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ervices" sheetId="1" r:id="rId3"/>
    <sheet state="visible" name="Overview" sheetId="2" r:id="rId4"/>
    <sheet state="visible" name="Categories" sheetId="3" r:id="rId5"/>
    <sheet state="visible" name="PDFrender" sheetId="4" r:id="rId6"/>
    <sheet state="visible" name="GoodGrid-Template" sheetId="5" r:id="rId7"/>
    <sheet state="visible" name="oldHousing" sheetId="6" r:id="rId8"/>
    <sheet state="visible" name="oldWordpress" sheetId="7" r:id="rId9"/>
  </sheets>
  <definedNames>
    <definedName hidden="1" localSheetId="0" name="_xlnm._FilterDatabase">Services!$A$1:$AK$470</definedName>
  </definedNames>
  <calcPr/>
</workbook>
</file>

<file path=xl/sharedStrings.xml><?xml version="1.0" encoding="utf-8"?>
<sst xmlns="http://schemas.openxmlformats.org/spreadsheetml/2006/main" count="5163" uniqueCount="1805">
  <si>
    <t xml:space="preserve">                                                                                                                                                        </t>
  </si>
  <si>
    <t>Phone</t>
  </si>
  <si>
    <t>Other Phones</t>
  </si>
  <si>
    <t>Street Address</t>
  </si>
  <si>
    <t>City</t>
  </si>
  <si>
    <t>State</t>
  </si>
  <si>
    <t>ZIP</t>
  </si>
  <si>
    <t>Description</t>
  </si>
  <si>
    <t>Website</t>
  </si>
  <si>
    <t>Apartments</t>
  </si>
  <si>
    <t>Childcare</t>
  </si>
  <si>
    <t>Clothing</t>
  </si>
  <si>
    <t>Community Groups</t>
  </si>
  <si>
    <t>Counseling</t>
  </si>
  <si>
    <t>Dental, Vision, &amp; Hearing</t>
  </si>
  <si>
    <t>Disability Services</t>
  </si>
  <si>
    <t>Education &amp; Training</t>
  </si>
  <si>
    <t>Emergency Shelter</t>
  </si>
  <si>
    <t>Employment</t>
  </si>
  <si>
    <t>Energy Assistance</t>
  </si>
  <si>
    <t>Family Services</t>
  </si>
  <si>
    <t>Financial Aid</t>
  </si>
  <si>
    <t>Food</t>
  </si>
  <si>
    <t>Healthcare</t>
  </si>
  <si>
    <t>Housing</t>
  </si>
  <si>
    <t>Inpatient</t>
  </si>
  <si>
    <t>Insurance</t>
  </si>
  <si>
    <t>Law Enforcement</t>
  </si>
  <si>
    <t>Mental Health</t>
  </si>
  <si>
    <t>Outpatient</t>
  </si>
  <si>
    <t>Subsidized housing</t>
  </si>
  <si>
    <t>Transitional Housing</t>
  </si>
  <si>
    <t>Transportation</t>
  </si>
  <si>
    <t>Veterans</t>
  </si>
  <si>
    <t>Labels</t>
  </si>
  <si>
    <t>Latitude</t>
  </si>
  <si>
    <t>Longitude</t>
  </si>
  <si>
    <t>24 7 TLC</t>
  </si>
  <si>
    <t>775-232-6606</t>
  </si>
  <si>
    <t>1035 E 8th St.</t>
  </si>
  <si>
    <t>Reno</t>
  </si>
  <si>
    <t>NV</t>
  </si>
  <si>
    <t>Call for hours of operation</t>
  </si>
  <si>
    <t>P</t>
  </si>
  <si>
    <t>4th St Apts</t>
  </si>
  <si>
    <t>775-825-0999</t>
  </si>
  <si>
    <t>801 E 4th St</t>
  </si>
  <si>
    <t xml:space="preserve">                                                                             </t>
  </si>
  <si>
    <t xml:space="preserve">Family-Subsidized-Using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t>
  </si>
  <si>
    <t>Access to Health Care (AHN)</t>
  </si>
  <si>
    <t>775-284-8989</t>
  </si>
  <si>
    <t>Help line (877) 385-2345</t>
  </si>
  <si>
    <t>4001 S. Virginia St Suite. F</t>
  </si>
  <si>
    <t>Serving uninsured and underinsured Nevada residents; low-cost membership fee; discounted fees paid to the provider for member healthcare services. Medical discount program for those that are uninsured, underinsured and qualified based off income and household size. Discounts on medical/dental/and vision services; Women's Health Connection for women over 40 - pelvic exam, pap smear, breast exam. Monthly membership fee between $35-40 per month; free colon cancer screening 50-64 years old who qualify.</t>
  </si>
  <si>
    <t>www.accesstohealthcare.org</t>
  </si>
  <si>
    <t>S</t>
  </si>
  <si>
    <t>Adolescent Residential Treatment Center</t>
  </si>
  <si>
    <t>775-688-1633</t>
  </si>
  <si>
    <t>480 Galletti Way #8</t>
  </si>
  <si>
    <t>Sparks</t>
  </si>
  <si>
    <t>Programs for adolescence, children, and hearing impaired. Individual and group interventions used. Mental and behavioral health support</t>
  </si>
  <si>
    <t>Adventist Community Services - Center of Influence</t>
  </si>
  <si>
    <t>775-470-5590</t>
  </si>
  <si>
    <t>1095 E Taylor Way</t>
  </si>
  <si>
    <t>The Reno Center of Influence exits to help our neighbors and military veterans achieve a happier, healthier, and richer life through its discount thrift shop, neighborhood food pantry, Nedley Depression and Anxiety Recovery Program, social events, spiritual support and more.  We host SNAP, Medicaid, and Energy application assistance, AARP employees, UNR student interns, and volunteers.  We aim to be an influence for all things good (kind, decent, respectful, and worthwhile) and a bright spot in your experience.  The directors Jerry and Debra and superb staff of volunteers welcome you and look forward to serving your needs.</t>
  </si>
  <si>
    <t>https://www.facebook.com/RenoCenterOfInfluence/</t>
  </si>
  <si>
    <t>Agape Psychological Services</t>
  </si>
  <si>
    <t>775-322-9359</t>
  </si>
  <si>
    <t>775-322-4003</t>
  </si>
  <si>
    <t>210 Marsh Ave. #100</t>
  </si>
  <si>
    <t>Agape is a Greco-Christian term referring to love, “the highest form of love, charity” and “the love of God for man and of man for God”.   Agape Psychological Services reflects these principles while providing caring, thoughtful, and loving therapy for families, couples, individuals, and groups. Built and established in the heart of Reno, Nevada, Agape Psychological Services’ goal is to provide every client the tools to move towards a more healthy, kind, and connected tomorrow.</t>
  </si>
  <si>
    <t>https://agapereno.com/</t>
  </si>
  <si>
    <t>Alcoholics Anonymous (AA) Rock Blvd.</t>
  </si>
  <si>
    <t>775-355-1151</t>
  </si>
  <si>
    <t>436 S Rock Blvd</t>
  </si>
  <si>
    <t>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t>
  </si>
  <si>
    <t>https://nnig.org/</t>
  </si>
  <si>
    <t>Alcoholics Anonymous (AA) Wells Ave.</t>
  </si>
  <si>
    <t>345 S. Wells Ave.</t>
  </si>
  <si>
    <t>Alpha Productions</t>
  </si>
  <si>
    <t>775-359-4498</t>
  </si>
  <si>
    <t>50 Freeport Blvd. Suite 3</t>
  </si>
  <si>
    <t>Business that works with the Food Bank of Northern Nevada</t>
  </si>
  <si>
    <t>http://www.alphaproductions.org/</t>
  </si>
  <si>
    <t>ALS of Nevada</t>
  </si>
  <si>
    <t>702-777-0500</t>
  </si>
  <si>
    <t>1575 Delucchi Lane</t>
  </si>
  <si>
    <t>The center loans out medical equipment to seniors and the disabled. There may be walkers, wheelchairs communication devices, phones, clothes, aids for daily living, and books.</t>
  </si>
  <si>
    <t>American Cancer Society</t>
  </si>
  <si>
    <t>775-329-0609</t>
  </si>
  <si>
    <t>630 Sierra Rose Drive #1A</t>
  </si>
  <si>
    <t>Hours: Monday-Friday 8:30 am-5:00 pm.
American Cancer Society Action Network (legislative group); Community engagement; program information; community referrals</t>
  </si>
  <si>
    <t>www.cancer.org</t>
  </si>
  <si>
    <t>Anthem Blue Cross Blue Shield</t>
  </si>
  <si>
    <t xml:space="preserve">One of three health care providers available through Medicaid. Low-cost coverage for children adults and families in Nevada. </t>
  </si>
  <si>
    <t>www.anthem.com</t>
  </si>
  <si>
    <t>Apostolic Assembly-Reno</t>
  </si>
  <si>
    <t>775-219-7079</t>
  </si>
  <si>
    <t>1280 Terminal Way Suite 39</t>
  </si>
  <si>
    <t>A soup kitchen and pantry are at the charity</t>
  </si>
  <si>
    <t>Aspen Terrace</t>
  </si>
  <si>
    <t>775-337-3000</t>
  </si>
  <si>
    <t>355 Kirman Ave</t>
  </si>
  <si>
    <t>Family-Subsidized-Housing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t>
  </si>
  <si>
    <t>Assistance League of Reno-Sparks</t>
  </si>
  <si>
    <t>775-329-1584</t>
  </si>
  <si>
    <t>1701 Vassar St.</t>
  </si>
  <si>
    <t>In addition to a food pantry, they offer cleaning supplies, school clothing for kids, snacks, and other low income programs in Washoe County. Operation School Bell provides students from families living in poverty and the very low income with help. There is also support for immigrants. There may be backpacks, shoes, pencils, and free clothes/uniforms for kids.</t>
  </si>
  <si>
    <t>Atlas Counseling Center, Fernley</t>
  </si>
  <si>
    <t>775-575-2284</t>
  </si>
  <si>
    <t>415 US Hwy 95a S #702G</t>
  </si>
  <si>
    <t>Fernley</t>
  </si>
  <si>
    <t>Behavioral Health Centers are responsible for ensuring the delivery of community based mental health, mental retardation, substance abuse, and/or behavioral health services to individuals with those disabilities.</t>
  </si>
  <si>
    <t>Atlas Counseling Center, Reno</t>
  </si>
  <si>
    <t>775-337-9359</t>
  </si>
  <si>
    <t xml:space="preserve">305 Moana Ln. </t>
  </si>
  <si>
    <t>Our professional staff includes a Psychiatrist, licensed clinical Social Workers, Marriage and Family Therapists, and Masters/Bachelors level Teachers and Counselors. Together. they possess a wide range of experience and expertise  in Mental Health, Behavioral, and  Rehabilitative  Services, including Disabilities Childhood Trauma, Reactive Attachment Disorder, Major Depression Disorder, Bipolar Disorder, Anxiety and Obsessive Compulsive Disorders, Impulse Control Disorders, Oppositional Defiant Disorder, Substance Abuse/Addiction, After School Care.</t>
  </si>
  <si>
    <t>Austin Crest Apts</t>
  </si>
  <si>
    <t>775-787-9600</t>
  </si>
  <si>
    <t>1295 Grand Summit Dr</t>
  </si>
  <si>
    <t xml:space="preserve">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t>
  </si>
  <si>
    <t>Awaken</t>
  </si>
  <si>
    <t>P.O. Box 40635</t>
  </si>
  <si>
    <t>Offers restorative home in northern Nevada specifically designed for women affected by commercial sexual exploitation (CSE). Provides an 18-24 month, rent-free, home environment based on a community living model. Connects residents with services to help them deal, including alcohol and drug treatment programs, mental health services and physical healthcare. Provides educational and job training opportunities.</t>
  </si>
  <si>
    <t>https://awakenreno.org/housing</t>
  </si>
  <si>
    <t>Banbridge Apts</t>
  </si>
  <si>
    <t>775-331-7170</t>
  </si>
  <si>
    <t>1000 El Rancho Dr</t>
  </si>
  <si>
    <t>Family-Subsidized-Using Low Income Housing Tax Credit LIHTC program, units set aside. Households must earn either less than 50% or 60% of the area median income. Rents capped at a maximum of 30% of the set-aside area median income.</t>
  </si>
  <si>
    <t>Behavioral Health Services (BHS) - Inpatient</t>
  </si>
  <si>
    <t>775-445-7350</t>
  </si>
  <si>
    <t>1080 N. Minnesota Street</t>
  </si>
  <si>
    <t>Carson City</t>
  </si>
  <si>
    <t xml:space="preserve">Assessments and referrals. Adults only (18+). Inpatient /outpatient services, mental health and substance abuse. Outpatient unit works with adolescents and children also. Medicaid, Medicare, most insurances.
</t>
  </si>
  <si>
    <t>https://carsontahoe.com/behavioral-health-services</t>
  </si>
  <si>
    <t>Behavioral Health Services (BHS) - Outpatient.</t>
  </si>
  <si>
    <t>775-445-7756</t>
  </si>
  <si>
    <t>775 Fleischmann Street, 2nd floor</t>
  </si>
  <si>
    <t>Carson Tahoe Specialty Medical Center. Offers outpatient mental health and substance abuse services to adults, adolescents, and children. No psychiatric help.
 Chemical dependency and psychiatric treatment offered. Services include: Drug testing, anger management, Anxiety, General adult and adolescent behavioral services, psychosocial rehabilitative services.</t>
  </si>
  <si>
    <t>www.carsontahoe.com/behavioral-health-services</t>
  </si>
  <si>
    <t>Bethel AME Church</t>
  </si>
  <si>
    <t>775-355-9030</t>
  </si>
  <si>
    <t>2655 N. Rock Blvd.</t>
  </si>
  <si>
    <t xml:space="preserve">2nd and 4th Tuesday 4:30pm - 6:30pm.
Do not arrive before 4:30. Bring photo ID each time. Must provide proof of address. Must be willing/able to complete intake form on 1st visit.
</t>
  </si>
  <si>
    <t>Blessed Positivity</t>
  </si>
  <si>
    <t>775-636-9113</t>
  </si>
  <si>
    <t>Children are assisted. Free clothes, school uniforms, birthday or Christmas gifts for kids and similar goods are given out.</t>
  </si>
  <si>
    <t>Boulder Creek Apts</t>
  </si>
  <si>
    <t>775-674-1616</t>
  </si>
  <si>
    <t>4005 El Rancho Dr</t>
  </si>
  <si>
    <t>Sun Valley</t>
  </si>
  <si>
    <t>Boys and Girls Club of Truckee Meadows</t>
  </si>
  <si>
    <t>775-331-3605</t>
  </si>
  <si>
    <t>2680 E. 9th St.</t>
  </si>
  <si>
    <t>Children and students can be given free snacks, after school activities, small toys or clothing (including for school) and other support. After-school programs; scholarships available; 2:30 - 7:00 pm M-F, 9:00 am - 5:00 pm Saturday</t>
  </si>
  <si>
    <t>Bridge Center</t>
  </si>
  <si>
    <t>800-720-3784</t>
  </si>
  <si>
    <t>1201 Corporate Blvd. #100</t>
  </si>
  <si>
    <t>The Bridge Center in Reno Nevada is a drug rehab facility focusing on a health and substance abuse treatment with outpatient care. Adolescents or teens and DUI or DWI offenders are supported for drug treatment. Medicaid, medicare, private health insurance, and self payment is accepted with a sliding fee scales.</t>
  </si>
  <si>
    <t>Bristlecone Counseling</t>
  </si>
  <si>
    <t>775-954-1400</t>
  </si>
  <si>
    <t>704 Mill Street</t>
  </si>
  <si>
    <t>Adult Outpatient drug treatment/counseling;24 hours</t>
  </si>
  <si>
    <t>Bristlecone Family Resources</t>
  </si>
  <si>
    <t>704 Mill St.</t>
  </si>
  <si>
    <t>Four to six week residential program for substance abuse and problem gambling for men and women. Requires a substance abuse evaluation completed prior to admission, either by a private evaluator. ***Inpatient transitional living is offered at a weekly rate.
Co-Occurring Program: An intensive outpatient program designed to serve adults who are dually diagnosed with a mental/emotional disorder in combination with a substance related disorder. Length of program to be determined based on need. Sliding fee scale.
General Outpatient Program: Offers outpatient services which ranges from intensive to low intensity. This also provides services to gambling addiction. Sliding fee scale. .</t>
  </si>
  <si>
    <t>Bristlecone Resource Center</t>
  </si>
  <si>
    <t>775-954-1400 ext 118</t>
  </si>
  <si>
    <t>1725 S. McCarran Blvd.</t>
  </si>
  <si>
    <t>Call the number for Food Assistance</t>
  </si>
  <si>
    <t>Butterworth Estates</t>
  </si>
  <si>
    <t>430 Linden St</t>
  </si>
  <si>
    <t>Family/Disabled-Subsidized-Sec 8</t>
  </si>
  <si>
    <t>Camp Git-Along</t>
  </si>
  <si>
    <t>775-313-8521</t>
  </si>
  <si>
    <t>5640 Charjene Way</t>
  </si>
  <si>
    <t>CARE Chest of Sierra Nevada</t>
  </si>
  <si>
    <t>775-829-2273</t>
  </si>
  <si>
    <t>Fax 775-829-8745</t>
  </si>
  <si>
    <t>7910 N. Virginia St.</t>
  </si>
  <si>
    <t>Mon. - Fri. 9:00am-5:00pm..
Medical equipment; orthopedics, supplements, diabetic supplies, prescription assistance; nutritional program; lice program for school aged children; independent living program (assistive equipment for home installation); loan program for disabled individual to purchase assistive equipment); resource referral; no charge if eligible; services provided to those that are uninsured or underinsured. Medical related equipment and supplies; limited prescription assistance</t>
  </si>
  <si>
    <t>www.carechest.org</t>
  </si>
  <si>
    <t>Carriage Stone Sr Apts</t>
  </si>
  <si>
    <t>775-333-3310</t>
  </si>
  <si>
    <t>695 S Center St</t>
  </si>
  <si>
    <t xml:space="preserve">Senior/Disabled -Subsidized To qualify for this property your annual income must be less than or equal to: 1 person=$30,000 2 people=$34,320, depending on the number of people living there. </t>
  </si>
  <si>
    <t>Carson Tahoe Behavioral Health Senior Pathways</t>
  </si>
  <si>
    <t>775 Fleischmann Way</t>
  </si>
  <si>
    <t>Multi-disciplinary assessment and treatment programs for elders experiencing functional difficulty. Inpatient and Outpatient services available: process groups, life skills training and individual and family therapy.</t>
  </si>
  <si>
    <t>www.carsontahoe.com/senior-pathways</t>
  </si>
  <si>
    <t>Carson Tahoe Behavioral Health: Inpatient</t>
  </si>
  <si>
    <t>1080 N. Minnesota St.</t>
  </si>
  <si>
    <t>Admission: 24hrs, 7 days a wk. Inpatient, patient must be 18 yrs. old, patient must have a psychiatric diagnosis, patient must be medically stable, and patient must have an acute issue. Chemical dependency and Psychiatric treatment offered.</t>
  </si>
  <si>
    <t>https://www.carsontahoe.com/behavioral-health-services.</t>
  </si>
  <si>
    <t>Carson Tahoe Cancer Resource Center</t>
  </si>
  <si>
    <t>775-883-4415</t>
  </si>
  <si>
    <t>1535 Medical Parkway</t>
  </si>
  <si>
    <t>Contact Delores</t>
  </si>
  <si>
    <t>Carson Tahoe Health - Senior Pathways</t>
  </si>
  <si>
    <t>775-445-8000</t>
  </si>
  <si>
    <t>1600 Medical Pkwy</t>
  </si>
  <si>
    <t>Multi-disciplinary assessment and treatment programs for elders experiencing functional difficulty; Inpatient and Outpatient services available; process groups, life skills training and individual and Family therapy, Alzheimer's, anxiety, behavioral, depression, memory, suicide.</t>
  </si>
  <si>
    <t>Carville Park Apartments</t>
  </si>
  <si>
    <t>1244 Carville Dr</t>
  </si>
  <si>
    <t>Seniors-Subsidized-Sec 8</t>
  </si>
  <si>
    <t>Casa de Vida</t>
  </si>
  <si>
    <t>775-329-1070</t>
  </si>
  <si>
    <t>1290 Mill Street</t>
  </si>
  <si>
    <t>Residential program for young women 12 to 25 years of age, who are pregnant and need housing, resources, and support. Parenting, budgeting, nutrition, and child development classes are part of the program. Includes an on-site, fully accredited adult education program, offered in partnership with the Washoe County school district. Also offer Baby Closet program for free diapers, clothing, formula, and baby equipment. Contact program for hours of operation. Semi-independent, transitional living home option for two parenting young women and their infant(s). Residents must be working, pay rent and have child care arranged. Contact program for application. The Wanda's Baby Closet clothing center focuses on babies and infants. There are diapers, clothing, infant formula, cribs, and other low cost baby care items.</t>
  </si>
  <si>
    <t>Catholic Charities of Northern Nevada</t>
  </si>
  <si>
    <t>775-322-7073</t>
  </si>
  <si>
    <t>Food Assistance: 775-786-5266, 775-322-7073 x250</t>
  </si>
  <si>
    <t>500 E. 4th St.</t>
  </si>
  <si>
    <t>Family Services: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thrift store; transitional housing; immigration. Financial Aid: Hours Vary.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Food Assistance: Assistance from the Washoe church range from clothes to food, case management, and free hygiene supplies. There are free holiday meals, immigration services, and other support.</t>
  </si>
  <si>
    <t>www.ccsn.org</t>
  </si>
  <si>
    <t>Centennial Park Annex</t>
  </si>
  <si>
    <t>775-332-8000</t>
  </si>
  <si>
    <t>1652 Wedekind Rd</t>
  </si>
  <si>
    <t>Family-Subsidized-Sec 8</t>
  </si>
  <si>
    <t>Center for Behavioral Health</t>
  </si>
  <si>
    <t>160 Hubbard Way suite A,</t>
  </si>
  <si>
    <t>Private outpatient addictions center; treats all addictions with therapy and sometimes medication such as opiate addiction with methadone. Medicaid and private pay. New admissions, transfers, and readmissions every Tuesday and Thursday at 5am; no transfer or admit fees. Guest members always welcome.</t>
  </si>
  <si>
    <t>Center for Hope of the Sierras</t>
  </si>
  <si>
    <t>775-828-4949</t>
  </si>
  <si>
    <t>24Hour Crisis: 866-948-2036</t>
  </si>
  <si>
    <t>601 Sierra Rose Drive #202</t>
  </si>
  <si>
    <t xml:space="preserve">Provides treatment related to eating disorders. Offers in-patient residential treatment (female ages 16 and older); partial hospitalization (male and female ages 14 and older); and intensive outpatient (male and female ages 14 and older). Accepts most major insurance. Offers sliding fee scale on a case by case basis.
</t>
  </si>
  <si>
    <t>http://www.centerforhopeofthesierras.com</t>
  </si>
  <si>
    <t>Center of Hope Christian Fellowship</t>
  </si>
  <si>
    <t>775-331-3826</t>
  </si>
  <si>
    <t>4690 Longley Lane #59</t>
  </si>
  <si>
    <t>Monday 5:30-7:00pm Behind the building</t>
  </si>
  <si>
    <t>Central Reno Family Resource Center</t>
  </si>
  <si>
    <t>775-786-5809</t>
  </si>
  <si>
    <t>1755 SWells Ave.</t>
  </si>
  <si>
    <t xml:space="preserve">English as a Second Language (ESL) classes, family advocacy, an emergency food pantry and vouchers for Good Shepherd, family counseling, job search assistance, referrals for needed services, parenting classes, community referrals, translation, home visits, Nevada Check Up and welfare applications, and youth activities.
</t>
  </si>
  <si>
    <t>Central/South Reno FRC</t>
  </si>
  <si>
    <t>775-321-3185</t>
  </si>
  <si>
    <t>1950 Villanova Drive</t>
  </si>
  <si>
    <t>Wooster Early Learning Center</t>
  </si>
  <si>
    <t>Charles M. McGee Center</t>
  </si>
  <si>
    <t>775-352-7800</t>
  </si>
  <si>
    <t>2097 Longley Ln</t>
  </si>
  <si>
    <t>8:00 am - 5:00 pm M-F Provides a variety of services on a non-residential basis. Services include: help for families in conflict with youth aged 8-17 who have run away or are incorrigible; REIGN program for high school girls</t>
  </si>
  <si>
    <t>Child Find Project - Washoe County School District</t>
  </si>
  <si>
    <t>775-327-0685</t>
  </si>
  <si>
    <t>(775) 789-4665 / (775) 789-4665</t>
  </si>
  <si>
    <t>240 S Rock Blvd.</t>
  </si>
  <si>
    <t>An evaluation center to determine if a child between the ages of 3-5 has a learning delay to include, among other things, a developmental delay, speech delay, or cognitive delay.</t>
  </si>
  <si>
    <t>www.washoeschools.net</t>
  </si>
  <si>
    <t>Children's Behavioral Services</t>
  </si>
  <si>
    <t>775-688-1600</t>
  </si>
  <si>
    <t>(775) 688-1612 / (775) 688-1614 / (775) 688-1611 / (775) 688-1638</t>
  </si>
  <si>
    <t>2655 Enterprise Rd.</t>
  </si>
  <si>
    <r>
      <rPr/>
      <t>Open 24/7.
Ages 0-18. Counseling for children with emotional or behavioral problems. Therapeutic services to include individual therapy; psychiatric services; 4-6 month residential program for children ages 5-18; day treatment for ages 3-5; Accept Medicaid; No cost for uninsured; Accepts private insurance with PPO or family does not have mental health coverage.</t>
    </r>
    <r>
      <rPr>
        <color rgb="FFFF0000"/>
      </rPr>
      <t>Temporarily Closed</t>
    </r>
  </si>
  <si>
    <t>Children's Cabinet</t>
  </si>
  <si>
    <t>775-856-6210</t>
  </si>
  <si>
    <t>1090 S Rock Blvd.</t>
  </si>
  <si>
    <t>Main Office. Hours: Monday-Friday 8-5.
Parent education; truancy; runaways; Safe Place; child care subsidies; list of child care providers; case management; referrals; family violence prevention; family and youth counseling services; rental assistance; food bank; tutoring, alternative high school; anger management; parenting classes; family wellness. Free services to match specific family child care needs with licensed child care providers when vacancies are available; pays portion of cost of child care to licensed and unlicensed providers; also provides day care referrals. Gives vouchers (one per month) for Good Shepherd's Clothes Closet</t>
  </si>
  <si>
    <t>www.childrenscabinet.org</t>
  </si>
  <si>
    <t>Church of Jesus Christ Spirit Filled</t>
  </si>
  <si>
    <t>775-233-2368</t>
  </si>
  <si>
    <t>3175 Goldy Way</t>
  </si>
  <si>
    <t>A food bank and thrift store are on site.</t>
  </si>
  <si>
    <t>City Center Apts</t>
  </si>
  <si>
    <t>775-284-9500</t>
  </si>
  <si>
    <t>160 Sinclair St</t>
  </si>
  <si>
    <t>Family-Subsidized- Income Restricted. To qualify for this property, your annual income must be less than or equal to: 1 Person=$44,640   2 People=$50,960 3 People= $57,360 depending on the number of people that will be living here.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</si>
  <si>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City Hall Senior Apts</t>
  </si>
  <si>
    <t>775-331-4900</t>
  </si>
  <si>
    <t>625 5th St</t>
  </si>
  <si>
    <t>Not Subsidized</t>
  </si>
  <si>
    <t>City of Reno Housing Authority</t>
  </si>
  <si>
    <t>775-329 -3630</t>
  </si>
  <si>
    <t>1525 East 9th street</t>
  </si>
  <si>
    <t>Monday - Friday 8:00am- 5:00pm admissions. Housing assistance program, affordable rentals, home buyers programs, moderate rehabilitation program one apartment, Section 8 Vouchers; applications, eligibility, information and referrals.</t>
  </si>
  <si>
    <t>www.renoha.org</t>
  </si>
  <si>
    <t>City of Reno Recreation Division</t>
  </si>
  <si>
    <t>775-334-2262</t>
  </si>
  <si>
    <t>1301 Valley Rd</t>
  </si>
  <si>
    <t>Before and After-School Sierra Kids program</t>
  </si>
  <si>
    <t>Community Assistance Center</t>
  </si>
  <si>
    <t>775-329-4141</t>
  </si>
  <si>
    <t>(775)329-4145, (775)722-2296</t>
  </si>
  <si>
    <t>335 Record St</t>
  </si>
  <si>
    <t>The Community Assistance Center shelters (Men's), a Triage Center, and the CIT officers. The men's shelter is a 30-day emergency placement and extensions are possible depending on the person's circumstances. The Triage Center is a short-term detox and stabilization center. The CIT office is an outreach for street homeless; connecting clients with resources, e.g. shelter care, medical care.
The Men's Shelter provides beds for single men, who may stay for up to three months in a six month period. A smaller dorm room is reserved for veterans under a contract with the VA. A day room is made available as a warming center for up to 65 additional men on winter nights when 31
-The ReStart Program provides mental health services and homeless prevention, emphasizing a wraparound approach to clinical services, case management, mental health support, payee service, permanent long-term housing, and Homeless Prevention and Rapid Re-Housing programs. (775) 324- 2622.
-The Resource Center is a place where individuals may use a computer and telephone and receive mail and referrals to other agencies and services in the community. For more information, please call (775) 657-4675.</t>
  </si>
  <si>
    <t>https://www.washoecounty.us/socsrv/adult_services/community_assistance_center/index.php</t>
  </si>
  <si>
    <t>Community Garden Apartments 1</t>
  </si>
  <si>
    <t>775-358-5907</t>
  </si>
  <si>
    <t>2338 Wedekind Rd</t>
  </si>
  <si>
    <t>amily-Subsidized-Using Low Income Housing Tax Credit LIHTC program, units set aside. Households must earn either less than 50% or 60% of the area median income. Rents capped at a maximum of 30% of the set-aside area median income.</t>
  </si>
  <si>
    <t>Community Health Alliance, Crampton</t>
  </si>
  <si>
    <t>775-329-6300</t>
  </si>
  <si>
    <t>330 Crampton St</t>
  </si>
  <si>
    <t>Center For Complex Care. Hours: Monday-Friday 7:00am-4:00pm.</t>
  </si>
  <si>
    <t>www.chanevada.org</t>
  </si>
  <si>
    <t>Community Health Alliance, Nell</t>
  </si>
  <si>
    <t>3915 Neil Road</t>
  </si>
  <si>
    <t>Hours: Monday-Friday 7:00am-4:00pm
WIC: Tuesday-Thursday 8:00am-6:30pm
WIC: Friday 8:00am-5:00pm</t>
  </si>
  <si>
    <t xml:space="preserve"> </t>
  </si>
  <si>
    <t>Community Health Alliance, North Valleys</t>
  </si>
  <si>
    <t>775-329-6300 Medical</t>
  </si>
  <si>
    <t>775-870-4300 Dental</t>
  </si>
  <si>
    <t>280 Vista Knoll Pkwy #107</t>
  </si>
  <si>
    <t>Hours: Medical- Monday-Friday 8:00am-5:00pm</t>
  </si>
  <si>
    <t>Community Health Alliance, Oddie</t>
  </si>
  <si>
    <t>2244 Oddie Blvd</t>
  </si>
  <si>
    <t>Hours: Medical- Monday-Thursday 7:00am-5:30pm
Medical: Friday 7:00am-4:00pm.
WIC: Monday-Friday 8:00am-4:30pm (Closed for lunch 12:00-1:00pm)</t>
  </si>
  <si>
    <t>Community Health Alliance, Record</t>
  </si>
  <si>
    <t>355 Record Street</t>
  </si>
  <si>
    <t>Hours: Medical- Monday-Friday 6:30am-3:00pm
Dental Monday-Friday 7:00am-3:00pm.</t>
  </si>
  <si>
    <t>Community Health Alliance, Sun Valley</t>
  </si>
  <si>
    <t>775-870-4334</t>
  </si>
  <si>
    <t>5295 Sun Valley Blvd #5</t>
  </si>
  <si>
    <t>Hours: Monday-Friday 7:00am-4:00pm</t>
  </si>
  <si>
    <t>Community Health Alliance, Wells</t>
  </si>
  <si>
    <t>1055 South Wells Ave #120</t>
  </si>
  <si>
    <t>Hours: Medical- Monday-Friday 7:00am-6:00pm
Dental Monday-Friday 7:00am-6:00pm.
Pharmacy: Monday-Friday 8:00am-5:30pm                                                                     WIC: Tuesday-Friday 8:00am-5:00pm
Pediatric Mental Health Services (psychiatrist), ages 0-17. Medical/dental. Medicaid. Sliding fee scale. low-income, uninsured persons; sliding scale. Formally HAWC</t>
  </si>
  <si>
    <t>Community Services Agency (CSA)</t>
  </si>
  <si>
    <t>775-786-6023</t>
  </si>
  <si>
    <t>1090 E 8th St</t>
  </si>
  <si>
    <t>Hours: Monday-Friday: 7:30-4:30.
Emergency utility if funds available. Offers affordable housing to eligible seniors, families and other individuals. Head Start; Energy Efficiency; NV Energy Bill Pay Assistance ; Employment Assistance and Training; Free Income Tax Preparation; Stabilization services (TANF, SNAP, WIC, food pantries, affordable housing, youth services, veterans services, early childhood and adult education, affordable child care).
Head Start education, health, mental health, nutrition, and social services for low-income preschool children (age 3-4)</t>
  </si>
  <si>
    <t>http://csareno.org</t>
  </si>
  <si>
    <t>Compassionate Friends: St. John's Presbyterian Church of Reno</t>
  </si>
  <si>
    <t>775-750-7005</t>
  </si>
  <si>
    <t>1070 W Plumb Ln.</t>
  </si>
  <si>
    <t>friends@tcfreno.org http://tcfreno.org Non-profit. Parent and sibling grief support group for families who have lost a child (of any age). Monthly Support Meetings.
Reno Group: Second Monday of each month from 7pm-830 pm
Carson Group: Last Tuesday of each month from 7:00pm-8:30pm.</t>
  </si>
  <si>
    <t>Consumer Credit Counseling</t>
  </si>
  <si>
    <t>775-322-6557</t>
  </si>
  <si>
    <t>575 E. Plumb Ln #100</t>
  </si>
  <si>
    <t xml:space="preserve">Mon. 9:00am-5:30pm, Tues. 10:00am-6:30pm, Weds. 10:00am-6:30pm, Thurs. 9:00am-5:30pm, Fri. 9:00am-5:30pm.
Closed every day during lunch 12:00pm-12:30pm.
Debt repayment plans; free budgeting classes; credit reports; sliding fee scale for senior bill pay; payee services for social security and veterans;
</t>
  </si>
  <si>
    <t>www.fcsnv.org</t>
  </si>
  <si>
    <t>Consumer Credit Counseling Service of Northern Nevada</t>
  </si>
  <si>
    <t>800-275-0137</t>
  </si>
  <si>
    <t>575 E. Plumb Ln.</t>
  </si>
  <si>
    <t>Debt relief counseling</t>
  </si>
  <si>
    <t>Cottonwood Village</t>
  </si>
  <si>
    <t>775-825-4999</t>
  </si>
  <si>
    <t>2655 Yori Ave</t>
  </si>
  <si>
    <t>Family-Subsidized-Families desiring to live at Cottonwood Village must meet maximum income guidelines and requirements set by the section 42 Tax Credit Program and the Washoe County HOME Program. Annual income may not exceed 50% of Area Median Income.</t>
  </si>
  <si>
    <t>Cottonwood Village Apartments NNCHRB</t>
  </si>
  <si>
    <t>775-337-2301</t>
  </si>
  <si>
    <t>2655 Yori Ave.</t>
  </si>
  <si>
    <t>Phone number to call for food and meals</t>
  </si>
  <si>
    <t>Courtyard Centre</t>
  </si>
  <si>
    <t>775-284-2100</t>
  </si>
  <si>
    <t>695 W 3rd St</t>
  </si>
  <si>
    <t xml:space="preserve">Singles-Subsidized-Obtaining rental rates for low income housing is difficult as most rates are based on the income of the renter. We created this section so users of our website can see what others are paying for rent at Courtyard Centre. </t>
  </si>
  <si>
    <t>Creekside Apts</t>
  </si>
  <si>
    <t>775-829-1161</t>
  </si>
  <si>
    <t>4600 Mira Loma Dr</t>
  </si>
  <si>
    <t>Crisis Pregnancy Center</t>
  </si>
  <si>
    <t>775-826-1999</t>
  </si>
  <si>
    <t>853 Haskell St</t>
  </si>
  <si>
    <t>Call to schedule an appointment.
Infant/ maternity clothes (for those enrolled in "earn by you learn program"), free pregnancy test, counseling, referrals, no resources for abortions.</t>
  </si>
  <si>
    <t>https://crisispregnancyreno.com</t>
  </si>
  <si>
    <t>Crisis Support Services of NV</t>
  </si>
  <si>
    <t>775-784-8085</t>
  </si>
  <si>
    <t>(775) 784-8083 - fax.
1-800-873-8255 (24 hour crisis line).
Text CARE to 839863
1-800-992-5757 (24 hour crisis line)
1-800-273-8255
text #839863 and the message word "Listen"
775-784-8090</t>
  </si>
  <si>
    <t>Statewide resource directory; sexual assault and suicide prevention, rape crisis center, after-hours child and elder abuse reporting, domestic violence, stalking, survivors support groups; grief counseling referrals. (formerly - Crisis Call Center)</t>
  </si>
  <si>
    <t>http://cssnv.org</t>
  </si>
  <si>
    <t>Crossroads 4th St</t>
  </si>
  <si>
    <t>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t>
  </si>
  <si>
    <t>Crossroads, Gould</t>
  </si>
  <si>
    <t>395 Gould St.</t>
  </si>
  <si>
    <t xml:space="preserve">Cyesis </t>
  </si>
  <si>
    <t>775-333-5150</t>
  </si>
  <si>
    <t xml:space="preserve">777 W. 2nd St. </t>
  </si>
  <si>
    <t>GED prep for first time pregnant mothers</t>
  </si>
  <si>
    <t>D &amp; K Horizons Apartments</t>
  </si>
  <si>
    <t>1225 Carville Dr</t>
  </si>
  <si>
    <t>Family-Subsidized-HUD grant</t>
  </si>
  <si>
    <t>Dakota Crest Apts</t>
  </si>
  <si>
    <t>775-333-0766</t>
  </si>
  <si>
    <t>446 Kirman Ave</t>
  </si>
  <si>
    <t>Family, Seniors, Disabled.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</si>
  <si>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Desert Springs Baptist Church</t>
  </si>
  <si>
    <t>775-787-2826</t>
  </si>
  <si>
    <t>2301 Kings Row</t>
  </si>
  <si>
    <t xml:space="preserve">Produce items, WIC vouchers for new and/or single moms, paper products, soap, and more is offered from the Washoe pantry.
</t>
  </si>
  <si>
    <t>Diamond Creek Apts</t>
  </si>
  <si>
    <t>775-852-2339</t>
  </si>
  <si>
    <t>1205 S Meadows Pkwy</t>
  </si>
  <si>
    <t xml:space="preserve">Family/Disabled-Subsidized-Obtaining rental rates for low income housing is difficult as most rates are based on the income of the renter. We created this section so users of our website can see what others are paying for rent at Diamond Creek. </t>
  </si>
  <si>
    <t>Division of Public and Behavioral Health</t>
  </si>
  <si>
    <t>775-684-4285</t>
  </si>
  <si>
    <t>4150 Techonology Wy</t>
  </si>
  <si>
    <t>Information on health programs available for Nevada residents and their families</t>
  </si>
  <si>
    <t>Division of Welfare and Supportive Services, S. Virginia</t>
  </si>
  <si>
    <t>775-684-7200</t>
  </si>
  <si>
    <t>4055 South Virginia St.</t>
  </si>
  <si>
    <t>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 
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t>
  </si>
  <si>
    <t>https://dwss.nv.gov</t>
  </si>
  <si>
    <t>Domestic Violence Resource Center</t>
  </si>
  <si>
    <t>775-329-4150</t>
  </si>
  <si>
    <t>1735 Vassar St.</t>
  </si>
  <si>
    <t>Formerly called CAAW - 24 hour hotline for domestic violence</t>
  </si>
  <si>
    <t>Downing Clinic</t>
  </si>
  <si>
    <t>775-784-4345</t>
  </si>
  <si>
    <t>1664 N. Virginia Street</t>
  </si>
  <si>
    <t>William Raggio Building Room 3007 Hours: Monday-Thursday 10-7 Friday 10-5.
Individual counseling; couples counseling; family therapy; play therapy; consultations; referrals. All sessions conducted by graduate students. Sliding fee scale: $5 - $30.</t>
  </si>
  <si>
    <t>www.unr.edu/education/centers/downing-clinic</t>
  </si>
  <si>
    <t>Downing Counseling Clinic</t>
  </si>
  <si>
    <t>775-682-5516</t>
  </si>
  <si>
    <t>UNR William Raggio Bldg. Room 3007.</t>
  </si>
  <si>
    <t>Open Fall &amp; Spring - Mon-Thurs 10-7 Summer Mon-Thurs 1pm-7pm.
The Clinic follows the University calendar and is closed during University breaks. Individual counseling, couples counseling, family counseling, play therapy, consultation, referrals, sliding fee scale for services; adults; children ages three and up; no Medicaid or Medicare.</t>
  </si>
  <si>
    <t>http://www.unr.edu/education/centers/downing-clinic</t>
  </si>
  <si>
    <t>E. Fourth Rest Stop</t>
  </si>
  <si>
    <t>775-525-0048</t>
  </si>
  <si>
    <t>1905 East 4th St.</t>
  </si>
  <si>
    <t>Over a dozen community groups serve ready-to-eat meals and distribute donations at this location daily.</t>
  </si>
  <si>
    <t>renoinitiative.org/meals</t>
  </si>
  <si>
    <t>Early Head Start</t>
  </si>
  <si>
    <t>775-333-5127</t>
  </si>
  <si>
    <t>870 Sage St</t>
  </si>
  <si>
    <t>Birth to 3; pre-screening and application required</t>
  </si>
  <si>
    <t>El Cordero de Dios</t>
  </si>
  <si>
    <t>775-338-4385</t>
  </si>
  <si>
    <t>1001 Wheeler Ave</t>
  </si>
  <si>
    <t xml:space="preserve">Spanish speakers can get help. Free groceries, nutritional classes, and other support is arranged.
</t>
  </si>
  <si>
    <t>Emergency</t>
  </si>
  <si>
    <t>No Address</t>
  </si>
  <si>
    <t>Nevada</t>
  </si>
  <si>
    <t>Emergencies (Police, Ambulance, Fire)</t>
  </si>
  <si>
    <t>Empowerment Center</t>
  </si>
  <si>
    <t>7400 S. Virginia St.</t>
  </si>
  <si>
    <t xml:space="preserve">The Launching Pad is a transitional recovery home that is committed to providing a safe and supportive living environment for the recovery of chemically dependent women, men and veterans. The program is designed around the 12 step model of recovery and is structured for maximum growth and success for alcohol, drug and gambling addictions. Residents are required to attend AA/NA, enter into a service commitment and participate in AA/NA home group. One on one counseling on a weekly basis helps the resident to stay on track. Additional counseling is highly recommended. Fees are $150 a week and $350 upfront. </t>
  </si>
  <si>
    <t>Essex Manor Apartments</t>
  </si>
  <si>
    <t>775-677-0717</t>
  </si>
  <si>
    <t>7760 Carlyle Dr</t>
  </si>
  <si>
    <t>Family-Subsidized-HUD Rental assistance program in Reno but actual income limits may differ for units at Essex Manor.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Essex Manor receives rental subsidies through HUD-Assisted Housing for some or all of its apartments.</t>
  </si>
  <si>
    <t>p</t>
  </si>
  <si>
    <t>Faith Alive Christian Center</t>
  </si>
  <si>
    <t>775-827-0333</t>
  </si>
  <si>
    <t>120 Hubbard Way</t>
  </si>
  <si>
    <t>Wednesday 8:30-10:00am closed the first Wednesday of the month</t>
  </si>
  <si>
    <t>Faith Lutheran Church</t>
  </si>
  <si>
    <t>775-750-9250</t>
  </si>
  <si>
    <t>2075 W. 7th. Street</t>
  </si>
  <si>
    <t>They also serve holiday meals from the food bank.</t>
  </si>
  <si>
    <t>Family Behavioral Health</t>
  </si>
  <si>
    <t>775-378-2775</t>
  </si>
  <si>
    <t>(775) 525-3889 - fax.</t>
  </si>
  <si>
    <t>438 Pyramid Way</t>
  </si>
  <si>
    <t xml:space="preserve">Services include Assessments, Therapy, Basic Skills Training and Psychosocial Rehabilitation (PSR), Peer Support, and Crisis Intervention Services. Services are outpatient and provided in the recipients natural environment (home, kinship care, foster care), and in the community (school, after school program etc.)Medicaid Fee-For-Service (FFS) Only- At no cost to the family. 36
</t>
  </si>
  <si>
    <t>http://fbhnv.com</t>
  </si>
  <si>
    <t>Family Counseling Service of N. Nevada</t>
  </si>
  <si>
    <t>775-329-0623</t>
  </si>
  <si>
    <t>(800) 275-0137</t>
  </si>
  <si>
    <t>1475 Terminal Way, Suite B</t>
  </si>
  <si>
    <t>M/T: 9:00am-5:30pm,.
W/T: 9:00am-6:30pm.
Friday: 9:00am - 3:30pm.
Closed 12:00pm-12:30pm every day..
Marriage, family counseling, substance abuse, sexual abuse, Medicare, Medicaid, insurance, sliding fee scale and payee services. Family counseling and parenting classes; sliding fee scale</t>
  </si>
  <si>
    <t>http://www.fcsnv.org</t>
  </si>
  <si>
    <t>Family Medicine Center</t>
  </si>
  <si>
    <t>775-784-1533</t>
  </si>
  <si>
    <t>UNR Brigham Building, Room 316</t>
  </si>
  <si>
    <t>Call for eligibility determination</t>
  </si>
  <si>
    <t>Family Promise (Closed)</t>
  </si>
  <si>
    <t>775-284-5566</t>
  </si>
  <si>
    <t>376 Wheeler Ave.</t>
  </si>
  <si>
    <t>Family Promise offers the support of food donations for struggling families. The majority of the family members we serve are not experiencing homelessness. Many are at risk of losing their housing and Family Promise prevention services like landlord mediation and rental assistance to help them remain in their homes and avoid the trauma of homelessness. Others have graduated from the shelter program but are still facing the challenges of gaining true financial independence as they work to put their lives back together. Family Promise stabilization programs are there to offer support: food donations, transportation, financial capability, workforce development, health and wellness, and many more.</t>
  </si>
  <si>
    <t>Family Resource Center</t>
  </si>
  <si>
    <t>775-337-9979</t>
  </si>
  <si>
    <t>Northeast Reno Office: (775) 337-9979
Sun Valley Office: (775) 674-4411.
Sparks Office: (775) 353-5733.
North Valleys Office: 677-5437</t>
  </si>
  <si>
    <t>See FRCs. Multiple addresses</t>
  </si>
  <si>
    <t>Please call to set up an appointment. M-F, hours vary.
Information and referrals for families with children; clothing; ESL; parenting classes (English and Spanish); TANF; Medicaid applications, case management, referral to community resources. Bernice Mathews Elementary School is the main office.
Family Resource Centers (FRCs) are located throughout the State of Nevada and provide case management, information, and referrals for individuals and families in need of assistance in accessing services and programs that will strengthen and support the family.
Family Resource Centers collaborate with other agencies, schools, faith-based organizations, and government agencies to assist families to obtain needed services. FRCs emphasize community-based, collaborative services that are culturally competent, accessible and flexible. For Financial and Energy Assistance: Please call to set up an appointment. M-F, hours vary.
Information and referrals for families with children; clothing; ESL; parenting classes (English and Spanish); TANF; Medicaid applications, case management, referral to community resources.</t>
  </si>
  <si>
    <t>dhhs.nv.gov/Programs/Grants/Programs/FRC/Family_Resource_Center</t>
  </si>
  <si>
    <t>Family Ties of Nevada</t>
  </si>
  <si>
    <t>775-823-9500</t>
  </si>
  <si>
    <t>5250 Neil Road, Suite 200</t>
  </si>
  <si>
    <t>Statewide non-profit organization that offers assistance to families of children with disabilities or chronic health conditions and adults with disabilities or chronic health conditions. Family Ties provides referral services, emotional support, and assistance navigating public and private systems, including health system, insurance plans, and public assistance programs. inquire@familytiesnv.org</t>
  </si>
  <si>
    <t>Financial Guidance Center</t>
  </si>
  <si>
    <t>775-337-6363</t>
  </si>
  <si>
    <t>3100 Mill St, Suite 111</t>
  </si>
  <si>
    <t>Financial, credit and housing counseling; free services available</t>
  </si>
  <si>
    <t>First Samoan Full Gospel New Life Church Family</t>
  </si>
  <si>
    <t>775-359-1956</t>
  </si>
  <si>
    <t>425 Gentry Way</t>
  </si>
  <si>
    <t>No longer active</t>
  </si>
  <si>
    <t>First Tongan United Methodist Church Petani</t>
  </si>
  <si>
    <t>775-342-9546</t>
  </si>
  <si>
    <t>5705 Biller Lane</t>
  </si>
  <si>
    <r>
      <rPr/>
      <t>A clothing bank, thrift store, and free food bank are on site.</t>
    </r>
    <r>
      <rPr>
        <color rgb="FFFF0000"/>
      </rPr>
      <t xml:space="preserve"> Temporarily closed</t>
    </r>
  </si>
  <si>
    <t>First United Methodist Church</t>
  </si>
  <si>
    <t>775-322-4564</t>
  </si>
  <si>
    <t>209 West First St.</t>
  </si>
  <si>
    <t>Temporarily closed</t>
  </si>
  <si>
    <t>Food Bank of Northern Nevada, DIstribution</t>
  </si>
  <si>
    <t>775-331-3663</t>
  </si>
  <si>
    <t>550 Italy Dr</t>
  </si>
  <si>
    <t>McCarran</t>
  </si>
  <si>
    <t>This location provides groceries, canned items, and surplus government commodities to churches and pantries in the northern part of the state. People from the community can then stop by those locations for bags or boxes of free food. Callers can get referrals to a pantry near you. They also help immigrants, Spanish speakers and others. Or find how to apply for benefits as wide ranging as USDA Commodities, The Emergency Food Assistance Program (TEFAP), backpack lunches for school and more.
Numerous other sites, both food pantries and soup kitchens, are in the state. There may be a non-profit organization that is closer to your town or city.
Call to hear additional Nevada Pantries and Food Banks near you.</t>
  </si>
  <si>
    <t>Freedom Baptist Church</t>
  </si>
  <si>
    <t>775-358-5044</t>
  </si>
  <si>
    <t>806 Holman Way</t>
  </si>
  <si>
    <t>Friends in Service Helping (FISH)</t>
  </si>
  <si>
    <t>775-882-3474</t>
  </si>
  <si>
    <t>138 E. Long Street</t>
  </si>
  <si>
    <t>Provides educational materials related to a variety of life skills, volunteer on-the-job training opportunities, and referrals to other community resources.</t>
  </si>
  <si>
    <t>https://www.nvfish.com/</t>
  </si>
  <si>
    <t>Gambler's Anonymous</t>
  </si>
  <si>
    <t>775-356-8070</t>
  </si>
  <si>
    <t xml:space="preserve">428 S. Rock Blvd. </t>
  </si>
  <si>
    <t>Addiction treatment center</t>
  </si>
  <si>
    <t>Gate of Life Christian Center</t>
  </si>
  <si>
    <t>775-674-3777</t>
  </si>
  <si>
    <t>2375 Market Street</t>
  </si>
  <si>
    <t>Holiday Inn Express. Among other ways they assist the poor, single moms and struggling is from holiday meals or gifts. There are free Christmas presents, Easter baskets, and more from the pantry.</t>
  </si>
  <si>
    <t>Girl Scouts of Sierra Nevada</t>
  </si>
  <si>
    <t>775-322-0642</t>
  </si>
  <si>
    <t>P.O. Box 7</t>
  </si>
  <si>
    <t>Sierra City</t>
  </si>
  <si>
    <t>CA</t>
  </si>
  <si>
    <t>Golden Apartments 1</t>
  </si>
  <si>
    <t>520 Brinky Ave</t>
  </si>
  <si>
    <t>Golden Apartments 11</t>
  </si>
  <si>
    <t>3025 Lymbery</t>
  </si>
  <si>
    <t>Good Shepherd's Clothes Closet</t>
  </si>
  <si>
    <t>775-348-0605</t>
  </si>
  <si>
    <t>540 Greenbrae Dr</t>
  </si>
  <si>
    <t>Free clothing with voucher only 10:30 am-3:00 pm M-F
Hours: Monday-Friday 10:30-3:00.
Mon. through Fri. 10:30am - 2:45pm, except holidays.
Voucher and ID required; LD. only required for individuals 18 and older; Apply for voucher at location; No electronics or household goods accepted; Can receive voucher at Reno Sparks gospel mission, churches, school, or resource center on the same street. Men, women's and children's clothing, sheets, towels, and blankets.</t>
  </si>
  <si>
    <t>http://www.gsccreno.org</t>
  </si>
  <si>
    <t>Goodwill Industries, Oddie</t>
  </si>
  <si>
    <t>775-331-3760</t>
  </si>
  <si>
    <t>775-358-6444</t>
  </si>
  <si>
    <t>2424 Oddie Blvd</t>
  </si>
  <si>
    <t>Hours 10:00am-6:00pm daily Hours very on Holidays. Provides job training, financial coaching, education programs, and assistance with resumes, applications, and interviewing techniques.</t>
  </si>
  <si>
    <t>https://www.goodwillsacto.org/</t>
  </si>
  <si>
    <t>Goodwill Industries, S Virginia</t>
  </si>
  <si>
    <t>775-853-7606</t>
  </si>
  <si>
    <t>6407 S Virginia St</t>
  </si>
  <si>
    <t>Open 24/7</t>
  </si>
  <si>
    <t>Goodwill Industries, Wedge</t>
  </si>
  <si>
    <t>775-853-8325</t>
  </si>
  <si>
    <t>18180 Wedge Parkway</t>
  </si>
  <si>
    <t>Hours 7:00am-08:00pm</t>
  </si>
  <si>
    <t>Grace Senior Apts</t>
  </si>
  <si>
    <t>775-284-5777</t>
  </si>
  <si>
    <t>1260 Commerce St</t>
  </si>
  <si>
    <t xml:space="preserve">Senior/Disabled Subsidized-Using Low Income Housing Tax Credit     This project has received some funding from a participating jurisdiction local or state government agency through HUD investment partnerships program.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t>
  </si>
  <si>
    <t>Grace Tabernacle Church</t>
  </si>
  <si>
    <t>775-842-3701</t>
  </si>
  <si>
    <t>1286 Commerce St.</t>
  </si>
  <si>
    <t>Grace Tabernacle's Food Pantry isn't just about meeting physical needs, it's about meeting spiritual needs as well. Counselors are available each week as we hand out food to those who are in need in our community. Tuesday 10am-Noon</t>
  </si>
  <si>
    <t>Great Basin Behavioral Health and Wellness, Central</t>
  </si>
  <si>
    <t>775-453-4143</t>
  </si>
  <si>
    <t>1325 Airmotive Wy. #100</t>
  </si>
  <si>
    <t>Great Basin Behavioral Health-Anxiety, Trauma and Depression Treatment</t>
  </si>
  <si>
    <t>Great Basin Behavioral Health and Wellness, Southwest</t>
  </si>
  <si>
    <t>695 Sierra Rose Dr</t>
  </si>
  <si>
    <t>Grief Recovery Outreach Workshop</t>
  </si>
  <si>
    <t>775-982-4100</t>
  </si>
  <si>
    <t xml:space="preserve">77 Pringle Wy. </t>
  </si>
  <si>
    <t>2 1/2 Days of personal workshops</t>
  </si>
  <si>
    <t>Hands of Hope Food Bank, Gentry</t>
  </si>
  <si>
    <t>775-284-8878</t>
  </si>
  <si>
    <t>295 Gentry Way, Suite 20</t>
  </si>
  <si>
    <t>They are located in the back of the San Gabriel Center at the corner of Yori Ave and Gentry Way. Through our Shared Maintenance Fee (SMF) of $10 per family per visit, consumers are able to get fresh milk, eggs, bread, fruits, vegetables, and lots more. Need to show up with $10 and own basket/ bags at 9:00 Saturday Mornings. Must be in line before 12, to receive food.</t>
  </si>
  <si>
    <t>www.handsofhope.us</t>
  </si>
  <si>
    <t>Hands of Hope Food Bank, Valley</t>
  </si>
  <si>
    <t>2360 Valley Rd</t>
  </si>
  <si>
    <t>Saturday 10:30 $10 a basket. All items donated so the pantry has different items all the time. Pet food may also be there if it has been donated.</t>
  </si>
  <si>
    <t>Happy Days Preschool</t>
  </si>
  <si>
    <t>775-331-6699</t>
  </si>
  <si>
    <t>1231 Pyramid Way</t>
  </si>
  <si>
    <t>Hawk View Apartments, Steelwood</t>
  </si>
  <si>
    <t>1542 Steelwood Ln</t>
  </si>
  <si>
    <t>Family-Subsidized Public Housing</t>
  </si>
  <si>
    <t>Hawk View Apartments, Tripp</t>
  </si>
  <si>
    <t>2501 Tripp Dr</t>
  </si>
  <si>
    <t>Family-Subsidized-HUD Rental assistance program in Reno but actual income limits may differ for units at Hawk View.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Hawk View receives rental subsidies through HUD-Assisted Housing for some or all of its apartments.</t>
  </si>
  <si>
    <t>Healing Minds, LLC</t>
  </si>
  <si>
    <t>775-448-9760</t>
  </si>
  <si>
    <t>6490 S. McCarran Blvd, Bldg A, #6</t>
  </si>
  <si>
    <t>Works with people on a multitude of issues. Including; Anxiety, Substance Abuse, Depression, Eating Disorders, ADHD, Personality Disorders, Anger Management, Dialectical Behavior-</t>
  </si>
  <si>
    <t>http://healingminds.com</t>
  </si>
  <si>
    <t>Health Care for Homeless Veterans</t>
  </si>
  <si>
    <t>775-324-6600</t>
  </si>
  <si>
    <t>Mental Health Services: 775-786-7200 ext. 6414</t>
  </si>
  <si>
    <t>350 Capitol Hill</t>
  </si>
  <si>
    <t>Monday-Friday 7:00am- 3:30pm.
Health Care for Homeless Veterans (HCHV) provides outreach and case management services to veterans who are homeless or at risk of becoming homeless. Services include drop ins for laundry and showers, medical care, Veterans Justice Outreach Program, outpatient and residential case management, transitional and permanent housing through HUD-VASH, substance abuse treatment, mental health treatment, and assistance with residential issues.</t>
  </si>
  <si>
    <t>https://www.reno.va.gov</t>
  </si>
  <si>
    <t>Health Plan of Nevada</t>
  </si>
  <si>
    <t>702-242-7300</t>
  </si>
  <si>
    <t>5370 Kietzke Ln</t>
  </si>
  <si>
    <t xml:space="preserve">One of three health care providers available through Medicaid. Preventative care, behavioral health, health education, 24/7 advice nurse, 24/7 virtual visits, 24/7 urgent care centers, 24/7 emergency room care. </t>
  </si>
  <si>
    <t>www.myhpnonline.com</t>
  </si>
  <si>
    <t>Heaven Bound Lifestyle Center</t>
  </si>
  <si>
    <t>775-677-8238</t>
  </si>
  <si>
    <t xml:space="preserve">1912 Wilder St. </t>
  </si>
  <si>
    <t>A faith based residential transitional housing for men located at 1912 Wilder St, Reno. Residents are required to attend AA/NA. Residents are also required to obtain a job and pay rent. Admission fee/deposit of $330 is required which covers 1st and last week's rent. Fee of $165 per week. No sex offenders or violent offenders. Call number for hours of operation. P.O. Box 3527, Sparks, NV 89432</t>
  </si>
  <si>
    <t>High Sierra Industries</t>
  </si>
  <si>
    <t>775-829-7400</t>
  </si>
  <si>
    <t>555 Reactor Way</t>
  </si>
  <si>
    <t>We develop, deliver and use learning systems that benefit people with disabilities and those who support them.</t>
  </si>
  <si>
    <t>Higher Vision Church</t>
  </si>
  <si>
    <t>13600 Stead Blvd</t>
  </si>
  <si>
    <t>Every other Saturday Veterans 9:30am-10:30 General Public 11:00am-1:00pm $10.00 Donation per family</t>
  </si>
  <si>
    <t>www.highervisionreno.church</t>
  </si>
  <si>
    <t>Hill Street Apartments</t>
  </si>
  <si>
    <t>775-828-3355</t>
  </si>
  <si>
    <t>244 Hill St</t>
  </si>
  <si>
    <t>Holy Child Day Home</t>
  </si>
  <si>
    <t>775-329-2979</t>
  </si>
  <si>
    <t>440 Reno Ave</t>
  </si>
  <si>
    <t>Day care &amp; education for children 18 months to 6 years; 7:00 am-5:45 pm M-F</t>
  </si>
  <si>
    <t>Home Suites Apts</t>
  </si>
  <si>
    <t>775-359-8701</t>
  </si>
  <si>
    <t>615 E Lincoln Way</t>
  </si>
  <si>
    <t>Hosanna Home</t>
  </si>
  <si>
    <t>775-232-5416</t>
  </si>
  <si>
    <t>P.O. Box 51316</t>
  </si>
  <si>
    <t>A faith-based residential transitional home for women. Applicants are required to have lived in the northern Nevada area for a minimum of three months. Commitment to the program is six months. This is a faith-based program, and the client will be required to attend life skills/Bible study three times a week and church services on Sunday. The client must also be willing and able to work. A fee of $400 a month is paid to the program. This money is returned to the client to assist with a down payment for a vehicle or to secure an apartment when they graduate.</t>
  </si>
  <si>
    <t>Inn at the Summit</t>
  </si>
  <si>
    <t>702-787-3000</t>
  </si>
  <si>
    <t>4880 Summit Ridge Dr</t>
  </si>
  <si>
    <t>Seniors-Subsidized-Bond</t>
  </si>
  <si>
    <t>Inter-Tribal Council of Nevada WIC</t>
  </si>
  <si>
    <t>775-355-0600</t>
  </si>
  <si>
    <t>680 Greenbrae Dr, Suite 265</t>
  </si>
  <si>
    <t>Hours: Monday-Friday 08:00am-4:30pm (closed from 12-1) for lunch. 3rd Sat of the month 8:00am-4:30pm</t>
  </si>
  <si>
    <t>Job Connect, Reno</t>
  </si>
  <si>
    <t>775-834-1970</t>
  </si>
  <si>
    <t>4001 S Virginia Street #H</t>
  </si>
  <si>
    <t>Hours: Monday-Friday:
Job openings, training and career enhancement programs; job search; computerized employment and career information; job link program; self-directed resource center.</t>
  </si>
  <si>
    <t>http://www.nevadajobconnect.com</t>
  </si>
  <si>
    <t>Job Connect, Sparks</t>
  </si>
  <si>
    <t>775-336-5400</t>
  </si>
  <si>
    <t>1675 E Prater Way, Suite 103</t>
  </si>
  <si>
    <t>Job Opportunities in Nevada (JOIN)</t>
  </si>
  <si>
    <t>775-336-4450</t>
  </si>
  <si>
    <t>1201 Terminal Way Suite 104</t>
  </si>
  <si>
    <t>Mon- Fri.: 8:00am-5:00pm.
Non-profit job training agency designed to help individuals gain needed skills to become more employable in the local labor market; JOIN focuses on occupation-specific training that is offered in the communities we serve. Job training and placement for persons 16 to 55+ years</t>
  </si>
  <si>
    <t>http://www.join.org</t>
  </si>
  <si>
    <t>John McGraw Court</t>
  </si>
  <si>
    <t>775-3555-6370</t>
  </si>
  <si>
    <t>2455 Orvada St</t>
  </si>
  <si>
    <t>Joseph's Inn</t>
  </si>
  <si>
    <t>101 State Street</t>
  </si>
  <si>
    <t>A motel conversion located in downtown Reno designed as a single room occupancy for the homeless. 22 of the 31 units are subsidized by  Housing Authority and set the tenant's rent at 30% of their gross annual income thus insuring affordability for single adults in the downtown area. All utilities included, expanded cable, completely furnished, microwave and refrigerator, phone jack, key entry to so building for security, and onsite laundry room.</t>
  </si>
  <si>
    <t>Labor Finders</t>
  </si>
  <si>
    <t>775-331-1677</t>
  </si>
  <si>
    <t>440 Rock Blvd.</t>
  </si>
  <si>
    <t xml:space="preserve">Mon.-Fri. 6:00am-6:30pm.
Temporary employment; paid daily; no fee; employment/ income verification available.
</t>
  </si>
  <si>
    <t>http://www.laborfinders.com</t>
  </si>
  <si>
    <t>Labor Ready, Greg</t>
  </si>
  <si>
    <t>775-850-4860</t>
  </si>
  <si>
    <t>1380 Greg St. Suite 208</t>
  </si>
  <si>
    <t xml:space="preserve">Hours: Monday-Friday: 6:00-5:00.
Saturday and Sunday call for an appointment.
Temporary employment; no fee; paid daily; employment/ income verification available.
</t>
  </si>
  <si>
    <t>http://www.peopleready.com</t>
  </si>
  <si>
    <t>Labor Ready, Neil</t>
  </si>
  <si>
    <t>775-827-2010</t>
  </si>
  <si>
    <t>4385 Neil Rd., Suite 118</t>
  </si>
  <si>
    <t>5:30 am - 5:30 pm - Temporary employment, no fee, paid daily; ages 18 &amp; over; 2 IDs required; must have Social Security number
Hours: Monday-Friday: 6:00-5:00.
Saturday and Sunday call for an appointment.
Temporary employment; no fee; paid daily; employment/ income verification available.</t>
  </si>
  <si>
    <t>Lakeside Manor</t>
  </si>
  <si>
    <t>775-827-3606</t>
  </si>
  <si>
    <t>855 Brinkby Ave</t>
  </si>
  <si>
    <t>Seniors/Disabled Subsidized Sec 8</t>
  </si>
  <si>
    <t>Launching Pad Inc.</t>
  </si>
  <si>
    <t>775-853-5441</t>
  </si>
  <si>
    <t>12 Step recovery program with 36 beds.Commitment to a 120 day program, actively participate in all treatment requirements . Program fees are $155 a week. Upon intake residents pay first and last month and an admin fee of $50. Limited Scholarships are available or individuals seeking services. Minimum length of stay is 120 days.</t>
  </si>
  <si>
    <t>Liberty Dental</t>
  </si>
  <si>
    <t>888-700-0643</t>
  </si>
  <si>
    <t>877-855-8039</t>
  </si>
  <si>
    <t>6385 S Rainbow Blvd #200</t>
  </si>
  <si>
    <t>Las Vegas</t>
  </si>
  <si>
    <t>Hours are Monday-Friday 5:00am - 5:00pm PST.</t>
  </si>
  <si>
    <t>www.libertydentalplan.com/NVMedicaid</t>
  </si>
  <si>
    <t>Lighthouse of the  Sierra</t>
  </si>
  <si>
    <t>Clearacre Ln &amp; Crystal Ln</t>
  </si>
  <si>
    <t>Living Faith Christian Fellowship</t>
  </si>
  <si>
    <t>775-575-5037</t>
  </si>
  <si>
    <t>115 W. Main St</t>
  </si>
  <si>
    <t>Hours: Wednesday 8:00am-12:00pm Picture ID and short intake form is required.</t>
  </si>
  <si>
    <t>Loaves and Fishes of Reno</t>
  </si>
  <si>
    <t>775-954-8701</t>
  </si>
  <si>
    <t>10 Ralston Street</t>
  </si>
  <si>
    <t>Winter coats, clothes, toiletries and hygiene kits, and other goods, such as food, may be offered.</t>
  </si>
  <si>
    <t>Lovelock Community Food Pantry</t>
  </si>
  <si>
    <t>775-273-2709</t>
  </si>
  <si>
    <t>810 Franklin Ave</t>
  </si>
  <si>
    <t>Lovelock</t>
  </si>
  <si>
    <t>Everything from rice to bread, peanut butter, baby formula, and more is given out for free.</t>
  </si>
  <si>
    <t>Loyalton Senior Citizens of Sierra County</t>
  </si>
  <si>
    <t>530-993-4770</t>
  </si>
  <si>
    <t>302 First St.</t>
  </si>
  <si>
    <t>Loyalton</t>
  </si>
  <si>
    <t>Transportation is provided for a small fee</t>
  </si>
  <si>
    <t>Macedonia Baptist Church</t>
  </si>
  <si>
    <t>775-945-3314</t>
  </si>
  <si>
    <t>991 D St.</t>
  </si>
  <si>
    <t>Hawthorne</t>
  </si>
  <si>
    <t>Food is provided twice a week Tuesday and Thursdays</t>
  </si>
  <si>
    <t>Manhattan Place Apts</t>
  </si>
  <si>
    <t>775-324-6945</t>
  </si>
  <si>
    <t>930 Manhattan St</t>
  </si>
  <si>
    <t>Metropolitan Gardens (fka Orvis Ring Apts I)</t>
  </si>
  <si>
    <t>775-786-2279</t>
  </si>
  <si>
    <t>325 E 7th St</t>
  </si>
  <si>
    <t>Senior/Disabled Subsidized Sec 8</t>
  </si>
  <si>
    <t>Metropolitan Gardens (fka Orvis Ring Apts II)</t>
  </si>
  <si>
    <t>726 Evans Ave</t>
  </si>
  <si>
    <t>Midtown Mindfulness</t>
  </si>
  <si>
    <t>775-473-6532</t>
  </si>
  <si>
    <t>527 Plumas St.</t>
  </si>
  <si>
    <r>
      <rPr/>
      <t xml:space="preserve">While striving to heal the whole individual, different techniques are incorporated. These include, massages, reiki, aromatherapy and, psychotherapy. </t>
    </r>
    <r>
      <rPr>
        <color rgb="FFFF0000"/>
      </rPr>
      <t>Temporarily closed</t>
    </r>
  </si>
  <si>
    <t>http://midtownmindfulness.com/</t>
  </si>
  <si>
    <t>Mineral Manor</t>
  </si>
  <si>
    <t>1525 E 9th St</t>
  </si>
  <si>
    <t>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t>
  </si>
  <si>
    <t>Mojave Adult, Child &amp; Family Services</t>
  </si>
  <si>
    <t>775-334-3033</t>
  </si>
  <si>
    <t>745 W Moana Ln</t>
  </si>
  <si>
    <t>Comprehensive services for adults and children (ages 5-18) with mental and behavioral health needs; Medicaid fee-for-service only. Moana Professional Center.
Psychiatric med clinic for children and adults, outpatient services for children and adults, targeted case management for children and adults, day treatment for adults, free payee service for adults. Services are provided for individuals with fee-for-service Nevada Medicaid or Medicare. Eligibility for each service is determined through a comprehensive clinical assessment.</t>
  </si>
  <si>
    <t>http://med.unr.edu/mojave</t>
  </si>
  <si>
    <t>More to Life Adult Day Health Center</t>
  </si>
  <si>
    <t>775-358-1988</t>
  </si>
  <si>
    <t>(775) 379-4915 - scheduling/tours.
(775) 358-1588 - fax.</t>
  </si>
  <si>
    <t>1963 E. Prater Way</t>
  </si>
  <si>
    <t>Email: jeffdold@gmail.com or (775) 338-7982 http://www.adultdaycarereno.com.
Adult Day Health Center which provides group care for dependent adults during the day; for adults 18+.
Hours: Monday-Friday 7:00-5:30. Adult Day Health Center, providing group care for dependent adults during the day. For adults 18+</t>
  </si>
  <si>
    <t xml:space="preserve"> www.adultdaycarereno.com</t>
  </si>
  <si>
    <t>Mountain CIrcle Family Services</t>
  </si>
  <si>
    <t>775-825-9995</t>
  </si>
  <si>
    <t>4600 Kietzkie Ln. H-182</t>
  </si>
  <si>
    <t>Counseling for Marriage, children, and family</t>
  </si>
  <si>
    <t>My Journey Home</t>
  </si>
  <si>
    <t>775-453-9763</t>
  </si>
  <si>
    <t>255 Bell Street</t>
  </si>
  <si>
    <t xml:space="preserve">Reno </t>
  </si>
  <si>
    <t>Each year thousands of inmates are released from prisons and jails in northern Nevada without guidance or resources to help them transition back into society. Among them are military veterans who may be ineligible for VA benefits and services. My Journey Home proves these ex-felons with that desperately needed support.</t>
  </si>
  <si>
    <t>Myra Birch Manor</t>
  </si>
  <si>
    <t>775-829-1091</t>
  </si>
  <si>
    <t>3584 Carlos Ln</t>
  </si>
  <si>
    <t>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t>
  </si>
  <si>
    <t>National Sexual Assault Hotline</t>
  </si>
  <si>
    <t>800-992-5757</t>
  </si>
  <si>
    <t xml:space="preserve">USA
</t>
  </si>
  <si>
    <t>USA</t>
  </si>
  <si>
    <t>Resource that has been shared with the University Campus</t>
  </si>
  <si>
    <t>centers.rainn.org</t>
  </si>
  <si>
    <t>Nevada 211</t>
  </si>
  <si>
    <t>866-535-5654</t>
  </si>
  <si>
    <t>Data is not as up-to-date in Northern Nevada. Human services-shelter, food, counseling, healthcare and child care services</t>
  </si>
  <si>
    <t>Nevada Center for Excellence in Disabilities</t>
  </si>
  <si>
    <t>775-784-4921</t>
  </si>
  <si>
    <t>The mission of the NCED is to cooperatively work with consumers, agencies, and programs to assist Nevadans with disabilities of all ages to be independent and productive citizens who are included in their communities. This mission is accomplished by providing interdisciplinary training, offering model exemplary services, conducting interdisciplinary evaluations, disseminating information on developmental disabilities and service options, providing technical assistance, and conducting relevant research and evaluation studies.</t>
  </si>
  <si>
    <t>https://www.unr.edu/nced</t>
  </si>
  <si>
    <t>Nevada Check Up</t>
  </si>
  <si>
    <t>1100 E Williams St., suite 101</t>
  </si>
  <si>
    <t>Low-cost, comprehensive health care coverage for uninsured; Children 0-19 years old from low-income working families: state-funded; will not cover prior to employment.</t>
  </si>
  <si>
    <t>Nevada Check-Up</t>
  </si>
  <si>
    <t>775-684-3777</t>
  </si>
  <si>
    <t>Regional</t>
  </si>
  <si>
    <t>State insurance program for uninsured children not covered by Medicaid. (877)543-7669</t>
  </si>
  <si>
    <t>Nevada Day Labor Office</t>
  </si>
  <si>
    <t>775-687-6899</t>
  </si>
  <si>
    <t>420 Galletti Way</t>
  </si>
  <si>
    <t>Hours: Monday-Friday 6:00-3:00.
Registration 6:00am - 3:00pm Mon. - Fri. only; paid daily; no fee; employment/income verification available.
Refers applicants to employers interested in hiring workers on a daily basis</t>
  </si>
  <si>
    <t>http://www.nvdetr.org/ESD%20Pages/casual%20labor.htm</t>
  </si>
  <si>
    <t>Nevada Department of Employment, Training and Rehabilitation</t>
  </si>
  <si>
    <t>775-486-0350</t>
  </si>
  <si>
    <t>500 E. 3rd Street</t>
  </si>
  <si>
    <t>Connects businesses with job seekers and encourages equal employment opportunities. Assists in job training and placement, vocational rehabilitation, and workplace discrimination issues.</t>
  </si>
  <si>
    <t>https://detr.nv.gov/</t>
  </si>
  <si>
    <t>Nevada Department of Public Safety Parole and Probation</t>
  </si>
  <si>
    <t>775-684-2600</t>
  </si>
  <si>
    <t>1445 Old Hot Springs Road Ste. 104</t>
  </si>
  <si>
    <t>Provides educational programs to parolees and probationers as well as assistance in obtaining employment.</t>
  </si>
  <si>
    <t>npp.dps.nv.gov/</t>
  </si>
  <si>
    <t>Nevada Diabetes Association</t>
  </si>
  <si>
    <t>775-858-3839</t>
  </si>
  <si>
    <t>18 Stewart St.</t>
  </si>
  <si>
    <t>The Mission of the Nevada Diabetes Association and California Diabetes Association is to improve the lives of children and adults affected by diabetes through prevention, education and service. Nevada Diabetes Association offer camp programs, diabetes support programs, diabetes seminars/workshops, printed and electronic diabetes educational resources, emergency insulin and diabetes supply programming.</t>
  </si>
  <si>
    <t>https://diabetesnv.org</t>
  </si>
  <si>
    <t>Nevada Early Intervention Services</t>
  </si>
  <si>
    <t>775-688-1341</t>
  </si>
  <si>
    <t>2667 Enterprise Rd.</t>
  </si>
  <si>
    <r>
      <rPr/>
      <t xml:space="preserve">8:00am-5:00pm M-F. Children birth to 3 years old; Assessment and treatment for children from birth to three years old with developmental delays; developmental specialist; speech therapy; occupational therapy; physical therapy; dietician/nutrition; developmental pediatrician; Medicaid; if eligible, no charge to families. </t>
    </r>
    <r>
      <rPr>
        <color rgb="FFFF0000"/>
      </rPr>
      <t>Temporarily Closed</t>
    </r>
  </si>
  <si>
    <t>dhhs.nv.gov/Programs/IDEA/Early_lntervention_Programs</t>
  </si>
  <si>
    <t>Nevada Health Link</t>
  </si>
  <si>
    <t>885-768-5465</t>
  </si>
  <si>
    <t>Marketplace where you can go to purchase state-approved health insurance. Helps you find an affordable health insurance plan that fits your needs and your budget. Through Nevada Health Link individuals can shop for, compare, and purchase qualified health insurance plans with tax credits or subsidies that are based on your income.</t>
  </si>
  <si>
    <t>www.nevadahealthlink.com</t>
  </si>
  <si>
    <t>Nevada Hispanic Services</t>
  </si>
  <si>
    <t>775-826-1818</t>
  </si>
  <si>
    <t xml:space="preserve">3905 Neil Rd. </t>
  </si>
  <si>
    <t>Services include: Immigration Services, Translations Services, Mentoring, Tutoring, Referral Services. Call number for hours of operation</t>
  </si>
  <si>
    <t>Nevada Job Connect - Reno</t>
  </si>
  <si>
    <t>775-284-9600</t>
  </si>
  <si>
    <t>4001 S Virginia St Suite H, 2nd floor</t>
  </si>
  <si>
    <t>8:00 am-5:00 pm M-F</t>
  </si>
  <si>
    <t>Nevada Job Connect - Sparks</t>
  </si>
  <si>
    <t>775-284-9520</t>
  </si>
  <si>
    <t>2281 Pyramid Way</t>
  </si>
  <si>
    <t>8:00am-5:00pm 7 days a week. Holiday's will have different hours.</t>
  </si>
  <si>
    <t>Nevada Medical Systems Center for Behavioral Health.
North Las Vegas Treatment Facility.</t>
  </si>
  <si>
    <t>775-399-1600</t>
  </si>
  <si>
    <t>2516 East Lake Mead Blvd.</t>
  </si>
  <si>
    <t>North Las Vegas</t>
  </si>
  <si>
    <t>Outpatient services with a primary focus on drug and alcohol abuse rehabilitation services.</t>
  </si>
  <si>
    <t>Nevada Parole and Probation</t>
  </si>
  <si>
    <t>775-684-2300</t>
  </si>
  <si>
    <t>475 Valley Rd</t>
  </si>
  <si>
    <t>As members of NPP, we dedicate ourselves to cultivating: Community, Hope, Accountability, Nobility, Growth, Efficiency</t>
  </si>
  <si>
    <t>Nevada Poison Center</t>
  </si>
  <si>
    <t>775-982-4129</t>
  </si>
  <si>
    <t>24 hour hotline for poison</t>
  </si>
  <si>
    <t>Nevada Public Health Foundation</t>
  </si>
  <si>
    <t>775-884-0392</t>
  </si>
  <si>
    <t>3476 Executive Point Way #10</t>
  </si>
  <si>
    <t>Serves as an essential public health partner in mobilizing resources and delivering programs to build a healthy future for Nevadans.</t>
  </si>
  <si>
    <t>www.nevadapublichealthfoundation.org</t>
  </si>
  <si>
    <t>Nevada State Welfare, Greenbrae</t>
  </si>
  <si>
    <t>775-824-7400</t>
  </si>
  <si>
    <t>630 Greenbrae Drive</t>
  </si>
  <si>
    <t>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 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t>
  </si>
  <si>
    <t>Nevada Urban Indians, Central</t>
  </si>
  <si>
    <t>775-788-7600</t>
  </si>
  <si>
    <t>1475 Terminal Way Suite B</t>
  </si>
  <si>
    <t xml:space="preserve">NV
</t>
  </si>
  <si>
    <t>Financial support and basic needs are for Native Americans in the community.</t>
  </si>
  <si>
    <t>Nevada Urban Indians, South</t>
  </si>
  <si>
    <t>6512 S. McCarran Blvd. A</t>
  </si>
  <si>
    <t>Nevada Urban Indians Has many different services including Employment and Job Training. Provides healthcare &amp; community services to the urban Indian population of Nevada. Community Health &amp; Medical Services, Victim Services Program and Diabetes Education &amp; Outreach. Healthcare and community services for American Indians and Alaskan Natives</t>
  </si>
  <si>
    <t>www.nevadaurbanindians.org</t>
  </si>
  <si>
    <t>Nevada Works</t>
  </si>
  <si>
    <t>775-337-8600</t>
  </si>
  <si>
    <t>6490 S. McCarran Blvd, Bldg A, Suite 1</t>
  </si>
  <si>
    <t>New Frontier</t>
  </si>
  <si>
    <t>1490 Grimes Street</t>
  </si>
  <si>
    <t>Fallon</t>
  </si>
  <si>
    <t>A 45-day inpatient treatment program for men and women with drug and/or alcohol addictions. New Frontier is a non-smoking program, which includes the outside premises. Outpatient treatment is an option after successful completion of in-patient program. Transitional living is an option up to a 6-month stay.</t>
  </si>
  <si>
    <t>New Hope Ranch - Mashach Ministries</t>
  </si>
  <si>
    <t>775-684-9491</t>
  </si>
  <si>
    <t>2315 Adriann Ave.</t>
  </si>
  <si>
    <t>Silver Springs</t>
  </si>
  <si>
    <t>Monday-Thursday 9:00am-4:00pm</t>
  </si>
  <si>
    <t>New Hope Recovery Ranch</t>
  </si>
  <si>
    <t>775-577-4734</t>
  </si>
  <si>
    <t>P.O. Box 961</t>
  </si>
  <si>
    <t>Faith based recovery ranch for those with the desire to recover from alcohol/drug dependency.
Minimum 6 month stay required. Not set up for Parole and Probation inmates as there is no leaving the ranch.</t>
  </si>
  <si>
    <t>New Life Assembly of God</t>
  </si>
  <si>
    <t>775-972-1088</t>
  </si>
  <si>
    <t>11000 Lemmon Dr.</t>
  </si>
  <si>
    <t>Hours Tuesday 5:30-7:00</t>
  </si>
  <si>
    <t>North Valleys FRC</t>
  </si>
  <si>
    <t>775-677-5437</t>
  </si>
  <si>
    <t>10500 Stead Boulevard</t>
  </si>
  <si>
    <t>O'Brien STEM Academy</t>
  </si>
  <si>
    <t>http://dhhs.nv.gov/Programs/Grants/Programs/FRC/Family_Resource_Center/</t>
  </si>
  <si>
    <t>Northeast/Northwest Reno FRC</t>
  </si>
  <si>
    <t>775-353-5563</t>
  </si>
  <si>
    <t>2750 Elementary Drive</t>
  </si>
  <si>
    <t>Bernice Mathews Elementary School. Translation and interpreting, basic needs assistance, adult education, including ESL, and computer literacy, job training and employment, life skills building, community based programs, parenting support, home visitation program and family to family connection.</t>
  </si>
  <si>
    <t>Northern Nevada Adult Mental Health Services (NNAMHS)</t>
  </si>
  <si>
    <t>775-688-2001</t>
  </si>
  <si>
    <t>480 Galletti Way, Bldg.</t>
  </si>
  <si>
    <t>Adults only, inpatient/outpatient services, Medicaid, Medicare, sliding fee scale. No VA insurance. Services are not denied if a person does not have the ability to pay.</t>
  </si>
  <si>
    <t>http://dpbh.nv.gov/Programs/ClinicalCAP/Location/Norhtern_Nevada_Adult_Mental_Health_Locations/</t>
  </si>
  <si>
    <t>Northern Nevada Center for Independent Living</t>
  </si>
  <si>
    <t>775-353-3599</t>
  </si>
  <si>
    <t>999 Pyramid Way</t>
  </si>
  <si>
    <t>Hours: Monday-Friday 8:30-5:00.
Advocate and referrals for people with physical and mental disabilities and for 60+ in age; referrals for housing; jobs; benefits application assistance; deaf resource center; minor home modifications (ramps, grab bars); Referrals and walk-ins welcome.</t>
  </si>
  <si>
    <t xml:space="preserve"> www.nncil.org</t>
  </si>
  <si>
    <t>Northern Nevada HOPES</t>
  </si>
  <si>
    <t>775-786-4673</t>
  </si>
  <si>
    <t xml:space="preserve">580 W. 5th St. </t>
  </si>
  <si>
    <t>Hours: Monday-Thursday 8:00am-7:pm Friday 8:00am-5:00pm Clinic, Pharmacy, Behavioral Health, Social Services. Northern Nevada HOPES is a nonprofit community health center in downtown Reno, NV that offers integrated medical care and wellness services. We welcome patients, wherever they are in life, and provide them with compassionate, high-quality healthcare. Free HIV testing.</t>
  </si>
  <si>
    <r>
      <rPr>
        <color rgb="FF1155CC"/>
        <u/>
      </rPr>
      <t>www.nnhopes.org</t>
    </r>
    <r>
      <rPr/>
      <t xml:space="preserve">
</t>
    </r>
  </si>
  <si>
    <t>Northern Nevada Literacy Council</t>
  </si>
  <si>
    <t>775-356-1007</t>
  </si>
  <si>
    <t xml:space="preserve">1400 Wedekind Rd. </t>
  </si>
  <si>
    <t xml:space="preserve">NV </t>
  </si>
  <si>
    <t>NNLC provides free classes for adult learners without a high school diploma. Math and Language Arts classes are offered to assist students to pass the test to obtain their Certificate of High School Equivalency. (Formerly known as the GED.) Adult basic educational services, GED preparation, ESL, life skills, welfare assistance</t>
  </si>
  <si>
    <t>Northern Nevada Teen Challenge</t>
  </si>
  <si>
    <t>775-424-6777</t>
  </si>
  <si>
    <t>7555 Pyramid Hwy.</t>
  </si>
  <si>
    <t>Ranch for boys ages 14-17 1/2 to help them recover from various issues that are causing them to seriously damage their future. Boys with trauma, adoption issues, negative peer influences, abuse,  or substance abuse. 90 day addiction program.</t>
  </si>
  <si>
    <t>Northern NV Dental Health Program</t>
  </si>
  <si>
    <t>775-770-6609</t>
  </si>
  <si>
    <t>5250 Neil Rd, Suite 103</t>
  </si>
  <si>
    <t>Must complete application; provide current paycheck stubs for parents; need copy of Medicaid or NV Check-Up ID or denial letter, children up to 18 years of age</t>
  </si>
  <si>
    <t>Not A Worry Counseling</t>
  </si>
  <si>
    <t>520 Mt. Rose St.</t>
  </si>
  <si>
    <t>Mission: To help adolescents, adults, couples and families overcome emotional difficulties related to alcohol, drugs, mental health and/or relationship issues. Substance use evaluations and treatment; Positive parenting &amp; anger management; DUI school levels I, II, ll-X &amp; III; Level 1 DUI school is 8 hours On-Line</t>
  </si>
  <si>
    <t>www.notaworry.org</t>
  </si>
  <si>
    <t>Oak Tree Apts</t>
  </si>
  <si>
    <t>775-825-1454</t>
  </si>
  <si>
    <t>3410 Neil Rd</t>
  </si>
  <si>
    <t>Family-Subsidized-WCHC</t>
  </si>
  <si>
    <t>Our Savior Lutheran Church</t>
  </si>
  <si>
    <t>775-358-0743</t>
  </si>
  <si>
    <t>1900 First St.</t>
  </si>
  <si>
    <t>Programs help immigrants and Spanish speakers too. Must live in 89431 zip code - proof of residency required. Intake form and ID for each family member required on the first visit. ID required at each visit. Food pantry is open the second and third saturday of each month. Food Harvest June 28th.</t>
  </si>
  <si>
    <t>Paradise View Apts</t>
  </si>
  <si>
    <t>775-359-7227</t>
  </si>
  <si>
    <t>2685 Carville Dr</t>
  </si>
  <si>
    <t>Singles Subsidized-Bond</t>
  </si>
  <si>
    <t>Park Manor Apts</t>
  </si>
  <si>
    <t>775-337-9222</t>
  </si>
  <si>
    <t>33 Park St</t>
  </si>
  <si>
    <t>Park Place fka Grenada Apts</t>
  </si>
  <si>
    <t>775-331-1101</t>
  </si>
  <si>
    <t>900 I St</t>
  </si>
  <si>
    <t>Singles-Subsidized WCHC as Granada Apt, however it looks like they have since been changed over to Park Place which states they no longer accept Sec  or Vouchers.</t>
  </si>
  <si>
    <t>Park Vista Apts</t>
  </si>
  <si>
    <t>775-356-2020</t>
  </si>
  <si>
    <t>565 Sparks Blvd</t>
  </si>
  <si>
    <t>Family-Subsidized-Bond</t>
  </si>
  <si>
    <t>Parkside Gardens Apts</t>
  </si>
  <si>
    <t>775-359-5555</t>
  </si>
  <si>
    <t>1800 Sullivan Ln</t>
  </si>
  <si>
    <t>Family-Subsidized-This apartment community accepts HUD subsidies. For HUD subsidized apartments, if you qualify for low income housing and they have available apartments, rent is based on 30% of your Adjusted Gross Income.</t>
  </si>
  <si>
    <t>Parkway Lodge</t>
  </si>
  <si>
    <t>775-322-1430</t>
  </si>
  <si>
    <t>49 S Park St</t>
  </si>
  <si>
    <t>Singles/Seniors/Disabled 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Maximum monthly rent is capped with a low HOME rent for &lt;50% AMI units and a High HOME assisted units.</t>
  </si>
  <si>
    <t xml:space="preserve">Pilgrims Rest </t>
  </si>
  <si>
    <t>775-331-5138</t>
  </si>
  <si>
    <t>1325 Hillboro Ave</t>
  </si>
  <si>
    <t>MV</t>
  </si>
  <si>
    <t>Seniors-Subsidized-WCHC must be 62+</t>
  </si>
  <si>
    <t>Pinewood Terrace</t>
  </si>
  <si>
    <t>1455 Evelyn Way</t>
  </si>
  <si>
    <t>Family-Subsidized Sec 8</t>
  </si>
  <si>
    <t>Planned Parenthood - Facts of Life Line</t>
  </si>
  <si>
    <t>775-688-5588</t>
  </si>
  <si>
    <t>Planned Parenthood Facts of Life Line has been an expert source of information and education on reproductive  and sexual health care issues for 100 years. Get fact sheets and reports on Planned Parenthood programs and reproductive rights and health care issues, including contraception, sex education, teen pregnancy, abortion, and international family planning.</t>
  </si>
  <si>
    <t>Planned Parenthood Mar Monte</t>
  </si>
  <si>
    <t>775-688-5555</t>
  </si>
  <si>
    <t>455 W 5th St</t>
  </si>
  <si>
    <t>Planned Parenthood Mar Monte Improves and transforms the lives of over 220,000 women, men and children every year throughout mid-California and Northern Nevada. With over 30 health centers, we provide a range of reproductive and general health services including birth control, pregnancy testing and options counseling, STD testing and treatment, HIV testing, breast, and cervical cancer screening, abortion, pediatrics,and adult primary health care. Hours: M: 9:00am-7:00pm, Tu-F: 9:00am-5:00pm</t>
  </si>
  <si>
    <t>https://www.plannedparenthood.org</t>
  </si>
  <si>
    <t>Pregnancy Counseling Center</t>
  </si>
  <si>
    <t>775-826-5144</t>
  </si>
  <si>
    <t>853 Haskell Street</t>
  </si>
  <si>
    <t>The agency coordinates pregnancy tests, provides maternity and free baby-clothing, limited ultrasounds, and information on medical assistance programs in Washoe County.</t>
  </si>
  <si>
    <t>Project ASSIST</t>
  </si>
  <si>
    <t>800-522-0066</t>
  </si>
  <si>
    <t>Monday-Friday 8:00am to 4:00pm. Referrals for children, young adults, and families with developmental special care needs. Project ASSIST is Nevada's early intervention central resource directory for anyone seeking information about organizations, programs or agencies that may provide services and supports for children and young adults up to 21 years with disabilities, and their families.</t>
  </si>
  <si>
    <t>dhhs.nv.gov/Programs/IDEA/ProjectASSIST</t>
  </si>
  <si>
    <t>Pyramid Lake Paiute Tribe - Nixon</t>
  </si>
  <si>
    <t>775-230-0246</t>
  </si>
  <si>
    <t>208 Capital City</t>
  </si>
  <si>
    <t>Hill Nixon</t>
  </si>
  <si>
    <t xml:space="preserve">1st and 3rd Tuesday from 1pm-3:30 pm </t>
  </si>
  <si>
    <t>Quest Counciling and Consulting</t>
  </si>
  <si>
    <t>775-786-6880</t>
  </si>
  <si>
    <t>3500 Lakeside Ct. #101</t>
  </si>
  <si>
    <t>Quest Counseling has been providing outpatient therapy and counseling to adults, families, and adolescents in the Reno are for over 17 years. We are trained to address: Problem Gambling, Relationship Problems, Trauma/ Grief, Peer Support/Case Management, Substance Use Prevention, Mental Health, Medication Management</t>
  </si>
  <si>
    <t>Rainshadow Community Charter High School</t>
  </si>
  <si>
    <t>121 Vesta St.</t>
  </si>
  <si>
    <t>Main services include the backpack weekend food service for kids and information on school lunch programs for families in poverty.</t>
  </si>
  <si>
    <t>Record Street Health center for the Homeless</t>
  </si>
  <si>
    <t>775-324-2599</t>
  </si>
  <si>
    <t>355 Record Street 2nd floor</t>
  </si>
  <si>
    <t>Hours: Monday-Friday 6:30-3:30.
Healthcare for homeless adults and children.
***When the Community Health is closed, services can still be had by calling (775) 329-6300, or any of the primary numbers and choosing the option "On Call"***.</t>
  </si>
  <si>
    <t>Rehoboth Holy Temple</t>
  </si>
  <si>
    <t>775-823-9711</t>
  </si>
  <si>
    <t>700 C Smithridge Drive, Park #C</t>
  </si>
  <si>
    <t>Hour: Monday-Friday 10:00am-3:00pm</t>
  </si>
  <si>
    <t>Reno Apts I-IV aka Wedekind Apts</t>
  </si>
  <si>
    <t>775-359-0811</t>
  </si>
  <si>
    <t>2300 Wedekind Rd</t>
  </si>
  <si>
    <t>Reno Cancer Foundation</t>
  </si>
  <si>
    <t>775-329-1970</t>
  </si>
  <si>
    <t>1155 Mill St</t>
  </si>
  <si>
    <t>Message line - Medications, medical supplies; M-W-F. Mon, Wed, Fri 9:00am-4:00pm. Must leave voicemail. 24-hour answer line; provides limited financial assistance to needy cancer patients. Assistance is designed to help with living costs, i.e., rent, emergency food, insurance, transportation, etc.</t>
  </si>
  <si>
    <t>www.renocancerfoundation.org</t>
  </si>
  <si>
    <t>Reno Host Lions Club</t>
  </si>
  <si>
    <t>775-825-8811</t>
  </si>
  <si>
    <t xml:space="preserve">Assists with vision exams and prescription drugs </t>
  </si>
  <si>
    <t>Reno Initiative for Shelter &amp; Equality (RISE) Our Place</t>
  </si>
  <si>
    <t>775-327-7501</t>
  </si>
  <si>
    <t>605 S. 21st St.</t>
  </si>
  <si>
    <t>24/7 community organization providing support through mutual aid, volunteers, and client lead interventions. RISE is partnered with the county to run emergency housing facilities at Our Place in Sparks for women, seniors, and families with children.</t>
  </si>
  <si>
    <t>renoinitiative.org</t>
  </si>
  <si>
    <t>Reno Initiative for Shelter &amp; Equality (RISE), Board</t>
  </si>
  <si>
    <t>PO Box 5254</t>
  </si>
  <si>
    <t xml:space="preserve">Community organization providing support through mutual aid, volunteers, and client lead interventions. RISE opperates emergency shelter and direct aid programs </t>
  </si>
  <si>
    <t>Reno Police Department</t>
  </si>
  <si>
    <t>775-334-2175</t>
  </si>
  <si>
    <t>RPD Victim Advocate 775-657-4519</t>
  </si>
  <si>
    <t>455 E. 2nd St.</t>
  </si>
  <si>
    <t>City of Reno Police Services non-emergency number</t>
  </si>
  <si>
    <t>Reno Silvercrest Apts</t>
  </si>
  <si>
    <t>775-322-2050</t>
  </si>
  <si>
    <t>800-304-7152</t>
  </si>
  <si>
    <t>1690 Wedekind Rd</t>
  </si>
  <si>
    <t>Senior/Disabled Not Subsidized</t>
  </si>
  <si>
    <t>Reno Sparks Hispanic Seventh Day Adventist Church</t>
  </si>
  <si>
    <t>775-378-9472</t>
  </si>
  <si>
    <t>1555 Wedekind Road</t>
  </si>
  <si>
    <t>Hours: 9:00am-10:30am</t>
  </si>
  <si>
    <t>Reno- Sparks Gospel Mission, North</t>
  </si>
  <si>
    <t>775-323-0386</t>
  </si>
  <si>
    <t>2115 Timber Way</t>
  </si>
  <si>
    <t>Call the number for Food Assistance. This non-profit only helps women and children, including Domestic Violence victims and single moms. Assistance includes showers, meals, free clothes, and personal hygiene necessities. Hours: Monday-Saturday 9:30-6:30. Emergency shelter, clothing to community, food, 12-15 month substance abuse recovery program (residential).</t>
  </si>
  <si>
    <t>http://www.rsgm.org</t>
  </si>
  <si>
    <t>Reno-Sparks Gospel Mission</t>
  </si>
  <si>
    <t>775-329-0485</t>
  </si>
  <si>
    <t>Food: 775-323-0386</t>
  </si>
  <si>
    <t>335 Record Street</t>
  </si>
  <si>
    <t>Families and single men, women, and children; registration for women 9:00a.m., registration for men 2:00pm., 3 free nights with breakfast and supper; shave, shower, and hygiene packs available; free drug treatment program; transitional housing, weekly charges. Faith based, one year inpatient work therapy treatment program for men and women, recovering from drug and/or alcohol addiction, willing to make a long-term commitment. Program prefers that you complete court cases prior to applying and only accepts court ordered inmates from Specialty Courts. No prior violent offenses and no sex offenders. As of 7/21/08, RSGM will no longer accept applications through the mail. You must apply in person.</t>
  </si>
  <si>
    <t>www.rsgm.com</t>
  </si>
  <si>
    <t>Reno-Sparks Gospel Mission, Clear Acre</t>
  </si>
  <si>
    <t>775-433-1737</t>
  </si>
  <si>
    <t>2900 Clear Acre Ln</t>
  </si>
  <si>
    <t>Hours: Monday-Saturday 9:30-6:30. Emergency shelter, clothing to community, food, 12-15 month substance abuse recovery program (residential). Hours 9:30am-5:30pm Closed Sundays. Also includes Thrift Depot</t>
  </si>
  <si>
    <t>Reno-Sparks Gospel Mission, Greenbrae</t>
  </si>
  <si>
    <t>775-331-5020</t>
  </si>
  <si>
    <t>640 Greenbrae Dr</t>
  </si>
  <si>
    <t>Hours: Monday-Saturday 9:30-6:30. Emergency shelter, clothing to community, food, 12-15 month substance abuse recovery program (residential). Hours 9:30am-5:30pm Closed Sundays</t>
  </si>
  <si>
    <t>Reno-Sparks Indian Colony Housing Department</t>
  </si>
  <si>
    <t>775-785-1300</t>
  </si>
  <si>
    <t>Enrollment Office (775) 786-3363</t>
  </si>
  <si>
    <t>9055 Eagle Canyon Dr.</t>
  </si>
  <si>
    <t>Office Hours: 8:00am-5:00pm Monday through Friday.
Low-income housing, must be enrolled in Reno Sparks Indian Colony. 30.</t>
  </si>
  <si>
    <t>/www.rsic.org/rsic-services/housing</t>
  </si>
  <si>
    <t>Reno-Sparks Indian Colony Social Services</t>
  </si>
  <si>
    <t>775-329-2936</t>
  </si>
  <si>
    <t>Fax- (775) 785-8758</t>
  </si>
  <si>
    <t>34 Reservation Road</t>
  </si>
  <si>
    <t xml:space="preserve">Hours Vary.
Indian general assistance; must be registered in federally recognized tribe; elder protective services; child protective services; education office/youth services; housing.
</t>
  </si>
  <si>
    <t>http://www.rsic.org</t>
  </si>
  <si>
    <t>Reno-Sparks Indian Tribal Health Center</t>
  </si>
  <si>
    <t>775-329-5162</t>
  </si>
  <si>
    <t>1715 Kuenzli Street</t>
  </si>
  <si>
    <t>Medical; Dental; Vision; must be enrolled in Federally recognized tribes. M-F 8:00am - 5:00pm.
Medical clinic (including optometry and dentistry), behavioral health, substance abuse, pharmacy, chiropractor and radiology, diabetes wellness center, must provide proof of enrollment in a federally recognized tribe. (RSTHC)</t>
  </si>
  <si>
    <t>www.rsic.org</t>
  </si>
  <si>
    <t>Reno/ Sparks Gospel Mission</t>
  </si>
  <si>
    <t>355 Record St.</t>
  </si>
  <si>
    <t xml:space="preserve"> Reno</t>
  </si>
  <si>
    <t xml:space="preserve">The Reno Gospel Mission offers both emergency and long term services for men and women in need. The Christian Addiction Recovery and Education program (CARE) is a free 13 mo residential program that addresses a clients spiritual, psychological, educational, physical and emotional needs. Cell phones are not allowed. </t>
  </si>
  <si>
    <t xml:space="preserve">Renown Behavioral Center-Well Care Services </t>
  </si>
  <si>
    <t>775-982-5318</t>
  </si>
  <si>
    <t>850 Mill St</t>
  </si>
  <si>
    <t>Intensive outpatient clinical dependency treatment for adults</t>
  </si>
  <si>
    <t>Renown Behavioral Health / Renown Medical Center-Well Care Services</t>
  </si>
  <si>
    <t>850 Mill St #301</t>
  </si>
  <si>
    <t>An intensive 5-week drug/alcohol outpatient program which meets 10 hours per week. Intensive outpatient treatment is a step down from other more intensive levels of treatment such as inpatient. Treatment is based on individual need with several different options available. These include partial hospitalization, group sessions, psychiatric and individual therapy. Morning and evening schedules are offered. Initial evaluation is free and needs to be done in person. Contact: 982-5318 to schedule appointment.</t>
  </si>
  <si>
    <t>Renown Child and Family Center</t>
  </si>
  <si>
    <t>775-982-5762</t>
  </si>
  <si>
    <t>225 Kirman Ave</t>
  </si>
  <si>
    <t>Outpatient mental health and substance abuse evaluation and treatment for children and adolescents</t>
  </si>
  <si>
    <t>Renown Stacie Mathewson Behavioral Health and Addiction Institute</t>
  </si>
  <si>
    <t>85 Kirman Ave Suites 100-200</t>
  </si>
  <si>
    <t>Outpatient, partial hospitalization, adults, adolescents, chemical dependency/ psychiatric services, medication management, psychological testing, Medicare, Medicaid, insurance, free assessments, medication management, individual or family therapy, issue-specific group counseling.</t>
  </si>
  <si>
    <t>https://www.renown.org/</t>
  </si>
  <si>
    <t>ReStart</t>
  </si>
  <si>
    <t>775-324-5166</t>
  </si>
  <si>
    <t>335 Record St. Suite 155</t>
  </si>
  <si>
    <t>Restart, Inc. (Formerly Project Restart)</t>
  </si>
  <si>
    <t>775-324-2622</t>
  </si>
  <si>
    <t>(775) 324-0446 - fax Call (775) 784-8090 if in Crisis. 38</t>
  </si>
  <si>
    <t>335 Record St. #155</t>
  </si>
  <si>
    <t>M-F 8:00am-12:00pm; 1:00pm-5:00pm (except holidays).
Mental health &amp; client support center; Emergency Assistance Homeless Prevention; Outreach; Supportive Housing, Education and Prevention. Call (775) 784-8090 if in Crisis.</t>
  </si>
  <si>
    <t>http://www.restartreno.org/</t>
  </si>
  <si>
    <t>Ridge House</t>
  </si>
  <si>
    <t>775-322-8941</t>
  </si>
  <si>
    <t>900 W First St, Suite 200, Suite 102</t>
  </si>
  <si>
    <t>Residential and outpatient prisoner re-entry center for men &amp; women; drug and alcohol treatment facility. 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Long term residential treatment program for substance abuse, specializing in ex-felons. Outpatient groups, substance abuse counseling, substance abuse evaluations, room and board, men and women 18+. Sliding fee scale and will accept Medicaid. Prisoner reentry substance abuse program. Workforce department, work with companies that employ ex-felons for job opportunities, computers for job searches, mental health evaluations, marriage and family counseling</t>
  </si>
  <si>
    <t>www.ridgehouse.org</t>
  </si>
  <si>
    <t>Ridge House, Keystone</t>
  </si>
  <si>
    <t>78 Keystone Ave</t>
  </si>
  <si>
    <t xml:space="preserve">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t>
  </si>
  <si>
    <t>RISE Academy for Adult Achievement</t>
  </si>
  <si>
    <t>775-337-9939</t>
  </si>
  <si>
    <t>1301 Cordone Ave.</t>
  </si>
  <si>
    <t>Adult Education</t>
  </si>
  <si>
    <t>Riverside Artist Lofts</t>
  </si>
  <si>
    <t>775-786-8824</t>
  </si>
  <si>
    <t>17 S Virginia St</t>
  </si>
  <si>
    <t>Singles-Subsidized-Using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t>
  </si>
  <si>
    <t>Rose McGuire Family FRC North Valleys</t>
  </si>
  <si>
    <t>7760 Carlyle Drive</t>
  </si>
  <si>
    <t>Safe Embrace</t>
  </si>
  <si>
    <t>775-322-3466</t>
  </si>
  <si>
    <t>780 E. Lincoln Wy.</t>
  </si>
  <si>
    <t>24 hour crisis hotline-Domestic/Sexual Violence, Sexual Assault, human Trafficking, and live in treatment center. Domestic violence shelter for women and children. Provide intervention and prevention services to battered women and their children to create a safe place to stop the cycle of violence in families. Services offered include: 24-hour crisis intervention, emergency shelter, community outreach to incarcerated victims, and legal advocacy. Conducts weekly support groups. Also, offers self-esteem classes for women at WCDF on Mondays.</t>
  </si>
  <si>
    <t>Safe Harbors of Nevada</t>
  </si>
  <si>
    <t>775-337-6777</t>
  </si>
  <si>
    <t>469 E. 9th St.</t>
  </si>
  <si>
    <t>Closed???</t>
  </si>
  <si>
    <t>Saint Francis of Assisi Food Pantry</t>
  </si>
  <si>
    <t>775-507-4555</t>
  </si>
  <si>
    <t>160 Hubbard Way, Suite F</t>
  </si>
  <si>
    <t>Monday, Tuesday, Thursday 1:00pm-3:00pm</t>
  </si>
  <si>
    <t>Saint Johns Childcare Center</t>
  </si>
  <si>
    <t>775-826-4655</t>
  </si>
  <si>
    <t>1070 W. Plumb Lane</t>
  </si>
  <si>
    <r>
      <rPr/>
      <t xml:space="preserve">Food can be offered for children and maybe their immediate families. </t>
    </r>
    <r>
      <rPr>
        <color rgb="FFFF0000"/>
      </rPr>
      <t>Temporarily closed</t>
    </r>
  </si>
  <si>
    <t>Saint Michael Catholic Church</t>
  </si>
  <si>
    <t>775-972-7462</t>
  </si>
  <si>
    <t>10475 Mt. Vida St.</t>
  </si>
  <si>
    <t>Saint Pauls Episcopal Church</t>
  </si>
  <si>
    <t>775-358-4474</t>
  </si>
  <si>
    <t>1135 12th St.</t>
  </si>
  <si>
    <t>A free food pantry with canned groceries, fresh fruit, meats, and other supplies is offered. They may also have assistance for single mothers, Thanksgiving turkeys, and some clothing items.</t>
  </si>
  <si>
    <t>Saint Vincent's Dining Room</t>
  </si>
  <si>
    <t>775-329-5363</t>
  </si>
  <si>
    <t>325 Valley Rd St.</t>
  </si>
  <si>
    <t>Lunch served M-Sat 11:30 am-12:30 pm, no charge.</t>
  </si>
  <si>
    <t>ccsnn.org</t>
  </si>
  <si>
    <t>Saint Vincent's Food Pantry</t>
  </si>
  <si>
    <t>775-786-5266</t>
  </si>
  <si>
    <t>500 E 4th St.</t>
  </si>
  <si>
    <t>Monday-Friday 9am-4pm; Friday 9am-3pm. Emergency food services; picture ID, social security card, and proof of income required.</t>
  </si>
  <si>
    <t>Salvation Army Church, Carson</t>
  </si>
  <si>
    <t>775-887-9120</t>
  </si>
  <si>
    <t>911 E. 2nd Street</t>
  </si>
  <si>
    <t>Provides job training and vocational programs, classes in life skills, credit counseling and other essential employment tools, and assists in obtaining employment.</t>
  </si>
  <si>
    <t>https://carsoncitv.salvationarmy.org/</t>
  </si>
  <si>
    <t>Salvation Army, Las Vegas</t>
  </si>
  <si>
    <t>211 Judson</t>
  </si>
  <si>
    <t>A 6-month inpatient dual-diagnosis treatment center for men and women. Specializes in helping adults with mental illness, as well as alcohol and/or drug abuse. Works on referral basis only. You must write a letter to Pathways for application.</t>
  </si>
  <si>
    <t>Salvation Army, Reno</t>
  </si>
  <si>
    <t>775-688-4555</t>
  </si>
  <si>
    <t>Healthcare: (775) 688-4555 ext. 241
Rehabilitation: 775-688-4570
Food: 775-688-4563</t>
  </si>
  <si>
    <t>1931 Sutro St</t>
  </si>
  <si>
    <t>Emergency food boxes every two months; bread &amp; pastries; M-F at 12:30 ext. 241. Emergency food bags M-F, 9:00am-11:30am, 1:30pm-3:30pm; Bread M-F 12:30pm.
Call the Salvation Army for referrals, access to a food pantry, and information on government assistance programs. There may also be financial aid to pay rent or bills, free Thanksgiving turkeys, and a back to school supply program. Intensive, highly structured 6-month work therapy program for recovering drug addiction/alcoholism. Males only. Required ability to lift at least 70 lbs as you will be working in their distribution center. Must be willing to make commitment to full length of program. Food, housing and clothing provided. Clothing vouchers, food pantry for emergency situations only; mattress program; kitchen starter; limited dental and prescription assistance. Six month long male inpatient rehabilitation program.  ext. 241. Emergency food bags M-F, 9:00am-11:30am, 1:30pm-3:30pm; Bread M-F 12:30pm.</t>
  </si>
  <si>
    <t>http://reno.salvationarmy.org</t>
  </si>
  <si>
    <t>Sarraazin Arms Apartments</t>
  </si>
  <si>
    <t>775-828-1911</t>
  </si>
  <si>
    <t>541 W 3rd St</t>
  </si>
  <si>
    <t>Seniors/Singles Subsidized WCHC</t>
  </si>
  <si>
    <t>Savers, Kietzke</t>
  </si>
  <si>
    <t>775-284-4350</t>
  </si>
  <si>
    <t>3800 Kietzke Lane</t>
  </si>
  <si>
    <t>Hours: 11:00am-7:00pm</t>
  </si>
  <si>
    <t>Savers, Oddie</t>
  </si>
  <si>
    <t>775-359-4244</t>
  </si>
  <si>
    <t>2350 Oddie Blvd</t>
  </si>
  <si>
    <t>Closed</t>
  </si>
  <si>
    <t>Senior Bridges Behavioral Health</t>
  </si>
  <si>
    <t>775-331-7000</t>
  </si>
  <si>
    <t>Emergency after 4:00p.m (775) 356-4071</t>
  </si>
  <si>
    <t>2375 E. Prater Way</t>
  </si>
  <si>
    <t>Adults 50+, intensive outpatient treatment for anxiety, depression. Program is 2 days per week, consisting of 3 groups per day, 10:00-2:00. Inpatient acute mental health treatment. Medicare, Medicaid, and other insurance. Do not accept HHP insurance.</t>
  </si>
  <si>
    <t>https://www.nnmc.com/services/senior-bridges-behavioral-health</t>
  </si>
  <si>
    <t>Senior Care Plus</t>
  </si>
  <si>
    <t>775-982 -3112</t>
  </si>
  <si>
    <t>10315 Professional Circle</t>
  </si>
  <si>
    <t>Medicare HMO insurance, must be (Hometown Health) eligible A&amp;B, a Washoe Co. resident and no end stage renal disease; services available to Churchill Co, Douglas Co, Lyon Co, Storey Co and Carson City; $10 premium plan; prescription reimbursement, $240/ quarter, some vision and dental.</t>
  </si>
  <si>
    <t>www.seniorcareplus.com</t>
  </si>
  <si>
    <t>Senior Dimensions (Senior and Disability Rx Program)</t>
  </si>
  <si>
    <t>800-704-2797</t>
  </si>
  <si>
    <t>775-687-4210 opt. 7 866-303-6323 opt 7</t>
  </si>
  <si>
    <t>Must leave voicemail and call will be returned within 24 hours. Located within the Nevada Department of Health and Human Services. Medicare HMO insurance, must be eligible A&amp;B, a Washoe County resident and no end stage renal disease, no monthly premium for basic plan, prescription reimbursement; routine vision. Insurance coverage for prescription drugs for seniors 61+, low income. Must be NV resident for one year and eligible for Medicaid prescription.</t>
  </si>
  <si>
    <t>http://adsd.nv.gov/Programs/Seniors/SeniorRx/SrRxProg</t>
  </si>
  <si>
    <t>Senior Social Services</t>
  </si>
  <si>
    <t>775-328-2590</t>
  </si>
  <si>
    <t>1155 E 9th Street Bldg E</t>
  </si>
  <si>
    <t>60+; Food pantry program; assistance with grocery shopping for eligible individuals.</t>
  </si>
  <si>
    <t>www.washoecounty.us/seniorsrv</t>
  </si>
  <si>
    <t>Sierra Counciling Center</t>
  </si>
  <si>
    <t>775-356-1908</t>
  </si>
  <si>
    <t>1855 Sullivan Ln. #145</t>
  </si>
  <si>
    <t xml:space="preserve">Sierra Counseling Center provides treatment for all levels of Substance Abuse, all levels of Domestic Violence, all levels of Anger Management, Marriage and Family Counseling, Mindfulness Training </t>
  </si>
  <si>
    <t>Sierra Crest Apts</t>
  </si>
  <si>
    <t>775-353-2500</t>
  </si>
  <si>
    <t>795 Prater Way</t>
  </si>
  <si>
    <t xml:space="preserve">Senior/Disabled Subsidized- HUD residents usually pay 30% of their gross income for rent. The rent amount, less approved HUD deductions such as medical and child care expenses, and other allowances, includes a utility allowance. HUD Residents also may choose to pay what is known as a flat rent. The HACC works with applicants to determine which rent arrangement is best for them. </t>
  </si>
  <si>
    <t>Sierra Manor Apts</t>
  </si>
  <si>
    <t>775-331-4166</t>
  </si>
  <si>
    <t>2350 Paradise Dr</t>
  </si>
  <si>
    <t>Sierra Nevada Job Corp Center</t>
  </si>
  <si>
    <t>775-789-1000</t>
  </si>
  <si>
    <t>14175 Mt Charleston St</t>
  </si>
  <si>
    <t>Low income requirements to qualify; serve ages 16-24; vocational and high school training; provide vocation training for specific job skills such as automotive, culinary, welding etc. Residential and non-residential vocational training for young adults 16-24; referrals to employers</t>
  </si>
  <si>
    <t>https://sierranevada.jobcorps.gov/</t>
  </si>
  <si>
    <t xml:space="preserve">Sierra Nevada Job Corps. </t>
  </si>
  <si>
    <t>775-972-5627</t>
  </si>
  <si>
    <t>14175 Mt. Charleston St.</t>
  </si>
  <si>
    <t>High School classes and GED prep/test</t>
  </si>
  <si>
    <t>Sierra Regional Center</t>
  </si>
  <si>
    <t>775-688-1930</t>
  </si>
  <si>
    <t>M-F 8:00am-5:00pm (except holidays)</t>
  </si>
  <si>
    <t>Sierra West Apts</t>
  </si>
  <si>
    <t>775-827-6499</t>
  </si>
  <si>
    <t>1380 Riley Ave</t>
  </si>
  <si>
    <t>Silver Sage Senior Residence</t>
  </si>
  <si>
    <t>775-823-8880</t>
  </si>
  <si>
    <t xml:space="preserve">4885 S McCarran </t>
  </si>
  <si>
    <t>Seniors-Subsidized-Using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t>
  </si>
  <si>
    <t>Silver Summit Healthplan</t>
  </si>
  <si>
    <t>844-366-2880</t>
  </si>
  <si>
    <t>One of three health care providers available through Medicaid. Silver Summit Healthplan provides quality health insurance plans for people in Nevada. Our medical insurance coverage options include a variety of Nevada health insurance benefits, member handbooks, and wellness information. We have offices in Las Vegas and Reno.</t>
  </si>
  <si>
    <t>www.silverrsummithealthplan.com</t>
  </si>
  <si>
    <t>Silver Terrace</t>
  </si>
  <si>
    <t>775-333-2800</t>
  </si>
  <si>
    <t>1611 Wedekind Rd</t>
  </si>
  <si>
    <t>Skyline Church</t>
  </si>
  <si>
    <t>775-770-2002</t>
  </si>
  <si>
    <t>5301 Longley Ln, Ste. A19</t>
  </si>
  <si>
    <t>Sundays 12:00pm-2:00pm</t>
  </si>
  <si>
    <t>Skyline/Skyview Apts</t>
  </si>
  <si>
    <t>775-746-8183</t>
  </si>
  <si>
    <t>1570 Sky Valley Dr</t>
  </si>
  <si>
    <t>Disabled, Seniors, 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</si>
  <si>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Social Security Administration</t>
  </si>
  <si>
    <t>888-808-5481</t>
  </si>
  <si>
    <t>(800) 325-0778-TTY.</t>
  </si>
  <si>
    <t>1170 Harvard Way</t>
  </si>
  <si>
    <t xml:space="preserve">For online services: https://www.ssa.gov/onlineservices.
Hours: Monday/Tuesday/Thursday/Friday: 9:00-4:00.
Wednesday: 9:00-12:00.
Supplemental Security Income (SSI); Social Security Disability (SSDI); Medicare, age 65 or collecting SSDI for two years; call for application.
</t>
  </si>
  <si>
    <t>https://www.ssa.gov</t>
  </si>
  <si>
    <t>Sonrise Church</t>
  </si>
  <si>
    <t>775-354-3781</t>
  </si>
  <si>
    <t>246 Courtney Lane</t>
  </si>
  <si>
    <t>Fresh fruit and perishable goods are offered.</t>
  </si>
  <si>
    <t>Southridge Apts</t>
  </si>
  <si>
    <t>1550 Sky Valley Dr</t>
  </si>
  <si>
    <t>Spanish Hills Apts</t>
  </si>
  <si>
    <t>775-525-6977</t>
  </si>
  <si>
    <t>1475 Vista Del Rancho Pkwy</t>
  </si>
  <si>
    <t>Sparks Christian Fellowship</t>
  </si>
  <si>
    <t>775-331-2303</t>
  </si>
  <si>
    <t>510 Greenbrae</t>
  </si>
  <si>
    <t>A soup kitchen and emergency food pantry are at the charity.</t>
  </si>
  <si>
    <t>Sparks FRC</t>
  </si>
  <si>
    <t>775-353-5733</t>
  </si>
  <si>
    <t>923 12th Street</t>
  </si>
  <si>
    <t>Sparks High School</t>
  </si>
  <si>
    <t>Sparks Police Department</t>
  </si>
  <si>
    <t>775-353-2217</t>
  </si>
  <si>
    <t>1701 E. Prater Way</t>
  </si>
  <si>
    <t>SPD Victim Advocate phone</t>
  </si>
  <si>
    <t>Sparks Seventh Day Adventist Church</t>
  </si>
  <si>
    <t>775-331-4332</t>
  </si>
  <si>
    <t>2990 Rock Blvd.</t>
  </si>
  <si>
    <t>St Mary's WIC</t>
  </si>
  <si>
    <t>775-770-7500</t>
  </si>
  <si>
    <t>3915 Neil Rd</t>
  </si>
  <si>
    <t>8 am-5 pm, M-F</t>
  </si>
  <si>
    <t>St. Vincent's Residence</t>
  </si>
  <si>
    <t xml:space="preserve">395 Gould St. #D0 </t>
  </si>
  <si>
    <t>Transitional housing; weekly, monthly, Section 8; weekly charges.
Community Assistance Center. Program run by Catholic Charities of Northern Nevada</t>
  </si>
  <si>
    <t>https://ccsnn.org</t>
  </si>
  <si>
    <t>St. Vincent's Thrift Shop, Downtown</t>
  </si>
  <si>
    <t>775-322-9824</t>
  </si>
  <si>
    <t>Must get voucher from Emergency Services CCSNN
Tuesday-Thursday 9 am-5:30 pm.
Tuesday-Thursday 9 am-ll:30 am-Free Clothing Women &amp; Children Only</t>
  </si>
  <si>
    <t>St. Vincent's Thrift Shop, Sparks</t>
  </si>
  <si>
    <t>190 E Glendale</t>
  </si>
  <si>
    <t>See emergency service manager for voucher, 8:30 am-4:50 pm Mon-Sat</t>
  </si>
  <si>
    <t>State of Nevada - DETR - Vocational Rehabilitation</t>
  </si>
  <si>
    <t>775-684-3911</t>
  </si>
  <si>
    <t>(775) 684-4184 - fax</t>
  </si>
  <si>
    <t>500 E. Third Street</t>
  </si>
  <si>
    <t xml:space="preserve">Department of Employment Training and Rehabilitation (DETR).
Assessment &amp; employment retraining for men and women with disabilities; referrals for medical aids if needed for employability; sliding scale; free services if eligible; vocational rehabilitation; services to the blind and visually impaired; transition student services.
</t>
  </si>
  <si>
    <t>https://detr.nv.gov</t>
  </si>
  <si>
    <t>State of Nevada Division of Child and Family Services Mobile Crisis Response Team</t>
  </si>
  <si>
    <t>775-688-1670</t>
  </si>
  <si>
    <t>4600 Kietzke Lane, Suite A-104</t>
  </si>
  <si>
    <t>Crisis intervention and stabilization services for youth and families of youth under the age of 18 who are exhibiting behavioral / mental health concerns.</t>
  </si>
  <si>
    <t>Stead Manor</t>
  </si>
  <si>
    <t>775-329-3630</t>
  </si>
  <si>
    <t>5068 Cocoa Ave</t>
  </si>
  <si>
    <t>Step One</t>
  </si>
  <si>
    <t>775-329-9830</t>
  </si>
  <si>
    <t xml:space="preserve">1015 N. Sierra St. </t>
  </si>
  <si>
    <t>Counseling for men. Halfway house for men who are alcoholics, gamblers and drug addicts. Program is designed around the 12-step model of recovery. Client must attend out-patient counseling. Fee of $140 per week or $500 per month.</t>
  </si>
  <si>
    <t>Step Two, Lighthouse of the Sierra, North</t>
  </si>
  <si>
    <t>775-787-9411</t>
  </si>
  <si>
    <t>775-787-2459</t>
  </si>
  <si>
    <t>3700 Safe Harbor Wy.</t>
  </si>
  <si>
    <t>Step2 provides gender specific long-term treatment services for substance abuse, domestic violence intervention,and education, and trauma services. Women. Residential/Outpatient/Transitional housing for women and their children in recovery from drug and alcohol dependency. Residential program is approximately 3 months. While in residential, clients attend recovery groups M-F and children can visit on weekends. Outpatient program is approximately 3 months - Client must have safe and sober, drug free place to live with adequate transportation and the ability to remain abstinent while attending recovery groups. Must complete either residential or outpatient program prior to progressing to the transitional living environment. Transitional program is approximately 6 months.</t>
  </si>
  <si>
    <t>Step Two, Northwest</t>
  </si>
  <si>
    <t>3220 Coroando Way</t>
  </si>
  <si>
    <t>Priority is given to Pregnant women, and women with children.</t>
  </si>
  <si>
    <t>Steps to New Freedom, Arlington</t>
  </si>
  <si>
    <t>1600 Arlington Ave.</t>
  </si>
  <si>
    <t>With a contract through the VA Sierra Nevada Healthcare System, Healthcare for Homeless Veterans program, Steps to New Freedom provides assistance to help homeless veterans with serious legal problems get a new start.</t>
  </si>
  <si>
    <t>http://stepstonewfreedom.org/</t>
  </si>
  <si>
    <t>Steps to New Freedom, Marsh</t>
  </si>
  <si>
    <t>210 Marsh Street, Suite #100</t>
  </si>
  <si>
    <t>Transitional housing with outpatient program options. Minimum commitment of 6 months. Must submit to random drug testing. Alcohol, gambling, or narcotics consumption is forbidden at any time during residency, on or off premises. Must secure verified employment within 10 working days of arrival. Initial fees are $500 for first two weeks and $165 each additional week. Must have TB results and complete application before admission. Can accommodate House Arrest clients.</t>
  </si>
  <si>
    <t>Suicide Prevention of Nevada</t>
  </si>
  <si>
    <t>877-885-4673</t>
  </si>
  <si>
    <t>Suicide prevention hotline</t>
  </si>
  <si>
    <t>Sun Valley FRC</t>
  </si>
  <si>
    <t>775-674-4411</t>
  </si>
  <si>
    <t>115 W Sixth Avenue</t>
  </si>
  <si>
    <t>Clothing, help with community resources, parenting classes. They offer information on government programs in Washoe County. There may be section 8 vouchers, SNAP food stamps, SSI disability, and more.. Washoe County School District</t>
  </si>
  <si>
    <t>Sunrise West Apts</t>
  </si>
  <si>
    <t>775-827-4595</t>
  </si>
  <si>
    <t>4205 Neil Rd</t>
  </si>
  <si>
    <t>Family-Subsidized-Using Low Income Housing Tax Credit. According the the Washoe County Subsidized worksheet, however, this information is not on this apartments website.</t>
  </si>
  <si>
    <t>Sunset Ridge Apartments</t>
  </si>
  <si>
    <t>775-329-7570</t>
  </si>
  <si>
    <t>2141 Centennial Way</t>
  </si>
  <si>
    <t>Family-Subsidized-This is a low income apartment. The government gives funds directly to this apartment owner. They charge a lower rent for low income persons.</t>
  </si>
  <si>
    <t>Sutro Apts aka Creekside</t>
  </si>
  <si>
    <t>775-379-5484</t>
  </si>
  <si>
    <t>2450 Sutro St</t>
  </si>
  <si>
    <t xml:space="preserve">Family-Subsidized Sec 8 Housing </t>
  </si>
  <si>
    <t>Tahoe Family Solutions</t>
  </si>
  <si>
    <t>775-298-0004</t>
  </si>
  <si>
    <t>948 Incline Way</t>
  </si>
  <si>
    <t>Incline Village</t>
  </si>
  <si>
    <t>Emergency clothing, free use of computers, budgeting classes, and other support is given.</t>
  </si>
  <si>
    <t>Tahoe Safe Alliance</t>
  </si>
  <si>
    <t>530-582-9117</t>
  </si>
  <si>
    <t>12313 Soaring Way</t>
  </si>
  <si>
    <t>Truckee</t>
  </si>
  <si>
    <t>Tahoe Safe Alliance is dedicated to reducing the incidence and trauma of domestic violence/intimate partner violence and sexual assault and child abuse in the North Lake Tahoe/Truckee area.</t>
  </si>
  <si>
    <t>Terracina Apts</t>
  </si>
  <si>
    <t>775-747-5855</t>
  </si>
  <si>
    <t>2175 Sierra Highlands Dr</t>
  </si>
  <si>
    <t>The Bluffs Apts</t>
  </si>
  <si>
    <t>775-322-4993</t>
  </si>
  <si>
    <t>4050 Gardella Ave</t>
  </si>
  <si>
    <t>The Bridge Church</t>
  </si>
  <si>
    <t>775-323-7141</t>
  </si>
  <si>
    <t>1330 Foster Drive</t>
  </si>
  <si>
    <t>Thursday, August 6, 2020 from 10:00am-11:00am</t>
  </si>
  <si>
    <t>The Children's Cabinet, Reno</t>
  </si>
  <si>
    <t>775-856-6200</t>
  </si>
  <si>
    <t>2005 Silverada Blvd. Suite 250</t>
  </si>
  <si>
    <t>Connecting Kids to Coverage helps individuals and  families in applying for SNAP, TANF, Medicaid/Nevada Check Up, and WIC services.  Community Health Workers can meet individuals in the home or place in the community that works best for the client.  We are helping individuals and families throughout the state of Nevada.</t>
  </si>
  <si>
    <t>The Children's Cabinet, Sparks</t>
  </si>
  <si>
    <t>775-352-8090</t>
  </si>
  <si>
    <t>1090 S. Rock Boulevard</t>
  </si>
  <si>
    <t>Hours Monday 8:30am-4:30pm, Tuesday-Thursday 10:00am-5:00pm, Friday 8:30-4:30pm</t>
  </si>
  <si>
    <t>The Friars Pantry St Thomas Catholic Church</t>
  </si>
  <si>
    <t>775-329-2571</t>
  </si>
  <si>
    <t>310 W. 2nd St.</t>
  </si>
  <si>
    <t>ext. 111</t>
  </si>
  <si>
    <t>The Life Change Center</t>
  </si>
  <si>
    <t>775-355-7734</t>
  </si>
  <si>
    <t>1755 Sullivan Ln.</t>
  </si>
  <si>
    <t>Recovery services for heroin and prescription medication abuse, groups; Medicaid, pay clinical prices- pay upfront, then submit insurance form. Opiate addiction.</t>
  </si>
  <si>
    <t>The Ridge House</t>
  </si>
  <si>
    <t>900 W 1st Street Suite 200</t>
  </si>
  <si>
    <t>Long term residential drug/alcohol treatment program for men and women. Specializes in persons just coming out of the correctional system, on parole or probation, wishing to live in a structured environment to acquire the skills and resources necessary to become productive members of society. Offers outpatient services and drug/alcohol evaluations at the administrative facility. Must be either on probation or court ordered. Also required to have a valid NV ID card or original birth certificate.</t>
  </si>
  <si>
    <t>The Wellcare Group</t>
  </si>
  <si>
    <t>850 Mill Street</t>
  </si>
  <si>
    <t>Integrated healthcare service model that includes psychiatric care, primary care, medication management, therapy, case management and housing services for the underserved.</t>
  </si>
  <si>
    <t>www.wellcareservicesreno.com</t>
  </si>
  <si>
    <t>Thrift Depot, Downtown</t>
  </si>
  <si>
    <t>775-786-4499</t>
  </si>
  <si>
    <t>575 E 4th St</t>
  </si>
  <si>
    <t>Hours 9:30am-5:30pm Closed Sundays</t>
  </si>
  <si>
    <t>Thrift Depot, North</t>
  </si>
  <si>
    <t>775-677-2266</t>
  </si>
  <si>
    <t>1075 North Hills Blvd</t>
  </si>
  <si>
    <t>TMCC - Dental Hygiene Program</t>
  </si>
  <si>
    <t>775-673-8247</t>
  </si>
  <si>
    <t>7000 Dandini Boulevard, RDMT 415-A</t>
  </si>
  <si>
    <t>The TMCC Dental Hygiene Clinic is open to the public and our fees are extremely low: ranging from $25 to $135 for procedures. We do not perform extractions, restorations or dentures.
 Standard cleanings are no charge, and appointments are 3-1/2 to 4 hours in length.
 Deep cleanings scaling and root planing (SRP) are $10 to $20 per quadrant and may take more than one appointment that are 3-1/2 to 4 hours in length.
 X-rays start at $15 and can cost as much as $35. Duplication of x-rays costs $10. X-ray appointments are 1-1/2 hours in length.
 Sealants (for young children) are $5 per tooth.
 Sealants are done during cleaning appointments 3-1/2 to 4 hours in length.</t>
  </si>
  <si>
    <t>www.tmcc.edu/dental-hygiene/dental-hygiene- clinic-information</t>
  </si>
  <si>
    <t>TMCC Counceling</t>
  </si>
  <si>
    <t>775-673-7060</t>
  </si>
  <si>
    <t>7000 Dandini Blvd. RDMT 325</t>
  </si>
  <si>
    <t>TMCC's knowledgeable counselors are here to help you navigate personal and educational decisions throughout your time at TMCC. Whether you are looking for guidance with a personal crisis or interested in career counseling, our team has the tools to assist you.</t>
  </si>
  <si>
    <t>TMCC, Dandini</t>
  </si>
  <si>
    <t>775-673-7111</t>
  </si>
  <si>
    <t xml:space="preserve">7000 Dandini Blvd. </t>
  </si>
  <si>
    <t>Reentry</t>
  </si>
  <si>
    <t>www.tmcc.edu/</t>
  </si>
  <si>
    <t>TMCC, Neil</t>
  </si>
  <si>
    <t>775-829-9044</t>
  </si>
  <si>
    <t xml:space="preserve">5270 Neil Rd. </t>
  </si>
  <si>
    <t>High School equivalency prep</t>
  </si>
  <si>
    <t>Tom Sawyer Village</t>
  </si>
  <si>
    <t>2425 Tom Sawyer Dr</t>
  </si>
  <si>
    <t>Trembling Leaves Apts</t>
  </si>
  <si>
    <t>775-324-1336</t>
  </si>
  <si>
    <t>115 Booth St</t>
  </si>
  <si>
    <t>Family-Subsidized-Families at Trembling Leaves Apartments must meet income guidelines set by the Washoe County Home Consortium (HOME FUNDS). Annual Income may not exceed 50% of Area Median Income.</t>
  </si>
  <si>
    <t>University Family Fellowship</t>
  </si>
  <si>
    <t>775-359-2222</t>
  </si>
  <si>
    <t>1125 Stanford Way</t>
  </si>
  <si>
    <t>Call number for hours of operation</t>
  </si>
  <si>
    <t>UNR Downing Clinic</t>
  </si>
  <si>
    <t>775-682-5515</t>
  </si>
  <si>
    <t>1664 N. Virginia St. (William Raggio Bldg.(room 3007)</t>
  </si>
  <si>
    <t>UNR College of Education, Room 3007 Counseling &amp; Educational Psychology (CEP). Sliding fee scale; counseling for individuals, couples, &amp; families when college is in session.</t>
  </si>
  <si>
    <t>VA Medical Center</t>
  </si>
  <si>
    <t>775-786-7200</t>
  </si>
  <si>
    <t>1000 Locust Street</t>
  </si>
  <si>
    <t>VA provides Care to eligible veterans.</t>
  </si>
  <si>
    <t>www.reno.va.gov</t>
  </si>
  <si>
    <t>VA Supportive Housing (VASH)</t>
  </si>
  <si>
    <t>775-321-4880</t>
  </si>
  <si>
    <t>350 Capitol Hill Ave</t>
  </si>
  <si>
    <t>Veterans-Subsidized HUD-VASH. HUD housing vouchers with VA supportive services to help Veterans who are homeless and their families find and sustain permanent housing. VA case managers may connect these Veterans with support services such as health care, mental health treatment, and substance use counseling to help them in their recovery process and with their ability to maintain housing in the community.</t>
  </si>
  <si>
    <t>Valley View Christian Fellowship</t>
  </si>
  <si>
    <t>775-772-7873</t>
  </si>
  <si>
    <t>1805 Geiger Grade Rd.</t>
  </si>
  <si>
    <t>The food pantry can have fruits, canned goods, and more. Clothing and some basic household supplies may also be provided in Washoe County.</t>
  </si>
  <si>
    <t>Veterans Affairs</t>
  </si>
  <si>
    <t>775-786-720</t>
  </si>
  <si>
    <t>888-838-6256</t>
  </si>
  <si>
    <t>975 Kirman Avenue</t>
  </si>
  <si>
    <t xml:space="preserve">Reno VAMC (24 hours a day for inpatient), clinics are 8:00 am to 4:00 pm.
Sierra Foothills Outpatient Clinic 8:00 am - 5:00 pm.
Carson Valley Outpatient Clinic 8:00 am -4:00 pm.
Lahontan Valley Outpatient Clinic 8:00 am -4:00 pm.
Readjustment Counseling Service; veterans Services; VA pension and other benefit information.
</t>
  </si>
  <si>
    <t>Vintage at Citi Vista Senior Apts</t>
  </si>
  <si>
    <t>775-324-2211</t>
  </si>
  <si>
    <t>650 Record St</t>
  </si>
  <si>
    <t>Seniors/Disabled Subsidized. Obtaining rental rates for low income housing is difficult as most rates are based on the income of the renter. We created this website so users can see what others are paying for rent at Citi Vista Senior Living.</t>
  </si>
  <si>
    <t>Vintage Hills Sr Apts</t>
  </si>
  <si>
    <t>775-787-0109</t>
  </si>
  <si>
    <t>4195 West 7th St</t>
  </si>
  <si>
    <t>Senior/Disabled-Subsidized-Using Low Income Housing Tax Credit. LIHTC program, some households must earn either less than 50% or 60% of the area median income Rents in these units are capped at a maximum of 30% of the set-aside area median income.</t>
  </si>
  <si>
    <t>Vista Point Apt Homes</t>
  </si>
  <si>
    <t>775-337-8819</t>
  </si>
  <si>
    <t>250 Talus Way</t>
  </si>
  <si>
    <t>Vitality - Carson</t>
  </si>
  <si>
    <t>900 E long</t>
  </si>
  <si>
    <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co-occurring disorders appropriateness determined on a case by case basis. Vitality request a co-pay of $1000 towards treatment costs in addition to the supportive services fee of $175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t>
  </si>
  <si>
    <t>Vitality Center- Elko Nv</t>
  </si>
  <si>
    <t>3740 Idaho Street</t>
  </si>
  <si>
    <t>Elko</t>
  </si>
  <si>
    <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some health issues and co-occurring disorders appropriateness determined on a case by case basis. Vitality request a co-pay of $1000 towards treatment costs in addition to the medical services fee of $670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t>
  </si>
  <si>
    <t>Vocational Rehab - Services for the Blind and Visually Impaired</t>
  </si>
  <si>
    <t>775-823-8100</t>
  </si>
  <si>
    <t>1325 Corporate Blvd.</t>
  </si>
  <si>
    <t>Assist mentally, physically, or emotionally disabled individuals with resumes, and job searching, working independently. Monday-Friday 8:00-5:00.
Referrals (Nevada State Vocational Rehabilitation) for vision aids, if needed for employability; Older Blind program for seniors 55+; canes; magnifying glasses.</t>
  </si>
  <si>
    <t>http://detr.state.nv.us</t>
  </si>
  <si>
    <t>Voice in the Wilderness Church</t>
  </si>
  <si>
    <t>513 E. Second Street</t>
  </si>
  <si>
    <t>Church can provide meals and free food.</t>
  </si>
  <si>
    <t>Volunteers of America</t>
  </si>
  <si>
    <t>Food: 775-322-7143</t>
  </si>
  <si>
    <t>315 Record St. #200</t>
  </si>
  <si>
    <t>Washoe County homeless, veterans, and other struggling families can get help. Everything from free food to shelter, homeless prevention, and other support is arranged. Washoe County homeless, veterans, and other struggling families can get help. Everything from free food to shelter, homeless prevention, and other support is arranged.</t>
  </si>
  <si>
    <t>WARC Thrift Store</t>
  </si>
  <si>
    <t>775-333-9272</t>
  </si>
  <si>
    <t>790 Sutro St.</t>
  </si>
  <si>
    <t>Permanently Closed</t>
  </si>
  <si>
    <t>Washoe Co. Adult Division Services</t>
  </si>
  <si>
    <t>775-328-2000</t>
  </si>
  <si>
    <t>1001 E Ninth St</t>
  </si>
  <si>
    <t>HCAP - Health Care Assistance Program; skilled nursing; group care placement; burial assistance; Supportive housing program.</t>
  </si>
  <si>
    <t>https://www.washoecounty.us/socsrv/adult_services</t>
  </si>
  <si>
    <t>Washoe Co. Health Dept. - WIC</t>
  </si>
  <si>
    <t>775-328-2299</t>
  </si>
  <si>
    <t>1001 E. 9th St. Bldg. B</t>
  </si>
  <si>
    <t>Hours Monday-Friday 8am-12pm and 1:00pm-5:00pm. 
Food supplements for pregnant women, infants, and children under 5 years; supplements for breastfeeding mothers &amp; infants under 1 yr; nutritional counseling &amp; classes; referrals; no charge.</t>
  </si>
  <si>
    <t xml:space="preserve">www.washoecounty.us/health/programs-and-services/preventive-health/wic.php </t>
  </si>
  <si>
    <t>Washoe County Adult Social Services</t>
  </si>
  <si>
    <t>775-328-2700</t>
  </si>
  <si>
    <t>1001 E 9th St Bldg C, Rm 135</t>
  </si>
  <si>
    <t>Mon. - Fri. 7:00am-5:00pm. Indigent medical assistance. No emergency assistance available; HCAP - Health Care Assistance Program, eligibility for clinic services, assistance with hospital bills, skilled nursing, group care placement, and burial assistance (must qualify). Reports/Investigations of an adult experiencing abuse or neglect. Email: cps@washoecounty.us</t>
  </si>
  <si>
    <t>www.washoecounty.us/socsrv</t>
  </si>
  <si>
    <t>Washoe County Childcare and Early Chilhood Services</t>
  </si>
  <si>
    <t>775-337-4470</t>
  </si>
  <si>
    <t xml:space="preserve">1001 E. 9th St. </t>
  </si>
  <si>
    <t>Washoe County Child Care Services is responsible for regulating and monitoring the temporary care provided to children outside of their home by caregivers other than their natural parents. We will use the laws and regulations set by the State and the County to insure a minimum level of care is provided to children to maintain and facilitate their normal development, health, safety, and welfare.We believe children, parents, and the community have a right to expect that licensed facilities will provide an environment for children that nurtures growth and potential. To that end we will work to define and promote quality in caregiving, serve as a resource to providers and parents and advance education in the field.</t>
  </si>
  <si>
    <t>Washoe County Department of social Services / Elder Protective Services</t>
  </si>
  <si>
    <t>775-688-2964</t>
  </si>
  <si>
    <t>445 Apple Street, Suite 104</t>
  </si>
  <si>
    <t>Reports/investigations for elder abuse or neglect. Email: cps@washoecounty.us</t>
  </si>
  <si>
    <t>Washoe County Department of Social Services/Child Protective Services</t>
  </si>
  <si>
    <t xml:space="preserve">775-785-8600
</t>
  </si>
  <si>
    <t>350 S. Center Street</t>
  </si>
  <si>
    <t>Call or email Reports/Investigations of child abuse or neglect. email:cps@washoecounty.us</t>
  </si>
  <si>
    <t>https://www.washoecounty.us/socsrv/childrens_services/child_protective_services</t>
  </si>
  <si>
    <t>Washoe County Health Department</t>
  </si>
  <si>
    <t>775-328 2470</t>
  </si>
  <si>
    <t>1001 East 9th Street, building B</t>
  </si>
  <si>
    <t>Call for locations, times, and appointments for free HIV testing.
Sexual Health Clinic: open M-F, sliding fee scale
. HIV testing STD testing/treatment, and family planning services.</t>
  </si>
  <si>
    <t>https://www.washoecounty.us/health/programs-and-services/preventive-health/sexual- health-program.php</t>
  </si>
  <si>
    <t>Washoe County Health District</t>
  </si>
  <si>
    <t>775-328-2400</t>
  </si>
  <si>
    <t>1001 East 9th Street</t>
  </si>
  <si>
    <t>The Washoe County Health District provides a variety of health related services to the Washoe County community. STD/HIV testing; Immunizations; TB Program, Family Planning; Vital Statistics Office for Birth/Death certificates. The Washoe County Health District currently partners with the Washoe County Sheriff's Office on the LARC Women's Health Program. Office/clinic locations vary</t>
  </si>
  <si>
    <t>https://www.washoecounty.us/health/contact-us.php for a complete listing of contact information</t>
  </si>
  <si>
    <t>Washoe County School District</t>
  </si>
  <si>
    <t>775-348-0200</t>
  </si>
  <si>
    <t>425 E. 9th St.</t>
  </si>
  <si>
    <t>Children in Transition. Child @ Family Services Department, (Connecting All The Pieces) The mission of the Child and Family Services Department is to prepare children to be successful in school by building a strong home-school connection with parents to support their children through educational and school readiness activities and to support the statewide early childhood community through professional development training and resources.</t>
  </si>
  <si>
    <t>Washoe County School District Re-Engagement Center</t>
  </si>
  <si>
    <t>775-327-0609</t>
  </si>
  <si>
    <t>For children ages 14-18 who have dropped out of school or are credit deficient</t>
  </si>
  <si>
    <t>Washoe County Sheriff's Office</t>
  </si>
  <si>
    <t>775-325-6454</t>
  </si>
  <si>
    <t>911 Parr Blvd.</t>
  </si>
  <si>
    <t>WCSO Victim Advocate</t>
  </si>
  <si>
    <t>Washoe Mill Apts</t>
  </si>
  <si>
    <t>775-323-4299</t>
  </si>
  <si>
    <t>1375 Mill St</t>
  </si>
  <si>
    <t>Washoe Senior Center</t>
  </si>
  <si>
    <t>775-328-2575</t>
  </si>
  <si>
    <t>1155 E. 9th St.</t>
  </si>
  <si>
    <t>Congregate and meals on wheels are served. Low income senior citizens and their spouses can get free food/meals/groceries delivered to them. There are also field trips and other programs arranged.</t>
  </si>
  <si>
    <t>Wellcare</t>
  </si>
  <si>
    <t>702-548-0157</t>
  </si>
  <si>
    <t>702-359-0078</t>
  </si>
  <si>
    <t>3312 W Charlston Blvd</t>
  </si>
  <si>
    <t>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t>
  </si>
  <si>
    <t xml:space="preserve">Wellcare </t>
  </si>
  <si>
    <t>702-291-7121</t>
  </si>
  <si>
    <t>702-947-6335</t>
  </si>
  <si>
    <t>5412 Boulder Hwy</t>
  </si>
  <si>
    <t>West Hills Assessment &amp; Referral</t>
  </si>
  <si>
    <t>775-789-4256</t>
  </si>
  <si>
    <t>1240 E 9th St</t>
  </si>
  <si>
    <t>24-hr crisis evaluation, appointments preferred; free assessments and referrals</t>
  </si>
  <si>
    <t>West Hills Behavioral Health Hospital</t>
  </si>
  <si>
    <t>800-242-0478</t>
  </si>
  <si>
    <t>1240 East Ninth St.</t>
  </si>
  <si>
    <t>West Hills Behavioral Health Hospital. Serving northern Nevada for more than 30 years, this facility provides behavioral health and addiction treatment for children, adolescents and adults.</t>
  </si>
  <si>
    <t>https://westhillshospital.net</t>
  </si>
  <si>
    <t>Westcare, Las Vegas</t>
  </si>
  <si>
    <t>702-385-3330</t>
  </si>
  <si>
    <t>Las Vegas/Henderson</t>
  </si>
  <si>
    <t>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t>
  </si>
  <si>
    <t>Westcare, Nye County</t>
  </si>
  <si>
    <t>775-751-6990</t>
  </si>
  <si>
    <t>NYE County</t>
  </si>
  <si>
    <t>Western Nevada College/Formally Known As Western Nevada Community College</t>
  </si>
  <si>
    <t>775-448-3000</t>
  </si>
  <si>
    <t>2201 W. College Pkwy.</t>
  </si>
  <si>
    <t>This is a public college</t>
  </si>
  <si>
    <t>Westridge Apts</t>
  </si>
  <si>
    <t>775-747-5959</t>
  </si>
  <si>
    <t>5250 Villa Verde Dr</t>
  </si>
  <si>
    <t>Whittell Pointe Apts</t>
  </si>
  <si>
    <t>775-329-4343</t>
  </si>
  <si>
    <t>1855 Selmi Dr</t>
  </si>
  <si>
    <t>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</si>
  <si>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WIC Program, South</t>
  </si>
  <si>
    <t>775-828-6600</t>
  </si>
  <si>
    <t>601 W Moana lane, Suite 3</t>
  </si>
  <si>
    <t>Supplemental food program for children and infants under age 5 and pregnant or breastfeeding women; referrals and special needs</t>
  </si>
  <si>
    <t>William Raggio Plaza</t>
  </si>
  <si>
    <t>775-329-2229</t>
  </si>
  <si>
    <t>48 S Park St</t>
  </si>
  <si>
    <t>Disabled-Subsidized Sec 811</t>
  </si>
  <si>
    <t>Willow Springs - outpatient services</t>
  </si>
  <si>
    <t>775-284-4717</t>
  </si>
  <si>
    <t>650 Edison Way</t>
  </si>
  <si>
    <t>Medication management with psychiatrists, individual therapy, family therapy, groups, intensive outpatient, day treatment. Outpatient treatment available for children and adolescents. Children's psychiatric services.</t>
  </si>
  <si>
    <t>willowspringscenter.com</t>
  </si>
  <si>
    <t>Willow Springs - residential</t>
  </si>
  <si>
    <t>775-858-3303</t>
  </si>
  <si>
    <t>690 Edison Way</t>
  </si>
  <si>
    <t>Residential treatment center for children and adolescents. At least three month program. Children's psychiatric services.</t>
  </si>
  <si>
    <t>Willows at Wells</t>
  </si>
  <si>
    <t>775-329-4248</t>
  </si>
  <si>
    <t>201 S Wells Ave</t>
  </si>
  <si>
    <t>Women &amp; Children's Center of the Sierra</t>
  </si>
  <si>
    <t>775-825-7395</t>
  </si>
  <si>
    <t xml:space="preserve">WACCS Administrative Office 3905 Neil Road, Suite 2 </t>
  </si>
  <si>
    <t>The Women and Children’s Center of the Sierra (WACCS) provides services to support women as they work to move out of poverty and improve their lives. Our comprehensive approach includes ESL and GED (HiSet) education, job search and preparation, a free diaper bank, crisis intervention, and information and referrals for any other community service a woman may need to move forward in her life.
WACCS serves women as they work toward their individual goals on their journey out of poverty and away from public safety net programs. We counsel, educate, support, encourage, guide and otherwise empower women as they strive to transform their lives.</t>
  </si>
  <si>
    <t>www.waccs.org</t>
  </si>
  <si>
    <t>Women's Health Connection (NV State Health Division)</t>
  </si>
  <si>
    <t>775-684-2200</t>
  </si>
  <si>
    <t>4150 Technology Way, Suite 210</t>
  </si>
  <si>
    <t>Women 40 years of age or older; Free breast exam, pap, and cervical cancer screening for women; must be uninsured and no Medicaid/care, low income. The Nevada Division of Public and Behavioral Health, Chronic Disease Prevention and Health Promotion partners with Access to Healthcare Network to administer the Women's Health Connection program. Women's Health Connection is a breast and cervical early detection program dedicated to serving low- income, high-risk, uninsured and underinsured women living in Nevada. The program's goal is to reduce the burden of breast and cervical cancer through education, early screening and diagnostics, care coordination/case management and improved accessibility treatment.</t>
  </si>
  <si>
    <t xml:space="preserve"> http://dpbh.nv.gov/Programs/WHC/Women_s_Health_Connection_-_Home</t>
  </si>
  <si>
    <t>YMCA of the Sierra</t>
  </si>
  <si>
    <t>775-323-9622</t>
  </si>
  <si>
    <t>850 Baring Boulevard</t>
  </si>
  <si>
    <t>Yorkshire Terrace Apartments</t>
  </si>
  <si>
    <t>1529 E 9th St</t>
  </si>
  <si>
    <t>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</si>
  <si>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Yunique Counciling LLC.</t>
  </si>
  <si>
    <t>775-432-2742</t>
  </si>
  <si>
    <t>1855 Sullivan Ln #275</t>
  </si>
  <si>
    <t>It takes an incredible amount of strength &amp; courage to seek counseling "Trauma" creates change you DON'T choose. Dr. Gardner specializes in treating trauma, mood disorders, (anxiety &amp; depression) and relationship issues. Her preferred treatment modality is EMDR, EFT, &amp; CBT to help heal, and build self-worth &amp; increase coping skills. Dr. Gardner is an ally and is sensitive to multicurltural &amp; LGBTQ clients.</t>
  </si>
  <si>
    <t>Zephyr Pointe</t>
  </si>
  <si>
    <t>866-491-5178</t>
  </si>
  <si>
    <t>10640 N McCarran</t>
  </si>
  <si>
    <t>Family-Subsidized-Family/Disabled-Subsidized-Using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t>
  </si>
  <si>
    <t>NOTES</t>
  </si>
  <si>
    <t>Data Sources</t>
  </si>
  <si>
    <t>American Job Center of Nevada
Reno Housing Authority. 775 331-5138
Washoe County Sheriff's Office
RISE Staff
Washoe County Health and Human Services
University of Nevada Reno
KeepSafe Connections
Washoe County Domestic Violence Task Force</t>
  </si>
  <si>
    <t>1. Look into WCHC verse subsidized to better catagorize housing</t>
  </si>
  <si>
    <t>Display Link</t>
  </si>
  <si>
    <t>depreciated</t>
  </si>
  <si>
    <t>Password</t>
  </si>
  <si>
    <t>na</t>
  </si>
  <si>
    <t>2016 Startup Funds</t>
  </si>
  <si>
    <t>Neighbor Network of Northern Nevada</t>
  </si>
  <si>
    <t>You may share this link with case managers and other local nonprofits.</t>
  </si>
  <si>
    <t>Do not post the link in a public place.</t>
  </si>
  <si>
    <t>Housing is on a separate tab from Services</t>
  </si>
  <si>
    <t>(775) 453-4774</t>
  </si>
  <si>
    <t>New data set in development with GoodGrid formatting to be part of regional case management</t>
  </si>
  <si>
    <t>This information has been assembled from many public record sets. We do not warranty the accuracy.</t>
  </si>
  <si>
    <t>Gray- Formulas</t>
  </si>
  <si>
    <t>Pink- Copy n Paste (No Current Output Code 1/15/2020)</t>
  </si>
  <si>
    <t>Draft PDF Code</t>
  </si>
  <si>
    <t xml:space="preserve">White- Regular Data Entry </t>
  </si>
  <si>
    <t>On PDFrender Column "I"</t>
  </si>
  <si>
    <t>https://docs.google.com/document/d/1cVqbD6KqKgPPCCNFVB5w3TLeNXMPFpukYmCk7LHoqNU/edit?usp=sharing</t>
  </si>
  <si>
    <t>Service</t>
  </si>
  <si>
    <t>Primary</t>
  </si>
  <si>
    <t>2nd</t>
  </si>
  <si>
    <t>Total</t>
  </si>
  <si>
    <t>Count # uncategorized</t>
  </si>
  <si>
    <t>Total Lines</t>
  </si>
  <si>
    <t>Percent Remaining</t>
  </si>
  <si>
    <t>Count includes duplicates and not a measure of number of providers</t>
  </si>
  <si>
    <t>Total represents number of providers who offer the service</t>
  </si>
  <si>
    <t>Individual provider capacity is not weighted in these statistics</t>
  </si>
  <si>
    <t>.</t>
  </si>
  <si>
    <t>Name</t>
  </si>
  <si>
    <t>Contact Info</t>
  </si>
  <si>
    <t>Address</t>
  </si>
  <si>
    <t>P Render</t>
  </si>
  <si>
    <t>Primary Services</t>
  </si>
  <si>
    <t>S Render</t>
  </si>
  <si>
    <t>Additional Services</t>
  </si>
  <si>
    <t>Code String</t>
  </si>
  <si>
    <t>Copy &amp; paste Column "I" to html and then word</t>
  </si>
  <si>
    <t>Variable</t>
  </si>
  <si>
    <t>HTML</t>
  </si>
  <si>
    <t>&lt;h2&gt;</t>
  </si>
  <si>
    <t>&lt;/h2&gt;&lt;h3&gt;</t>
  </si>
  <si>
    <t xml:space="preserve"> / </t>
  </si>
  <si>
    <t>&lt;/h3&gt;&lt;p&gt;</t>
  </si>
  <si>
    <t>&lt;/p&gt;&lt;p&gt;</t>
  </si>
  <si>
    <t>&lt;/p&gt;</t>
  </si>
  <si>
    <t>ProviderID</t>
  </si>
  <si>
    <t>ProviderName</t>
  </si>
  <si>
    <t>Address1</t>
  </si>
  <si>
    <t>Address2</t>
  </si>
  <si>
    <t>zip</t>
  </si>
  <si>
    <t>OfficePhone</t>
  </si>
  <si>
    <t>County</t>
  </si>
  <si>
    <t>Fax</t>
  </si>
  <si>
    <t>Email</t>
  </si>
  <si>
    <t>website</t>
  </si>
  <si>
    <t>FaithBased</t>
  </si>
  <si>
    <t>Mission</t>
  </si>
  <si>
    <t>Licensed</t>
  </si>
  <si>
    <t>WhoLicensed</t>
  </si>
  <si>
    <t>Apartment Complex</t>
  </si>
  <si>
    <t>Phone Number</t>
  </si>
  <si>
    <t>Notes</t>
  </si>
  <si>
    <t>Subsidized</t>
  </si>
  <si>
    <t>Lat Long Copy</t>
  </si>
  <si>
    <t>825-0999</t>
  </si>
  <si>
    <t>39.531897, -119.803269</t>
  </si>
  <si>
    <t>337-3000</t>
  </si>
  <si>
    <t>39.522977, -119.798760</t>
  </si>
  <si>
    <t>787-9600</t>
  </si>
  <si>
    <t>39.521466, -119.871043</t>
  </si>
  <si>
    <t>331-7170</t>
  </si>
  <si>
    <t>39.540820, -119.774791</t>
  </si>
  <si>
    <t>4005 Moorpark Ct</t>
  </si>
  <si>
    <t>674-1616</t>
  </si>
  <si>
    <t>39.565658, -119.779538</t>
  </si>
  <si>
    <t>333-3310</t>
  </si>
  <si>
    <t>elderly/disabled</t>
  </si>
  <si>
    <t>39.519358, -119.808687</t>
  </si>
  <si>
    <t>Citi Vista Senior Apts</t>
  </si>
  <si>
    <t>324-2211</t>
  </si>
  <si>
    <t>39.533944, -119.809588</t>
  </si>
  <si>
    <t>284-9500</t>
  </si>
  <si>
    <t>39.524393, -119.808157</t>
  </si>
  <si>
    <t>331-4900</t>
  </si>
  <si>
    <t>39.539332, -119.749391</t>
  </si>
  <si>
    <t>825-4999</t>
  </si>
  <si>
    <t>39.498720, -119.793924</t>
  </si>
  <si>
    <t>284-2100</t>
  </si>
  <si>
    <t>singles</t>
  </si>
  <si>
    <t>39.527160, -119.822255</t>
  </si>
  <si>
    <t>379-5484</t>
  </si>
  <si>
    <t>39.550522, -119.798183</t>
  </si>
  <si>
    <t>333-0766</t>
  </si>
  <si>
    <t>39.520872, -119.797711</t>
  </si>
  <si>
    <t>852-2339</t>
  </si>
  <si>
    <t>39.441997, -119.750268</t>
  </si>
  <si>
    <t>284-5777</t>
  </si>
  <si>
    <t>39.544273, -119.762971</t>
  </si>
  <si>
    <t>Grenada Apts</t>
  </si>
  <si>
    <t>331-1101</t>
  </si>
  <si>
    <t>39.543360, -119.754652</t>
  </si>
  <si>
    <t>359-8701</t>
  </si>
  <si>
    <t>39.537188, -119.736649</t>
  </si>
  <si>
    <t>827-3606</t>
  </si>
  <si>
    <t>39.495775, -119.807546</t>
  </si>
  <si>
    <t>Lighthouse of the Sierra/Step 2</t>
  </si>
  <si>
    <t>3700 Safe Harbour Pl</t>
  </si>
  <si>
    <t>787-9411</t>
  </si>
  <si>
    <t>39.566280, -119.782390</t>
  </si>
  <si>
    <t>324-6945</t>
  </si>
  <si>
    <t>39.539075, -119.789224</t>
  </si>
  <si>
    <t>786-2279</t>
  </si>
  <si>
    <t>39.534786, -119.810718</t>
  </si>
  <si>
    <t>39.535133, -119.810772</t>
  </si>
  <si>
    <t>Oak Tree Apts / Pinewood Terrace</t>
  </si>
  <si>
    <t>825-1454</t>
  </si>
  <si>
    <t>39.492512, -119.778601</t>
  </si>
  <si>
    <t>359-7227</t>
  </si>
  <si>
    <t>39.541876, -119.781220</t>
  </si>
  <si>
    <t>337-9222</t>
  </si>
  <si>
    <t>39.528100, -119.804967</t>
  </si>
  <si>
    <t>356-2020</t>
  </si>
  <si>
    <t>39.538182, -119.716418</t>
  </si>
  <si>
    <t>359-5555</t>
  </si>
  <si>
    <t>39.548479, -119.771025</t>
  </si>
  <si>
    <t>322-1430</t>
  </si>
  <si>
    <t>elderly/singles</t>
  </si>
  <si>
    <t>39.527148, -119.804518</t>
  </si>
  <si>
    <t>Pinewood Terrace Apts</t>
  </si>
  <si>
    <t>39.492479, -119.778552</t>
  </si>
  <si>
    <t>Reno Apts I-IV</t>
  </si>
  <si>
    <t>359-0811</t>
  </si>
  <si>
    <t>39.549497, -119.787156</t>
  </si>
  <si>
    <t>322-2050</t>
  </si>
  <si>
    <t>39.546793, -119.800575</t>
  </si>
  <si>
    <t>900 W 1st St, Ste 200</t>
  </si>
  <si>
    <t>322-8941</t>
  </si>
  <si>
    <t>transitional housing</t>
  </si>
  <si>
    <t>39.523211, -119.824297</t>
  </si>
  <si>
    <t>786-8824</t>
  </si>
  <si>
    <t>39.524357, -119.812561</t>
  </si>
  <si>
    <t>353-2500</t>
  </si>
  <si>
    <t>39.540171, -119.752183</t>
  </si>
  <si>
    <t>331-4166</t>
  </si>
  <si>
    <t>39.544022, -119.781205</t>
  </si>
  <si>
    <t>827-6499</t>
  </si>
  <si>
    <t>39.493461, -119.779481</t>
  </si>
  <si>
    <t>823-8880</t>
  </si>
  <si>
    <t>39.478002, -119.776917</t>
  </si>
  <si>
    <t>333-2800</t>
  </si>
  <si>
    <t>39.546359, -119.802751</t>
  </si>
  <si>
    <t>39.546404, -119.802488</t>
  </si>
  <si>
    <t>746-8183</t>
  </si>
  <si>
    <t>39.521753, -119.853847</t>
  </si>
  <si>
    <t>39.520601, -119.853405</t>
  </si>
  <si>
    <t>525-6977</t>
  </si>
  <si>
    <t>39.594105, -119.716432</t>
  </si>
  <si>
    <t>827-4595</t>
  </si>
  <si>
    <t>39.485635, -119.780837</t>
  </si>
  <si>
    <t>747-5855</t>
  </si>
  <si>
    <t>39.535993, -119.869754</t>
  </si>
  <si>
    <t>322-4993</t>
  </si>
  <si>
    <t>39.566736, -119.811066</t>
  </si>
  <si>
    <t>324-1336</t>
  </si>
  <si>
    <t>39.519016, -119.826897</t>
  </si>
  <si>
    <t>321-4880</t>
  </si>
  <si>
    <t>39.510113, -119.802432</t>
  </si>
  <si>
    <t>787-0109</t>
  </si>
  <si>
    <t>senior/disabled</t>
  </si>
  <si>
    <t>39.536270, -119.861509</t>
  </si>
  <si>
    <t>337-8819</t>
  </si>
  <si>
    <t>39.561298, -119.828161</t>
  </si>
  <si>
    <t>323-4299</t>
  </si>
  <si>
    <t>39.524164, -119.793299</t>
  </si>
  <si>
    <t>747-5959</t>
  </si>
  <si>
    <t>39.534497, -119.871625</t>
  </si>
  <si>
    <t>329-4343</t>
  </si>
  <si>
    <t>singles/families</t>
  </si>
  <si>
    <t>39.559266, -119.795648</t>
  </si>
  <si>
    <t>329-2229</t>
  </si>
  <si>
    <t>39.526916, -119.803853</t>
  </si>
  <si>
    <t>329-4248</t>
  </si>
  <si>
    <t>39.524626, -119.803945</t>
  </si>
  <si>
    <t>39.537949, -119.862021</t>
  </si>
  <si>
    <t>Services Output</t>
  </si>
  <si>
    <t>Heading</t>
  </si>
  <si>
    <t>Heading HTML</t>
  </si>
  <si>
    <t>html</t>
  </si>
  <si>
    <t>S Address Link</t>
  </si>
  <si>
    <t>S Lat Long Link</t>
  </si>
  <si>
    <t>Map Link</t>
  </si>
  <si>
    <t>Housing html</t>
  </si>
  <si>
    <t>H Address Link</t>
  </si>
  <si>
    <t>H Lat Long Link</t>
  </si>
  <si>
    <t>Intro</t>
  </si>
  <si>
    <t>Referral Text String</t>
  </si>
  <si>
    <t>&lt;!-- Referral Intro --&gt;</t>
  </si>
  <si>
    <t>&lt;div style="float: right; margin-bottom: 35px;"&gt;&lt;p&gt;You may share this password with case managers and other local nonprofits.&lt;br /&gt;</t>
  </si>
  <si>
    <t>Do not post the password or link in a public place.&lt;/p&gt;&lt;span class="button-nnnn" style="font-size: 16pt; padding: 8px; margin: 4px; background-color: #ef282f; border: 2px solid black;"&gt;&lt;!-- &lt;a style="text-decoration: none; color: #ffffff;" href="https://goo.gl/forms/JWpDUBhoqmZmfFvD3" target="_blank"&gt;Add Orgs &amp;#10150;&lt;/a&gt;--&gt;&lt;/span&gt;&lt;/div&gt;&lt;br /&gt;</t>
  </si>
  <si>
    <t>Housing Text String</t>
  </si>
  <si>
    <t>&lt;strong&gt;Data Sources&lt;/strong&gt;&lt;br /&gt;</t>
  </si>
  <si>
    <t>&lt;!-- Housing Output --&gt;&lt;button class="accordion"&gt;&lt;span style="color: #000000;"&gt;Housing &amp;#9660;&lt;/span&gt;&lt;/button&gt;&lt;div class="panel"&gt;</t>
  </si>
  <si>
    <t>&lt;ul&gt;</t>
  </si>
  <si>
    <t>&lt;li&gt;Reno Housing Authority. 775 331-5138&lt;/li&gt;</t>
  </si>
  <si>
    <t>&lt;/div&gt;</t>
  </si>
  <si>
    <t>&lt;li&gt;User Submissions and Volunteers&lt;/li&gt;</t>
  </si>
  <si>
    <t>&lt;li&gt;&lt;a href="http://neighbornv.org" target="_blank"&gt;Neighbor Network of Northern Nevada&lt;/a&gt; (N&lt;sup&gt;4&lt;/sup&gt;) Startup Funding&lt;/li&gt;</t>
  </si>
  <si>
    <t>Services Text String</t>
  </si>
  <si>
    <t>&lt;!-- &lt;li&gt;&lt;a href="https://goo.gl/forms/JWpDUBhoqmZmfFvD3" target="_blank"&gt;Submit additions or corrections&lt;/a&gt;&lt;/li&gt;--&gt;</t>
  </si>
  <si>
    <t>&lt;!-- Services Output --&gt;</t>
  </si>
  <si>
    <t>&lt;/ul&gt;</t>
  </si>
  <si>
    <t>&lt;!-- &lt;h3&gt;N&lt;sup&gt;4&lt;/sup&gt; Resource Map&lt;/h3&gt;</t>
  </si>
  <si>
    <t>&lt;iframe src="https://www.google.com/maps/d/u/0/embed?mid=1QZrdxX8vBtm18op8TXPKGpwyBud5dx_O" width="100%" height="480"&gt;&lt;/iframe&gt; --&gt;</t>
  </si>
  <si>
    <t>accordion Heading</t>
  </si>
  <si>
    <t>&lt;button class="accordion"&gt;&lt;span style="color: #000000;"&gt;</t>
  </si>
  <si>
    <t>Category</t>
  </si>
  <si>
    <t xml:space="preserve"> &amp;#9660;&lt;/span&gt;&lt;/button&gt;&lt;div class="panel"&gt;</t>
  </si>
  <si>
    <t>accordion End</t>
  </si>
  <si>
    <t>Services</t>
  </si>
  <si>
    <t>&lt;h3&gt;</t>
  </si>
  <si>
    <t>&lt;br /&gt;</t>
  </si>
  <si>
    <t xml:space="preserve">, </t>
  </si>
  <si>
    <t>, NV &lt;a href="</t>
  </si>
  <si>
    <t>" target="_blank"&gt;MAP&lt;/a&gt;&lt;strong&gt;&lt;br /&gt;</t>
  </si>
  <si>
    <t>&lt;/strong&gt;&lt;/p&gt;</t>
  </si>
  <si>
    <t>End</t>
  </si>
  <si>
    <t>Address Link</t>
  </si>
  <si>
    <t>&lt;!-- &lt;div style="float: left; margin-bottom: 35px;"&gt;&lt;span class="button-nnnn" style="font-size: 16pt; padding: 8px; margin: 4px; background-color: #ef282f; border: 2px solid black;"&gt;&lt;a style="text-decoration: none; color: #ffffff;" href="https://goo.gl/forms/JWpDUBhoqmZmfFvD3" target="_blank"&gt;Add Orgs &amp;#10150;&lt;/a&gt;&lt;/span&gt;&lt;/div&gt;</t>
  </si>
  <si>
    <t>http://maps.google.com/?q=</t>
  </si>
  <si>
    <t>&lt;p&gt;View map full screen &lt;a href="https://drive.google.com/open?id=1wLZxmyFLLx5mBstywZP-kF1bMXtOdN1d&amp;usp=sharing" target="_blank"&gt;HERE&lt;/a&gt;.&lt;/p&gt; --&gt;</t>
  </si>
  <si>
    <t>&lt;a href="#"&gt;back to top&lt;/a&gt;</t>
  </si>
  <si>
    <t>, NV</t>
  </si>
  <si>
    <t>Lat Long Link</t>
  </si>
  <si>
    <t>https://www.google.com/maps/place/</t>
  </si>
  <si>
    <t>&amp;nbsp;&lt;a href="</t>
  </si>
  <si>
    <t>" target="_blank"&gt;MAP&lt;/a&gt;&lt;br /&gt;&lt;strong&gt;</t>
  </si>
</sst>
</file>

<file path=xl/styles.xml><?xml version="1.0" encoding="utf-8"?>
<styleSheet xmlns="http://schemas.openxmlformats.org/spreadsheetml/2006/main" xmlns:x14ac="http://schemas.microsoft.com/office/spreadsheetml/2009/9/ac" xmlns:mc="http://schemas.openxmlformats.org/markup-compatibility/2006">
  <fonts count="28">
    <font>
      <sz val="10.0"/>
      <color rgb="FF000000"/>
      <name val="Arial"/>
    </font>
    <font>
      <b/>
    </font>
    <font>
      <sz val="10.0"/>
    </font>
    <font>
      <sz val="10.0"/>
      <color rgb="FF000000"/>
    </font>
    <font>
      <b/>
      <color rgb="FF000000"/>
    </font>
    <font/>
    <font>
      <color rgb="FF000000"/>
    </font>
    <font>
      <b/>
      <color rgb="FF000000"/>
      <name val="Arial"/>
    </font>
    <font>
      <name val="Arial"/>
    </font>
    <font>
      <u/>
      <color rgb="FF0000FF"/>
    </font>
    <font>
      <color rgb="FF000000"/>
      <name val="Arial"/>
    </font>
    <font>
      <u/>
      <color rgb="FF1155CC"/>
    </font>
    <font>
      <color rgb="FFFF0000"/>
    </font>
    <font>
      <u/>
      <color rgb="FF0000FF"/>
    </font>
    <font>
      <u/>
      <color rgb="FF1155CC"/>
    </font>
    <font>
      <u/>
      <color rgb="FF0000FF"/>
    </font>
    <font>
      <color rgb="FFFF9900"/>
    </font>
    <font>
      <color rgb="FF000000"/>
      <name val="Roboto"/>
    </font>
    <font>
      <color rgb="FFFFFFFF"/>
    </font>
    <font>
      <b/>
      <color rgb="FFFFFFFF"/>
    </font>
    <font>
      <b/>
      <sz val="8.0"/>
      <color rgb="FF666666"/>
    </font>
    <font>
      <b/>
      <sz val="8.0"/>
      <color rgb="FFFCE8B2"/>
    </font>
    <font>
      <b/>
      <u/>
      <color rgb="FF666666"/>
    </font>
    <font>
      <b/>
      <color rgb="FF666666"/>
    </font>
    <font>
      <b/>
      <u/>
      <color rgb="FF666666"/>
    </font>
    <font>
      <b/>
      <color rgb="FFFFFFFF"/>
      <name val="Arial"/>
    </font>
    <font>
      <b/>
      <name val="Arial"/>
    </font>
    <font>
      <u/>
      <color rgb="FF0000FF"/>
    </font>
  </fonts>
  <fills count="18">
    <fill>
      <patternFill patternType="none"/>
    </fill>
    <fill>
      <patternFill patternType="lightGray"/>
    </fill>
    <fill>
      <patternFill patternType="solid">
        <fgColor rgb="FF6FA8DC"/>
        <bgColor rgb="FF6FA8DC"/>
      </patternFill>
    </fill>
    <fill>
      <patternFill patternType="solid">
        <fgColor rgb="FF9FC5E8"/>
        <bgColor rgb="FF9FC5E8"/>
      </patternFill>
    </fill>
    <fill>
      <patternFill patternType="solid">
        <fgColor rgb="FF3D85C6"/>
        <bgColor rgb="FF3D85C6"/>
      </patternFill>
    </fill>
    <fill>
      <patternFill patternType="solid">
        <fgColor rgb="FFD9D9D9"/>
        <bgColor rgb="FFD9D9D9"/>
      </patternFill>
    </fill>
    <fill>
      <patternFill patternType="solid">
        <fgColor rgb="FFF3F3F3"/>
        <bgColor rgb="FFF3F3F3"/>
      </patternFill>
    </fill>
    <fill>
      <patternFill patternType="solid">
        <fgColor rgb="FFFFFFFF"/>
        <bgColor rgb="FFFFFFFF"/>
      </patternFill>
    </fill>
    <fill>
      <patternFill patternType="solid">
        <fgColor rgb="FFB7E1CD"/>
        <bgColor rgb="FFB7E1CD"/>
      </patternFill>
    </fill>
    <fill>
      <patternFill patternType="solid">
        <fgColor rgb="FFFFFF00"/>
        <bgColor rgb="FFFFFF00"/>
      </patternFill>
    </fill>
    <fill>
      <patternFill patternType="solid">
        <fgColor rgb="FFEFEFEF"/>
        <bgColor rgb="FFEFEFEF"/>
      </patternFill>
    </fill>
    <fill>
      <patternFill patternType="solid">
        <fgColor rgb="FF0B5394"/>
        <bgColor rgb="FF0B5394"/>
      </patternFill>
    </fill>
    <fill>
      <patternFill patternType="solid">
        <fgColor rgb="FF000000"/>
        <bgColor rgb="FF000000"/>
      </patternFill>
    </fill>
    <fill>
      <patternFill patternType="solid">
        <fgColor rgb="FFB7B7B7"/>
        <bgColor rgb="FFB7B7B7"/>
      </patternFill>
    </fill>
    <fill>
      <patternFill patternType="solid">
        <fgColor rgb="FFCCCCCC"/>
        <bgColor rgb="FFCCCCCC"/>
      </patternFill>
    </fill>
    <fill>
      <patternFill patternType="solid">
        <fgColor rgb="FFCFE2F3"/>
        <bgColor rgb="FFCFE2F3"/>
      </patternFill>
    </fill>
    <fill>
      <patternFill patternType="solid">
        <fgColor rgb="FFFF00FF"/>
        <bgColor rgb="FFFF00FF"/>
      </patternFill>
    </fill>
    <fill>
      <patternFill patternType="solid">
        <fgColor rgb="FFD0E0E3"/>
        <bgColor rgb="FFD0E0E3"/>
      </patternFill>
    </fill>
  </fills>
  <borders count="13">
    <border/>
    <border>
      <left style="thick">
        <color rgb="FF3D85C6"/>
      </left>
      <right style="thin">
        <color rgb="FFEFEFEF"/>
      </right>
      <top style="thick">
        <color rgb="FF3D85C6"/>
      </top>
      <bottom style="thin">
        <color rgb="FFEFEFEF"/>
      </bottom>
    </border>
    <border>
      <left style="thin">
        <color rgb="FFEFEFEF"/>
      </left>
      <right style="thin">
        <color rgb="FFEFEFEF"/>
      </right>
      <top style="thick">
        <color rgb="FF3D85C6"/>
      </top>
      <bottom style="thin">
        <color rgb="FFEFEFEF"/>
      </bottom>
    </border>
    <border>
      <left style="thin">
        <color rgb="FFEFEFEF"/>
      </left>
      <right style="thick">
        <color rgb="FF3D85C6"/>
      </right>
      <top style="thick">
        <color rgb="FF3D85C6"/>
      </top>
      <bottom style="thin">
        <color rgb="FFEFEFEF"/>
      </bottom>
    </border>
    <border>
      <left style="thick">
        <color rgb="FF3D85C6"/>
      </left>
      <right style="thin">
        <color rgb="FFEFEFEF"/>
      </right>
      <top style="thin">
        <color rgb="FFEFEFEF"/>
      </top>
      <bottom style="thin">
        <color rgb="FFEFEFEF"/>
      </bottom>
    </border>
    <border>
      <left style="thin">
        <color rgb="FFEFEFEF"/>
      </left>
      <right style="thin">
        <color rgb="FFEFEFEF"/>
      </right>
      <top style="thin">
        <color rgb="FFEFEFEF"/>
      </top>
      <bottom style="thin">
        <color rgb="FFEFEFEF"/>
      </bottom>
    </border>
    <border>
      <left style="thin">
        <color rgb="FFEFEFEF"/>
      </left>
      <right style="thick">
        <color rgb="FF3D85C6"/>
      </right>
      <top style="thin">
        <color rgb="FFEFEFEF"/>
      </top>
      <bottom style="thin">
        <color rgb="FFEFEFEF"/>
      </bottom>
    </border>
    <border>
      <left style="thin">
        <color rgb="FFEFEFEF"/>
      </left>
      <right style="thin">
        <color rgb="FFEFEFEF"/>
      </right>
      <top style="thin">
        <color rgb="FFEFEFEF"/>
      </top>
    </border>
    <border>
      <right style="thick">
        <color rgb="FF3D85C6"/>
      </right>
      <top style="thin">
        <color rgb="FFEFEFEF"/>
      </top>
      <bottom style="thin">
        <color rgb="FFEFEFEF"/>
      </bottom>
    </border>
    <border>
      <top style="thin">
        <color rgb="FFEFEFEF"/>
      </top>
      <bottom style="thin">
        <color rgb="FFEFEFEF"/>
      </bottom>
    </border>
    <border>
      <left style="thick">
        <color rgb="FF3D85C6"/>
      </left>
      <right style="thin">
        <color rgb="FFEFEFEF"/>
      </right>
      <top style="thin">
        <color rgb="FFEFEFEF"/>
      </top>
      <bottom style="thick">
        <color rgb="FF3D85C6"/>
      </bottom>
    </border>
    <border>
      <left style="thin">
        <color rgb="FFEFEFEF"/>
      </left>
      <right style="thin">
        <color rgb="FFEFEFEF"/>
      </right>
      <top style="thin">
        <color rgb="FFEFEFEF"/>
      </top>
      <bottom style="thick">
        <color rgb="FF3D85C6"/>
      </bottom>
    </border>
    <border>
      <left style="thin">
        <color rgb="FFEFEFEF"/>
      </left>
      <right style="thick">
        <color rgb="FF3D85C6"/>
      </right>
      <top style="thin">
        <color rgb="FFEFEFEF"/>
      </top>
      <bottom style="thick">
        <color rgb="FF3D85C6"/>
      </bottom>
    </border>
  </borders>
  <cellStyleXfs count="1">
    <xf borderId="0" fillId="0" fontId="0" numFmtId="0" applyAlignment="1" applyFont="1"/>
  </cellStyleXfs>
  <cellXfs count="101">
    <xf borderId="0" fillId="0" fontId="0" numFmtId="0" xfId="0" applyAlignment="1" applyFont="1">
      <alignment readingOrder="0" shrinkToFit="0" vertical="bottom" wrapText="0"/>
    </xf>
    <xf borderId="0" fillId="2" fontId="1" numFmtId="0" xfId="0" applyAlignment="1" applyFill="1" applyFont="1">
      <alignment horizontal="center" readingOrder="0" shrinkToFit="0" textRotation="0" vertical="center" wrapText="1"/>
    </xf>
    <xf borderId="0" fillId="3" fontId="2" numFmtId="0" xfId="0" applyAlignment="1" applyFill="1" applyFont="1">
      <alignment horizontal="center" readingOrder="0" shrinkToFit="0" textRotation="90" vertical="center" wrapText="1"/>
    </xf>
    <xf borderId="0" fillId="3" fontId="3" numFmtId="0" xfId="0" applyAlignment="1" applyFont="1">
      <alignment horizontal="center" readingOrder="0" shrinkToFit="0" textRotation="90" vertical="center" wrapText="1"/>
    </xf>
    <xf borderId="0" fillId="4" fontId="1" numFmtId="0" xfId="0" applyAlignment="1" applyFill="1" applyFont="1">
      <alignment horizontal="center" readingOrder="0" shrinkToFit="0" textRotation="0" vertical="center" wrapText="1"/>
    </xf>
    <xf borderId="0" fillId="4" fontId="1" numFmtId="0" xfId="0" applyAlignment="1" applyFont="1">
      <alignment horizontal="center" shrinkToFit="0" textRotation="0" vertical="center" wrapText="1"/>
    </xf>
    <xf borderId="0" fillId="5" fontId="4" numFmtId="0" xfId="0" applyAlignment="1" applyFill="1" applyFont="1">
      <alignment readingOrder="0" shrinkToFit="0" wrapText="1"/>
    </xf>
    <xf borderId="0" fillId="0" fontId="5" numFmtId="0" xfId="0" applyAlignment="1" applyFont="1">
      <alignment readingOrder="0" shrinkToFit="0" wrapText="0"/>
    </xf>
    <xf borderId="0" fillId="0" fontId="5" numFmtId="0" xfId="0" applyAlignment="1" applyFont="1">
      <alignment shrinkToFit="0" wrapText="0"/>
    </xf>
    <xf borderId="0" fillId="0" fontId="5" numFmtId="0" xfId="0" applyAlignment="1" applyFont="1">
      <alignment readingOrder="0" shrinkToFit="0" wrapText="1"/>
    </xf>
    <xf borderId="0" fillId="0" fontId="6" numFmtId="0" xfId="0" applyAlignment="1" applyFont="1">
      <alignment readingOrder="0" shrinkToFit="0" wrapText="0"/>
    </xf>
    <xf borderId="0" fillId="6" fontId="5" numFmtId="0" xfId="0" applyAlignment="1" applyFill="1" applyFont="1">
      <alignment readingOrder="0" shrinkToFit="0" wrapText="0"/>
    </xf>
    <xf borderId="0" fillId="5" fontId="7" numFmtId="0" xfId="0" applyAlignment="1" applyFont="1">
      <alignment vertical="bottom"/>
    </xf>
    <xf borderId="0" fillId="0" fontId="5" numFmtId="0" xfId="0" applyAlignment="1" applyFont="1">
      <alignment shrinkToFit="0" wrapText="0"/>
    </xf>
    <xf borderId="0" fillId="0" fontId="8" numFmtId="0" xfId="0" applyAlignment="1" applyFont="1">
      <alignment vertical="bottom"/>
    </xf>
    <xf borderId="0" fillId="0" fontId="8" numFmtId="0" xfId="0" applyAlignment="1" applyFont="1">
      <alignment readingOrder="0" vertical="bottom"/>
    </xf>
    <xf borderId="0" fillId="0" fontId="9" numFmtId="0" xfId="0" applyAlignment="1" applyFont="1">
      <alignment readingOrder="0" shrinkToFit="0" wrapText="0"/>
    </xf>
    <xf borderId="0" fillId="0" fontId="5" numFmtId="0" xfId="0" applyAlignment="1" applyFont="1">
      <alignment shrinkToFit="0" wrapText="1"/>
    </xf>
    <xf borderId="0" fillId="0" fontId="6" numFmtId="0" xfId="0" applyAlignment="1" applyFont="1">
      <alignment shrinkToFit="0" wrapText="0"/>
    </xf>
    <xf borderId="0" fillId="7" fontId="5" numFmtId="0" xfId="0" applyAlignment="1" applyFill="1" applyFont="1">
      <alignment readingOrder="0" shrinkToFit="0" wrapText="1"/>
    </xf>
    <xf borderId="0" fillId="5" fontId="7" numFmtId="0" xfId="0" applyAlignment="1" applyFont="1">
      <alignment readingOrder="0" vertical="bottom"/>
    </xf>
    <xf borderId="0" fillId="0" fontId="10" numFmtId="0" xfId="0" applyAlignment="1" applyFont="1">
      <alignment horizontal="left" readingOrder="0"/>
    </xf>
    <xf borderId="0" fillId="0" fontId="11" numFmtId="0" xfId="0" applyAlignment="1" applyFont="1">
      <alignment readingOrder="0" shrinkToFit="0" wrapText="0"/>
    </xf>
    <xf borderId="0" fillId="7" fontId="10" numFmtId="0" xfId="0" applyAlignment="1" applyFont="1">
      <alignment horizontal="left" readingOrder="0"/>
    </xf>
    <xf borderId="0" fillId="0" fontId="5" numFmtId="0" xfId="0" applyAlignment="1" applyFont="1">
      <alignment readingOrder="0"/>
    </xf>
    <xf borderId="0" fillId="7" fontId="6" numFmtId="0" xfId="0" applyAlignment="1" applyFont="1">
      <alignment shrinkToFit="0" wrapText="0"/>
    </xf>
    <xf borderId="0" fillId="7" fontId="12" numFmtId="0" xfId="0" applyAlignment="1" applyFont="1">
      <alignment readingOrder="0" shrinkToFit="0" wrapText="1"/>
    </xf>
    <xf borderId="0" fillId="0" fontId="12" numFmtId="0" xfId="0" applyAlignment="1" applyFont="1">
      <alignment readingOrder="0" shrinkToFit="0" wrapText="1"/>
    </xf>
    <xf borderId="0" fillId="5" fontId="7" numFmtId="0" xfId="0" applyAlignment="1" applyFont="1">
      <alignment readingOrder="0" shrinkToFit="0" vertical="bottom" wrapText="1"/>
    </xf>
    <xf borderId="0" fillId="0" fontId="8" numFmtId="0" xfId="0" applyAlignment="1" applyFont="1">
      <alignment vertical="bottom"/>
    </xf>
    <xf borderId="0" fillId="0" fontId="8" numFmtId="0" xfId="0" applyAlignment="1" applyFont="1">
      <alignment shrinkToFit="0" vertical="bottom" wrapText="1"/>
    </xf>
    <xf borderId="0" fillId="0" fontId="8" numFmtId="0" xfId="0" applyAlignment="1" applyFont="1">
      <alignment horizontal="right" readingOrder="0" shrinkToFit="0" vertical="bottom" wrapText="1"/>
    </xf>
    <xf borderId="0" fillId="0" fontId="8" numFmtId="0" xfId="0" applyAlignment="1" applyFont="1">
      <alignment readingOrder="0" shrinkToFit="0" vertical="bottom" wrapText="1"/>
    </xf>
    <xf borderId="0" fillId="8" fontId="10" numFmtId="0" xfId="0" applyAlignment="1" applyFill="1" applyFont="1">
      <alignment readingOrder="0" vertical="bottom"/>
    </xf>
    <xf borderId="0" fillId="0" fontId="10" numFmtId="0" xfId="0" applyAlignment="1" applyFont="1">
      <alignment vertical="bottom"/>
    </xf>
    <xf borderId="0" fillId="6" fontId="8" numFmtId="0" xfId="0" applyAlignment="1" applyFont="1">
      <alignment vertical="bottom"/>
    </xf>
    <xf borderId="0" fillId="0" fontId="13" numFmtId="0" xfId="0" applyAlignment="1" applyFont="1">
      <alignment readingOrder="0" shrinkToFit="0" wrapText="0"/>
    </xf>
    <xf borderId="0" fillId="0" fontId="14" numFmtId="0" xfId="0" applyAlignment="1" applyFont="1">
      <alignment readingOrder="0"/>
    </xf>
    <xf borderId="0" fillId="5" fontId="4" numFmtId="0" xfId="0" applyAlignment="1" applyFont="1">
      <alignment readingOrder="0"/>
    </xf>
    <xf borderId="0" fillId="0" fontId="15" numFmtId="0" xfId="0" applyAlignment="1" applyFont="1">
      <alignment readingOrder="0"/>
    </xf>
    <xf borderId="0" fillId="0" fontId="16" numFmtId="0" xfId="0" applyAlignment="1" applyFont="1">
      <alignment readingOrder="0" shrinkToFit="0" wrapText="1"/>
    </xf>
    <xf borderId="0" fillId="0" fontId="5" numFmtId="0" xfId="0" applyAlignment="1" applyFont="1">
      <alignment readingOrder="0" shrinkToFit="0" vertical="bottom" wrapText="1"/>
    </xf>
    <xf borderId="0" fillId="0" fontId="6" numFmtId="0" xfId="0" applyAlignment="1" applyFont="1">
      <alignment readingOrder="0" shrinkToFit="0" wrapText="1"/>
    </xf>
    <xf borderId="0" fillId="0" fontId="17" numFmtId="0" xfId="0" applyAlignment="1" applyFont="1">
      <alignment readingOrder="0" vertical="bottom"/>
    </xf>
    <xf borderId="0" fillId="0" fontId="17" numFmtId="0" xfId="0" applyAlignment="1" applyFont="1">
      <alignment readingOrder="0" vertical="top"/>
    </xf>
    <xf borderId="0" fillId="9" fontId="5" numFmtId="0" xfId="0" applyAlignment="1" applyFill="1" applyFont="1">
      <alignment readingOrder="0" shrinkToFit="0" wrapText="1"/>
    </xf>
    <xf borderId="0" fillId="0" fontId="18" numFmtId="0" xfId="0" applyAlignment="1" applyFont="1">
      <alignment readingOrder="0" shrinkToFit="0" wrapText="0"/>
    </xf>
    <xf borderId="0" fillId="0" fontId="18" numFmtId="0" xfId="0" applyAlignment="1" applyFont="1">
      <alignment shrinkToFit="0" wrapText="0"/>
    </xf>
    <xf borderId="0" fillId="4" fontId="19" numFmtId="0" xfId="0" applyAlignment="1" applyFont="1">
      <alignment horizontal="left" readingOrder="0" shrinkToFit="0" textRotation="0" vertical="center" wrapText="1"/>
    </xf>
    <xf borderId="1" fillId="10" fontId="5" numFmtId="0" xfId="0" applyBorder="1" applyFill="1" applyFont="1"/>
    <xf borderId="2" fillId="10" fontId="5" numFmtId="0" xfId="0" applyBorder="1" applyFont="1"/>
    <xf borderId="3" fillId="10" fontId="5" numFmtId="0" xfId="0" applyBorder="1" applyFont="1"/>
    <xf borderId="4" fillId="10" fontId="5" numFmtId="0" xfId="0" applyBorder="1" applyFont="1"/>
    <xf borderId="5" fillId="10" fontId="5" numFmtId="0" xfId="0" applyBorder="1" applyFont="1"/>
    <xf borderId="6" fillId="10" fontId="5" numFmtId="0" xfId="0" applyBorder="1" applyFont="1"/>
    <xf borderId="4" fillId="10" fontId="20" numFmtId="0" xfId="0" applyAlignment="1" applyBorder="1" applyFont="1">
      <alignment readingOrder="0"/>
    </xf>
    <xf borderId="5" fillId="10" fontId="21" numFmtId="0" xfId="0" applyBorder="1" applyFont="1"/>
    <xf borderId="0" fillId="0" fontId="1" numFmtId="0" xfId="0" applyAlignment="1" applyFont="1">
      <alignment readingOrder="0"/>
    </xf>
    <xf borderId="4" fillId="10" fontId="22" numFmtId="0" xfId="0" applyAlignment="1" applyBorder="1" applyFont="1">
      <alignment readingOrder="0"/>
    </xf>
    <xf borderId="7" fillId="10" fontId="5" numFmtId="0" xfId="0" applyBorder="1" applyFont="1"/>
    <xf borderId="4" fillId="10" fontId="23" numFmtId="0" xfId="0" applyAlignment="1" applyBorder="1" applyFont="1">
      <alignment readingOrder="0"/>
    </xf>
    <xf borderId="8" fillId="10" fontId="1" numFmtId="0" xfId="0" applyAlignment="1" applyBorder="1" applyFont="1">
      <alignment readingOrder="0"/>
    </xf>
    <xf borderId="4" fillId="10" fontId="24" numFmtId="0" xfId="0" applyAlignment="1" applyBorder="1" applyFont="1">
      <alignment readingOrder="0"/>
    </xf>
    <xf borderId="9" fillId="10" fontId="23" numFmtId="0" xfId="0" applyAlignment="1" applyBorder="1" applyFont="1">
      <alignment readingOrder="0" shrinkToFit="0" wrapText="1"/>
    </xf>
    <xf borderId="8" fillId="10" fontId="23" numFmtId="0" xfId="0" applyAlignment="1" applyBorder="1" applyFont="1">
      <alignment readingOrder="0" shrinkToFit="0" wrapText="1"/>
    </xf>
    <xf borderId="10" fillId="10" fontId="5" numFmtId="0" xfId="0" applyBorder="1" applyFont="1"/>
    <xf borderId="11" fillId="10" fontId="5" numFmtId="0" xfId="0" applyBorder="1" applyFont="1"/>
    <xf borderId="12" fillId="10" fontId="5" numFmtId="0" xfId="0" applyBorder="1" applyFont="1"/>
    <xf borderId="0" fillId="11" fontId="25" numFmtId="0" xfId="0" applyAlignment="1" applyFill="1" applyFont="1">
      <alignment horizontal="center" readingOrder="0" vertical="center"/>
    </xf>
    <xf borderId="0" fillId="11" fontId="18" numFmtId="0" xfId="0" applyAlignment="1" applyFont="1">
      <alignment horizontal="center" readingOrder="0" vertical="center"/>
    </xf>
    <xf borderId="0" fillId="11" fontId="18" numFmtId="0" xfId="0" applyAlignment="1" applyFont="1">
      <alignment horizontal="center" vertical="center"/>
    </xf>
    <xf borderId="0" fillId="3" fontId="26" numFmtId="0" xfId="0" applyAlignment="1" applyFont="1">
      <alignment horizontal="left" readingOrder="0" vertical="bottom"/>
    </xf>
    <xf borderId="0" fillId="3" fontId="5" numFmtId="0" xfId="0" applyFont="1"/>
    <xf borderId="0" fillId="3" fontId="8" numFmtId="0" xfId="0" applyAlignment="1" applyFont="1">
      <alignment horizontal="left" readingOrder="0" shrinkToFit="0" wrapText="0"/>
    </xf>
    <xf borderId="0" fillId="3" fontId="5" numFmtId="0" xfId="0" applyAlignment="1" applyFont="1">
      <alignment readingOrder="0"/>
    </xf>
    <xf borderId="0" fillId="3" fontId="5" numFmtId="10" xfId="0" applyFont="1" applyNumberFormat="1"/>
    <xf borderId="0" fillId="3" fontId="2" numFmtId="0" xfId="0" applyAlignment="1" applyFont="1">
      <alignment horizontal="left" readingOrder="0" shrinkToFit="0" textRotation="0" vertical="center" wrapText="0"/>
    </xf>
    <xf borderId="0" fillId="0" fontId="5" numFmtId="0" xfId="0" applyAlignment="1" applyFont="1">
      <alignment readingOrder="0"/>
    </xf>
    <xf borderId="0" fillId="0" fontId="1" numFmtId="0" xfId="0" applyAlignment="1" applyFont="1">
      <alignment horizontal="center" readingOrder="0" shrinkToFit="0" wrapText="1"/>
    </xf>
    <xf borderId="0" fillId="12" fontId="1" numFmtId="0" xfId="0" applyAlignment="1" applyFill="1" applyFont="1">
      <alignment horizontal="center" readingOrder="0" shrinkToFit="0" wrapText="1"/>
    </xf>
    <xf borderId="0" fillId="0" fontId="1" numFmtId="0" xfId="0" applyAlignment="1" applyFont="1">
      <alignment horizontal="center" shrinkToFit="0" wrapText="1"/>
    </xf>
    <xf borderId="0" fillId="12" fontId="5" numFmtId="0" xfId="0" applyFont="1"/>
    <xf borderId="0" fillId="0" fontId="27" numFmtId="0" xfId="0" applyFont="1"/>
    <xf borderId="0" fillId="7" fontId="10" numFmtId="0" xfId="0" applyAlignment="1" applyFont="1">
      <alignment horizontal="left" vertical="bottom"/>
    </xf>
    <xf borderId="0" fillId="12" fontId="8" numFmtId="0" xfId="0" applyAlignment="1" applyFont="1">
      <alignment vertical="bottom"/>
    </xf>
    <xf borderId="0" fillId="13" fontId="1" numFmtId="0" xfId="0" applyAlignment="1" applyFill="1" applyFont="1">
      <alignment horizontal="center" shrinkToFit="0" textRotation="45" wrapText="1"/>
    </xf>
    <xf borderId="0" fillId="13" fontId="1" numFmtId="0" xfId="0" applyAlignment="1" applyFont="1">
      <alignment horizontal="center" readingOrder="0" shrinkToFit="0" textRotation="45" wrapText="1"/>
    </xf>
    <xf borderId="0" fillId="14" fontId="5" numFmtId="0" xfId="0" applyFill="1" applyFont="1"/>
    <xf borderId="0" fillId="10" fontId="5" numFmtId="0" xfId="0" applyAlignment="1" applyFont="1">
      <alignment shrinkToFit="0" wrapText="0"/>
    </xf>
    <xf borderId="0" fillId="15" fontId="5" numFmtId="0" xfId="0" applyAlignment="1" applyFill="1" applyFont="1">
      <alignment readingOrder="0" shrinkToFit="0" wrapText="0"/>
    </xf>
    <xf borderId="0" fillId="10" fontId="5" numFmtId="0" xfId="0" applyAlignment="1" applyFont="1">
      <alignment readingOrder="0" shrinkToFit="0" wrapText="0"/>
    </xf>
    <xf borderId="0" fillId="12" fontId="5" numFmtId="0" xfId="0" applyAlignment="1" applyFont="1">
      <alignment readingOrder="0"/>
    </xf>
    <xf borderId="0" fillId="15" fontId="1" numFmtId="0" xfId="0" applyAlignment="1" applyFont="1">
      <alignment readingOrder="0"/>
    </xf>
    <xf borderId="0" fillId="16" fontId="5" numFmtId="0" xfId="0" applyFill="1" applyFont="1"/>
    <xf borderId="0" fillId="17" fontId="5" numFmtId="0" xfId="0" applyAlignment="1" applyFill="1" applyFont="1">
      <alignment readingOrder="0"/>
    </xf>
    <xf borderId="0" fillId="17" fontId="5" numFmtId="0" xfId="0" applyFont="1"/>
    <xf borderId="0" fillId="0" fontId="5" numFmtId="0" xfId="0" applyAlignment="1" applyFont="1">
      <alignment readingOrder="0"/>
    </xf>
    <xf quotePrefix="1" borderId="0" fillId="0" fontId="5" numFmtId="0" xfId="0" applyAlignment="1" applyFont="1">
      <alignment readingOrder="0"/>
    </xf>
    <xf borderId="0" fillId="12" fontId="5" numFmtId="0" xfId="0" applyAlignment="1" applyFont="1">
      <alignment shrinkToFit="0" wrapText="0"/>
    </xf>
    <xf borderId="0" fillId="12" fontId="5" numFmtId="0" xfId="0" applyAlignment="1" applyFont="1">
      <alignment readingOrder="0" shrinkToFit="0" wrapText="0"/>
    </xf>
    <xf borderId="0" fillId="15" fontId="5" numFmtId="0" xfId="0" applyAlignment="1" applyFont="1">
      <alignment shrinkToFit="0" wrapText="0"/>
    </xf>
  </cellXfs>
  <cellStyles count="1">
    <cellStyle xfId="0" name="Normal" builtinId="0"/>
  </cellStyles>
  <dxfs count="4">
    <dxf>
      <font/>
      <fill>
        <patternFill patternType="solid">
          <fgColor rgb="FFB7E1CD"/>
          <bgColor rgb="FFB7E1CD"/>
        </patternFill>
      </fill>
      <border/>
    </dxf>
    <dxf>
      <font/>
      <fill>
        <patternFill patternType="solid">
          <fgColor rgb="FFCFE2F3"/>
          <bgColor rgb="FFCFE2F3"/>
        </patternFill>
      </fill>
      <border/>
    </dxf>
    <dxf>
      <font/>
      <fill>
        <patternFill patternType="solid">
          <fgColor rgb="FFF4C7C3"/>
          <bgColor rgb="FFF4C7C3"/>
        </patternFill>
      </fill>
      <border/>
    </dxf>
    <dxf>
      <font/>
      <fill>
        <patternFill patternType="solid">
          <fgColor rgb="FFFCE8B2"/>
          <bgColor rgb="FFFCE8B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7.png"/><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5.jpg"/><Relationship Id="rId7"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66675</xdr:colOff>
      <xdr:row>2</xdr:row>
      <xdr:rowOff>76200</xdr:rowOff>
    </xdr:from>
    <xdr:ext cx="1781175" cy="2857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47625</xdr:colOff>
      <xdr:row>1</xdr:row>
      <xdr:rowOff>104775</xdr:rowOff>
    </xdr:from>
    <xdr:ext cx="942975" cy="59055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47625</xdr:colOff>
      <xdr:row>1</xdr:row>
      <xdr:rowOff>752475</xdr:rowOff>
    </xdr:from>
    <xdr:ext cx="933450" cy="876300"/>
    <xdr:pic>
      <xdr:nvPicPr>
        <xdr:cNvPr id="0" name="image7.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66675</xdr:colOff>
      <xdr:row>1</xdr:row>
      <xdr:rowOff>723900</xdr:rowOff>
    </xdr:from>
    <xdr:ext cx="609600" cy="590550"/>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742950</xdr:colOff>
      <xdr:row>1</xdr:row>
      <xdr:rowOff>723900</xdr:rowOff>
    </xdr:from>
    <xdr:ext cx="609600" cy="590550"/>
    <xdr:pic>
      <xdr:nvPicPr>
        <xdr:cNvPr id="0" name="image3.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7</xdr:col>
      <xdr:colOff>66675</xdr:colOff>
      <xdr:row>1</xdr:row>
      <xdr:rowOff>104775</xdr:rowOff>
    </xdr:from>
    <xdr:ext cx="1114425" cy="590550"/>
    <xdr:pic>
      <xdr:nvPicPr>
        <xdr:cNvPr id="0" name="image5.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47625</xdr:colOff>
      <xdr:row>3</xdr:row>
      <xdr:rowOff>190500</xdr:rowOff>
    </xdr:from>
    <xdr:ext cx="2286000" cy="409575"/>
    <xdr:pic>
      <xdr:nvPicPr>
        <xdr:cNvPr id="0" name="image6.png" title="Image"/>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40" Type="http://schemas.openxmlformats.org/officeDocument/2006/relationships/hyperlink" Target="http://www.gsccreno.org" TargetMode="External"/><Relationship Id="rId42" Type="http://schemas.openxmlformats.org/officeDocument/2006/relationships/hyperlink" Target="https://www.goodwillsacto.org/" TargetMode="External"/><Relationship Id="rId41" Type="http://schemas.openxmlformats.org/officeDocument/2006/relationships/hyperlink" Target="https://www.goodwillsacto.org/" TargetMode="External"/><Relationship Id="rId44" Type="http://schemas.openxmlformats.org/officeDocument/2006/relationships/hyperlink" Target="http://www.handsofhope.us" TargetMode="External"/><Relationship Id="rId43" Type="http://schemas.openxmlformats.org/officeDocument/2006/relationships/hyperlink" Target="https://www.goodwillsacto.org/" TargetMode="External"/><Relationship Id="rId46" Type="http://schemas.openxmlformats.org/officeDocument/2006/relationships/hyperlink" Target="https://www.reno.va.gov" TargetMode="External"/><Relationship Id="rId45" Type="http://schemas.openxmlformats.org/officeDocument/2006/relationships/hyperlink" Target="http://healingminds.com" TargetMode="External"/><Relationship Id="rId107" Type="http://schemas.openxmlformats.org/officeDocument/2006/relationships/hyperlink" Target="http://www.tmcc.edu/" TargetMode="External"/><Relationship Id="rId106" Type="http://schemas.openxmlformats.org/officeDocument/2006/relationships/hyperlink" Target="http://www.tmcc.edu/" TargetMode="External"/><Relationship Id="rId105" Type="http://schemas.openxmlformats.org/officeDocument/2006/relationships/hyperlink" Target="http://www.wellcareservicesreno.com" TargetMode="External"/><Relationship Id="rId104" Type="http://schemas.openxmlformats.org/officeDocument/2006/relationships/hyperlink" Target="http://www.childrenscabinet.org" TargetMode="External"/><Relationship Id="rId109" Type="http://schemas.openxmlformats.org/officeDocument/2006/relationships/hyperlink" Target="https://www.reno.va.gov" TargetMode="External"/><Relationship Id="rId108" Type="http://schemas.openxmlformats.org/officeDocument/2006/relationships/hyperlink" Target="http://www.reno.va.gov" TargetMode="External"/><Relationship Id="rId48" Type="http://schemas.openxmlformats.org/officeDocument/2006/relationships/hyperlink" Target="http://www.nevadajobconnect.com" TargetMode="External"/><Relationship Id="rId47" Type="http://schemas.openxmlformats.org/officeDocument/2006/relationships/hyperlink" Target="http://www.myhpnonline.com" TargetMode="External"/><Relationship Id="rId49" Type="http://schemas.openxmlformats.org/officeDocument/2006/relationships/hyperlink" Target="http://www.nevadajobconnect.com" TargetMode="External"/><Relationship Id="rId103" Type="http://schemas.openxmlformats.org/officeDocument/2006/relationships/hyperlink" Target="http://www.childrenscabinet.org" TargetMode="External"/><Relationship Id="rId102" Type="http://schemas.openxmlformats.org/officeDocument/2006/relationships/hyperlink" Target="http://stepstonewfreedom.org/" TargetMode="External"/><Relationship Id="rId101" Type="http://schemas.openxmlformats.org/officeDocument/2006/relationships/hyperlink" Target="http://stepstonewfreedom.org/" TargetMode="External"/><Relationship Id="rId100" Type="http://schemas.openxmlformats.org/officeDocument/2006/relationships/hyperlink" Target="https://detr.nv.gov" TargetMode="External"/><Relationship Id="rId31" Type="http://schemas.openxmlformats.org/officeDocument/2006/relationships/hyperlink" Target="http://cssnv.org" TargetMode="External"/><Relationship Id="rId30" Type="http://schemas.openxmlformats.org/officeDocument/2006/relationships/hyperlink" Target="https://crisispregnancyreno.com" TargetMode="External"/><Relationship Id="rId33" Type="http://schemas.openxmlformats.org/officeDocument/2006/relationships/hyperlink" Target="http://www.unr.edu/education/centers/downing-clinic" TargetMode="External"/><Relationship Id="rId32" Type="http://schemas.openxmlformats.org/officeDocument/2006/relationships/hyperlink" Target="https://dwss.nv.gov" TargetMode="External"/><Relationship Id="rId35" Type="http://schemas.openxmlformats.org/officeDocument/2006/relationships/hyperlink" Target="http://www.renoinitiative.org/meals/" TargetMode="External"/><Relationship Id="rId34" Type="http://schemas.openxmlformats.org/officeDocument/2006/relationships/hyperlink" Target="http://www.unr.edu/education/centers/downing-clinic" TargetMode="External"/><Relationship Id="rId37" Type="http://schemas.openxmlformats.org/officeDocument/2006/relationships/hyperlink" Target="http://www.fcsnv.org" TargetMode="External"/><Relationship Id="rId36" Type="http://schemas.openxmlformats.org/officeDocument/2006/relationships/hyperlink" Target="http://fbhnv.com" TargetMode="External"/><Relationship Id="rId39" Type="http://schemas.openxmlformats.org/officeDocument/2006/relationships/hyperlink" Target="https://www.nvfish.com/" TargetMode="External"/><Relationship Id="rId38" Type="http://schemas.openxmlformats.org/officeDocument/2006/relationships/hyperlink" Target="http://dhhs.nv.gov/Programs/Grants/Programs/FRC/Family_Resource_Center" TargetMode="External"/><Relationship Id="rId20" Type="http://schemas.openxmlformats.org/officeDocument/2006/relationships/hyperlink" Target="https://www.washoecounty.us/socsrv/adult_services/community_assistance_center/index.php" TargetMode="External"/><Relationship Id="rId22" Type="http://schemas.openxmlformats.org/officeDocument/2006/relationships/hyperlink" Target="http://www.chanevada.org" TargetMode="External"/><Relationship Id="rId21" Type="http://schemas.openxmlformats.org/officeDocument/2006/relationships/hyperlink" Target="http://www.chanevada.org" TargetMode="External"/><Relationship Id="rId24" Type="http://schemas.openxmlformats.org/officeDocument/2006/relationships/hyperlink" Target="http://www.chanevada.org" TargetMode="External"/><Relationship Id="rId23" Type="http://schemas.openxmlformats.org/officeDocument/2006/relationships/hyperlink" Target="http://www.chanevada.org" TargetMode="External"/><Relationship Id="rId26" Type="http://schemas.openxmlformats.org/officeDocument/2006/relationships/hyperlink" Target="http://www.chanevada.org" TargetMode="External"/><Relationship Id="rId121" Type="http://schemas.openxmlformats.org/officeDocument/2006/relationships/drawing" Target="../drawings/drawing1.xml"/><Relationship Id="rId25" Type="http://schemas.openxmlformats.org/officeDocument/2006/relationships/hyperlink" Target="http://www.chanevada.org" TargetMode="External"/><Relationship Id="rId120" Type="http://schemas.openxmlformats.org/officeDocument/2006/relationships/hyperlink" Target="http://dpbh.nv.gov/Programs/WHC/Women_s_Health_Connection_-_Home" TargetMode="External"/><Relationship Id="rId28" Type="http://schemas.openxmlformats.org/officeDocument/2006/relationships/hyperlink" Target="http://csareno.org" TargetMode="External"/><Relationship Id="rId27" Type="http://schemas.openxmlformats.org/officeDocument/2006/relationships/hyperlink" Target="http://www.chanevada.org" TargetMode="External"/><Relationship Id="rId29" Type="http://schemas.openxmlformats.org/officeDocument/2006/relationships/hyperlink" Target="http://www.fcsnv.org" TargetMode="External"/><Relationship Id="rId95" Type="http://schemas.openxmlformats.org/officeDocument/2006/relationships/hyperlink" Target="http://www.washoecounty.us/seniorsrv" TargetMode="External"/><Relationship Id="rId94" Type="http://schemas.openxmlformats.org/officeDocument/2006/relationships/hyperlink" Target="http://adsd.nv.gov/Programs/Seniors/SeniorRx/SrRxProg" TargetMode="External"/><Relationship Id="rId97" Type="http://schemas.openxmlformats.org/officeDocument/2006/relationships/hyperlink" Target="http://www.silverrsummithealthplan.com" TargetMode="External"/><Relationship Id="rId96" Type="http://schemas.openxmlformats.org/officeDocument/2006/relationships/hyperlink" Target="https://sierranevada.jobcorps.gov/" TargetMode="External"/><Relationship Id="rId11" Type="http://schemas.openxmlformats.org/officeDocument/2006/relationships/hyperlink" Target="http://www.carsontahoe.com/behavioral-health-services" TargetMode="External"/><Relationship Id="rId99" Type="http://schemas.openxmlformats.org/officeDocument/2006/relationships/hyperlink" Target="https://ccsnn.org" TargetMode="External"/><Relationship Id="rId10" Type="http://schemas.openxmlformats.org/officeDocument/2006/relationships/hyperlink" Target="https://carsontahoe.com/behavioral-health-services" TargetMode="External"/><Relationship Id="rId98" Type="http://schemas.openxmlformats.org/officeDocument/2006/relationships/hyperlink" Target="https://www.ssa.gov" TargetMode="External"/><Relationship Id="rId13" Type="http://schemas.openxmlformats.org/officeDocument/2006/relationships/hyperlink" Target="http://www.carsontahoe.com/senior-pathways" TargetMode="External"/><Relationship Id="rId12" Type="http://schemas.openxmlformats.org/officeDocument/2006/relationships/hyperlink" Target="http://www.carechest.org" TargetMode="External"/><Relationship Id="rId91" Type="http://schemas.openxmlformats.org/officeDocument/2006/relationships/hyperlink" Target="http://reno.salvationarmy.org" TargetMode="External"/><Relationship Id="rId90" Type="http://schemas.openxmlformats.org/officeDocument/2006/relationships/hyperlink" Target="https://carsoncitv.salvationarmy.org/" TargetMode="External"/><Relationship Id="rId93" Type="http://schemas.openxmlformats.org/officeDocument/2006/relationships/hyperlink" Target="http://www.seniorcareplus.com" TargetMode="External"/><Relationship Id="rId92" Type="http://schemas.openxmlformats.org/officeDocument/2006/relationships/hyperlink" Target="https://www.nnmc.com/services/senior-bridges-behavioral-health" TargetMode="External"/><Relationship Id="rId118" Type="http://schemas.openxmlformats.org/officeDocument/2006/relationships/hyperlink" Target="http://willowspringscenter.com" TargetMode="External"/><Relationship Id="rId117" Type="http://schemas.openxmlformats.org/officeDocument/2006/relationships/hyperlink" Target="http://willowspringscenter.com" TargetMode="External"/><Relationship Id="rId116" Type="http://schemas.openxmlformats.org/officeDocument/2006/relationships/hyperlink" Target="https://westhillshospital.net" TargetMode="External"/><Relationship Id="rId115" Type="http://schemas.openxmlformats.org/officeDocument/2006/relationships/hyperlink" Target="http://www.washoeschools.net" TargetMode="External"/><Relationship Id="rId119" Type="http://schemas.openxmlformats.org/officeDocument/2006/relationships/hyperlink" Target="http://www.waccs.org" TargetMode="External"/><Relationship Id="rId15" Type="http://schemas.openxmlformats.org/officeDocument/2006/relationships/hyperlink" Target="http://www.ccsn.org" TargetMode="External"/><Relationship Id="rId110" Type="http://schemas.openxmlformats.org/officeDocument/2006/relationships/hyperlink" Target="http://detr.state.nv.us" TargetMode="External"/><Relationship Id="rId14" Type="http://schemas.openxmlformats.org/officeDocument/2006/relationships/hyperlink" Target="https://www.carsontahoe.com/behavioral-health-services." TargetMode="External"/><Relationship Id="rId17" Type="http://schemas.openxmlformats.org/officeDocument/2006/relationships/hyperlink" Target="http://www.washoeschools.net" TargetMode="External"/><Relationship Id="rId16" Type="http://schemas.openxmlformats.org/officeDocument/2006/relationships/hyperlink" Target="http://www.centerforhopeofthesierras.com" TargetMode="External"/><Relationship Id="rId19" Type="http://schemas.openxmlformats.org/officeDocument/2006/relationships/hyperlink" Target="http://www.renoha.org" TargetMode="External"/><Relationship Id="rId114" Type="http://schemas.openxmlformats.org/officeDocument/2006/relationships/hyperlink" Target="https://www.washoecounty.us/socsrv/childrens_services/child_protective_services" TargetMode="External"/><Relationship Id="rId18" Type="http://schemas.openxmlformats.org/officeDocument/2006/relationships/hyperlink" Target="http://www.childrenscabinet.org" TargetMode="External"/><Relationship Id="rId113" Type="http://schemas.openxmlformats.org/officeDocument/2006/relationships/hyperlink" Target="http://www.washoecounty.us/socsrv" TargetMode="External"/><Relationship Id="rId112" Type="http://schemas.openxmlformats.org/officeDocument/2006/relationships/hyperlink" Target="http://www.washoecounty.us/health/programs-and-services/preventive-health/wic.php" TargetMode="External"/><Relationship Id="rId111" Type="http://schemas.openxmlformats.org/officeDocument/2006/relationships/hyperlink" Target="https://www.washoecounty.us/socsrv/adult_services" TargetMode="External"/><Relationship Id="rId84" Type="http://schemas.openxmlformats.org/officeDocument/2006/relationships/hyperlink" Target="http://www.rsic.org" TargetMode="External"/><Relationship Id="rId83" Type="http://schemas.openxmlformats.org/officeDocument/2006/relationships/hyperlink" Target="http://www.rsic.org" TargetMode="External"/><Relationship Id="rId86" Type="http://schemas.openxmlformats.org/officeDocument/2006/relationships/hyperlink" Target="http://www.restartreno.org/" TargetMode="External"/><Relationship Id="rId85" Type="http://schemas.openxmlformats.org/officeDocument/2006/relationships/hyperlink" Target="https://www.renown.org/" TargetMode="External"/><Relationship Id="rId88" Type="http://schemas.openxmlformats.org/officeDocument/2006/relationships/hyperlink" Target="http://ccsnn.org" TargetMode="External"/><Relationship Id="rId87" Type="http://schemas.openxmlformats.org/officeDocument/2006/relationships/hyperlink" Target="http://www.ridgehouse.org/" TargetMode="External"/><Relationship Id="rId89" Type="http://schemas.openxmlformats.org/officeDocument/2006/relationships/hyperlink" Target="http://ccsnn.org" TargetMode="External"/><Relationship Id="rId80" Type="http://schemas.openxmlformats.org/officeDocument/2006/relationships/hyperlink" Target="http://www.rsgm.com" TargetMode="External"/><Relationship Id="rId82" Type="http://schemas.openxmlformats.org/officeDocument/2006/relationships/hyperlink" Target="http://www.rsgm.org" TargetMode="External"/><Relationship Id="rId81" Type="http://schemas.openxmlformats.org/officeDocument/2006/relationships/hyperlink" Target="http://www.rsgm.org" TargetMode="External"/><Relationship Id="rId1" Type="http://schemas.openxmlformats.org/officeDocument/2006/relationships/hyperlink" Target="http://www.accesstohealthcare.org" TargetMode="External"/><Relationship Id="rId2" Type="http://schemas.openxmlformats.org/officeDocument/2006/relationships/hyperlink" Target="https://www.facebook.com/RenoCenterOfInfluence/" TargetMode="External"/><Relationship Id="rId3" Type="http://schemas.openxmlformats.org/officeDocument/2006/relationships/hyperlink" Target="https://agapereno.com/" TargetMode="External"/><Relationship Id="rId4" Type="http://schemas.openxmlformats.org/officeDocument/2006/relationships/hyperlink" Target="https://nnig.org/" TargetMode="External"/><Relationship Id="rId9" Type="http://schemas.openxmlformats.org/officeDocument/2006/relationships/hyperlink" Target="https://awakenreno.org/housing" TargetMode="External"/><Relationship Id="rId5" Type="http://schemas.openxmlformats.org/officeDocument/2006/relationships/hyperlink" Target="https://nnig.org/" TargetMode="External"/><Relationship Id="rId6" Type="http://schemas.openxmlformats.org/officeDocument/2006/relationships/hyperlink" Target="http://www.alphaproductions.org/" TargetMode="External"/><Relationship Id="rId7" Type="http://schemas.openxmlformats.org/officeDocument/2006/relationships/hyperlink" Target="http://www.cancer.org" TargetMode="External"/><Relationship Id="rId8" Type="http://schemas.openxmlformats.org/officeDocument/2006/relationships/hyperlink" Target="http://www.anthem.com" TargetMode="External"/><Relationship Id="rId73" Type="http://schemas.openxmlformats.org/officeDocument/2006/relationships/hyperlink" Target="http://www.notaworry.org" TargetMode="External"/><Relationship Id="rId72" Type="http://schemas.openxmlformats.org/officeDocument/2006/relationships/hyperlink" Target="http://www.nnhopes.org/" TargetMode="External"/><Relationship Id="rId75" Type="http://schemas.openxmlformats.org/officeDocument/2006/relationships/hyperlink" Target="http://dhhs.nv.gov/Programs/IDEA/ProjectASSIST" TargetMode="External"/><Relationship Id="rId74" Type="http://schemas.openxmlformats.org/officeDocument/2006/relationships/hyperlink" Target="https://www.plannedparenthood.org" TargetMode="External"/><Relationship Id="rId77" Type="http://schemas.openxmlformats.org/officeDocument/2006/relationships/hyperlink" Target="http://www.renoinitiative.org/" TargetMode="External"/><Relationship Id="rId76" Type="http://schemas.openxmlformats.org/officeDocument/2006/relationships/hyperlink" Target="http://www.renocancerfoundation.org" TargetMode="External"/><Relationship Id="rId79" Type="http://schemas.openxmlformats.org/officeDocument/2006/relationships/hyperlink" Target="http://www.rsgm.org/" TargetMode="External"/><Relationship Id="rId78" Type="http://schemas.openxmlformats.org/officeDocument/2006/relationships/hyperlink" Target="http://www.renoinitiative.org/" TargetMode="External"/><Relationship Id="rId71" Type="http://schemas.openxmlformats.org/officeDocument/2006/relationships/hyperlink" Target="http://www.nncil.org" TargetMode="External"/><Relationship Id="rId70" Type="http://schemas.openxmlformats.org/officeDocument/2006/relationships/hyperlink" Target="http://dpbh.nv.gov/Programs/ClinicalCAP/Location/Norhtern_Nevada_Adult_Mental_Health_Locations/" TargetMode="External"/><Relationship Id="rId62" Type="http://schemas.openxmlformats.org/officeDocument/2006/relationships/hyperlink" Target="http://npp.dps.nv.gov/" TargetMode="External"/><Relationship Id="rId61" Type="http://schemas.openxmlformats.org/officeDocument/2006/relationships/hyperlink" Target="https://detr.nv.gov/" TargetMode="External"/><Relationship Id="rId64" Type="http://schemas.openxmlformats.org/officeDocument/2006/relationships/hyperlink" Target="http://dhhs.nv.gov/Programs/IDEA/Early_lntervention_Programs" TargetMode="External"/><Relationship Id="rId63" Type="http://schemas.openxmlformats.org/officeDocument/2006/relationships/hyperlink" Target="https://diabetesnv.org" TargetMode="External"/><Relationship Id="rId66" Type="http://schemas.openxmlformats.org/officeDocument/2006/relationships/hyperlink" Target="http://www.nevadapublichealthfoundation.org" TargetMode="External"/><Relationship Id="rId65" Type="http://schemas.openxmlformats.org/officeDocument/2006/relationships/hyperlink" Target="http://www.nevadahealthlink.com" TargetMode="External"/><Relationship Id="rId68" Type="http://schemas.openxmlformats.org/officeDocument/2006/relationships/hyperlink" Target="http://www.nevadaurbanindians.org" TargetMode="External"/><Relationship Id="rId67" Type="http://schemas.openxmlformats.org/officeDocument/2006/relationships/hyperlink" Target="https://dwss.nv.gov" TargetMode="External"/><Relationship Id="rId60" Type="http://schemas.openxmlformats.org/officeDocument/2006/relationships/hyperlink" Target="http://www.nvdetr.org/ESD%20Pages/casual%20labor.htm" TargetMode="External"/><Relationship Id="rId69" Type="http://schemas.openxmlformats.org/officeDocument/2006/relationships/hyperlink" Target="http://dhhs.nv.gov/Programs/Grants/Programs/FRC/Family_Resource_Center/" TargetMode="External"/><Relationship Id="rId51" Type="http://schemas.openxmlformats.org/officeDocument/2006/relationships/hyperlink" Target="http://www.laborfinders.com" TargetMode="External"/><Relationship Id="rId50" Type="http://schemas.openxmlformats.org/officeDocument/2006/relationships/hyperlink" Target="http://www.join.org" TargetMode="External"/><Relationship Id="rId53" Type="http://schemas.openxmlformats.org/officeDocument/2006/relationships/hyperlink" Target="http://www.peopleready.com" TargetMode="External"/><Relationship Id="rId52" Type="http://schemas.openxmlformats.org/officeDocument/2006/relationships/hyperlink" Target="http://www.peopleready.com" TargetMode="External"/><Relationship Id="rId55" Type="http://schemas.openxmlformats.org/officeDocument/2006/relationships/hyperlink" Target="http://midtownmindfulness.com/" TargetMode="External"/><Relationship Id="rId54" Type="http://schemas.openxmlformats.org/officeDocument/2006/relationships/hyperlink" Target="http://www.libertydentalplan.com/NVMedicaid" TargetMode="External"/><Relationship Id="rId57" Type="http://schemas.openxmlformats.org/officeDocument/2006/relationships/hyperlink" Target="http://www.adultdaycarereno.com" TargetMode="External"/><Relationship Id="rId56" Type="http://schemas.openxmlformats.org/officeDocument/2006/relationships/hyperlink" Target="http://med.unr.edu/mojave" TargetMode="External"/><Relationship Id="rId59" Type="http://schemas.openxmlformats.org/officeDocument/2006/relationships/hyperlink" Target="https://www.unr.edu/nced" TargetMode="External"/><Relationship Id="rId58" Type="http://schemas.openxmlformats.org/officeDocument/2006/relationships/hyperlink" Target="http://centers.rainn.org"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renoinitiative.org" TargetMode="External"/><Relationship Id="rId2" Type="http://schemas.openxmlformats.org/officeDocument/2006/relationships/hyperlink" Target="https://docs.google.com/document/d/1cVqbD6KqKgPPCCNFVB5w3TLeNXMPFpukYmCk7LHoqNU/edit?usp=sharing"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maps.google.com/?q=" TargetMode="External"/><Relationship Id="rId2" Type="http://schemas.openxmlformats.org/officeDocument/2006/relationships/hyperlink" Target="https://www.google.com/maps/place/" TargetMode="External"/><Relationship Id="rId3"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39.14"/>
    <col customWidth="1" min="2" max="2" width="10.14"/>
    <col customWidth="1" min="3" max="3" width="12.0"/>
    <col customWidth="1" min="4" max="4" width="31.43"/>
    <col customWidth="1" min="5" max="5" width="7.43"/>
    <col customWidth="1" min="6" max="6" width="5.71"/>
    <col customWidth="1" min="7" max="7" width="8.29"/>
    <col customWidth="1" min="8" max="8" width="69.29"/>
    <col customWidth="1" min="10" max="35" width="5.0"/>
    <col customWidth="1" min="36" max="36" width="11.29"/>
    <col customWidth="1" min="37" max="37" width="15.86"/>
  </cols>
  <sheetData>
    <row r="1" ht="78.75" customHeight="1">
      <c r="A1" s="1" t="s">
        <v>0</v>
      </c>
      <c r="B1" s="1" t="s">
        <v>1</v>
      </c>
      <c r="C1" s="1" t="s">
        <v>2</v>
      </c>
      <c r="D1" s="1" t="s">
        <v>3</v>
      </c>
      <c r="E1" s="1" t="s">
        <v>4</v>
      </c>
      <c r="F1" s="1" t="s">
        <v>5</v>
      </c>
      <c r="G1" s="1" t="s">
        <v>6</v>
      </c>
      <c r="H1" s="1" t="s">
        <v>7</v>
      </c>
      <c r="I1" s="1"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3" t="s">
        <v>23</v>
      </c>
      <c r="Y1" s="2" t="s">
        <v>24</v>
      </c>
      <c r="Z1" s="2" t="s">
        <v>25</v>
      </c>
      <c r="AA1" s="2" t="s">
        <v>26</v>
      </c>
      <c r="AB1" s="2" t="s">
        <v>27</v>
      </c>
      <c r="AC1" s="2" t="s">
        <v>28</v>
      </c>
      <c r="AD1" s="2" t="s">
        <v>29</v>
      </c>
      <c r="AE1" s="2" t="s">
        <v>30</v>
      </c>
      <c r="AF1" s="2" t="s">
        <v>31</v>
      </c>
      <c r="AG1" s="2" t="s">
        <v>32</v>
      </c>
      <c r="AH1" s="2" t="s">
        <v>33</v>
      </c>
      <c r="AI1" s="2" t="s">
        <v>34</v>
      </c>
      <c r="AJ1" s="4" t="s">
        <v>35</v>
      </c>
      <c r="AK1" s="4" t="s">
        <v>36</v>
      </c>
      <c r="AL1" s="5"/>
      <c r="AM1" s="5"/>
      <c r="AN1" s="5"/>
      <c r="AO1" s="5"/>
      <c r="AP1" s="5"/>
      <c r="AQ1" s="5"/>
      <c r="AR1" s="5"/>
      <c r="AS1" s="5"/>
      <c r="AT1" s="5"/>
      <c r="AU1" s="5"/>
      <c r="AV1" s="5"/>
      <c r="AW1" s="5"/>
      <c r="AX1" s="5"/>
      <c r="AY1" s="5"/>
      <c r="AZ1" s="5"/>
      <c r="BA1" s="5"/>
      <c r="BB1" s="5"/>
      <c r="BC1" s="5"/>
    </row>
    <row r="2">
      <c r="A2" s="6" t="s">
        <v>37</v>
      </c>
      <c r="B2" s="7" t="s">
        <v>38</v>
      </c>
      <c r="C2" s="8"/>
      <c r="D2" s="7" t="s">
        <v>39</v>
      </c>
      <c r="E2" s="7" t="s">
        <v>40</v>
      </c>
      <c r="F2" s="9" t="s">
        <v>41</v>
      </c>
      <c r="G2" s="9">
        <v>89512.0</v>
      </c>
      <c r="H2" s="9" t="s">
        <v>42</v>
      </c>
      <c r="I2" s="8"/>
      <c r="J2" s="10"/>
      <c r="K2" s="10"/>
      <c r="L2" s="10"/>
      <c r="M2" s="10"/>
      <c r="N2" s="10"/>
      <c r="O2" s="10"/>
      <c r="P2" s="10"/>
      <c r="Q2" s="10"/>
      <c r="R2" s="10"/>
      <c r="S2" s="10"/>
      <c r="T2" s="10"/>
      <c r="U2" s="10"/>
      <c r="V2" s="10"/>
      <c r="W2" s="10" t="s">
        <v>43</v>
      </c>
      <c r="X2" s="10"/>
      <c r="Y2" s="10"/>
      <c r="Z2" s="10"/>
      <c r="AA2" s="10"/>
      <c r="AB2" s="10"/>
      <c r="AC2" s="10"/>
      <c r="AD2" s="10"/>
      <c r="AE2" s="10"/>
      <c r="AF2" s="10"/>
      <c r="AG2" s="10"/>
      <c r="AH2" s="10"/>
      <c r="AI2" s="11" t="str">
        <f t="shared" ref="AI2:AI224" si="1">if(A2="","",if(J2&amp;K2&amp;L2&amp;M2&amp;N2&amp;O2&amp;P2&amp;Q2&amp;R2&amp;S2&amp;T2&amp;U2&amp;V2&amp;W2&amp;X2&amp;Y2&amp;Z2&amp;AA2&amp;AB2&amp;AC2&amp;AD2&amp;AE2&amp;AF2&amp;AG2&amp;AH2="",".",J2&amp;K2&amp;L2&amp;M2&amp;N2&amp;O2&amp;P2&amp;Q2&amp;R2&amp;S2&amp;T2&amp;U2&amp;V2&amp;W2&amp;X2&amp;Y2&amp;Z2&amp;AA2&amp;AB2&amp;AC2&amp;AD2&amp;AE2&amp;AF2&amp;AG2&amp;AH2))</f>
        <v>P</v>
      </c>
      <c r="AJ2" s="9"/>
      <c r="AK2" s="9"/>
      <c r="AL2" s="8"/>
      <c r="AM2" s="8"/>
      <c r="AN2" s="8"/>
      <c r="AO2" s="8"/>
      <c r="AP2" s="8"/>
      <c r="AQ2" s="8"/>
      <c r="AR2" s="8"/>
      <c r="AS2" s="8"/>
      <c r="AT2" s="8"/>
      <c r="AU2" s="8"/>
      <c r="AV2" s="8"/>
      <c r="AW2" s="8"/>
      <c r="AX2" s="8"/>
      <c r="AY2" s="8"/>
      <c r="AZ2" s="8"/>
      <c r="BA2" s="8"/>
      <c r="BB2" s="8"/>
      <c r="BC2" s="8"/>
    </row>
    <row r="3">
      <c r="A3" s="12" t="s">
        <v>44</v>
      </c>
      <c r="B3" s="13" t="s">
        <v>45</v>
      </c>
      <c r="C3" s="7"/>
      <c r="D3" s="14" t="s">
        <v>46</v>
      </c>
      <c r="E3" s="15" t="s">
        <v>47</v>
      </c>
      <c r="F3" s="9" t="s">
        <v>41</v>
      </c>
      <c r="G3" s="9">
        <v>89501.0</v>
      </c>
      <c r="H3" s="9" t="s">
        <v>48</v>
      </c>
      <c r="I3" s="8"/>
      <c r="J3" s="10" t="s">
        <v>43</v>
      </c>
      <c r="K3" s="10"/>
      <c r="L3" s="10"/>
      <c r="M3" s="10"/>
      <c r="N3" s="10"/>
      <c r="O3" s="10"/>
      <c r="P3" s="10"/>
      <c r="Q3" s="10"/>
      <c r="R3" s="10"/>
      <c r="S3" s="10"/>
      <c r="T3" s="10"/>
      <c r="U3" s="10"/>
      <c r="V3" s="10"/>
      <c r="W3" s="10"/>
      <c r="X3" s="10"/>
      <c r="Y3" s="10"/>
      <c r="Z3" s="10"/>
      <c r="AA3" s="10"/>
      <c r="AB3" s="10"/>
      <c r="AC3" s="10"/>
      <c r="AD3" s="10"/>
      <c r="AE3" s="10" t="s">
        <v>43</v>
      </c>
      <c r="AF3" s="10"/>
      <c r="AG3" s="10"/>
      <c r="AH3" s="10"/>
      <c r="AI3" s="11" t="str">
        <f t="shared" si="1"/>
        <v>PP</v>
      </c>
      <c r="AJ3" s="9"/>
      <c r="AK3" s="9"/>
      <c r="AL3" s="8"/>
      <c r="AM3" s="8"/>
      <c r="AN3" s="8"/>
      <c r="AO3" s="8"/>
      <c r="AP3" s="8"/>
      <c r="AQ3" s="8"/>
      <c r="AR3" s="8"/>
      <c r="AS3" s="8"/>
      <c r="AT3" s="8"/>
      <c r="AU3" s="8"/>
      <c r="AV3" s="8"/>
      <c r="AW3" s="8"/>
      <c r="AX3" s="8"/>
      <c r="AY3" s="8"/>
      <c r="AZ3" s="8"/>
      <c r="BA3" s="8"/>
      <c r="BB3" s="8"/>
      <c r="BC3" s="8"/>
    </row>
    <row r="4">
      <c r="A4" s="6" t="s">
        <v>49</v>
      </c>
      <c r="B4" s="7" t="s">
        <v>50</v>
      </c>
      <c r="C4" s="7" t="s">
        <v>51</v>
      </c>
      <c r="D4" s="7" t="s">
        <v>52</v>
      </c>
      <c r="E4" s="7" t="s">
        <v>40</v>
      </c>
      <c r="F4" s="9" t="s">
        <v>41</v>
      </c>
      <c r="G4" s="9">
        <v>89502.0</v>
      </c>
      <c r="H4" s="9" t="s">
        <v>53</v>
      </c>
      <c r="I4" s="16" t="s">
        <v>54</v>
      </c>
      <c r="J4" s="10"/>
      <c r="K4" s="10"/>
      <c r="L4" s="10"/>
      <c r="M4" s="10"/>
      <c r="N4" s="10"/>
      <c r="O4" s="10" t="s">
        <v>43</v>
      </c>
      <c r="P4" s="10"/>
      <c r="Q4" s="10"/>
      <c r="R4" s="10"/>
      <c r="S4" s="10"/>
      <c r="T4" s="10"/>
      <c r="U4" s="10"/>
      <c r="V4" s="10"/>
      <c r="W4" s="10"/>
      <c r="X4" s="10" t="s">
        <v>43</v>
      </c>
      <c r="Y4" s="10"/>
      <c r="Z4" s="10"/>
      <c r="AA4" s="10" t="s">
        <v>55</v>
      </c>
      <c r="AB4" s="10"/>
      <c r="AC4" s="10"/>
      <c r="AD4" s="10"/>
      <c r="AE4" s="10"/>
      <c r="AF4" s="10"/>
      <c r="AG4" s="10"/>
      <c r="AH4" s="10"/>
      <c r="AI4" s="11" t="str">
        <f t="shared" si="1"/>
        <v>PPS</v>
      </c>
      <c r="AJ4" s="17"/>
      <c r="AK4" s="17"/>
      <c r="AL4" s="8"/>
      <c r="AM4" s="8"/>
      <c r="AN4" s="8"/>
      <c r="AO4" s="8"/>
      <c r="AP4" s="8"/>
      <c r="AQ4" s="8"/>
      <c r="AR4" s="8"/>
      <c r="AS4" s="8"/>
      <c r="AT4" s="8"/>
      <c r="AU4" s="8"/>
      <c r="AV4" s="8"/>
      <c r="AW4" s="8"/>
      <c r="AX4" s="8"/>
      <c r="AY4" s="8"/>
      <c r="AZ4" s="8"/>
      <c r="BA4" s="8"/>
      <c r="BB4" s="8"/>
      <c r="BC4" s="8"/>
    </row>
    <row r="5">
      <c r="A5" s="6" t="s">
        <v>56</v>
      </c>
      <c r="B5" s="7" t="s">
        <v>57</v>
      </c>
      <c r="C5" s="7"/>
      <c r="D5" s="7" t="s">
        <v>58</v>
      </c>
      <c r="E5" s="7" t="s">
        <v>59</v>
      </c>
      <c r="F5" s="9" t="s">
        <v>41</v>
      </c>
      <c r="G5" s="9">
        <v>89431.0</v>
      </c>
      <c r="H5" s="9" t="s">
        <v>60</v>
      </c>
      <c r="I5" s="8"/>
      <c r="J5" s="10"/>
      <c r="K5" s="10"/>
      <c r="L5" s="10"/>
      <c r="M5" s="10"/>
      <c r="N5" s="10" t="s">
        <v>55</v>
      </c>
      <c r="O5" s="10" t="s">
        <v>55</v>
      </c>
      <c r="P5" s="10"/>
      <c r="Q5" s="10"/>
      <c r="R5" s="10"/>
      <c r="S5" s="10"/>
      <c r="T5" s="10"/>
      <c r="U5" s="10"/>
      <c r="V5" s="10"/>
      <c r="W5" s="10"/>
      <c r="X5" s="10"/>
      <c r="Y5" s="10"/>
      <c r="Z5" s="10" t="s">
        <v>43</v>
      </c>
      <c r="AA5" s="10"/>
      <c r="AB5" s="10"/>
      <c r="AC5" s="10"/>
      <c r="AD5" s="10"/>
      <c r="AE5" s="10"/>
      <c r="AF5" s="10"/>
      <c r="AG5" s="10"/>
      <c r="AH5" s="10"/>
      <c r="AI5" s="11" t="str">
        <f t="shared" si="1"/>
        <v>SSP</v>
      </c>
      <c r="AJ5" s="9"/>
      <c r="AK5" s="9"/>
      <c r="AL5" s="8"/>
      <c r="AM5" s="8"/>
      <c r="AN5" s="8"/>
      <c r="AO5" s="8"/>
      <c r="AP5" s="8"/>
      <c r="AQ5" s="8"/>
      <c r="AR5" s="8"/>
      <c r="AS5" s="8"/>
      <c r="AT5" s="8"/>
      <c r="AU5" s="8"/>
      <c r="AV5" s="8"/>
      <c r="AW5" s="8"/>
      <c r="AX5" s="8"/>
      <c r="AY5" s="8"/>
      <c r="AZ5" s="8"/>
      <c r="BA5" s="8"/>
      <c r="BB5" s="8"/>
      <c r="BC5" s="8"/>
    </row>
    <row r="6">
      <c r="A6" s="6" t="s">
        <v>61</v>
      </c>
      <c r="B6" s="7" t="s">
        <v>62</v>
      </c>
      <c r="C6" s="8"/>
      <c r="D6" s="7" t="s">
        <v>63</v>
      </c>
      <c r="E6" s="7" t="s">
        <v>40</v>
      </c>
      <c r="F6" s="9" t="s">
        <v>41</v>
      </c>
      <c r="G6" s="9">
        <v>89502.0</v>
      </c>
      <c r="H6" s="9" t="s">
        <v>64</v>
      </c>
      <c r="I6" s="16" t="s">
        <v>65</v>
      </c>
      <c r="J6" s="10"/>
      <c r="K6" s="10"/>
      <c r="L6" s="10" t="s">
        <v>55</v>
      </c>
      <c r="M6" s="10" t="s">
        <v>55</v>
      </c>
      <c r="N6" s="10"/>
      <c r="O6" s="10"/>
      <c r="P6" s="10"/>
      <c r="Q6" s="10"/>
      <c r="R6" s="10"/>
      <c r="S6" s="10"/>
      <c r="T6" s="10"/>
      <c r="U6" s="10" t="s">
        <v>55</v>
      </c>
      <c r="V6" s="10"/>
      <c r="W6" s="10" t="s">
        <v>43</v>
      </c>
      <c r="X6" s="10"/>
      <c r="Y6" s="10"/>
      <c r="Z6" s="10"/>
      <c r="AA6" s="10"/>
      <c r="AB6" s="10"/>
      <c r="AC6" s="10" t="s">
        <v>55</v>
      </c>
      <c r="AD6" s="10"/>
      <c r="AE6" s="10"/>
      <c r="AF6" s="10"/>
      <c r="AG6" s="10"/>
      <c r="AH6" s="10" t="s">
        <v>55</v>
      </c>
      <c r="AI6" s="11" t="str">
        <f t="shared" si="1"/>
        <v>SSSPSS</v>
      </c>
      <c r="AJ6" s="17"/>
      <c r="AK6" s="17"/>
      <c r="AL6" s="8"/>
      <c r="AM6" s="8"/>
      <c r="AN6" s="8"/>
      <c r="AO6" s="8"/>
      <c r="AP6" s="8"/>
      <c r="AQ6" s="8"/>
      <c r="AR6" s="8"/>
      <c r="AS6" s="8"/>
      <c r="AT6" s="8"/>
      <c r="AU6" s="8"/>
      <c r="AV6" s="8"/>
      <c r="AW6" s="8"/>
      <c r="AX6" s="8"/>
      <c r="AY6" s="8"/>
      <c r="AZ6" s="8"/>
      <c r="BA6" s="8"/>
      <c r="BB6" s="8"/>
      <c r="BC6" s="8"/>
    </row>
    <row r="7">
      <c r="A7" s="6" t="s">
        <v>66</v>
      </c>
      <c r="B7" s="7" t="s">
        <v>67</v>
      </c>
      <c r="C7" s="7" t="s">
        <v>68</v>
      </c>
      <c r="D7" s="7" t="s">
        <v>69</v>
      </c>
      <c r="E7" s="7" t="s">
        <v>40</v>
      </c>
      <c r="F7" s="9" t="s">
        <v>41</v>
      </c>
      <c r="G7" s="9">
        <v>89509.0</v>
      </c>
      <c r="H7" s="9" t="s">
        <v>70</v>
      </c>
      <c r="I7" s="16" t="s">
        <v>71</v>
      </c>
      <c r="J7" s="10"/>
      <c r="K7" s="10"/>
      <c r="L7" s="10"/>
      <c r="M7" s="10"/>
      <c r="N7" s="10" t="s">
        <v>43</v>
      </c>
      <c r="O7" s="10"/>
      <c r="P7" s="10"/>
      <c r="Q7" s="10"/>
      <c r="R7" s="10"/>
      <c r="S7" s="10"/>
      <c r="T7" s="10"/>
      <c r="U7" s="10" t="s">
        <v>55</v>
      </c>
      <c r="V7" s="10"/>
      <c r="W7" s="10"/>
      <c r="X7" s="10"/>
      <c r="Y7" s="10"/>
      <c r="Z7" s="10"/>
      <c r="AA7" s="10"/>
      <c r="AB7" s="10"/>
      <c r="AC7" s="10"/>
      <c r="AD7" s="10"/>
      <c r="AE7" s="10"/>
      <c r="AF7" s="10"/>
      <c r="AG7" s="10"/>
      <c r="AH7" s="10"/>
      <c r="AI7" s="11" t="str">
        <f t="shared" si="1"/>
        <v>PS</v>
      </c>
      <c r="AJ7" s="9"/>
      <c r="AK7" s="9"/>
      <c r="AL7" s="8"/>
      <c r="AM7" s="8"/>
      <c r="AN7" s="8"/>
      <c r="AO7" s="8"/>
      <c r="AP7" s="8"/>
      <c r="AQ7" s="8"/>
      <c r="AR7" s="8"/>
      <c r="AS7" s="8"/>
      <c r="AT7" s="8"/>
      <c r="AU7" s="8"/>
      <c r="AV7" s="8"/>
      <c r="AW7" s="8"/>
      <c r="AX7" s="8"/>
      <c r="AY7" s="8"/>
      <c r="AZ7" s="8"/>
      <c r="BA7" s="8"/>
      <c r="BB7" s="8"/>
      <c r="BC7" s="8"/>
    </row>
    <row r="8">
      <c r="A8" s="6" t="s">
        <v>72</v>
      </c>
      <c r="B8" s="7" t="s">
        <v>73</v>
      </c>
      <c r="C8" s="7"/>
      <c r="D8" s="7" t="s">
        <v>74</v>
      </c>
      <c r="E8" s="7" t="s">
        <v>59</v>
      </c>
      <c r="F8" s="9" t="s">
        <v>41</v>
      </c>
      <c r="G8" s="9">
        <v>89431.0</v>
      </c>
      <c r="H8" s="9" t="s">
        <v>75</v>
      </c>
      <c r="I8" s="16" t="s">
        <v>76</v>
      </c>
      <c r="J8" s="10"/>
      <c r="K8" s="10"/>
      <c r="L8" s="10"/>
      <c r="M8" s="10" t="s">
        <v>43</v>
      </c>
      <c r="N8" s="10" t="s">
        <v>55</v>
      </c>
      <c r="O8" s="10"/>
      <c r="P8" s="10"/>
      <c r="Q8" s="10"/>
      <c r="R8" s="10"/>
      <c r="S8" s="10"/>
      <c r="T8" s="10"/>
      <c r="U8" s="10"/>
      <c r="V8" s="10"/>
      <c r="W8" s="10"/>
      <c r="X8" s="10"/>
      <c r="Y8" s="10"/>
      <c r="Z8" s="10"/>
      <c r="AA8" s="10"/>
      <c r="AB8" s="10"/>
      <c r="AC8" s="10"/>
      <c r="AD8" s="10"/>
      <c r="AE8" s="10"/>
      <c r="AF8" s="10"/>
      <c r="AG8" s="10"/>
      <c r="AH8" s="10"/>
      <c r="AI8" s="11" t="str">
        <f t="shared" si="1"/>
        <v>PS</v>
      </c>
      <c r="AJ8" s="9"/>
      <c r="AK8" s="9"/>
      <c r="AL8" s="8"/>
      <c r="AM8" s="8"/>
      <c r="AN8" s="8"/>
      <c r="AO8" s="8"/>
      <c r="AP8" s="8"/>
      <c r="AQ8" s="8"/>
      <c r="AR8" s="8"/>
      <c r="AS8" s="8"/>
      <c r="AT8" s="8"/>
      <c r="AU8" s="8"/>
      <c r="AV8" s="8"/>
      <c r="AW8" s="8"/>
      <c r="AX8" s="8"/>
      <c r="AY8" s="8"/>
      <c r="AZ8" s="8"/>
      <c r="BA8" s="8"/>
      <c r="BB8" s="8"/>
      <c r="BC8" s="8"/>
    </row>
    <row r="9">
      <c r="A9" s="6" t="s">
        <v>77</v>
      </c>
      <c r="B9" s="7" t="s">
        <v>73</v>
      </c>
      <c r="C9" s="7"/>
      <c r="D9" s="7" t="s">
        <v>78</v>
      </c>
      <c r="E9" s="7" t="s">
        <v>40</v>
      </c>
      <c r="F9" s="9" t="s">
        <v>41</v>
      </c>
      <c r="G9" s="9">
        <v>89502.0</v>
      </c>
      <c r="H9" s="9" t="s">
        <v>75</v>
      </c>
      <c r="I9" s="16" t="s">
        <v>76</v>
      </c>
      <c r="J9" s="10"/>
      <c r="K9" s="10"/>
      <c r="L9" s="10"/>
      <c r="M9" s="10" t="s">
        <v>43</v>
      </c>
      <c r="N9" s="10" t="s">
        <v>55</v>
      </c>
      <c r="O9" s="10"/>
      <c r="P9" s="10"/>
      <c r="Q9" s="10"/>
      <c r="R9" s="10"/>
      <c r="S9" s="10"/>
      <c r="T9" s="10"/>
      <c r="U9" s="10"/>
      <c r="V9" s="10"/>
      <c r="W9" s="10"/>
      <c r="X9" s="10"/>
      <c r="Y9" s="10"/>
      <c r="Z9" s="10"/>
      <c r="AA9" s="10"/>
      <c r="AB9" s="10"/>
      <c r="AC9" s="10"/>
      <c r="AD9" s="10"/>
      <c r="AE9" s="10"/>
      <c r="AF9" s="10"/>
      <c r="AG9" s="10"/>
      <c r="AH9" s="10"/>
      <c r="AI9" s="11" t="str">
        <f t="shared" si="1"/>
        <v>PS</v>
      </c>
      <c r="AJ9" s="9"/>
      <c r="AK9" s="9"/>
      <c r="AL9" s="8"/>
      <c r="AM9" s="8"/>
      <c r="AN9" s="8"/>
      <c r="AO9" s="8"/>
      <c r="AP9" s="8"/>
      <c r="AQ9" s="8"/>
      <c r="AR9" s="8"/>
      <c r="AS9" s="8"/>
      <c r="AT9" s="8"/>
      <c r="AU9" s="8"/>
      <c r="AV9" s="8"/>
      <c r="AW9" s="8"/>
      <c r="AX9" s="8"/>
      <c r="AY9" s="8"/>
      <c r="AZ9" s="8"/>
      <c r="BA9" s="8"/>
      <c r="BB9" s="8"/>
      <c r="BC9" s="8"/>
    </row>
    <row r="10">
      <c r="A10" s="6" t="s">
        <v>79</v>
      </c>
      <c r="B10" s="7" t="s">
        <v>80</v>
      </c>
      <c r="C10" s="8"/>
      <c r="D10" s="7" t="s">
        <v>81</v>
      </c>
      <c r="E10" s="7" t="s">
        <v>59</v>
      </c>
      <c r="F10" s="9" t="s">
        <v>41</v>
      </c>
      <c r="G10" s="9">
        <v>89431.0</v>
      </c>
      <c r="H10" s="9" t="s">
        <v>82</v>
      </c>
      <c r="I10" s="16" t="s">
        <v>83</v>
      </c>
      <c r="J10" s="10"/>
      <c r="K10" s="10"/>
      <c r="L10" s="10"/>
      <c r="M10" s="10"/>
      <c r="N10" s="10"/>
      <c r="O10" s="10"/>
      <c r="P10" s="10"/>
      <c r="Q10" s="10"/>
      <c r="R10" s="10"/>
      <c r="S10" s="10"/>
      <c r="T10" s="10"/>
      <c r="U10" s="10"/>
      <c r="V10" s="10"/>
      <c r="W10" s="10" t="s">
        <v>43</v>
      </c>
      <c r="X10" s="10"/>
      <c r="Y10" s="10"/>
      <c r="Z10" s="10"/>
      <c r="AA10" s="10"/>
      <c r="AB10" s="10"/>
      <c r="AC10" s="10"/>
      <c r="AD10" s="10"/>
      <c r="AE10" s="10"/>
      <c r="AF10" s="10"/>
      <c r="AG10" s="10"/>
      <c r="AH10" s="10"/>
      <c r="AI10" s="11" t="str">
        <f t="shared" si="1"/>
        <v>P</v>
      </c>
      <c r="AJ10" s="17"/>
      <c r="AK10" s="17"/>
      <c r="AL10" s="8"/>
      <c r="AM10" s="8"/>
      <c r="AN10" s="8"/>
      <c r="AO10" s="8"/>
      <c r="AP10" s="8"/>
      <c r="AQ10" s="8"/>
      <c r="AR10" s="8"/>
      <c r="AS10" s="8"/>
      <c r="AT10" s="8"/>
      <c r="AU10" s="8"/>
      <c r="AV10" s="8"/>
      <c r="AW10" s="8"/>
      <c r="AX10" s="8"/>
      <c r="AY10" s="8"/>
      <c r="AZ10" s="8"/>
      <c r="BA10" s="8"/>
      <c r="BB10" s="8"/>
      <c r="BC10" s="8"/>
    </row>
    <row r="11">
      <c r="A11" s="6" t="s">
        <v>84</v>
      </c>
      <c r="B11" s="7" t="s">
        <v>85</v>
      </c>
      <c r="C11" s="8"/>
      <c r="D11" s="7" t="s">
        <v>86</v>
      </c>
      <c r="E11" s="7" t="s">
        <v>40</v>
      </c>
      <c r="F11" s="9" t="s">
        <v>41</v>
      </c>
      <c r="G11" s="9">
        <v>89502.0</v>
      </c>
      <c r="H11" s="9" t="s">
        <v>87</v>
      </c>
      <c r="I11" s="8"/>
      <c r="J11" s="10"/>
      <c r="K11" s="10"/>
      <c r="L11" s="10" t="s">
        <v>55</v>
      </c>
      <c r="M11" s="10"/>
      <c r="N11" s="10"/>
      <c r="O11" s="10"/>
      <c r="P11" s="10" t="s">
        <v>43</v>
      </c>
      <c r="Q11" s="10"/>
      <c r="R11" s="10"/>
      <c r="S11" s="10"/>
      <c r="T11" s="10"/>
      <c r="U11" s="10"/>
      <c r="V11" s="10"/>
      <c r="W11" s="10"/>
      <c r="X11" s="10" t="s">
        <v>43</v>
      </c>
      <c r="Y11" s="10"/>
      <c r="Z11" s="10"/>
      <c r="AA11" s="10"/>
      <c r="AB11" s="10"/>
      <c r="AC11" s="10"/>
      <c r="AD11" s="10"/>
      <c r="AE11" s="10"/>
      <c r="AF11" s="10"/>
      <c r="AG11" s="10"/>
      <c r="AH11" s="10"/>
      <c r="AI11" s="11" t="str">
        <f t="shared" si="1"/>
        <v>SPP</v>
      </c>
      <c r="AJ11" s="17"/>
      <c r="AK11" s="17"/>
      <c r="AL11" s="8"/>
      <c r="AM11" s="8"/>
      <c r="AN11" s="8"/>
      <c r="AO11" s="8"/>
      <c r="AP11" s="8"/>
      <c r="AQ11" s="8"/>
      <c r="AR11" s="8"/>
      <c r="AS11" s="8"/>
      <c r="AT11" s="8"/>
      <c r="AU11" s="8"/>
      <c r="AV11" s="8"/>
      <c r="AW11" s="8"/>
      <c r="AX11" s="8"/>
      <c r="AY11" s="8"/>
      <c r="AZ11" s="8"/>
      <c r="BA11" s="8"/>
      <c r="BB11" s="8"/>
      <c r="BC11" s="8"/>
    </row>
    <row r="12">
      <c r="A12" s="6" t="s">
        <v>88</v>
      </c>
      <c r="B12" s="7" t="s">
        <v>89</v>
      </c>
      <c r="C12" s="8"/>
      <c r="D12" s="7" t="s">
        <v>90</v>
      </c>
      <c r="E12" s="7" t="s">
        <v>40</v>
      </c>
      <c r="F12" s="9" t="s">
        <v>41</v>
      </c>
      <c r="G12" s="9">
        <v>89511.0</v>
      </c>
      <c r="H12" s="9" t="s">
        <v>91</v>
      </c>
      <c r="I12" s="16" t="s">
        <v>92</v>
      </c>
      <c r="J12" s="10"/>
      <c r="K12" s="10"/>
      <c r="L12" s="10"/>
      <c r="M12" s="10" t="s">
        <v>43</v>
      </c>
      <c r="N12" s="10"/>
      <c r="O12" s="10"/>
      <c r="P12" s="10"/>
      <c r="Q12" s="10"/>
      <c r="R12" s="10"/>
      <c r="S12" s="10"/>
      <c r="T12" s="10"/>
      <c r="U12" s="10"/>
      <c r="V12" s="10"/>
      <c r="W12" s="10"/>
      <c r="X12" s="10" t="s">
        <v>43</v>
      </c>
      <c r="Y12" s="10"/>
      <c r="Z12" s="10"/>
      <c r="AA12" s="10"/>
      <c r="AB12" s="10"/>
      <c r="AC12" s="10"/>
      <c r="AD12" s="10"/>
      <c r="AE12" s="10"/>
      <c r="AF12" s="10"/>
      <c r="AG12" s="10"/>
      <c r="AH12" s="10"/>
      <c r="AI12" s="11" t="str">
        <f t="shared" si="1"/>
        <v>PP</v>
      </c>
      <c r="AJ12" s="17"/>
      <c r="AK12" s="17"/>
      <c r="AL12" s="8"/>
      <c r="AM12" s="8"/>
      <c r="AN12" s="8"/>
      <c r="AO12" s="8"/>
      <c r="AP12" s="8"/>
      <c r="AQ12" s="8"/>
      <c r="AR12" s="8"/>
      <c r="AS12" s="8"/>
      <c r="AT12" s="8"/>
      <c r="AU12" s="8"/>
      <c r="AV12" s="8"/>
      <c r="AW12" s="8"/>
      <c r="AX12" s="8"/>
      <c r="AY12" s="8"/>
      <c r="AZ12" s="8"/>
      <c r="BA12" s="8"/>
      <c r="BB12" s="8"/>
      <c r="BC12" s="8"/>
    </row>
    <row r="13">
      <c r="A13" s="6" t="s">
        <v>93</v>
      </c>
      <c r="B13" s="8"/>
      <c r="C13" s="8"/>
      <c r="D13" s="8"/>
      <c r="E13" s="8"/>
      <c r="F13" s="17"/>
      <c r="G13" s="17"/>
      <c r="H13" s="9" t="s">
        <v>94</v>
      </c>
      <c r="I13" s="16" t="s">
        <v>95</v>
      </c>
      <c r="J13" s="18"/>
      <c r="K13" s="18"/>
      <c r="L13" s="18"/>
      <c r="M13" s="18"/>
      <c r="N13" s="18"/>
      <c r="O13" s="18"/>
      <c r="P13" s="18"/>
      <c r="Q13" s="18"/>
      <c r="R13" s="18"/>
      <c r="S13" s="18"/>
      <c r="T13" s="18"/>
      <c r="U13" s="18"/>
      <c r="V13" s="18"/>
      <c r="W13" s="18"/>
      <c r="X13" s="10" t="s">
        <v>55</v>
      </c>
      <c r="Y13" s="10" t="s">
        <v>55</v>
      </c>
      <c r="Z13" s="10"/>
      <c r="AA13" s="10" t="s">
        <v>43</v>
      </c>
      <c r="AB13" s="18"/>
      <c r="AC13" s="18"/>
      <c r="AD13" s="18"/>
      <c r="AE13" s="18"/>
      <c r="AF13" s="10" t="s">
        <v>55</v>
      </c>
      <c r="AG13" s="18"/>
      <c r="AH13" s="18"/>
      <c r="AI13" s="11" t="str">
        <f t="shared" si="1"/>
        <v>SSPS</v>
      </c>
      <c r="AJ13" s="17"/>
      <c r="AK13" s="17"/>
      <c r="AL13" s="8"/>
      <c r="AM13" s="8"/>
      <c r="AN13" s="8"/>
      <c r="AO13" s="8"/>
      <c r="AP13" s="8"/>
      <c r="AQ13" s="8"/>
      <c r="AR13" s="8"/>
      <c r="AS13" s="8"/>
      <c r="AT13" s="8"/>
      <c r="AU13" s="8"/>
      <c r="AV13" s="8"/>
      <c r="AW13" s="8"/>
      <c r="AX13" s="8"/>
      <c r="AY13" s="8"/>
      <c r="AZ13" s="8"/>
      <c r="BA13" s="8"/>
      <c r="BB13" s="8"/>
      <c r="BC13" s="8"/>
    </row>
    <row r="14">
      <c r="A14" s="6" t="s">
        <v>96</v>
      </c>
      <c r="B14" s="7" t="s">
        <v>97</v>
      </c>
      <c r="C14" s="8"/>
      <c r="D14" s="7" t="s">
        <v>98</v>
      </c>
      <c r="E14" s="7" t="s">
        <v>40</v>
      </c>
      <c r="F14" s="9" t="s">
        <v>41</v>
      </c>
      <c r="G14" s="9">
        <v>89515.0</v>
      </c>
      <c r="H14" s="9" t="s">
        <v>99</v>
      </c>
      <c r="I14" s="8"/>
      <c r="J14" s="10"/>
      <c r="K14" s="10"/>
      <c r="L14" s="10"/>
      <c r="M14" s="10" t="s">
        <v>55</v>
      </c>
      <c r="N14" s="10"/>
      <c r="O14" s="10"/>
      <c r="P14" s="10"/>
      <c r="Q14" s="10"/>
      <c r="R14" s="10"/>
      <c r="S14" s="10"/>
      <c r="T14" s="10"/>
      <c r="U14" s="10"/>
      <c r="V14" s="10"/>
      <c r="W14" s="10" t="s">
        <v>43</v>
      </c>
      <c r="X14" s="10"/>
      <c r="Y14" s="10"/>
      <c r="Z14" s="10"/>
      <c r="AA14" s="10"/>
      <c r="AB14" s="10"/>
      <c r="AC14" s="10"/>
      <c r="AD14" s="10"/>
      <c r="AE14" s="10"/>
      <c r="AF14" s="10"/>
      <c r="AG14" s="10"/>
      <c r="AH14" s="10"/>
      <c r="AI14" s="11" t="str">
        <f t="shared" si="1"/>
        <v>SP</v>
      </c>
      <c r="AJ14" s="17"/>
      <c r="AK14" s="17"/>
      <c r="AL14" s="8"/>
      <c r="AM14" s="8"/>
      <c r="AN14" s="8"/>
      <c r="AO14" s="8"/>
      <c r="AP14" s="8"/>
      <c r="AQ14" s="8"/>
      <c r="AR14" s="8"/>
      <c r="AS14" s="8"/>
      <c r="AT14" s="8"/>
      <c r="AU14" s="8"/>
      <c r="AV14" s="8"/>
      <c r="AW14" s="8"/>
      <c r="AX14" s="8"/>
      <c r="AY14" s="8"/>
      <c r="AZ14" s="8"/>
      <c r="BA14" s="8"/>
      <c r="BB14" s="8"/>
      <c r="BC14" s="8"/>
    </row>
    <row r="15">
      <c r="A15" s="12" t="s">
        <v>100</v>
      </c>
      <c r="B15" s="8" t="s">
        <v>101</v>
      </c>
      <c r="C15" s="8"/>
      <c r="D15" s="14" t="s">
        <v>102</v>
      </c>
      <c r="E15" s="15" t="s">
        <v>40</v>
      </c>
      <c r="F15" s="9" t="s">
        <v>41</v>
      </c>
      <c r="G15" s="9">
        <v>89502.0</v>
      </c>
      <c r="H15" s="9" t="s">
        <v>103</v>
      </c>
      <c r="I15" s="8"/>
      <c r="J15" s="10" t="s">
        <v>43</v>
      </c>
      <c r="K15" s="18"/>
      <c r="L15" s="18"/>
      <c r="M15" s="18"/>
      <c r="N15" s="18"/>
      <c r="O15" s="18"/>
      <c r="P15" s="18"/>
      <c r="Q15" s="18"/>
      <c r="R15" s="18"/>
      <c r="S15" s="18"/>
      <c r="T15" s="18"/>
      <c r="U15" s="18"/>
      <c r="V15" s="18"/>
      <c r="W15" s="18"/>
      <c r="X15" s="18"/>
      <c r="Y15" s="18"/>
      <c r="Z15" s="18"/>
      <c r="AA15" s="18"/>
      <c r="AB15" s="18"/>
      <c r="AC15" s="18"/>
      <c r="AD15" s="18"/>
      <c r="AE15" s="10" t="s">
        <v>43</v>
      </c>
      <c r="AF15" s="18"/>
      <c r="AG15" s="18"/>
      <c r="AH15" s="18"/>
      <c r="AI15" s="11" t="str">
        <f t="shared" si="1"/>
        <v>PP</v>
      </c>
      <c r="AL15" s="8"/>
      <c r="AM15" s="8"/>
      <c r="AN15" s="8"/>
      <c r="AO15" s="8"/>
      <c r="AP15" s="8"/>
      <c r="AQ15" s="8"/>
      <c r="AR15" s="8"/>
      <c r="AS15" s="8"/>
      <c r="AT15" s="8"/>
      <c r="AU15" s="8"/>
      <c r="AV15" s="8"/>
      <c r="AW15" s="8"/>
      <c r="AX15" s="8"/>
      <c r="AY15" s="8"/>
      <c r="AZ15" s="8"/>
      <c r="BA15" s="8"/>
      <c r="BB15" s="8"/>
      <c r="BC15" s="8"/>
    </row>
    <row r="16">
      <c r="A16" s="6" t="s">
        <v>104</v>
      </c>
      <c r="B16" s="7" t="s">
        <v>105</v>
      </c>
      <c r="C16" s="8"/>
      <c r="D16" s="7" t="s">
        <v>106</v>
      </c>
      <c r="E16" s="7" t="s">
        <v>40</v>
      </c>
      <c r="F16" s="9" t="s">
        <v>41</v>
      </c>
      <c r="G16" s="9">
        <v>89502.0</v>
      </c>
      <c r="H16" s="9" t="s">
        <v>107</v>
      </c>
      <c r="I16" s="8"/>
      <c r="J16" s="10"/>
      <c r="K16" s="10"/>
      <c r="L16" s="10" t="s">
        <v>43</v>
      </c>
      <c r="M16" s="10"/>
      <c r="N16" s="10"/>
      <c r="O16" s="10"/>
      <c r="P16" s="10"/>
      <c r="Q16" s="10"/>
      <c r="R16" s="10"/>
      <c r="S16" s="10"/>
      <c r="T16" s="10"/>
      <c r="U16" s="10" t="s">
        <v>43</v>
      </c>
      <c r="V16" s="10"/>
      <c r="W16" s="10" t="s">
        <v>43</v>
      </c>
      <c r="X16" s="10"/>
      <c r="Y16" s="10"/>
      <c r="Z16" s="10"/>
      <c r="AA16" s="10"/>
      <c r="AB16" s="10"/>
      <c r="AC16" s="10"/>
      <c r="AD16" s="10"/>
      <c r="AE16" s="10"/>
      <c r="AF16" s="10"/>
      <c r="AG16" s="10"/>
      <c r="AH16" s="10"/>
      <c r="AI16" s="11" t="str">
        <f t="shared" si="1"/>
        <v>PPP</v>
      </c>
      <c r="AJ16" s="17"/>
      <c r="AK16" s="17"/>
      <c r="AL16" s="8"/>
      <c r="AM16" s="8"/>
      <c r="AN16" s="8"/>
      <c r="AO16" s="8"/>
      <c r="AP16" s="8"/>
      <c r="AQ16" s="8"/>
      <c r="AR16" s="8"/>
      <c r="AS16" s="8"/>
      <c r="AT16" s="8"/>
      <c r="AU16" s="8"/>
      <c r="AV16" s="8"/>
      <c r="AW16" s="8"/>
      <c r="AX16" s="8"/>
      <c r="AY16" s="8"/>
      <c r="AZ16" s="8"/>
      <c r="BA16" s="8"/>
      <c r="BB16" s="8"/>
      <c r="BC16" s="8"/>
    </row>
    <row r="17">
      <c r="A17" s="6" t="s">
        <v>108</v>
      </c>
      <c r="B17" s="7" t="s">
        <v>109</v>
      </c>
      <c r="C17" s="7"/>
      <c r="D17" s="7" t="s">
        <v>110</v>
      </c>
      <c r="E17" s="7" t="s">
        <v>111</v>
      </c>
      <c r="F17" s="9" t="s">
        <v>41</v>
      </c>
      <c r="G17" s="9">
        <v>89408.0</v>
      </c>
      <c r="H17" s="9" t="s">
        <v>112</v>
      </c>
      <c r="I17" s="8"/>
      <c r="J17" s="10"/>
      <c r="K17" s="10"/>
      <c r="L17" s="10"/>
      <c r="M17" s="10"/>
      <c r="N17" s="10" t="s">
        <v>43</v>
      </c>
      <c r="O17" s="10"/>
      <c r="P17" s="10"/>
      <c r="Q17" s="10"/>
      <c r="R17" s="10"/>
      <c r="S17" s="10"/>
      <c r="T17" s="10"/>
      <c r="U17" s="10" t="s">
        <v>43</v>
      </c>
      <c r="V17" s="10"/>
      <c r="W17" s="10"/>
      <c r="X17" s="10"/>
      <c r="Y17" s="10"/>
      <c r="Z17" s="10"/>
      <c r="AA17" s="10"/>
      <c r="AB17" s="10"/>
      <c r="AC17" s="10" t="s">
        <v>43</v>
      </c>
      <c r="AD17" s="10"/>
      <c r="AE17" s="10"/>
      <c r="AF17" s="10"/>
      <c r="AG17" s="10"/>
      <c r="AH17" s="10"/>
      <c r="AI17" s="11" t="str">
        <f t="shared" si="1"/>
        <v>PPP</v>
      </c>
      <c r="AJ17" s="9"/>
      <c r="AK17" s="9"/>
      <c r="AL17" s="8"/>
      <c r="AM17" s="8"/>
      <c r="AN17" s="8"/>
      <c r="AO17" s="8"/>
      <c r="AP17" s="8"/>
      <c r="AQ17" s="8"/>
      <c r="AR17" s="8"/>
      <c r="AS17" s="8"/>
      <c r="AT17" s="8"/>
      <c r="AU17" s="8"/>
      <c r="AV17" s="8"/>
      <c r="AW17" s="8"/>
      <c r="AX17" s="8"/>
      <c r="AY17" s="8"/>
      <c r="AZ17" s="8"/>
      <c r="BA17" s="8"/>
      <c r="BB17" s="8"/>
      <c r="BC17" s="8"/>
    </row>
    <row r="18">
      <c r="A18" s="6" t="s">
        <v>113</v>
      </c>
      <c r="B18" s="7" t="s">
        <v>114</v>
      </c>
      <c r="C18" s="7"/>
      <c r="D18" s="7" t="s">
        <v>115</v>
      </c>
      <c r="E18" s="7" t="s">
        <v>40</v>
      </c>
      <c r="F18" s="9" t="s">
        <v>41</v>
      </c>
      <c r="G18" s="9">
        <v>89509.0</v>
      </c>
      <c r="H18" s="9" t="s">
        <v>116</v>
      </c>
      <c r="I18" s="8"/>
      <c r="J18" s="10"/>
      <c r="K18" s="10"/>
      <c r="L18" s="10"/>
      <c r="M18" s="10" t="s">
        <v>55</v>
      </c>
      <c r="N18" s="10" t="s">
        <v>43</v>
      </c>
      <c r="O18" s="10"/>
      <c r="P18" s="10"/>
      <c r="Q18" s="10"/>
      <c r="R18" s="10"/>
      <c r="S18" s="10"/>
      <c r="T18" s="10"/>
      <c r="U18" s="10"/>
      <c r="V18" s="10"/>
      <c r="W18" s="10"/>
      <c r="X18" s="10"/>
      <c r="Y18" s="10"/>
      <c r="Z18" s="10"/>
      <c r="AA18" s="10"/>
      <c r="AB18" s="10"/>
      <c r="AC18" s="10" t="s">
        <v>43</v>
      </c>
      <c r="AD18" s="10"/>
      <c r="AE18" s="10"/>
      <c r="AF18" s="10"/>
      <c r="AG18" s="10" t="s">
        <v>55</v>
      </c>
      <c r="AH18" s="10"/>
      <c r="AI18" s="11" t="str">
        <f t="shared" si="1"/>
        <v>SPPS</v>
      </c>
      <c r="AJ18" s="9"/>
      <c r="AK18" s="9"/>
      <c r="AL18" s="8"/>
      <c r="AM18" s="8"/>
      <c r="AN18" s="8"/>
      <c r="AO18" s="8"/>
      <c r="AP18" s="8"/>
      <c r="AQ18" s="8"/>
      <c r="AR18" s="8"/>
      <c r="AS18" s="8"/>
      <c r="AT18" s="8"/>
      <c r="AU18" s="8"/>
      <c r="AV18" s="8"/>
      <c r="AW18" s="8"/>
      <c r="AX18" s="8"/>
      <c r="AY18" s="8"/>
      <c r="AZ18" s="8"/>
      <c r="BA18" s="8"/>
      <c r="BB18" s="8"/>
      <c r="BC18" s="8"/>
    </row>
    <row r="19">
      <c r="A19" s="12" t="s">
        <v>117</v>
      </c>
      <c r="B19" s="8" t="s">
        <v>118</v>
      </c>
      <c r="C19" s="8"/>
      <c r="D19" s="14" t="s">
        <v>119</v>
      </c>
      <c r="E19" s="15" t="s">
        <v>40</v>
      </c>
      <c r="F19" s="9" t="s">
        <v>41</v>
      </c>
      <c r="G19" s="9">
        <v>89523.0</v>
      </c>
      <c r="H19" s="9" t="s">
        <v>120</v>
      </c>
      <c r="I19" s="8"/>
      <c r="J19" s="10" t="s">
        <v>43</v>
      </c>
      <c r="K19" s="18"/>
      <c r="L19" s="18"/>
      <c r="M19" s="18"/>
      <c r="N19" s="18"/>
      <c r="O19" s="18"/>
      <c r="P19" s="18"/>
      <c r="Q19" s="18"/>
      <c r="R19" s="18"/>
      <c r="S19" s="18"/>
      <c r="T19" s="18"/>
      <c r="U19" s="18"/>
      <c r="V19" s="18"/>
      <c r="W19" s="18"/>
      <c r="X19" s="18"/>
      <c r="Y19" s="18"/>
      <c r="Z19" s="18"/>
      <c r="AA19" s="18"/>
      <c r="AB19" s="18"/>
      <c r="AC19" s="18"/>
      <c r="AD19" s="18"/>
      <c r="AE19" s="10" t="s">
        <v>43</v>
      </c>
      <c r="AF19" s="18"/>
      <c r="AG19" s="18"/>
      <c r="AH19" s="18"/>
      <c r="AI19" s="11" t="str">
        <f t="shared" si="1"/>
        <v>PP</v>
      </c>
      <c r="AL19" s="8"/>
      <c r="AM19" s="8"/>
      <c r="AN19" s="8"/>
      <c r="AO19" s="8"/>
      <c r="AP19" s="8"/>
      <c r="AQ19" s="8"/>
      <c r="AR19" s="8"/>
      <c r="AS19" s="8"/>
      <c r="AT19" s="8"/>
      <c r="AU19" s="8"/>
      <c r="AV19" s="8"/>
      <c r="AW19" s="8"/>
      <c r="AX19" s="8"/>
      <c r="AY19" s="8"/>
      <c r="AZ19" s="8"/>
      <c r="BA19" s="8"/>
      <c r="BB19" s="8"/>
      <c r="BC19" s="8"/>
    </row>
    <row r="20">
      <c r="A20" s="6" t="s">
        <v>121</v>
      </c>
      <c r="B20" s="8"/>
      <c r="C20" s="8"/>
      <c r="D20" s="7" t="s">
        <v>122</v>
      </c>
      <c r="E20" s="7" t="s">
        <v>40</v>
      </c>
      <c r="F20" s="9" t="s">
        <v>41</v>
      </c>
      <c r="G20" s="9">
        <v>89504.0</v>
      </c>
      <c r="H20" s="9" t="s">
        <v>123</v>
      </c>
      <c r="I20" s="16" t="s">
        <v>124</v>
      </c>
      <c r="J20" s="18"/>
      <c r="K20" s="18"/>
      <c r="L20" s="18"/>
      <c r="M20" s="18"/>
      <c r="N20" s="18"/>
      <c r="O20" s="18"/>
      <c r="P20" s="18"/>
      <c r="Q20" s="10" t="s">
        <v>43</v>
      </c>
      <c r="R20" s="10" t="s">
        <v>55</v>
      </c>
      <c r="S20" s="18"/>
      <c r="T20" s="18"/>
      <c r="U20" s="18"/>
      <c r="V20" s="18"/>
      <c r="W20" s="18"/>
      <c r="X20" s="18"/>
      <c r="Y20" s="18"/>
      <c r="Z20" s="18"/>
      <c r="AA20" s="18"/>
      <c r="AB20" s="18"/>
      <c r="AC20" s="18"/>
      <c r="AD20" s="18"/>
      <c r="AE20" s="18"/>
      <c r="AF20" s="18"/>
      <c r="AG20" s="18"/>
      <c r="AH20" s="18"/>
      <c r="AI20" s="11" t="str">
        <f t="shared" si="1"/>
        <v>PS</v>
      </c>
      <c r="AJ20" s="17"/>
      <c r="AK20" s="17"/>
      <c r="AL20" s="8"/>
      <c r="AM20" s="8"/>
      <c r="AN20" s="8"/>
      <c r="AO20" s="8"/>
      <c r="AP20" s="8"/>
      <c r="AQ20" s="8"/>
      <c r="AR20" s="8"/>
      <c r="AS20" s="8"/>
      <c r="AT20" s="8"/>
      <c r="AU20" s="8"/>
      <c r="AV20" s="8"/>
      <c r="AW20" s="8"/>
      <c r="AX20" s="8"/>
      <c r="AY20" s="8"/>
      <c r="AZ20" s="8"/>
      <c r="BA20" s="8"/>
      <c r="BB20" s="8"/>
      <c r="BC20" s="8"/>
    </row>
    <row r="21">
      <c r="A21" s="12" t="s">
        <v>125</v>
      </c>
      <c r="B21" s="8" t="s">
        <v>126</v>
      </c>
      <c r="C21" s="8"/>
      <c r="D21" s="14" t="s">
        <v>127</v>
      </c>
      <c r="E21" s="15" t="s">
        <v>40</v>
      </c>
      <c r="F21" s="9" t="s">
        <v>41</v>
      </c>
      <c r="G21" s="9">
        <v>89431.0</v>
      </c>
      <c r="H21" s="9" t="s">
        <v>128</v>
      </c>
      <c r="I21" s="8"/>
      <c r="J21" s="10" t="s">
        <v>43</v>
      </c>
      <c r="K21" s="18"/>
      <c r="L21" s="18"/>
      <c r="M21" s="18"/>
      <c r="N21" s="18"/>
      <c r="O21" s="18"/>
      <c r="P21" s="18"/>
      <c r="Q21" s="18"/>
      <c r="R21" s="18"/>
      <c r="S21" s="18"/>
      <c r="T21" s="18"/>
      <c r="U21" s="18"/>
      <c r="V21" s="18"/>
      <c r="W21" s="18"/>
      <c r="X21" s="18"/>
      <c r="Y21" s="18"/>
      <c r="Z21" s="18"/>
      <c r="AA21" s="18"/>
      <c r="AB21" s="18"/>
      <c r="AC21" s="18"/>
      <c r="AD21" s="18"/>
      <c r="AE21" s="10" t="s">
        <v>43</v>
      </c>
      <c r="AF21" s="18"/>
      <c r="AG21" s="18"/>
      <c r="AH21" s="18"/>
      <c r="AI21" s="11" t="str">
        <f t="shared" si="1"/>
        <v>PP</v>
      </c>
      <c r="AL21" s="8"/>
      <c r="AM21" s="8"/>
      <c r="AN21" s="8"/>
      <c r="AO21" s="8"/>
      <c r="AP21" s="8"/>
      <c r="AQ21" s="8"/>
      <c r="AR21" s="8"/>
      <c r="AS21" s="8"/>
      <c r="AT21" s="8"/>
      <c r="AU21" s="8"/>
      <c r="AV21" s="8"/>
      <c r="AW21" s="8"/>
      <c r="AX21" s="8"/>
      <c r="AY21" s="8"/>
      <c r="AZ21" s="8"/>
      <c r="BA21" s="8"/>
      <c r="BB21" s="8"/>
      <c r="BC21" s="8"/>
    </row>
    <row r="22">
      <c r="A22" s="6" t="s">
        <v>129</v>
      </c>
      <c r="B22" s="7" t="s">
        <v>130</v>
      </c>
      <c r="C22" s="8"/>
      <c r="D22" s="7" t="s">
        <v>131</v>
      </c>
      <c r="E22" s="7" t="s">
        <v>132</v>
      </c>
      <c r="F22" s="9" t="s">
        <v>41</v>
      </c>
      <c r="G22" s="9">
        <v>89703.0</v>
      </c>
      <c r="H22" s="9" t="s">
        <v>133</v>
      </c>
      <c r="I22" s="16" t="s">
        <v>134</v>
      </c>
      <c r="J22" s="10"/>
      <c r="K22" s="10"/>
      <c r="L22" s="10"/>
      <c r="M22" s="10"/>
      <c r="N22" s="10" t="s">
        <v>43</v>
      </c>
      <c r="O22" s="10"/>
      <c r="P22" s="10"/>
      <c r="Q22" s="10"/>
      <c r="R22" s="10"/>
      <c r="S22" s="10"/>
      <c r="T22" s="10"/>
      <c r="U22" s="10"/>
      <c r="V22" s="10"/>
      <c r="W22" s="10"/>
      <c r="X22" s="10"/>
      <c r="Y22" s="10"/>
      <c r="Z22" s="10" t="s">
        <v>43</v>
      </c>
      <c r="AA22" s="10"/>
      <c r="AB22" s="10"/>
      <c r="AC22" s="10" t="s">
        <v>43</v>
      </c>
      <c r="AD22" s="10"/>
      <c r="AE22" s="10"/>
      <c r="AF22" s="10"/>
      <c r="AG22" s="10"/>
      <c r="AH22" s="10"/>
      <c r="AI22" s="11" t="str">
        <f t="shared" si="1"/>
        <v>PPP</v>
      </c>
      <c r="AJ22" s="17"/>
      <c r="AK22" s="17"/>
      <c r="AL22" s="8"/>
      <c r="AM22" s="8"/>
      <c r="AN22" s="8"/>
      <c r="AO22" s="8"/>
      <c r="AP22" s="8"/>
      <c r="AQ22" s="8"/>
      <c r="AR22" s="8"/>
      <c r="AS22" s="8"/>
      <c r="AT22" s="8"/>
      <c r="AU22" s="8"/>
      <c r="AV22" s="8"/>
      <c r="AW22" s="8"/>
      <c r="AX22" s="8"/>
      <c r="AY22" s="8"/>
      <c r="AZ22" s="8"/>
      <c r="BA22" s="8"/>
      <c r="BB22" s="8"/>
      <c r="BC22" s="8"/>
    </row>
    <row r="23">
      <c r="A23" s="6" t="s">
        <v>135</v>
      </c>
      <c r="B23" s="7" t="s">
        <v>136</v>
      </c>
      <c r="C23" s="8"/>
      <c r="D23" s="7" t="s">
        <v>137</v>
      </c>
      <c r="E23" s="7" t="s">
        <v>132</v>
      </c>
      <c r="F23" s="9" t="s">
        <v>41</v>
      </c>
      <c r="G23" s="9">
        <v>89703.0</v>
      </c>
      <c r="H23" s="9" t="s">
        <v>138</v>
      </c>
      <c r="I23" s="16" t="s">
        <v>139</v>
      </c>
      <c r="J23" s="10"/>
      <c r="K23" s="10"/>
      <c r="L23" s="10"/>
      <c r="M23" s="10"/>
      <c r="N23" s="10" t="s">
        <v>43</v>
      </c>
      <c r="O23" s="10"/>
      <c r="P23" s="10"/>
      <c r="Q23" s="10"/>
      <c r="R23" s="10"/>
      <c r="S23" s="10"/>
      <c r="T23" s="10"/>
      <c r="U23" s="10"/>
      <c r="V23" s="10"/>
      <c r="W23" s="10"/>
      <c r="X23" s="10"/>
      <c r="Y23" s="10"/>
      <c r="Z23" s="10"/>
      <c r="AA23" s="10"/>
      <c r="AB23" s="10"/>
      <c r="AC23" s="10" t="s">
        <v>43</v>
      </c>
      <c r="AD23" s="10" t="s">
        <v>43</v>
      </c>
      <c r="AE23" s="10"/>
      <c r="AF23" s="10"/>
      <c r="AG23" s="10"/>
      <c r="AH23" s="10"/>
      <c r="AI23" s="11" t="str">
        <f t="shared" si="1"/>
        <v>PPP</v>
      </c>
      <c r="AJ23" s="17"/>
      <c r="AK23" s="17"/>
      <c r="AL23" s="8"/>
      <c r="AM23" s="8"/>
      <c r="AN23" s="8"/>
      <c r="AO23" s="8"/>
      <c r="AP23" s="8"/>
      <c r="AQ23" s="8"/>
      <c r="AR23" s="8"/>
      <c r="AS23" s="8"/>
      <c r="AT23" s="8"/>
      <c r="AU23" s="8"/>
      <c r="AV23" s="8"/>
      <c r="AW23" s="8"/>
      <c r="AX23" s="8"/>
      <c r="AY23" s="8"/>
      <c r="AZ23" s="8"/>
      <c r="BA23" s="8"/>
      <c r="BB23" s="8"/>
      <c r="BC23" s="8"/>
    </row>
    <row r="24">
      <c r="A24" s="6" t="s">
        <v>140</v>
      </c>
      <c r="B24" s="7" t="s">
        <v>141</v>
      </c>
      <c r="C24" s="8"/>
      <c r="D24" s="7" t="s">
        <v>142</v>
      </c>
      <c r="E24" s="7" t="s">
        <v>59</v>
      </c>
      <c r="F24" s="9" t="s">
        <v>41</v>
      </c>
      <c r="G24" s="9">
        <v>89431.0</v>
      </c>
      <c r="H24" s="9" t="s">
        <v>143</v>
      </c>
      <c r="I24" s="8"/>
      <c r="J24" s="10"/>
      <c r="K24" s="10"/>
      <c r="L24" s="10"/>
      <c r="M24" s="10" t="s">
        <v>43</v>
      </c>
      <c r="N24" s="10"/>
      <c r="O24" s="10"/>
      <c r="P24" s="10"/>
      <c r="Q24" s="10"/>
      <c r="R24" s="10"/>
      <c r="S24" s="10"/>
      <c r="T24" s="10"/>
      <c r="U24" s="10"/>
      <c r="V24" s="10"/>
      <c r="W24" s="10" t="s">
        <v>43</v>
      </c>
      <c r="X24" s="10"/>
      <c r="Y24" s="10"/>
      <c r="Z24" s="10"/>
      <c r="AA24" s="10"/>
      <c r="AB24" s="10"/>
      <c r="AC24" s="10"/>
      <c r="AD24" s="10"/>
      <c r="AE24" s="10"/>
      <c r="AF24" s="10"/>
      <c r="AG24" s="10"/>
      <c r="AH24" s="10"/>
      <c r="AI24" s="11" t="str">
        <f t="shared" si="1"/>
        <v>PP</v>
      </c>
      <c r="AJ24" s="17"/>
      <c r="AK24" s="17"/>
      <c r="AL24" s="8"/>
      <c r="AM24" s="8"/>
      <c r="AN24" s="8"/>
      <c r="AO24" s="8"/>
      <c r="AP24" s="8"/>
      <c r="AQ24" s="8"/>
      <c r="AR24" s="8"/>
      <c r="AS24" s="8"/>
      <c r="AT24" s="8"/>
      <c r="AU24" s="8"/>
      <c r="AV24" s="8"/>
      <c r="AW24" s="8"/>
      <c r="AX24" s="8"/>
      <c r="AY24" s="8"/>
      <c r="AZ24" s="8"/>
      <c r="BA24" s="8"/>
      <c r="BB24" s="8"/>
      <c r="BC24" s="8"/>
    </row>
    <row r="25">
      <c r="A25" s="6" t="s">
        <v>144</v>
      </c>
      <c r="B25" s="7" t="s">
        <v>145</v>
      </c>
      <c r="C25" s="8"/>
      <c r="D25" s="8"/>
      <c r="E25" s="7" t="s">
        <v>40</v>
      </c>
      <c r="F25" s="9" t="s">
        <v>41</v>
      </c>
      <c r="G25" s="9">
        <v>89506.0</v>
      </c>
      <c r="H25" s="9" t="s">
        <v>146</v>
      </c>
      <c r="I25" s="8"/>
      <c r="J25" s="10"/>
      <c r="K25" s="10"/>
      <c r="L25" s="10" t="s">
        <v>43</v>
      </c>
      <c r="M25" s="10"/>
      <c r="N25" s="10"/>
      <c r="O25" s="10"/>
      <c r="P25" s="10"/>
      <c r="Q25" s="10"/>
      <c r="R25" s="10"/>
      <c r="S25" s="10"/>
      <c r="T25" s="10"/>
      <c r="U25" s="10" t="s">
        <v>43</v>
      </c>
      <c r="V25" s="10"/>
      <c r="W25" s="10"/>
      <c r="X25" s="10"/>
      <c r="Y25" s="10"/>
      <c r="Z25" s="10"/>
      <c r="AA25" s="10"/>
      <c r="AB25" s="10"/>
      <c r="AC25" s="10"/>
      <c r="AD25" s="10"/>
      <c r="AE25" s="10"/>
      <c r="AF25" s="10"/>
      <c r="AG25" s="10"/>
      <c r="AH25" s="10"/>
      <c r="AI25" s="11" t="str">
        <f t="shared" si="1"/>
        <v>PP</v>
      </c>
      <c r="AJ25" s="17"/>
      <c r="AK25" s="17"/>
      <c r="AL25" s="8"/>
      <c r="AM25" s="8"/>
      <c r="AN25" s="8"/>
      <c r="AO25" s="8"/>
      <c r="AP25" s="8"/>
      <c r="AQ25" s="8"/>
      <c r="AR25" s="8"/>
      <c r="AS25" s="8"/>
      <c r="AT25" s="8"/>
      <c r="AU25" s="8"/>
      <c r="AV25" s="8"/>
      <c r="AW25" s="8"/>
      <c r="AX25" s="8"/>
      <c r="AY25" s="8"/>
      <c r="AZ25" s="8"/>
      <c r="BA25" s="8"/>
      <c r="BB25" s="8"/>
      <c r="BC25" s="8"/>
    </row>
    <row r="26">
      <c r="A26" s="12" t="s">
        <v>147</v>
      </c>
      <c r="B26" s="8" t="s">
        <v>148</v>
      </c>
      <c r="C26" s="8"/>
      <c r="D26" s="15" t="s">
        <v>149</v>
      </c>
      <c r="E26" s="15" t="s">
        <v>150</v>
      </c>
      <c r="F26" s="9" t="s">
        <v>41</v>
      </c>
      <c r="G26" s="9">
        <v>89433.0</v>
      </c>
      <c r="H26" s="9" t="s">
        <v>128</v>
      </c>
      <c r="I26" s="8"/>
      <c r="J26" s="10" t="s">
        <v>43</v>
      </c>
      <c r="K26" s="18"/>
      <c r="L26" s="18"/>
      <c r="M26" s="18"/>
      <c r="N26" s="18"/>
      <c r="O26" s="18"/>
      <c r="P26" s="18"/>
      <c r="Q26" s="18"/>
      <c r="R26" s="18"/>
      <c r="S26" s="18"/>
      <c r="T26" s="18"/>
      <c r="U26" s="18"/>
      <c r="V26" s="18"/>
      <c r="W26" s="18"/>
      <c r="X26" s="18"/>
      <c r="Y26" s="18"/>
      <c r="Z26" s="18"/>
      <c r="AA26" s="18"/>
      <c r="AB26" s="18"/>
      <c r="AC26" s="18"/>
      <c r="AD26" s="18"/>
      <c r="AE26" s="10" t="s">
        <v>43</v>
      </c>
      <c r="AF26" s="18"/>
      <c r="AG26" s="18"/>
      <c r="AH26" s="18"/>
      <c r="AI26" s="11" t="str">
        <f t="shared" si="1"/>
        <v>PP</v>
      </c>
      <c r="AL26" s="8"/>
      <c r="AM26" s="8"/>
      <c r="AN26" s="8"/>
      <c r="AO26" s="8"/>
      <c r="AP26" s="8"/>
      <c r="AQ26" s="8"/>
      <c r="AR26" s="8"/>
      <c r="AS26" s="8"/>
      <c r="AT26" s="8"/>
      <c r="AU26" s="8"/>
      <c r="AV26" s="8"/>
      <c r="AW26" s="8"/>
      <c r="AX26" s="8"/>
      <c r="AY26" s="8"/>
      <c r="AZ26" s="8"/>
      <c r="BA26" s="8"/>
      <c r="BB26" s="8"/>
      <c r="BC26" s="8"/>
    </row>
    <row r="27">
      <c r="A27" s="6" t="s">
        <v>151</v>
      </c>
      <c r="B27" s="7" t="s">
        <v>152</v>
      </c>
      <c r="C27" s="8"/>
      <c r="D27" s="7" t="s">
        <v>153</v>
      </c>
      <c r="E27" s="7" t="s">
        <v>40</v>
      </c>
      <c r="F27" s="9" t="s">
        <v>41</v>
      </c>
      <c r="G27" s="9">
        <v>89512.0</v>
      </c>
      <c r="H27" s="9" t="s">
        <v>154</v>
      </c>
      <c r="I27" s="8"/>
      <c r="J27" s="10"/>
      <c r="K27" s="10" t="s">
        <v>43</v>
      </c>
      <c r="L27" s="10"/>
      <c r="M27" s="10"/>
      <c r="N27" s="10"/>
      <c r="O27" s="10"/>
      <c r="P27" s="10"/>
      <c r="Q27" s="10"/>
      <c r="R27" s="10"/>
      <c r="S27" s="10"/>
      <c r="T27" s="10"/>
      <c r="U27" s="10"/>
      <c r="V27" s="10"/>
      <c r="W27" s="10"/>
      <c r="X27" s="10"/>
      <c r="Y27" s="10"/>
      <c r="Z27" s="10"/>
      <c r="AA27" s="10"/>
      <c r="AB27" s="10"/>
      <c r="AC27" s="10"/>
      <c r="AD27" s="10"/>
      <c r="AE27" s="10"/>
      <c r="AF27" s="10"/>
      <c r="AG27" s="10"/>
      <c r="AH27" s="10"/>
      <c r="AI27" s="11" t="str">
        <f t="shared" si="1"/>
        <v>P</v>
      </c>
      <c r="AJ27" s="17"/>
      <c r="AK27" s="17"/>
      <c r="AL27" s="8"/>
      <c r="AM27" s="8"/>
      <c r="AN27" s="8"/>
      <c r="AO27" s="8"/>
      <c r="AP27" s="8"/>
      <c r="AQ27" s="8"/>
      <c r="AR27" s="8"/>
      <c r="AS27" s="8"/>
      <c r="AT27" s="8"/>
      <c r="AU27" s="8"/>
      <c r="AV27" s="8"/>
      <c r="AW27" s="8"/>
      <c r="AX27" s="8"/>
      <c r="AY27" s="8"/>
      <c r="AZ27" s="8"/>
      <c r="BA27" s="8"/>
      <c r="BB27" s="8"/>
      <c r="BC27" s="8"/>
    </row>
    <row r="28">
      <c r="A28" s="6" t="s">
        <v>155</v>
      </c>
      <c r="B28" s="7" t="s">
        <v>156</v>
      </c>
      <c r="C28" s="7"/>
      <c r="D28" s="7" t="s">
        <v>157</v>
      </c>
      <c r="E28" s="7" t="s">
        <v>40</v>
      </c>
      <c r="F28" s="9" t="s">
        <v>41</v>
      </c>
      <c r="G28" s="9">
        <v>89502.0</v>
      </c>
      <c r="H28" s="9" t="s">
        <v>158</v>
      </c>
      <c r="I28" s="8"/>
      <c r="J28" s="10"/>
      <c r="K28" s="10"/>
      <c r="L28" s="10"/>
      <c r="M28" s="10"/>
      <c r="N28" s="10" t="s">
        <v>43</v>
      </c>
      <c r="O28" s="10"/>
      <c r="P28" s="10"/>
      <c r="Q28" s="10"/>
      <c r="R28" s="10"/>
      <c r="S28" s="10"/>
      <c r="T28" s="10"/>
      <c r="U28" s="10"/>
      <c r="V28" s="10"/>
      <c r="W28" s="10"/>
      <c r="X28" s="10"/>
      <c r="Y28" s="10"/>
      <c r="Z28" s="10"/>
      <c r="AA28" s="10"/>
      <c r="AB28" s="10"/>
      <c r="AC28" s="10"/>
      <c r="AD28" s="10" t="s">
        <v>43</v>
      </c>
      <c r="AE28" s="10"/>
      <c r="AF28" s="10"/>
      <c r="AG28" s="10"/>
      <c r="AH28" s="10"/>
      <c r="AI28" s="11" t="str">
        <f t="shared" si="1"/>
        <v>PP</v>
      </c>
      <c r="AJ28" s="9"/>
      <c r="AK28" s="9"/>
      <c r="AL28" s="8"/>
      <c r="AM28" s="8"/>
      <c r="AN28" s="8"/>
      <c r="AO28" s="8"/>
      <c r="AP28" s="8"/>
      <c r="AQ28" s="8"/>
      <c r="AR28" s="8"/>
      <c r="AS28" s="8"/>
      <c r="AT28" s="8"/>
      <c r="AU28" s="8"/>
      <c r="AV28" s="8"/>
      <c r="AW28" s="8"/>
      <c r="AX28" s="8"/>
      <c r="AY28" s="8"/>
      <c r="AZ28" s="8"/>
      <c r="BA28" s="8"/>
      <c r="BB28" s="8"/>
      <c r="BC28" s="8"/>
    </row>
    <row r="29">
      <c r="A29" s="6" t="s">
        <v>159</v>
      </c>
      <c r="B29" s="7" t="s">
        <v>160</v>
      </c>
      <c r="C29" s="7"/>
      <c r="D29" s="7" t="s">
        <v>161</v>
      </c>
      <c r="E29" s="7" t="s">
        <v>40</v>
      </c>
      <c r="F29" s="9" t="s">
        <v>41</v>
      </c>
      <c r="G29" s="9">
        <v>89502.0</v>
      </c>
      <c r="H29" s="9" t="s">
        <v>162</v>
      </c>
      <c r="I29" s="8"/>
      <c r="J29" s="10"/>
      <c r="K29" s="10"/>
      <c r="L29" s="10"/>
      <c r="M29" s="10"/>
      <c r="N29" s="10" t="s">
        <v>43</v>
      </c>
      <c r="O29" s="10"/>
      <c r="P29" s="10"/>
      <c r="Q29" s="10"/>
      <c r="R29" s="10"/>
      <c r="S29" s="10"/>
      <c r="T29" s="10"/>
      <c r="U29" s="10"/>
      <c r="V29" s="10"/>
      <c r="W29" s="10"/>
      <c r="X29" s="10"/>
      <c r="Y29" s="10"/>
      <c r="Z29" s="10"/>
      <c r="AA29" s="10"/>
      <c r="AB29" s="10"/>
      <c r="AC29" s="10"/>
      <c r="AD29" s="10"/>
      <c r="AE29" s="10"/>
      <c r="AF29" s="10"/>
      <c r="AG29" s="10"/>
      <c r="AH29" s="10"/>
      <c r="AI29" s="11" t="str">
        <f t="shared" si="1"/>
        <v>P</v>
      </c>
      <c r="AJ29" s="9"/>
      <c r="AK29" s="9"/>
      <c r="AL29" s="8"/>
      <c r="AM29" s="8"/>
      <c r="AN29" s="8"/>
      <c r="AO29" s="8"/>
      <c r="AP29" s="8"/>
      <c r="AQ29" s="8"/>
      <c r="AR29" s="8"/>
      <c r="AS29" s="8"/>
      <c r="AT29" s="8"/>
      <c r="AU29" s="8"/>
      <c r="AV29" s="8"/>
      <c r="AW29" s="8"/>
      <c r="AX29" s="8"/>
      <c r="AY29" s="8"/>
      <c r="AZ29" s="8"/>
      <c r="BA29" s="8"/>
      <c r="BB29" s="8"/>
      <c r="BC29" s="8"/>
    </row>
    <row r="30">
      <c r="A30" s="6" t="s">
        <v>163</v>
      </c>
      <c r="B30" s="8"/>
      <c r="C30" s="8"/>
      <c r="D30" s="7" t="s">
        <v>164</v>
      </c>
      <c r="E30" s="7" t="s">
        <v>40</v>
      </c>
      <c r="F30" s="9" t="s">
        <v>41</v>
      </c>
      <c r="G30" s="9">
        <v>89502.0</v>
      </c>
      <c r="H30" s="9" t="s">
        <v>165</v>
      </c>
      <c r="I30" s="8"/>
      <c r="J30" s="18"/>
      <c r="K30" s="18"/>
      <c r="L30" s="18"/>
      <c r="M30" s="18"/>
      <c r="N30" s="18"/>
      <c r="O30" s="18"/>
      <c r="P30" s="18"/>
      <c r="Q30" s="18"/>
      <c r="R30" s="18"/>
      <c r="S30" s="18"/>
      <c r="T30" s="18"/>
      <c r="U30" s="18"/>
      <c r="V30" s="18"/>
      <c r="W30" s="10" t="s">
        <v>55</v>
      </c>
      <c r="X30" s="18"/>
      <c r="Y30" s="18"/>
      <c r="Z30" s="10" t="s">
        <v>43</v>
      </c>
      <c r="AA30" s="18"/>
      <c r="AB30" s="18"/>
      <c r="AC30" s="18"/>
      <c r="AD30" s="10" t="s">
        <v>43</v>
      </c>
      <c r="AE30" s="18"/>
      <c r="AF30" s="10" t="s">
        <v>55</v>
      </c>
      <c r="AG30" s="10"/>
      <c r="AH30" s="10"/>
      <c r="AI30" s="11" t="str">
        <f t="shared" si="1"/>
        <v>SPPS</v>
      </c>
      <c r="AJ30" s="17"/>
      <c r="AK30" s="17"/>
      <c r="AL30" s="8"/>
      <c r="AM30" s="8"/>
      <c r="AN30" s="8"/>
      <c r="AO30" s="8"/>
      <c r="AP30" s="8"/>
      <c r="AQ30" s="8"/>
      <c r="AR30" s="8"/>
      <c r="AS30" s="8"/>
      <c r="AT30" s="8"/>
      <c r="AU30" s="8"/>
      <c r="AV30" s="8"/>
      <c r="AW30" s="8"/>
      <c r="AX30" s="8"/>
      <c r="AY30" s="8"/>
      <c r="AZ30" s="8"/>
      <c r="BA30" s="8"/>
      <c r="BB30" s="8"/>
      <c r="BC30" s="8"/>
    </row>
    <row r="31">
      <c r="A31" s="6" t="s">
        <v>166</v>
      </c>
      <c r="B31" s="7" t="s">
        <v>167</v>
      </c>
      <c r="C31" s="8"/>
      <c r="D31" s="7" t="s">
        <v>168</v>
      </c>
      <c r="E31" s="7" t="s">
        <v>59</v>
      </c>
      <c r="F31" s="9" t="s">
        <v>41</v>
      </c>
      <c r="G31" s="9">
        <v>89435.0</v>
      </c>
      <c r="H31" s="19" t="s">
        <v>169</v>
      </c>
      <c r="I31" s="8"/>
      <c r="J31" s="10"/>
      <c r="K31" s="10"/>
      <c r="L31" s="10"/>
      <c r="M31" s="10"/>
      <c r="N31" s="10"/>
      <c r="O31" s="10"/>
      <c r="P31" s="10"/>
      <c r="Q31" s="10"/>
      <c r="R31" s="10"/>
      <c r="S31" s="10"/>
      <c r="T31" s="10"/>
      <c r="U31" s="10"/>
      <c r="V31" s="10"/>
      <c r="W31" s="10" t="s">
        <v>43</v>
      </c>
      <c r="X31" s="10"/>
      <c r="Y31" s="10"/>
      <c r="Z31" s="10"/>
      <c r="AA31" s="10"/>
      <c r="AB31" s="10"/>
      <c r="AC31" s="10"/>
      <c r="AD31" s="10"/>
      <c r="AE31" s="10"/>
      <c r="AF31" s="10"/>
      <c r="AG31" s="10"/>
      <c r="AH31" s="10"/>
      <c r="AI31" s="11" t="str">
        <f t="shared" si="1"/>
        <v>P</v>
      </c>
      <c r="AJ31" s="17"/>
      <c r="AK31" s="17"/>
      <c r="AL31" s="8"/>
      <c r="AM31" s="8"/>
      <c r="AN31" s="8"/>
      <c r="AO31" s="8"/>
      <c r="AP31" s="8"/>
      <c r="AQ31" s="8"/>
      <c r="AR31" s="8"/>
      <c r="AS31" s="8"/>
      <c r="AT31" s="8"/>
      <c r="AU31" s="8"/>
      <c r="AV31" s="8"/>
      <c r="AW31" s="8"/>
      <c r="AX31" s="8"/>
      <c r="AY31" s="8"/>
      <c r="AZ31" s="8"/>
      <c r="BA31" s="8"/>
      <c r="BB31" s="8"/>
      <c r="BC31" s="8"/>
    </row>
    <row r="32">
      <c r="A32" s="6" t="s">
        <v>170</v>
      </c>
      <c r="B32" s="7"/>
      <c r="C32" s="8"/>
      <c r="D32" s="7" t="s">
        <v>171</v>
      </c>
      <c r="E32" s="7" t="s">
        <v>40</v>
      </c>
      <c r="F32" s="9" t="s">
        <v>41</v>
      </c>
      <c r="G32" s="9">
        <v>89502.0</v>
      </c>
      <c r="H32" s="9" t="s">
        <v>172</v>
      </c>
      <c r="I32" s="8"/>
      <c r="J32" s="10" t="s">
        <v>43</v>
      </c>
      <c r="K32" s="10"/>
      <c r="L32" s="10"/>
      <c r="M32" s="10"/>
      <c r="N32" s="10"/>
      <c r="O32" s="10"/>
      <c r="P32" s="10"/>
      <c r="Q32" s="10"/>
      <c r="R32" s="10"/>
      <c r="S32" s="10"/>
      <c r="T32" s="10"/>
      <c r="U32" s="10"/>
      <c r="V32" s="10"/>
      <c r="W32" s="10"/>
      <c r="X32" s="10"/>
      <c r="Y32" s="10"/>
      <c r="Z32" s="10"/>
      <c r="AA32" s="10"/>
      <c r="AB32" s="10"/>
      <c r="AC32" s="10"/>
      <c r="AD32" s="10"/>
      <c r="AE32" s="10" t="s">
        <v>43</v>
      </c>
      <c r="AF32" s="10"/>
      <c r="AG32" s="10"/>
      <c r="AH32" s="10"/>
      <c r="AI32" s="11" t="str">
        <f t="shared" si="1"/>
        <v>PP</v>
      </c>
      <c r="AJ32" s="17"/>
      <c r="AK32" s="17"/>
      <c r="AL32" s="8"/>
      <c r="AM32" s="8"/>
      <c r="AN32" s="8"/>
      <c r="AO32" s="8"/>
      <c r="AP32" s="8"/>
      <c r="AQ32" s="8"/>
      <c r="AR32" s="8"/>
      <c r="AS32" s="8"/>
      <c r="AT32" s="8"/>
      <c r="AU32" s="8"/>
      <c r="AV32" s="8"/>
      <c r="AW32" s="8"/>
      <c r="AX32" s="8"/>
      <c r="AY32" s="8"/>
      <c r="AZ32" s="8"/>
      <c r="BA32" s="8"/>
      <c r="BB32" s="8"/>
      <c r="BC32" s="8"/>
    </row>
    <row r="33">
      <c r="A33" s="6" t="s">
        <v>173</v>
      </c>
      <c r="B33" s="7" t="s">
        <v>174</v>
      </c>
      <c r="C33" s="8"/>
      <c r="D33" s="7" t="s">
        <v>175</v>
      </c>
      <c r="E33" s="7" t="s">
        <v>150</v>
      </c>
      <c r="F33" s="9" t="s">
        <v>41</v>
      </c>
      <c r="G33" s="9">
        <v>89433.0</v>
      </c>
      <c r="H33" s="19" t="s">
        <v>169</v>
      </c>
      <c r="I33" s="8"/>
      <c r="J33" s="10"/>
      <c r="K33" s="10"/>
      <c r="L33" s="10"/>
      <c r="M33" s="10"/>
      <c r="N33" s="10"/>
      <c r="O33" s="10"/>
      <c r="P33" s="10"/>
      <c r="Q33" s="10"/>
      <c r="R33" s="10"/>
      <c r="S33" s="10"/>
      <c r="T33" s="10"/>
      <c r="U33" s="10"/>
      <c r="V33" s="10"/>
      <c r="W33" s="10" t="s">
        <v>43</v>
      </c>
      <c r="X33" s="10"/>
      <c r="Y33" s="10"/>
      <c r="Z33" s="10"/>
      <c r="AA33" s="10"/>
      <c r="AB33" s="10"/>
      <c r="AC33" s="10"/>
      <c r="AD33" s="10"/>
      <c r="AE33" s="10"/>
      <c r="AF33" s="10"/>
      <c r="AG33" s="10"/>
      <c r="AH33" s="10"/>
      <c r="AI33" s="11" t="str">
        <f t="shared" si="1"/>
        <v>P</v>
      </c>
      <c r="AJ33" s="17"/>
      <c r="AK33" s="17"/>
      <c r="AL33" s="8"/>
      <c r="AM33" s="8"/>
      <c r="AN33" s="8"/>
      <c r="AO33" s="8"/>
      <c r="AP33" s="8"/>
      <c r="AQ33" s="8"/>
      <c r="AR33" s="8"/>
      <c r="AS33" s="8"/>
      <c r="AT33" s="8"/>
      <c r="AU33" s="8"/>
      <c r="AV33" s="8"/>
      <c r="AW33" s="8"/>
      <c r="AX33" s="8"/>
      <c r="AY33" s="8"/>
      <c r="AZ33" s="8"/>
      <c r="BA33" s="8"/>
      <c r="BB33" s="8"/>
      <c r="BC33" s="8"/>
    </row>
    <row r="34">
      <c r="A34" s="6" t="s">
        <v>176</v>
      </c>
      <c r="B34" s="7" t="s">
        <v>177</v>
      </c>
      <c r="C34" s="7" t="s">
        <v>178</v>
      </c>
      <c r="D34" s="7" t="s">
        <v>179</v>
      </c>
      <c r="E34" s="7" t="s">
        <v>40</v>
      </c>
      <c r="F34" s="9" t="s">
        <v>41</v>
      </c>
      <c r="G34" s="9">
        <v>89506.0</v>
      </c>
      <c r="H34" s="9" t="s">
        <v>180</v>
      </c>
      <c r="I34" s="16" t="s">
        <v>181</v>
      </c>
      <c r="J34" s="10"/>
      <c r="K34" s="10"/>
      <c r="L34" s="10"/>
      <c r="M34" s="10"/>
      <c r="N34" s="10"/>
      <c r="O34" s="10"/>
      <c r="P34" s="10"/>
      <c r="Q34" s="10"/>
      <c r="R34" s="10"/>
      <c r="S34" s="10"/>
      <c r="T34" s="10"/>
      <c r="U34" s="10"/>
      <c r="V34" s="10"/>
      <c r="W34" s="10"/>
      <c r="X34" s="10" t="s">
        <v>43</v>
      </c>
      <c r="Y34" s="10"/>
      <c r="Z34" s="10"/>
      <c r="AA34" s="10"/>
      <c r="AB34" s="10"/>
      <c r="AC34" s="10"/>
      <c r="AD34" s="10"/>
      <c r="AE34" s="10"/>
      <c r="AF34" s="10"/>
      <c r="AG34" s="10"/>
      <c r="AH34" s="10"/>
      <c r="AI34" s="11" t="str">
        <f t="shared" si="1"/>
        <v>P</v>
      </c>
      <c r="AJ34" s="17"/>
      <c r="AK34" s="17"/>
      <c r="AL34" s="8"/>
      <c r="AM34" s="8"/>
      <c r="AN34" s="8"/>
      <c r="AO34" s="8"/>
      <c r="AP34" s="8"/>
      <c r="AQ34" s="8"/>
      <c r="AR34" s="8"/>
      <c r="AS34" s="8"/>
      <c r="AT34" s="8"/>
      <c r="AU34" s="8"/>
      <c r="AV34" s="8"/>
      <c r="AW34" s="8"/>
      <c r="AX34" s="8"/>
      <c r="AY34" s="8"/>
      <c r="AZ34" s="8"/>
      <c r="BA34" s="8"/>
      <c r="BB34" s="8"/>
      <c r="BC34" s="8"/>
    </row>
    <row r="35">
      <c r="A35" s="12" t="s">
        <v>182</v>
      </c>
      <c r="B35" s="8" t="s">
        <v>183</v>
      </c>
      <c r="C35" s="8"/>
      <c r="D35" s="14" t="s">
        <v>184</v>
      </c>
      <c r="E35" s="15" t="s">
        <v>40</v>
      </c>
      <c r="F35" s="9" t="s">
        <v>41</v>
      </c>
      <c r="G35" s="9">
        <v>89501.0</v>
      </c>
      <c r="H35" s="9" t="s">
        <v>185</v>
      </c>
      <c r="I35" s="8"/>
      <c r="J35" s="10" t="s">
        <v>43</v>
      </c>
      <c r="K35" s="18"/>
      <c r="L35" s="18"/>
      <c r="M35" s="18"/>
      <c r="N35" s="18"/>
      <c r="O35" s="18"/>
      <c r="P35" s="18"/>
      <c r="Q35" s="18"/>
      <c r="R35" s="18"/>
      <c r="S35" s="18"/>
      <c r="T35" s="18"/>
      <c r="U35" s="18"/>
      <c r="V35" s="18"/>
      <c r="W35" s="18"/>
      <c r="X35" s="18"/>
      <c r="Y35" s="18"/>
      <c r="Z35" s="18"/>
      <c r="AA35" s="18"/>
      <c r="AB35" s="18"/>
      <c r="AC35" s="18"/>
      <c r="AD35" s="18"/>
      <c r="AE35" s="10" t="s">
        <v>43</v>
      </c>
      <c r="AF35" s="18"/>
      <c r="AG35" s="18"/>
      <c r="AH35" s="18"/>
      <c r="AI35" s="11" t="str">
        <f t="shared" si="1"/>
        <v>PP</v>
      </c>
      <c r="AL35" s="8"/>
      <c r="AM35" s="8"/>
      <c r="AN35" s="8"/>
      <c r="AO35" s="8"/>
      <c r="AP35" s="8"/>
      <c r="AQ35" s="8"/>
      <c r="AR35" s="8"/>
      <c r="AS35" s="8"/>
      <c r="AT35" s="8"/>
      <c r="AU35" s="8"/>
      <c r="AV35" s="8"/>
      <c r="AW35" s="8"/>
      <c r="AX35" s="8"/>
      <c r="AY35" s="8"/>
      <c r="AZ35" s="8"/>
      <c r="BA35" s="8"/>
      <c r="BB35" s="8"/>
      <c r="BC35" s="8"/>
    </row>
    <row r="36">
      <c r="A36" s="6" t="s">
        <v>186</v>
      </c>
      <c r="B36" s="7" t="s">
        <v>130</v>
      </c>
      <c r="C36" s="8"/>
      <c r="D36" s="7" t="s">
        <v>187</v>
      </c>
      <c r="E36" s="7" t="s">
        <v>132</v>
      </c>
      <c r="F36" s="9" t="s">
        <v>41</v>
      </c>
      <c r="G36" s="9">
        <v>89703.0</v>
      </c>
      <c r="H36" s="9" t="s">
        <v>188</v>
      </c>
      <c r="I36" s="16" t="s">
        <v>189</v>
      </c>
      <c r="J36" s="10"/>
      <c r="K36" s="10"/>
      <c r="L36" s="10"/>
      <c r="M36" s="10"/>
      <c r="N36" s="10" t="s">
        <v>43</v>
      </c>
      <c r="O36" s="10"/>
      <c r="P36" s="10"/>
      <c r="Q36" s="10" t="s">
        <v>55</v>
      </c>
      <c r="R36" s="10"/>
      <c r="S36" s="10"/>
      <c r="T36" s="10"/>
      <c r="U36" s="10"/>
      <c r="V36" s="10"/>
      <c r="W36" s="10"/>
      <c r="X36" s="10"/>
      <c r="Y36" s="10"/>
      <c r="Z36" s="10" t="s">
        <v>55</v>
      </c>
      <c r="AA36" s="10"/>
      <c r="AB36" s="10"/>
      <c r="AC36" s="10" t="s">
        <v>43</v>
      </c>
      <c r="AD36" s="10" t="s">
        <v>43</v>
      </c>
      <c r="AE36" s="10"/>
      <c r="AF36" s="10"/>
      <c r="AG36" s="10"/>
      <c r="AH36" s="10"/>
      <c r="AI36" s="11" t="str">
        <f t="shared" si="1"/>
        <v>PSSPP</v>
      </c>
      <c r="AJ36" s="17"/>
      <c r="AK36" s="17"/>
      <c r="AL36" s="8"/>
      <c r="AM36" s="8"/>
      <c r="AN36" s="8"/>
      <c r="AO36" s="8"/>
      <c r="AP36" s="8"/>
      <c r="AQ36" s="8"/>
      <c r="AR36" s="8"/>
      <c r="AS36" s="8"/>
      <c r="AT36" s="8"/>
      <c r="AU36" s="8"/>
      <c r="AV36" s="8"/>
      <c r="AW36" s="8"/>
      <c r="AX36" s="8"/>
      <c r="AY36" s="8"/>
      <c r="AZ36" s="8"/>
      <c r="BA36" s="8"/>
      <c r="BB36" s="8"/>
      <c r="BC36" s="8"/>
    </row>
    <row r="37">
      <c r="A37" s="6" t="s">
        <v>190</v>
      </c>
      <c r="B37" s="7" t="s">
        <v>130</v>
      </c>
      <c r="C37" s="8"/>
      <c r="D37" s="7" t="s">
        <v>191</v>
      </c>
      <c r="E37" s="7" t="s">
        <v>132</v>
      </c>
      <c r="F37" s="9" t="s">
        <v>41</v>
      </c>
      <c r="G37" s="9">
        <v>89703.0</v>
      </c>
      <c r="H37" s="9" t="s">
        <v>192</v>
      </c>
      <c r="I37" s="16" t="s">
        <v>193</v>
      </c>
      <c r="J37" s="10"/>
      <c r="K37" s="10"/>
      <c r="L37" s="10"/>
      <c r="M37" s="10"/>
      <c r="N37" s="10" t="s">
        <v>43</v>
      </c>
      <c r="O37" s="10"/>
      <c r="P37" s="10"/>
      <c r="Q37" s="10"/>
      <c r="R37" s="10"/>
      <c r="S37" s="10"/>
      <c r="T37" s="10"/>
      <c r="U37" s="10"/>
      <c r="V37" s="10"/>
      <c r="W37" s="10"/>
      <c r="X37" s="10"/>
      <c r="Y37" s="10"/>
      <c r="Z37" s="10" t="s">
        <v>43</v>
      </c>
      <c r="AA37" s="10"/>
      <c r="AB37" s="10"/>
      <c r="AC37" s="10" t="s">
        <v>43</v>
      </c>
      <c r="AD37" s="10"/>
      <c r="AE37" s="10"/>
      <c r="AF37" s="10"/>
      <c r="AG37" s="10"/>
      <c r="AH37" s="10"/>
      <c r="AI37" s="11" t="str">
        <f t="shared" si="1"/>
        <v>PPP</v>
      </c>
      <c r="AJ37" s="17"/>
      <c r="AK37" s="17"/>
      <c r="AL37" s="8"/>
      <c r="AM37" s="8"/>
      <c r="AN37" s="8"/>
      <c r="AO37" s="8"/>
      <c r="AP37" s="8"/>
      <c r="AQ37" s="8"/>
      <c r="AR37" s="8"/>
      <c r="AS37" s="8"/>
      <c r="AT37" s="8"/>
      <c r="AU37" s="8"/>
      <c r="AV37" s="8"/>
      <c r="AW37" s="8"/>
      <c r="AX37" s="8"/>
      <c r="AY37" s="8"/>
      <c r="AZ37" s="8"/>
      <c r="BA37" s="8"/>
      <c r="BB37" s="8"/>
      <c r="BC37" s="8"/>
    </row>
    <row r="38">
      <c r="A38" s="6" t="s">
        <v>194</v>
      </c>
      <c r="B38" s="7" t="s">
        <v>195</v>
      </c>
      <c r="C38" s="8"/>
      <c r="D38" s="7" t="s">
        <v>196</v>
      </c>
      <c r="E38" s="7" t="s">
        <v>132</v>
      </c>
      <c r="F38" s="9" t="s">
        <v>41</v>
      </c>
      <c r="G38" s="9">
        <v>89703.0</v>
      </c>
      <c r="H38" s="9" t="s">
        <v>197</v>
      </c>
      <c r="I38" s="8"/>
      <c r="J38" s="10"/>
      <c r="K38" s="10"/>
      <c r="L38" s="10"/>
      <c r="M38" s="10"/>
      <c r="N38" s="10"/>
      <c r="O38" s="10"/>
      <c r="P38" s="10"/>
      <c r="Q38" s="10"/>
      <c r="R38" s="10"/>
      <c r="S38" s="10"/>
      <c r="T38" s="10"/>
      <c r="U38" s="10"/>
      <c r="V38" s="10"/>
      <c r="W38" s="10"/>
      <c r="X38" s="10" t="s">
        <v>43</v>
      </c>
      <c r="Y38" s="10"/>
      <c r="Z38" s="10"/>
      <c r="AA38" s="10"/>
      <c r="AB38" s="10"/>
      <c r="AC38" s="10" t="s">
        <v>43</v>
      </c>
      <c r="AD38" s="10"/>
      <c r="AE38" s="10"/>
      <c r="AF38" s="10"/>
      <c r="AG38" s="10"/>
      <c r="AH38" s="10"/>
      <c r="AI38" s="11" t="str">
        <f t="shared" si="1"/>
        <v>PP</v>
      </c>
      <c r="AJ38" s="17"/>
      <c r="AK38" s="17"/>
      <c r="AL38" s="8"/>
      <c r="AM38" s="8"/>
      <c r="AN38" s="8"/>
      <c r="AO38" s="8"/>
      <c r="AP38" s="8"/>
      <c r="AQ38" s="8"/>
      <c r="AR38" s="8"/>
      <c r="AS38" s="8"/>
      <c r="AT38" s="8"/>
      <c r="AU38" s="8"/>
      <c r="AV38" s="8"/>
      <c r="AW38" s="8"/>
      <c r="AX38" s="8"/>
      <c r="AY38" s="8"/>
      <c r="AZ38" s="8"/>
      <c r="BA38" s="8"/>
      <c r="BB38" s="8"/>
      <c r="BC38" s="8"/>
    </row>
    <row r="39">
      <c r="A39" s="6" t="s">
        <v>198</v>
      </c>
      <c r="B39" s="7" t="s">
        <v>199</v>
      </c>
      <c r="C39" s="8"/>
      <c r="D39" s="7" t="s">
        <v>200</v>
      </c>
      <c r="E39" s="7" t="s">
        <v>132</v>
      </c>
      <c r="F39" s="9" t="s">
        <v>41</v>
      </c>
      <c r="G39" s="9">
        <v>89703.0</v>
      </c>
      <c r="H39" s="9" t="s">
        <v>201</v>
      </c>
      <c r="I39" s="8"/>
      <c r="J39" s="10"/>
      <c r="K39" s="10"/>
      <c r="L39" s="10"/>
      <c r="M39" s="10"/>
      <c r="N39" s="10" t="s">
        <v>43</v>
      </c>
      <c r="O39" s="10"/>
      <c r="P39" s="10"/>
      <c r="Q39" s="10"/>
      <c r="R39" s="10"/>
      <c r="S39" s="10"/>
      <c r="T39" s="10"/>
      <c r="U39" s="10"/>
      <c r="V39" s="10"/>
      <c r="W39" s="10"/>
      <c r="X39" s="10"/>
      <c r="Y39" s="10"/>
      <c r="Z39" s="10" t="s">
        <v>43</v>
      </c>
      <c r="AA39" s="10"/>
      <c r="AB39" s="10"/>
      <c r="AC39" s="10" t="s">
        <v>43</v>
      </c>
      <c r="AD39" s="10" t="s">
        <v>43</v>
      </c>
      <c r="AE39" s="10"/>
      <c r="AF39" s="10"/>
      <c r="AG39" s="10"/>
      <c r="AH39" s="10"/>
      <c r="AI39" s="11" t="str">
        <f t="shared" si="1"/>
        <v>PPPP</v>
      </c>
      <c r="AJ39" s="17"/>
      <c r="AK39" s="17"/>
      <c r="AL39" s="8"/>
      <c r="AM39" s="8"/>
      <c r="AN39" s="8"/>
      <c r="AO39" s="8"/>
      <c r="AP39" s="8"/>
      <c r="AQ39" s="8"/>
      <c r="AR39" s="8"/>
      <c r="AS39" s="8"/>
      <c r="AT39" s="8"/>
      <c r="AU39" s="8"/>
      <c r="AV39" s="8"/>
      <c r="AW39" s="8"/>
      <c r="AX39" s="8"/>
      <c r="AY39" s="8"/>
      <c r="AZ39" s="8"/>
      <c r="BA39" s="8"/>
      <c r="BB39" s="8"/>
      <c r="BC39" s="8"/>
    </row>
    <row r="40">
      <c r="A40" s="6" t="s">
        <v>202</v>
      </c>
      <c r="B40" s="7"/>
      <c r="C40" s="8"/>
      <c r="D40" s="7" t="s">
        <v>203</v>
      </c>
      <c r="E40" s="7" t="s">
        <v>40</v>
      </c>
      <c r="F40" s="9" t="s">
        <v>41</v>
      </c>
      <c r="G40" s="9">
        <v>89512.0</v>
      </c>
      <c r="H40" s="9" t="s">
        <v>204</v>
      </c>
      <c r="I40" s="8"/>
      <c r="J40" s="10" t="s">
        <v>43</v>
      </c>
      <c r="K40" s="18"/>
      <c r="L40" s="10"/>
      <c r="M40" s="18"/>
      <c r="N40" s="18"/>
      <c r="O40" s="18"/>
      <c r="P40" s="18"/>
      <c r="Q40" s="18"/>
      <c r="R40" s="18"/>
      <c r="S40" s="18"/>
      <c r="T40" s="18"/>
      <c r="U40" s="18"/>
      <c r="V40" s="18"/>
      <c r="W40" s="10"/>
      <c r="X40" s="18"/>
      <c r="Y40" s="10"/>
      <c r="Z40" s="18"/>
      <c r="AA40" s="18"/>
      <c r="AB40" s="18"/>
      <c r="AC40" s="18"/>
      <c r="AD40" s="10"/>
      <c r="AE40" s="10" t="s">
        <v>43</v>
      </c>
      <c r="AF40" s="18"/>
      <c r="AG40" s="18"/>
      <c r="AH40" s="18"/>
      <c r="AI40" s="11" t="str">
        <f t="shared" si="1"/>
        <v>PP</v>
      </c>
      <c r="AJ40" s="17"/>
      <c r="AK40" s="17"/>
      <c r="AL40" s="8"/>
      <c r="AM40" s="8"/>
      <c r="AN40" s="8"/>
      <c r="AO40" s="8"/>
      <c r="AP40" s="8"/>
      <c r="AQ40" s="8"/>
      <c r="AR40" s="8"/>
      <c r="AS40" s="8"/>
      <c r="AT40" s="8"/>
      <c r="AU40" s="8"/>
      <c r="AV40" s="8"/>
      <c r="AW40" s="8"/>
      <c r="AX40" s="8"/>
      <c r="AY40" s="8"/>
      <c r="AZ40" s="8"/>
      <c r="BA40" s="8"/>
      <c r="BB40" s="8"/>
      <c r="BC40" s="8"/>
    </row>
    <row r="41">
      <c r="A41" s="6" t="s">
        <v>205</v>
      </c>
      <c r="B41" s="7" t="s">
        <v>206</v>
      </c>
      <c r="C41" s="8"/>
      <c r="D41" s="7" t="s">
        <v>207</v>
      </c>
      <c r="E41" s="7" t="s">
        <v>40</v>
      </c>
      <c r="F41" s="9" t="s">
        <v>41</v>
      </c>
      <c r="G41" s="9">
        <v>89502.0</v>
      </c>
      <c r="H41" s="9" t="s">
        <v>208</v>
      </c>
      <c r="I41" s="8"/>
      <c r="J41" s="18"/>
      <c r="K41" s="18"/>
      <c r="L41" s="10" t="s">
        <v>55</v>
      </c>
      <c r="M41" s="18"/>
      <c r="N41" s="18"/>
      <c r="O41" s="18"/>
      <c r="P41" s="18"/>
      <c r="Q41" s="18"/>
      <c r="R41" s="18"/>
      <c r="S41" s="18"/>
      <c r="T41" s="18"/>
      <c r="U41" s="18"/>
      <c r="V41" s="18"/>
      <c r="W41" s="10" t="s">
        <v>55</v>
      </c>
      <c r="X41" s="18"/>
      <c r="Y41" s="10"/>
      <c r="Z41" s="18"/>
      <c r="AA41" s="18"/>
      <c r="AB41" s="18"/>
      <c r="AC41" s="18"/>
      <c r="AD41" s="10" t="s">
        <v>43</v>
      </c>
      <c r="AE41" s="18"/>
      <c r="AF41" s="10" t="s">
        <v>55</v>
      </c>
      <c r="AG41" s="18"/>
      <c r="AH41" s="18"/>
      <c r="AI41" s="11" t="str">
        <f t="shared" si="1"/>
        <v>SSPS</v>
      </c>
      <c r="AJ41" s="17"/>
      <c r="AK41" s="17"/>
      <c r="AL41" s="8"/>
      <c r="AM41" s="8"/>
      <c r="AN41" s="8"/>
      <c r="AO41" s="8"/>
      <c r="AP41" s="8"/>
      <c r="AQ41" s="8"/>
      <c r="AR41" s="8"/>
      <c r="AS41" s="8"/>
      <c r="AT41" s="8"/>
      <c r="AU41" s="8"/>
      <c r="AV41" s="8"/>
      <c r="AW41" s="8"/>
      <c r="AX41" s="8"/>
      <c r="AY41" s="8"/>
      <c r="AZ41" s="8"/>
      <c r="BA41" s="8"/>
      <c r="BB41" s="8"/>
      <c r="BC41" s="8"/>
    </row>
    <row r="42">
      <c r="A42" s="6" t="s">
        <v>209</v>
      </c>
      <c r="B42" s="7" t="s">
        <v>210</v>
      </c>
      <c r="C42" s="7" t="s">
        <v>211</v>
      </c>
      <c r="D42" s="7" t="s">
        <v>212</v>
      </c>
      <c r="E42" s="7" t="s">
        <v>40</v>
      </c>
      <c r="F42" s="9" t="s">
        <v>41</v>
      </c>
      <c r="G42" s="9">
        <v>89512.0</v>
      </c>
      <c r="H42" s="9" t="s">
        <v>213</v>
      </c>
      <c r="I42" s="16" t="s">
        <v>214</v>
      </c>
      <c r="J42" s="10"/>
      <c r="K42" s="10"/>
      <c r="L42" s="10" t="s">
        <v>43</v>
      </c>
      <c r="M42" s="10"/>
      <c r="N42" s="10"/>
      <c r="O42" s="10" t="s">
        <v>55</v>
      </c>
      <c r="P42" s="10"/>
      <c r="Q42" s="10"/>
      <c r="R42" s="10"/>
      <c r="S42" s="10" t="s">
        <v>55</v>
      </c>
      <c r="T42" s="10"/>
      <c r="U42" s="10" t="s">
        <v>43</v>
      </c>
      <c r="V42" s="10" t="s">
        <v>43</v>
      </c>
      <c r="W42" s="10" t="s">
        <v>43</v>
      </c>
      <c r="X42" s="10" t="s">
        <v>43</v>
      </c>
      <c r="Y42" s="10" t="s">
        <v>43</v>
      </c>
      <c r="Z42" s="10"/>
      <c r="AA42" s="10"/>
      <c r="AB42" s="10"/>
      <c r="AC42" s="10"/>
      <c r="AD42" s="10"/>
      <c r="AE42" s="10"/>
      <c r="AF42" s="10" t="s">
        <v>55</v>
      </c>
      <c r="AG42" s="10"/>
      <c r="AH42" s="10"/>
      <c r="AI42" s="11" t="str">
        <f t="shared" si="1"/>
        <v>PSSPPPPPS</v>
      </c>
      <c r="AJ42" s="17"/>
      <c r="AK42" s="17"/>
      <c r="AL42" s="8"/>
      <c r="AM42" s="8"/>
      <c r="AN42" s="8"/>
      <c r="AO42" s="8"/>
      <c r="AP42" s="8"/>
      <c r="AQ42" s="8"/>
      <c r="AR42" s="8"/>
      <c r="AS42" s="8"/>
      <c r="AT42" s="8"/>
      <c r="AU42" s="8"/>
      <c r="AV42" s="8"/>
      <c r="AW42" s="8"/>
      <c r="AX42" s="8"/>
      <c r="AY42" s="8"/>
      <c r="AZ42" s="8"/>
      <c r="BA42" s="8"/>
      <c r="BB42" s="8"/>
      <c r="BC42" s="8"/>
    </row>
    <row r="43">
      <c r="A43" s="6" t="s">
        <v>215</v>
      </c>
      <c r="B43" s="7" t="s">
        <v>216</v>
      </c>
      <c r="C43" s="8"/>
      <c r="D43" s="7" t="s">
        <v>217</v>
      </c>
      <c r="E43" s="7" t="s">
        <v>40</v>
      </c>
      <c r="F43" s="9" t="s">
        <v>41</v>
      </c>
      <c r="G43" s="9">
        <v>89512.0</v>
      </c>
      <c r="H43" s="9" t="s">
        <v>218</v>
      </c>
      <c r="I43" s="8"/>
      <c r="J43" s="10" t="s">
        <v>43</v>
      </c>
      <c r="K43" s="18"/>
      <c r="L43" s="18"/>
      <c r="M43" s="18"/>
      <c r="N43" s="10"/>
      <c r="O43" s="18"/>
      <c r="P43" s="18"/>
      <c r="Q43" s="18"/>
      <c r="R43" s="18"/>
      <c r="S43" s="18"/>
      <c r="T43" s="18"/>
      <c r="U43" s="18"/>
      <c r="V43" s="18"/>
      <c r="W43" s="18"/>
      <c r="X43" s="18"/>
      <c r="Y43" s="18"/>
      <c r="Z43" s="18"/>
      <c r="AA43" s="18"/>
      <c r="AB43" s="18"/>
      <c r="AC43" s="10"/>
      <c r="AD43" s="18"/>
      <c r="AE43" s="10" t="s">
        <v>43</v>
      </c>
      <c r="AF43" s="18"/>
      <c r="AG43" s="18"/>
      <c r="AH43" s="18"/>
      <c r="AI43" s="11" t="str">
        <f t="shared" si="1"/>
        <v>PP</v>
      </c>
      <c r="AJ43" s="17"/>
      <c r="AK43" s="17"/>
      <c r="AL43" s="8"/>
      <c r="AM43" s="8"/>
      <c r="AN43" s="8"/>
      <c r="AO43" s="8"/>
      <c r="AP43" s="8"/>
      <c r="AQ43" s="8"/>
      <c r="AR43" s="8"/>
      <c r="AS43" s="8"/>
      <c r="AT43" s="8"/>
      <c r="AU43" s="8"/>
      <c r="AV43" s="8"/>
      <c r="AW43" s="8"/>
      <c r="AX43" s="8"/>
      <c r="AY43" s="8"/>
      <c r="AZ43" s="8"/>
      <c r="BA43" s="8"/>
      <c r="BB43" s="8"/>
      <c r="BC43" s="8"/>
    </row>
    <row r="44">
      <c r="A44" s="6" t="s">
        <v>219</v>
      </c>
      <c r="B44" s="8"/>
      <c r="C44" s="8"/>
      <c r="D44" s="7" t="s">
        <v>220</v>
      </c>
      <c r="E44" s="7" t="s">
        <v>40</v>
      </c>
      <c r="F44" s="9" t="s">
        <v>41</v>
      </c>
      <c r="G44" s="9">
        <v>89502.0</v>
      </c>
      <c r="H44" s="9" t="s">
        <v>221</v>
      </c>
      <c r="I44" s="8"/>
      <c r="J44" s="18"/>
      <c r="K44" s="18"/>
      <c r="L44" s="18"/>
      <c r="M44" s="18"/>
      <c r="N44" s="10" t="s">
        <v>55</v>
      </c>
      <c r="O44" s="18"/>
      <c r="P44" s="18"/>
      <c r="Q44" s="18"/>
      <c r="R44" s="18"/>
      <c r="S44" s="18"/>
      <c r="T44" s="18"/>
      <c r="U44" s="18"/>
      <c r="V44" s="18"/>
      <c r="W44" s="18"/>
      <c r="X44" s="18"/>
      <c r="Y44" s="18"/>
      <c r="Z44" s="18"/>
      <c r="AA44" s="18"/>
      <c r="AB44" s="18"/>
      <c r="AC44" s="10" t="s">
        <v>43</v>
      </c>
      <c r="AD44" s="18"/>
      <c r="AE44" s="18"/>
      <c r="AF44" s="18"/>
      <c r="AG44" s="18"/>
      <c r="AH44" s="18"/>
      <c r="AI44" s="11" t="str">
        <f t="shared" si="1"/>
        <v>SP</v>
      </c>
      <c r="AJ44" s="17"/>
      <c r="AK44" s="17"/>
      <c r="AL44" s="8"/>
      <c r="AM44" s="8"/>
      <c r="AN44" s="8"/>
      <c r="AO44" s="8"/>
      <c r="AP44" s="8"/>
      <c r="AQ44" s="8"/>
      <c r="AR44" s="8"/>
      <c r="AS44" s="8"/>
      <c r="AT44" s="8"/>
      <c r="AU44" s="8"/>
      <c r="AV44" s="8"/>
      <c r="AW44" s="8"/>
      <c r="AX44" s="8"/>
      <c r="AY44" s="8"/>
      <c r="AZ44" s="8"/>
      <c r="BA44" s="8"/>
      <c r="BB44" s="8"/>
      <c r="BC44" s="8"/>
    </row>
    <row r="45">
      <c r="A45" s="6" t="s">
        <v>222</v>
      </c>
      <c r="B45" s="7" t="s">
        <v>223</v>
      </c>
      <c r="C45" s="7" t="s">
        <v>224</v>
      </c>
      <c r="D45" s="7" t="s">
        <v>225</v>
      </c>
      <c r="E45" s="7" t="s">
        <v>40</v>
      </c>
      <c r="F45" s="9" t="s">
        <v>41</v>
      </c>
      <c r="G45" s="9">
        <v>89511.0</v>
      </c>
      <c r="H45" s="9" t="s">
        <v>226</v>
      </c>
      <c r="I45" s="16" t="s">
        <v>227</v>
      </c>
      <c r="J45" s="10"/>
      <c r="K45" s="10"/>
      <c r="L45" s="10"/>
      <c r="M45" s="10"/>
      <c r="N45" s="10"/>
      <c r="O45" s="10"/>
      <c r="P45" s="10"/>
      <c r="Q45" s="10"/>
      <c r="R45" s="10"/>
      <c r="S45" s="10"/>
      <c r="T45" s="10"/>
      <c r="U45" s="10"/>
      <c r="V45" s="10"/>
      <c r="W45" s="10"/>
      <c r="X45" s="10"/>
      <c r="Y45" s="10"/>
      <c r="Z45" s="10"/>
      <c r="AA45" s="10"/>
      <c r="AB45" s="10"/>
      <c r="AC45" s="10" t="s">
        <v>43</v>
      </c>
      <c r="AD45" s="10" t="s">
        <v>55</v>
      </c>
      <c r="AE45" s="10"/>
      <c r="AF45" s="10"/>
      <c r="AG45" s="10"/>
      <c r="AH45" s="10"/>
      <c r="AI45" s="11" t="str">
        <f t="shared" si="1"/>
        <v>PS</v>
      </c>
      <c r="AJ45" s="17"/>
      <c r="AK45" s="17"/>
      <c r="AL45" s="8"/>
      <c r="AM45" s="8"/>
      <c r="AN45" s="8"/>
      <c r="AO45" s="8"/>
      <c r="AP45" s="8"/>
      <c r="AQ45" s="8"/>
      <c r="AR45" s="8"/>
      <c r="AS45" s="8"/>
      <c r="AT45" s="8"/>
      <c r="AU45" s="8"/>
      <c r="AV45" s="8"/>
      <c r="AW45" s="8"/>
      <c r="AX45" s="8"/>
      <c r="AY45" s="8"/>
      <c r="AZ45" s="8"/>
      <c r="BA45" s="8"/>
      <c r="BB45" s="8"/>
      <c r="BC45" s="8"/>
    </row>
    <row r="46">
      <c r="A46" s="6" t="s">
        <v>228</v>
      </c>
      <c r="B46" s="7" t="s">
        <v>229</v>
      </c>
      <c r="C46" s="8"/>
      <c r="D46" s="7" t="s">
        <v>230</v>
      </c>
      <c r="E46" s="7" t="s">
        <v>59</v>
      </c>
      <c r="F46" s="9" t="s">
        <v>41</v>
      </c>
      <c r="G46" s="9">
        <v>89431.0</v>
      </c>
      <c r="H46" s="9" t="s">
        <v>231</v>
      </c>
      <c r="I46" s="8"/>
      <c r="J46" s="10"/>
      <c r="K46" s="10"/>
      <c r="L46" s="10"/>
      <c r="M46" s="10" t="s">
        <v>43</v>
      </c>
      <c r="N46" s="10"/>
      <c r="O46" s="10"/>
      <c r="P46" s="10"/>
      <c r="Q46" s="10"/>
      <c r="R46" s="10"/>
      <c r="S46" s="10"/>
      <c r="T46" s="10"/>
      <c r="U46" s="10"/>
      <c r="V46" s="10"/>
      <c r="W46" s="10"/>
      <c r="X46" s="10"/>
      <c r="Y46" s="10"/>
      <c r="Z46" s="10"/>
      <c r="AA46" s="10"/>
      <c r="AB46" s="10"/>
      <c r="AC46" s="10"/>
      <c r="AD46" s="10"/>
      <c r="AE46" s="10"/>
      <c r="AF46" s="10"/>
      <c r="AG46" s="10"/>
      <c r="AH46" s="10"/>
      <c r="AI46" s="11" t="str">
        <f t="shared" si="1"/>
        <v>P</v>
      </c>
      <c r="AJ46" s="17"/>
      <c r="AK46" s="17"/>
      <c r="AL46" s="8"/>
      <c r="AM46" s="8"/>
      <c r="AN46" s="8"/>
      <c r="AO46" s="8"/>
      <c r="AP46" s="8"/>
      <c r="AQ46" s="8"/>
      <c r="AR46" s="8"/>
      <c r="AS46" s="8"/>
      <c r="AT46" s="8"/>
      <c r="AU46" s="8"/>
      <c r="AV46" s="8"/>
      <c r="AW46" s="8"/>
      <c r="AX46" s="8"/>
      <c r="AY46" s="8"/>
      <c r="AZ46" s="8"/>
      <c r="BA46" s="8"/>
      <c r="BB46" s="8"/>
      <c r="BC46" s="8"/>
    </row>
    <row r="47">
      <c r="A47" s="6" t="s">
        <v>232</v>
      </c>
      <c r="B47" s="7" t="s">
        <v>233</v>
      </c>
      <c r="C47" s="8"/>
      <c r="D47" s="7" t="s">
        <v>234</v>
      </c>
      <c r="E47" s="7" t="s">
        <v>40</v>
      </c>
      <c r="F47" s="9" t="s">
        <v>41</v>
      </c>
      <c r="G47" s="9">
        <v>89502.0</v>
      </c>
      <c r="H47" s="9" t="s">
        <v>235</v>
      </c>
      <c r="I47" s="8"/>
      <c r="J47" s="10"/>
      <c r="K47" s="10"/>
      <c r="L47" s="10"/>
      <c r="M47" s="10"/>
      <c r="N47" s="10"/>
      <c r="O47" s="10"/>
      <c r="P47" s="10"/>
      <c r="Q47" s="10"/>
      <c r="R47" s="10"/>
      <c r="S47" s="10" t="s">
        <v>55</v>
      </c>
      <c r="T47" s="10"/>
      <c r="U47" s="10" t="s">
        <v>43</v>
      </c>
      <c r="V47" s="10" t="s">
        <v>55</v>
      </c>
      <c r="W47" s="10" t="s">
        <v>55</v>
      </c>
      <c r="X47" s="10"/>
      <c r="Y47" s="10"/>
      <c r="Z47" s="10"/>
      <c r="AA47" s="10"/>
      <c r="AB47" s="10"/>
      <c r="AC47" s="10"/>
      <c r="AD47" s="10"/>
      <c r="AE47" s="10"/>
      <c r="AF47" s="10"/>
      <c r="AG47" s="10"/>
      <c r="AH47" s="10"/>
      <c r="AI47" s="11" t="str">
        <f t="shared" si="1"/>
        <v>SPSS</v>
      </c>
      <c r="AJ47" s="17"/>
      <c r="AK47" s="17"/>
      <c r="AL47" s="8"/>
      <c r="AM47" s="8"/>
      <c r="AN47" s="8"/>
      <c r="AO47" s="8"/>
      <c r="AP47" s="8"/>
      <c r="AQ47" s="8"/>
      <c r="AR47" s="8"/>
      <c r="AS47" s="8"/>
      <c r="AT47" s="8"/>
      <c r="AU47" s="8"/>
      <c r="AV47" s="8"/>
      <c r="AW47" s="8"/>
      <c r="AX47" s="8"/>
      <c r="AY47" s="8"/>
      <c r="AZ47" s="8"/>
      <c r="BA47" s="8"/>
      <c r="BB47" s="8"/>
      <c r="BC47" s="8"/>
    </row>
    <row r="48">
      <c r="A48" s="6" t="s">
        <v>236</v>
      </c>
      <c r="B48" s="7" t="s">
        <v>237</v>
      </c>
      <c r="C48" s="8"/>
      <c r="D48" s="7" t="s">
        <v>238</v>
      </c>
      <c r="E48" s="7" t="s">
        <v>40</v>
      </c>
      <c r="F48" s="9" t="s">
        <v>41</v>
      </c>
      <c r="G48" s="9">
        <v>89502.0</v>
      </c>
      <c r="H48" s="9" t="s">
        <v>239</v>
      </c>
      <c r="I48" s="8"/>
      <c r="J48" s="10"/>
      <c r="K48" s="10"/>
      <c r="L48" s="10"/>
      <c r="M48" s="10"/>
      <c r="N48" s="10"/>
      <c r="O48" s="10"/>
      <c r="P48" s="10"/>
      <c r="Q48" s="10"/>
      <c r="R48" s="10"/>
      <c r="S48" s="10" t="s">
        <v>55</v>
      </c>
      <c r="T48" s="10"/>
      <c r="U48" s="10" t="s">
        <v>43</v>
      </c>
      <c r="V48" s="10" t="s">
        <v>55</v>
      </c>
      <c r="W48" s="10" t="s">
        <v>55</v>
      </c>
      <c r="X48" s="10"/>
      <c r="Y48" s="10"/>
      <c r="Z48" s="10"/>
      <c r="AA48" s="10"/>
      <c r="AB48" s="10"/>
      <c r="AC48" s="10"/>
      <c r="AD48" s="10"/>
      <c r="AE48" s="10"/>
      <c r="AF48" s="10"/>
      <c r="AG48" s="10"/>
      <c r="AH48" s="10"/>
      <c r="AI48" s="11" t="str">
        <f t="shared" si="1"/>
        <v>SPSS</v>
      </c>
      <c r="AJ48" s="17"/>
      <c r="AK48" s="17"/>
      <c r="AL48" s="8"/>
      <c r="AM48" s="8"/>
      <c r="AN48" s="8"/>
      <c r="AO48" s="8"/>
      <c r="AP48" s="8"/>
      <c r="AQ48" s="8"/>
      <c r="AR48" s="8"/>
      <c r="AS48" s="8"/>
      <c r="AT48" s="8"/>
      <c r="AU48" s="8"/>
      <c r="AV48" s="8"/>
      <c r="AW48" s="8"/>
      <c r="AX48" s="8"/>
      <c r="AY48" s="8"/>
      <c r="AZ48" s="8"/>
      <c r="BA48" s="8"/>
      <c r="BB48" s="8"/>
      <c r="BC48" s="8"/>
    </row>
    <row r="49">
      <c r="A49" s="6" t="s">
        <v>240</v>
      </c>
      <c r="B49" s="7" t="s">
        <v>241</v>
      </c>
      <c r="C49" s="7"/>
      <c r="D49" s="7" t="s">
        <v>242</v>
      </c>
      <c r="E49" s="7" t="s">
        <v>40</v>
      </c>
      <c r="F49" s="9" t="s">
        <v>41</v>
      </c>
      <c r="G49" s="9">
        <v>89502.0</v>
      </c>
      <c r="H49" s="9" t="s">
        <v>243</v>
      </c>
      <c r="I49" s="8"/>
      <c r="J49" s="10"/>
      <c r="K49" s="10"/>
      <c r="L49" s="10"/>
      <c r="M49" s="10"/>
      <c r="N49" s="10" t="s">
        <v>43</v>
      </c>
      <c r="O49" s="10"/>
      <c r="P49" s="10"/>
      <c r="Q49" s="10"/>
      <c r="R49" s="10"/>
      <c r="S49" s="10"/>
      <c r="T49" s="10"/>
      <c r="U49" s="10" t="s">
        <v>43</v>
      </c>
      <c r="V49" s="10"/>
      <c r="W49" s="10"/>
      <c r="X49" s="10"/>
      <c r="Y49" s="10"/>
      <c r="Z49" s="10"/>
      <c r="AA49" s="10"/>
      <c r="AB49" s="10"/>
      <c r="AC49" s="10"/>
      <c r="AD49" s="10"/>
      <c r="AE49" s="10"/>
      <c r="AF49" s="10"/>
      <c r="AG49" s="10"/>
      <c r="AH49" s="10"/>
      <c r="AI49" s="11" t="str">
        <f t="shared" si="1"/>
        <v>PP</v>
      </c>
      <c r="AJ49" s="9"/>
      <c r="AK49" s="9"/>
      <c r="AL49" s="8"/>
      <c r="AM49" s="8"/>
      <c r="AN49" s="8"/>
      <c r="AO49" s="8"/>
      <c r="AP49" s="8"/>
      <c r="AQ49" s="8"/>
      <c r="AR49" s="8"/>
      <c r="AS49" s="8"/>
      <c r="AT49" s="8"/>
      <c r="AU49" s="8"/>
      <c r="AV49" s="8"/>
      <c r="AW49" s="8"/>
      <c r="AX49" s="8"/>
      <c r="AY49" s="8"/>
      <c r="AZ49" s="8"/>
      <c r="BA49" s="8"/>
      <c r="BB49" s="8"/>
      <c r="BC49" s="8"/>
    </row>
    <row r="50">
      <c r="A50" s="6" t="s">
        <v>244</v>
      </c>
      <c r="B50" s="7" t="s">
        <v>245</v>
      </c>
      <c r="C50" s="7" t="s">
        <v>246</v>
      </c>
      <c r="D50" s="7" t="s">
        <v>247</v>
      </c>
      <c r="E50" s="7" t="s">
        <v>40</v>
      </c>
      <c r="F50" s="9" t="s">
        <v>41</v>
      </c>
      <c r="G50" s="9">
        <v>89502.0</v>
      </c>
      <c r="H50" s="9" t="s">
        <v>248</v>
      </c>
      <c r="I50" s="16" t="s">
        <v>249</v>
      </c>
      <c r="J50" s="10"/>
      <c r="K50" s="10"/>
      <c r="L50" s="10"/>
      <c r="M50" s="10"/>
      <c r="N50" s="10"/>
      <c r="O50" s="10"/>
      <c r="P50" s="10"/>
      <c r="Q50" s="10"/>
      <c r="R50" s="10"/>
      <c r="S50" s="10"/>
      <c r="T50" s="10"/>
      <c r="U50" s="10" t="s">
        <v>43</v>
      </c>
      <c r="V50" s="10"/>
      <c r="W50" s="10"/>
      <c r="X50" s="10"/>
      <c r="Y50" s="10"/>
      <c r="Z50" s="10"/>
      <c r="AA50" s="10"/>
      <c r="AB50" s="10"/>
      <c r="AC50" s="10"/>
      <c r="AD50" s="10"/>
      <c r="AE50" s="10"/>
      <c r="AF50" s="10"/>
      <c r="AG50" s="10"/>
      <c r="AH50" s="10"/>
      <c r="AI50" s="11" t="str">
        <f t="shared" si="1"/>
        <v>P</v>
      </c>
      <c r="AJ50" s="17"/>
      <c r="AK50" s="17"/>
      <c r="AL50" s="8"/>
      <c r="AM50" s="8"/>
      <c r="AN50" s="8"/>
      <c r="AO50" s="8"/>
      <c r="AP50" s="8"/>
      <c r="AQ50" s="8"/>
      <c r="AR50" s="8"/>
      <c r="AS50" s="8"/>
      <c r="AT50" s="8"/>
      <c r="AU50" s="8"/>
      <c r="AV50" s="8"/>
      <c r="AW50" s="8"/>
      <c r="AX50" s="8"/>
      <c r="AY50" s="8"/>
      <c r="AZ50" s="8"/>
      <c r="BA50" s="8"/>
      <c r="BB50" s="8"/>
      <c r="BC50" s="8"/>
    </row>
    <row r="51">
      <c r="A51" s="6" t="s">
        <v>250</v>
      </c>
      <c r="B51" s="7" t="s">
        <v>251</v>
      </c>
      <c r="C51" s="7" t="s">
        <v>252</v>
      </c>
      <c r="D51" s="7" t="s">
        <v>253</v>
      </c>
      <c r="E51" s="7" t="s">
        <v>40</v>
      </c>
      <c r="F51" s="9" t="s">
        <v>41</v>
      </c>
      <c r="G51" s="9">
        <v>89512.0</v>
      </c>
      <c r="H51" s="9" t="s">
        <v>254</v>
      </c>
      <c r="I51" s="8"/>
      <c r="J51" s="10"/>
      <c r="K51" s="10"/>
      <c r="L51" s="10"/>
      <c r="M51" s="10"/>
      <c r="N51" s="10" t="s">
        <v>43</v>
      </c>
      <c r="O51" s="10"/>
      <c r="P51" s="10"/>
      <c r="Q51" s="10"/>
      <c r="R51" s="10"/>
      <c r="S51" s="10"/>
      <c r="T51" s="10"/>
      <c r="U51" s="10"/>
      <c r="V51" s="10"/>
      <c r="W51" s="10"/>
      <c r="X51" s="10"/>
      <c r="Y51" s="10"/>
      <c r="Z51" s="10"/>
      <c r="AA51" s="10"/>
      <c r="AB51" s="10"/>
      <c r="AC51" s="10" t="s">
        <v>55</v>
      </c>
      <c r="AD51" s="10"/>
      <c r="AE51" s="10"/>
      <c r="AF51" s="10"/>
      <c r="AG51" s="10"/>
      <c r="AH51" s="10"/>
      <c r="AI51" s="11" t="str">
        <f t="shared" si="1"/>
        <v>PS</v>
      </c>
      <c r="AJ51" s="9"/>
      <c r="AK51" s="9"/>
      <c r="AL51" s="8"/>
      <c r="AM51" s="8"/>
      <c r="AN51" s="8"/>
      <c r="AO51" s="8"/>
      <c r="AP51" s="8"/>
      <c r="AQ51" s="8"/>
      <c r="AR51" s="8"/>
      <c r="AS51" s="8"/>
      <c r="AT51" s="8"/>
      <c r="AU51" s="8"/>
      <c r="AV51" s="8"/>
      <c r="AW51" s="8"/>
      <c r="AX51" s="8"/>
      <c r="AY51" s="8"/>
      <c r="AZ51" s="8"/>
      <c r="BA51" s="8"/>
      <c r="BB51" s="8"/>
      <c r="BC51" s="8"/>
    </row>
    <row r="52">
      <c r="A52" s="6" t="s">
        <v>255</v>
      </c>
      <c r="B52" s="7" t="s">
        <v>256</v>
      </c>
      <c r="C52" s="7"/>
      <c r="D52" s="7" t="s">
        <v>257</v>
      </c>
      <c r="E52" s="7" t="s">
        <v>40</v>
      </c>
      <c r="F52" s="9" t="s">
        <v>41</v>
      </c>
      <c r="G52" s="9">
        <v>89502.0</v>
      </c>
      <c r="H52" s="9" t="s">
        <v>258</v>
      </c>
      <c r="I52" s="16" t="s">
        <v>259</v>
      </c>
      <c r="J52" s="10"/>
      <c r="K52" s="10" t="s">
        <v>55</v>
      </c>
      <c r="L52" s="10" t="s">
        <v>55</v>
      </c>
      <c r="M52" s="10"/>
      <c r="N52" s="10"/>
      <c r="O52" s="10"/>
      <c r="P52" s="10"/>
      <c r="Q52" s="10"/>
      <c r="R52" s="10"/>
      <c r="S52" s="10"/>
      <c r="T52" s="10"/>
      <c r="U52" s="10" t="s">
        <v>43</v>
      </c>
      <c r="V52" s="10"/>
      <c r="W52" s="10"/>
      <c r="X52" s="10"/>
      <c r="Y52" s="10"/>
      <c r="Z52" s="10"/>
      <c r="AA52" s="10"/>
      <c r="AB52" s="10"/>
      <c r="AC52" s="10"/>
      <c r="AD52" s="10"/>
      <c r="AE52" s="10"/>
      <c r="AF52" s="10"/>
      <c r="AG52" s="10"/>
      <c r="AH52" s="10"/>
      <c r="AI52" s="11" t="str">
        <f t="shared" si="1"/>
        <v>SSP</v>
      </c>
      <c r="AJ52" s="9"/>
      <c r="AK52" s="9"/>
      <c r="AL52" s="8"/>
      <c r="AM52" s="8"/>
      <c r="AN52" s="8"/>
      <c r="AO52" s="8"/>
      <c r="AP52" s="8"/>
      <c r="AQ52" s="8"/>
      <c r="AR52" s="8"/>
      <c r="AS52" s="8"/>
      <c r="AT52" s="8"/>
      <c r="AU52" s="8"/>
      <c r="AV52" s="8"/>
      <c r="AW52" s="8"/>
      <c r="AX52" s="8"/>
      <c r="AY52" s="8"/>
      <c r="AZ52" s="8"/>
      <c r="BA52" s="8"/>
      <c r="BB52" s="8"/>
      <c r="BC52" s="8"/>
    </row>
    <row r="53">
      <c r="A53" s="6" t="s">
        <v>260</v>
      </c>
      <c r="B53" s="7" t="s">
        <v>261</v>
      </c>
      <c r="C53" s="8"/>
      <c r="D53" s="7" t="s">
        <v>262</v>
      </c>
      <c r="E53" s="7" t="s">
        <v>59</v>
      </c>
      <c r="F53" s="9" t="s">
        <v>41</v>
      </c>
      <c r="G53" s="9">
        <v>89431.0</v>
      </c>
      <c r="H53" s="9" t="s">
        <v>263</v>
      </c>
      <c r="I53" s="8"/>
      <c r="J53" s="10"/>
      <c r="K53" s="10"/>
      <c r="L53" s="10" t="s">
        <v>55</v>
      </c>
      <c r="M53" s="10" t="s">
        <v>43</v>
      </c>
      <c r="N53" s="10"/>
      <c r="O53" s="10"/>
      <c r="P53" s="10"/>
      <c r="Q53" s="10"/>
      <c r="R53" s="10"/>
      <c r="S53" s="10"/>
      <c r="T53" s="10"/>
      <c r="U53" s="10"/>
      <c r="V53" s="10"/>
      <c r="W53" s="10" t="s">
        <v>55</v>
      </c>
      <c r="X53" s="10"/>
      <c r="Y53" s="10"/>
      <c r="Z53" s="10"/>
      <c r="AA53" s="10"/>
      <c r="AB53" s="10"/>
      <c r="AC53" s="10"/>
      <c r="AD53" s="10"/>
      <c r="AE53" s="10"/>
      <c r="AF53" s="10"/>
      <c r="AG53" s="10"/>
      <c r="AH53" s="10"/>
      <c r="AI53" s="11" t="str">
        <f t="shared" si="1"/>
        <v>SPS</v>
      </c>
      <c r="AJ53" s="17"/>
      <c r="AK53" s="17"/>
      <c r="AL53" s="8"/>
      <c r="AM53" s="8"/>
      <c r="AN53" s="8"/>
      <c r="AO53" s="8"/>
      <c r="AP53" s="8"/>
      <c r="AQ53" s="8"/>
      <c r="AR53" s="8"/>
      <c r="AS53" s="8"/>
      <c r="AT53" s="8"/>
      <c r="AU53" s="8"/>
      <c r="AV53" s="8"/>
      <c r="AW53" s="8"/>
      <c r="AX53" s="8"/>
      <c r="AY53" s="8"/>
      <c r="AZ53" s="8"/>
      <c r="BA53" s="8"/>
      <c r="BB53" s="8"/>
      <c r="BC53" s="8"/>
    </row>
    <row r="54">
      <c r="A54" s="20" t="s">
        <v>264</v>
      </c>
      <c r="B54" s="8" t="s">
        <v>265</v>
      </c>
      <c r="C54" s="8"/>
      <c r="D54" s="14" t="s">
        <v>266</v>
      </c>
      <c r="E54" s="15" t="s">
        <v>40</v>
      </c>
      <c r="F54" s="9" t="s">
        <v>41</v>
      </c>
      <c r="G54" s="9">
        <v>89501.0</v>
      </c>
      <c r="H54" s="9" t="s">
        <v>267</v>
      </c>
      <c r="I54" s="8"/>
      <c r="J54" s="10" t="s">
        <v>43</v>
      </c>
      <c r="K54" s="18"/>
      <c r="L54" s="18"/>
      <c r="M54" s="18"/>
      <c r="N54" s="18"/>
      <c r="O54" s="18"/>
      <c r="P54" s="18"/>
      <c r="Q54" s="18"/>
      <c r="R54" s="18"/>
      <c r="S54" s="18"/>
      <c r="T54" s="18"/>
      <c r="U54" s="18"/>
      <c r="V54" s="18"/>
      <c r="W54" s="18"/>
      <c r="X54" s="18"/>
      <c r="Y54" s="18"/>
      <c r="Z54" s="18"/>
      <c r="AA54" s="18"/>
      <c r="AB54" s="18"/>
      <c r="AC54" s="18"/>
      <c r="AD54" s="18"/>
      <c r="AE54" s="10" t="s">
        <v>43</v>
      </c>
      <c r="AF54" s="18"/>
      <c r="AG54" s="18"/>
      <c r="AH54" s="18"/>
      <c r="AI54" s="11" t="str">
        <f t="shared" si="1"/>
        <v>PP</v>
      </c>
      <c r="AL54" s="8"/>
      <c r="AM54" s="8"/>
      <c r="AN54" s="8"/>
      <c r="AO54" s="8"/>
      <c r="AP54" s="8"/>
      <c r="AQ54" s="8"/>
      <c r="AR54" s="8"/>
      <c r="AS54" s="8"/>
      <c r="AT54" s="8"/>
      <c r="AU54" s="8"/>
      <c r="AV54" s="8"/>
      <c r="AW54" s="8"/>
      <c r="AX54" s="8"/>
      <c r="AY54" s="8"/>
      <c r="AZ54" s="8"/>
      <c r="BA54" s="8"/>
      <c r="BB54" s="8"/>
      <c r="BC54" s="8"/>
    </row>
    <row r="55">
      <c r="A55" s="12" t="s">
        <v>268</v>
      </c>
      <c r="B55" s="8" t="s">
        <v>269</v>
      </c>
      <c r="C55" s="8"/>
      <c r="D55" s="15" t="s">
        <v>270</v>
      </c>
      <c r="E55" s="15" t="s">
        <v>59</v>
      </c>
      <c r="F55" s="9" t="s">
        <v>41</v>
      </c>
      <c r="G55" s="9">
        <v>89431.0</v>
      </c>
      <c r="H55" s="9" t="s">
        <v>271</v>
      </c>
      <c r="I55" s="8"/>
      <c r="J55" s="10" t="s">
        <v>43</v>
      </c>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1" t="str">
        <f t="shared" si="1"/>
        <v>P</v>
      </c>
      <c r="AL55" s="8"/>
      <c r="AM55" s="8"/>
      <c r="AN55" s="8"/>
      <c r="AO55" s="8"/>
      <c r="AP55" s="8"/>
      <c r="AQ55" s="8"/>
      <c r="AR55" s="8"/>
      <c r="AS55" s="8"/>
      <c r="AT55" s="8"/>
      <c r="AU55" s="8"/>
      <c r="AV55" s="8"/>
      <c r="AW55" s="8"/>
      <c r="AX55" s="8"/>
      <c r="AY55" s="8"/>
      <c r="AZ55" s="8"/>
      <c r="BA55" s="8"/>
      <c r="BB55" s="8"/>
      <c r="BC55" s="8"/>
    </row>
    <row r="56">
      <c r="A56" s="6" t="s">
        <v>272</v>
      </c>
      <c r="B56" s="7" t="s">
        <v>273</v>
      </c>
      <c r="C56" s="8"/>
      <c r="D56" s="7" t="s">
        <v>274</v>
      </c>
      <c r="E56" s="7" t="s">
        <v>40</v>
      </c>
      <c r="F56" s="9" t="s">
        <v>41</v>
      </c>
      <c r="G56" s="9">
        <v>85912.0</v>
      </c>
      <c r="H56" s="9" t="s">
        <v>275</v>
      </c>
      <c r="I56" s="16" t="s">
        <v>276</v>
      </c>
      <c r="J56" s="10"/>
      <c r="K56" s="10"/>
      <c r="L56" s="10"/>
      <c r="M56" s="10"/>
      <c r="N56" s="10"/>
      <c r="O56" s="10"/>
      <c r="P56" s="10"/>
      <c r="Q56" s="10"/>
      <c r="R56" s="10"/>
      <c r="S56" s="10"/>
      <c r="T56" s="10"/>
      <c r="U56" s="10"/>
      <c r="V56" s="10"/>
      <c r="W56" s="10"/>
      <c r="X56" s="10"/>
      <c r="Y56" s="10" t="s">
        <v>43</v>
      </c>
      <c r="Z56" s="10"/>
      <c r="AA56" s="10"/>
      <c r="AB56" s="10"/>
      <c r="AC56" s="10"/>
      <c r="AD56" s="10" t="s">
        <v>43</v>
      </c>
      <c r="AE56" s="10"/>
      <c r="AF56" s="10"/>
      <c r="AG56" s="10"/>
      <c r="AH56" s="10"/>
      <c r="AI56" s="11" t="str">
        <f t="shared" si="1"/>
        <v>PP</v>
      </c>
      <c r="AJ56" s="17"/>
      <c r="AK56" s="17"/>
      <c r="AL56" s="8"/>
      <c r="AM56" s="8"/>
      <c r="AN56" s="8"/>
      <c r="AO56" s="8"/>
      <c r="AP56" s="8"/>
      <c r="AQ56" s="8"/>
      <c r="AR56" s="8"/>
      <c r="AS56" s="8"/>
      <c r="AT56" s="8"/>
      <c r="AU56" s="8"/>
      <c r="AV56" s="8"/>
      <c r="AW56" s="8"/>
      <c r="AX56" s="8"/>
      <c r="AY56" s="8"/>
      <c r="AZ56" s="8"/>
      <c r="BA56" s="8"/>
      <c r="BB56" s="8"/>
      <c r="BC56" s="8"/>
    </row>
    <row r="57">
      <c r="A57" s="6" t="s">
        <v>277</v>
      </c>
      <c r="B57" s="7" t="s">
        <v>278</v>
      </c>
      <c r="C57" s="7"/>
      <c r="D57" s="7" t="s">
        <v>279</v>
      </c>
      <c r="E57" s="7" t="s">
        <v>40</v>
      </c>
      <c r="F57" s="9" t="s">
        <v>41</v>
      </c>
      <c r="G57" s="9">
        <v>89512.0</v>
      </c>
      <c r="H57" s="9" t="s">
        <v>280</v>
      </c>
      <c r="I57" s="8"/>
      <c r="J57" s="10"/>
      <c r="K57" s="10" t="s">
        <v>43</v>
      </c>
      <c r="L57" s="10"/>
      <c r="M57" s="10"/>
      <c r="N57" s="10"/>
      <c r="O57" s="10"/>
      <c r="P57" s="10"/>
      <c r="Q57" s="10"/>
      <c r="R57" s="10"/>
      <c r="S57" s="10"/>
      <c r="T57" s="10"/>
      <c r="U57" s="10"/>
      <c r="V57" s="10"/>
      <c r="W57" s="10"/>
      <c r="X57" s="10"/>
      <c r="Y57" s="10"/>
      <c r="Z57" s="10"/>
      <c r="AA57" s="10"/>
      <c r="AB57" s="10"/>
      <c r="AC57" s="10"/>
      <c r="AD57" s="10"/>
      <c r="AE57" s="10"/>
      <c r="AF57" s="10"/>
      <c r="AG57" s="10"/>
      <c r="AH57" s="10"/>
      <c r="AI57" s="11" t="str">
        <f t="shared" si="1"/>
        <v>P</v>
      </c>
      <c r="AJ57" s="9"/>
      <c r="AK57" s="21"/>
      <c r="AL57" s="8"/>
      <c r="AM57" s="8"/>
      <c r="AN57" s="8"/>
      <c r="AO57" s="8"/>
      <c r="AP57" s="8"/>
      <c r="AQ57" s="8"/>
      <c r="AR57" s="8"/>
      <c r="AS57" s="8"/>
      <c r="AT57" s="8"/>
      <c r="AU57" s="8"/>
      <c r="AV57" s="8"/>
      <c r="AW57" s="8"/>
      <c r="AX57" s="8"/>
      <c r="AY57" s="8"/>
      <c r="AZ57" s="8"/>
      <c r="BA57" s="8"/>
      <c r="BB57" s="8"/>
      <c r="BC57" s="8"/>
    </row>
    <row r="58">
      <c r="A58" s="6" t="s">
        <v>281</v>
      </c>
      <c r="B58" s="7" t="s">
        <v>282</v>
      </c>
      <c r="C58" s="7" t="s">
        <v>283</v>
      </c>
      <c r="D58" s="7" t="s">
        <v>284</v>
      </c>
      <c r="E58" s="7" t="s">
        <v>40</v>
      </c>
      <c r="F58" s="9" t="s">
        <v>41</v>
      </c>
      <c r="G58" s="9">
        <v>89512.0</v>
      </c>
      <c r="H58" s="9" t="s">
        <v>285</v>
      </c>
      <c r="I58" s="22" t="s">
        <v>286</v>
      </c>
      <c r="J58" s="18"/>
      <c r="K58" s="18"/>
      <c r="L58" s="18"/>
      <c r="M58" s="18"/>
      <c r="N58" s="10" t="s">
        <v>55</v>
      </c>
      <c r="O58" s="18"/>
      <c r="P58" s="18"/>
      <c r="Q58" s="18"/>
      <c r="R58" s="10" t="s">
        <v>43</v>
      </c>
      <c r="S58" s="18"/>
      <c r="T58" s="18"/>
      <c r="U58" s="18"/>
      <c r="V58" s="18"/>
      <c r="W58" s="18"/>
      <c r="X58" s="10" t="s">
        <v>55</v>
      </c>
      <c r="Y58" s="10"/>
      <c r="Z58" s="18"/>
      <c r="AA58" s="18"/>
      <c r="AB58" s="18"/>
      <c r="AC58" s="10" t="s">
        <v>55</v>
      </c>
      <c r="AD58" s="18"/>
      <c r="AE58" s="18"/>
      <c r="AF58" s="10" t="s">
        <v>55</v>
      </c>
      <c r="AG58" s="18"/>
      <c r="AH58" s="10" t="s">
        <v>43</v>
      </c>
      <c r="AI58" s="11" t="str">
        <f t="shared" si="1"/>
        <v>SPSSSP</v>
      </c>
      <c r="AJ58" s="17"/>
      <c r="AK58" s="17"/>
      <c r="AL58" s="8"/>
      <c r="AM58" s="8"/>
      <c r="AN58" s="8"/>
      <c r="AO58" s="8"/>
      <c r="AP58" s="8"/>
      <c r="AQ58" s="8"/>
      <c r="AR58" s="8"/>
      <c r="AS58" s="8"/>
      <c r="AT58" s="8"/>
      <c r="AU58" s="8"/>
      <c r="AV58" s="8"/>
      <c r="AW58" s="8"/>
      <c r="AX58" s="8"/>
      <c r="AY58" s="8"/>
      <c r="AZ58" s="8"/>
      <c r="BA58" s="8"/>
      <c r="BB58" s="8"/>
      <c r="BC58" s="8"/>
    </row>
    <row r="59">
      <c r="A59" s="6" t="s">
        <v>287</v>
      </c>
      <c r="B59" s="7" t="s">
        <v>288</v>
      </c>
      <c r="C59" s="8"/>
      <c r="D59" s="7" t="s">
        <v>289</v>
      </c>
      <c r="E59" s="7" t="s">
        <v>40</v>
      </c>
      <c r="F59" s="9" t="s">
        <v>41</v>
      </c>
      <c r="G59" s="9">
        <v>89512.0</v>
      </c>
      <c r="H59" s="9" t="s">
        <v>290</v>
      </c>
      <c r="I59" s="7"/>
      <c r="J59" s="10" t="s">
        <v>43</v>
      </c>
      <c r="K59" s="10"/>
      <c r="L59" s="10"/>
      <c r="M59" s="10"/>
      <c r="N59" s="10"/>
      <c r="O59" s="10"/>
      <c r="P59" s="10"/>
      <c r="Q59" s="10"/>
      <c r="R59" s="10"/>
      <c r="S59" s="10"/>
      <c r="T59" s="10"/>
      <c r="U59" s="10"/>
      <c r="V59" s="10"/>
      <c r="W59" s="10"/>
      <c r="X59" s="10"/>
      <c r="Y59" s="10"/>
      <c r="Z59" s="10"/>
      <c r="AA59" s="10"/>
      <c r="AB59" s="10"/>
      <c r="AC59" s="10"/>
      <c r="AD59" s="10"/>
      <c r="AE59" s="10" t="s">
        <v>43</v>
      </c>
      <c r="AF59" s="10"/>
      <c r="AG59" s="10"/>
      <c r="AH59" s="10"/>
      <c r="AI59" s="11" t="str">
        <f t="shared" si="1"/>
        <v>PP</v>
      </c>
      <c r="AJ59" s="17"/>
      <c r="AK59" s="17"/>
      <c r="AL59" s="8"/>
      <c r="AM59" s="8"/>
      <c r="AN59" s="8"/>
      <c r="AO59" s="8"/>
      <c r="AP59" s="8"/>
      <c r="AQ59" s="8"/>
      <c r="AR59" s="8"/>
      <c r="AS59" s="8"/>
      <c r="AT59" s="8"/>
      <c r="AU59" s="8"/>
      <c r="AV59" s="8"/>
      <c r="AW59" s="8"/>
      <c r="AX59" s="8"/>
      <c r="AY59" s="8"/>
      <c r="AZ59" s="8"/>
      <c r="BA59" s="8"/>
      <c r="BB59" s="8"/>
      <c r="BC59" s="8"/>
    </row>
    <row r="60">
      <c r="A60" s="6" t="s">
        <v>291</v>
      </c>
      <c r="B60" s="7" t="s">
        <v>292</v>
      </c>
      <c r="C60" s="8"/>
      <c r="D60" s="7" t="s">
        <v>293</v>
      </c>
      <c r="E60" s="7" t="s">
        <v>40</v>
      </c>
      <c r="F60" s="9" t="s">
        <v>41</v>
      </c>
      <c r="G60" s="9">
        <v>89502.0</v>
      </c>
      <c r="H60" s="23" t="s">
        <v>294</v>
      </c>
      <c r="I60" s="16" t="s">
        <v>295</v>
      </c>
      <c r="J60" s="10"/>
      <c r="K60" s="10"/>
      <c r="L60" s="10"/>
      <c r="M60" s="10"/>
      <c r="N60" s="10"/>
      <c r="O60" s="10" t="s">
        <v>55</v>
      </c>
      <c r="P60" s="10"/>
      <c r="Q60" s="10"/>
      <c r="R60" s="10"/>
      <c r="S60" s="10"/>
      <c r="T60" s="10"/>
      <c r="U60" s="10" t="s">
        <v>55</v>
      </c>
      <c r="V60" s="10"/>
      <c r="W60" s="10"/>
      <c r="X60" s="10" t="s">
        <v>43</v>
      </c>
      <c r="Y60" s="10"/>
      <c r="Z60" s="10"/>
      <c r="AA60" s="10"/>
      <c r="AB60" s="10"/>
      <c r="AC60" s="10"/>
      <c r="AD60" s="10"/>
      <c r="AE60" s="10"/>
      <c r="AF60" s="10"/>
      <c r="AG60" s="10"/>
      <c r="AH60" s="10"/>
      <c r="AI60" s="11" t="str">
        <f t="shared" si="1"/>
        <v>SSP</v>
      </c>
      <c r="AJ60" s="17"/>
      <c r="AK60" s="17"/>
      <c r="AL60" s="8"/>
      <c r="AM60" s="8"/>
      <c r="AN60" s="8"/>
      <c r="AO60" s="8"/>
      <c r="AP60" s="8"/>
      <c r="AQ60" s="8"/>
      <c r="AR60" s="8"/>
      <c r="AS60" s="8"/>
      <c r="AT60" s="8"/>
      <c r="AU60" s="8"/>
      <c r="AV60" s="8"/>
      <c r="AW60" s="8"/>
      <c r="AX60" s="8"/>
      <c r="AY60" s="8"/>
      <c r="AZ60" s="8"/>
      <c r="BA60" s="8"/>
      <c r="BB60" s="8"/>
      <c r="BC60" s="8"/>
    </row>
    <row r="61">
      <c r="A61" s="6" t="s">
        <v>296</v>
      </c>
      <c r="B61" s="7" t="s">
        <v>292</v>
      </c>
      <c r="C61" s="8"/>
      <c r="D61" s="7" t="s">
        <v>297</v>
      </c>
      <c r="E61" s="7" t="s">
        <v>40</v>
      </c>
      <c r="F61" s="9" t="s">
        <v>41</v>
      </c>
      <c r="G61" s="9">
        <v>89502.0</v>
      </c>
      <c r="H61" s="9" t="s">
        <v>298</v>
      </c>
      <c r="I61" s="16" t="s">
        <v>295</v>
      </c>
      <c r="J61" s="10"/>
      <c r="K61" s="10"/>
      <c r="L61" s="10"/>
      <c r="M61" s="10"/>
      <c r="N61" s="10"/>
      <c r="O61" s="10"/>
      <c r="P61" s="10"/>
      <c r="Q61" s="10"/>
      <c r="R61" s="10"/>
      <c r="S61" s="10"/>
      <c r="T61" s="10"/>
      <c r="U61" s="10" t="s">
        <v>55</v>
      </c>
      <c r="V61" s="10"/>
      <c r="W61" s="10"/>
      <c r="X61" s="10" t="s">
        <v>43</v>
      </c>
      <c r="Y61" s="10"/>
      <c r="Z61" s="10"/>
      <c r="AA61" s="10"/>
      <c r="AB61" s="10"/>
      <c r="AC61" s="10"/>
      <c r="AD61" s="10"/>
      <c r="AE61" s="10"/>
      <c r="AF61" s="10"/>
      <c r="AG61" s="10"/>
      <c r="AH61" s="10"/>
      <c r="AI61" s="11" t="str">
        <f t="shared" si="1"/>
        <v>SP</v>
      </c>
      <c r="AJ61" s="17"/>
      <c r="AK61" s="17"/>
      <c r="AL61" s="7" t="s">
        <v>299</v>
      </c>
      <c r="AM61" s="8"/>
      <c r="AN61" s="8"/>
      <c r="AO61" s="8"/>
      <c r="AP61" s="8"/>
      <c r="AQ61" s="8"/>
      <c r="AR61" s="8"/>
      <c r="AS61" s="8"/>
      <c r="AT61" s="8"/>
      <c r="AU61" s="8"/>
      <c r="AV61" s="8"/>
      <c r="AW61" s="8"/>
      <c r="AX61" s="8"/>
      <c r="AY61" s="8"/>
      <c r="AZ61" s="8"/>
      <c r="BA61" s="8"/>
      <c r="BB61" s="8"/>
      <c r="BC61" s="8"/>
    </row>
    <row r="62">
      <c r="A62" s="6" t="s">
        <v>300</v>
      </c>
      <c r="B62" s="7" t="s">
        <v>301</v>
      </c>
      <c r="C62" s="7" t="s">
        <v>302</v>
      </c>
      <c r="D62" s="7" t="s">
        <v>303</v>
      </c>
      <c r="E62" s="7" t="s">
        <v>40</v>
      </c>
      <c r="F62" s="9" t="s">
        <v>41</v>
      </c>
      <c r="G62" s="9">
        <v>89506.0</v>
      </c>
      <c r="H62" s="9" t="s">
        <v>304</v>
      </c>
      <c r="I62" s="16" t="s">
        <v>295</v>
      </c>
      <c r="J62" s="18"/>
      <c r="K62" s="18"/>
      <c r="L62" s="18"/>
      <c r="M62" s="18"/>
      <c r="N62" s="18"/>
      <c r="O62" s="10" t="s">
        <v>55</v>
      </c>
      <c r="P62" s="18"/>
      <c r="Q62" s="18"/>
      <c r="R62" s="18"/>
      <c r="S62" s="18"/>
      <c r="T62" s="18"/>
      <c r="U62" s="18"/>
      <c r="V62" s="18"/>
      <c r="W62" s="18"/>
      <c r="X62" s="10" t="s">
        <v>43</v>
      </c>
      <c r="Y62" s="10"/>
      <c r="Z62" s="18"/>
      <c r="AA62" s="18"/>
      <c r="AB62" s="18"/>
      <c r="AC62" s="18"/>
      <c r="AD62" s="18"/>
      <c r="AE62" s="18"/>
      <c r="AF62" s="18"/>
      <c r="AG62" s="18"/>
      <c r="AH62" s="18"/>
      <c r="AI62" s="11" t="str">
        <f t="shared" si="1"/>
        <v>SP</v>
      </c>
      <c r="AJ62" s="17"/>
      <c r="AK62" s="17"/>
      <c r="AL62" s="8"/>
      <c r="AM62" s="8"/>
      <c r="AN62" s="8"/>
      <c r="AO62" s="8"/>
      <c r="AP62" s="8"/>
      <c r="AQ62" s="8"/>
      <c r="AR62" s="8"/>
      <c r="AS62" s="8"/>
      <c r="AT62" s="8"/>
      <c r="AU62" s="8"/>
      <c r="AV62" s="8"/>
      <c r="AW62" s="8"/>
      <c r="AX62" s="8"/>
      <c r="AY62" s="8"/>
      <c r="AZ62" s="8"/>
      <c r="BA62" s="8"/>
      <c r="BB62" s="8"/>
      <c r="BC62" s="8"/>
    </row>
    <row r="63">
      <c r="A63" s="6" t="s">
        <v>305</v>
      </c>
      <c r="B63" s="7" t="s">
        <v>292</v>
      </c>
      <c r="C63" s="8"/>
      <c r="D63" s="7" t="s">
        <v>306</v>
      </c>
      <c r="E63" s="7" t="s">
        <v>59</v>
      </c>
      <c r="F63" s="9" t="s">
        <v>41</v>
      </c>
      <c r="G63" s="9">
        <v>89431.0</v>
      </c>
      <c r="H63" s="9" t="s">
        <v>307</v>
      </c>
      <c r="I63" s="16" t="s">
        <v>295</v>
      </c>
      <c r="J63" s="10"/>
      <c r="K63" s="10"/>
      <c r="L63" s="10"/>
      <c r="M63" s="10"/>
      <c r="N63" s="10"/>
      <c r="O63" s="10" t="s">
        <v>55</v>
      </c>
      <c r="P63" s="10"/>
      <c r="Q63" s="10"/>
      <c r="R63" s="10"/>
      <c r="S63" s="10"/>
      <c r="T63" s="10"/>
      <c r="U63" s="10" t="s">
        <v>55</v>
      </c>
      <c r="V63" s="10"/>
      <c r="W63" s="10"/>
      <c r="X63" s="10" t="s">
        <v>43</v>
      </c>
      <c r="Y63" s="10"/>
      <c r="Z63" s="10"/>
      <c r="AA63" s="10"/>
      <c r="AB63" s="10"/>
      <c r="AC63" s="10"/>
      <c r="AD63" s="10"/>
      <c r="AE63" s="10"/>
      <c r="AF63" s="10"/>
      <c r="AG63" s="10"/>
      <c r="AH63" s="10"/>
      <c r="AI63" s="11" t="str">
        <f t="shared" si="1"/>
        <v>SSP</v>
      </c>
      <c r="AJ63" s="17"/>
      <c r="AK63" s="17"/>
      <c r="AL63" s="8"/>
      <c r="AM63" s="8"/>
      <c r="AN63" s="8"/>
      <c r="AO63" s="8"/>
      <c r="AP63" s="8"/>
      <c r="AQ63" s="8"/>
      <c r="AR63" s="8"/>
      <c r="AS63" s="8"/>
      <c r="AT63" s="8"/>
      <c r="AU63" s="8"/>
      <c r="AV63" s="8"/>
      <c r="AW63" s="8"/>
      <c r="AX63" s="8"/>
      <c r="AY63" s="8"/>
      <c r="AZ63" s="8"/>
      <c r="BA63" s="8"/>
      <c r="BB63" s="8"/>
      <c r="BC63" s="8"/>
    </row>
    <row r="64">
      <c r="A64" s="6" t="s">
        <v>308</v>
      </c>
      <c r="B64" s="7" t="s">
        <v>301</v>
      </c>
      <c r="C64" s="7" t="s">
        <v>302</v>
      </c>
      <c r="D64" s="7" t="s">
        <v>309</v>
      </c>
      <c r="E64" s="7" t="s">
        <v>40</v>
      </c>
      <c r="F64" s="9" t="s">
        <v>41</v>
      </c>
      <c r="G64" s="9">
        <v>89512.0</v>
      </c>
      <c r="H64" s="9" t="s">
        <v>310</v>
      </c>
      <c r="I64" s="16" t="s">
        <v>295</v>
      </c>
      <c r="J64" s="18"/>
      <c r="K64" s="18"/>
      <c r="L64" s="18"/>
      <c r="M64" s="18"/>
      <c r="N64" s="18"/>
      <c r="O64" s="10" t="s">
        <v>55</v>
      </c>
      <c r="P64" s="18"/>
      <c r="Q64" s="18"/>
      <c r="R64" s="18"/>
      <c r="S64" s="18"/>
      <c r="T64" s="18"/>
      <c r="U64" s="18"/>
      <c r="V64" s="18"/>
      <c r="W64" s="18"/>
      <c r="X64" s="10" t="s">
        <v>43</v>
      </c>
      <c r="Y64" s="10"/>
      <c r="Z64" s="18"/>
      <c r="AA64" s="18"/>
      <c r="AB64" s="18"/>
      <c r="AC64" s="18"/>
      <c r="AD64" s="18"/>
      <c r="AE64" s="18"/>
      <c r="AF64" s="18"/>
      <c r="AG64" s="18"/>
      <c r="AH64" s="18"/>
      <c r="AI64" s="11" t="str">
        <f t="shared" si="1"/>
        <v>SP</v>
      </c>
      <c r="AJ64" s="17"/>
      <c r="AK64" s="17"/>
      <c r="AL64" s="8"/>
      <c r="AM64" s="8"/>
      <c r="AN64" s="8"/>
      <c r="AO64" s="8"/>
      <c r="AP64" s="8"/>
      <c r="AQ64" s="8"/>
      <c r="AR64" s="8"/>
      <c r="AS64" s="8"/>
      <c r="AT64" s="8"/>
      <c r="AU64" s="8"/>
      <c r="AV64" s="8"/>
      <c r="AW64" s="8"/>
      <c r="AX64" s="8"/>
      <c r="AY64" s="8"/>
      <c r="AZ64" s="8"/>
      <c r="BA64" s="8"/>
      <c r="BB64" s="8"/>
      <c r="BC64" s="8"/>
    </row>
    <row r="65">
      <c r="A65" s="6" t="s">
        <v>311</v>
      </c>
      <c r="B65" s="7" t="s">
        <v>312</v>
      </c>
      <c r="C65" s="8"/>
      <c r="D65" s="7" t="s">
        <v>313</v>
      </c>
      <c r="E65" s="8"/>
      <c r="F65" s="17"/>
      <c r="G65" s="9">
        <v>89433.0</v>
      </c>
      <c r="H65" s="23" t="s">
        <v>314</v>
      </c>
      <c r="I65" s="16" t="s">
        <v>295</v>
      </c>
      <c r="J65" s="10"/>
      <c r="K65" s="10"/>
      <c r="L65" s="10"/>
      <c r="M65" s="10"/>
      <c r="N65" s="10"/>
      <c r="O65" s="10"/>
      <c r="P65" s="10"/>
      <c r="Q65" s="10"/>
      <c r="R65" s="10"/>
      <c r="S65" s="10"/>
      <c r="T65" s="10"/>
      <c r="U65" s="10"/>
      <c r="V65" s="10"/>
      <c r="W65" s="10"/>
      <c r="X65" s="10" t="s">
        <v>43</v>
      </c>
      <c r="Y65" s="10"/>
      <c r="Z65" s="10"/>
      <c r="AA65" s="10"/>
      <c r="AB65" s="10"/>
      <c r="AC65" s="10"/>
      <c r="AD65" s="10"/>
      <c r="AE65" s="10"/>
      <c r="AF65" s="10"/>
      <c r="AG65" s="10"/>
      <c r="AH65" s="10"/>
      <c r="AI65" s="11" t="str">
        <f t="shared" si="1"/>
        <v>P</v>
      </c>
      <c r="AJ65" s="17"/>
      <c r="AK65" s="17"/>
      <c r="AL65" s="8"/>
      <c r="AM65" s="8"/>
      <c r="AN65" s="8"/>
      <c r="AO65" s="8"/>
      <c r="AP65" s="8"/>
      <c r="AQ65" s="8"/>
      <c r="AR65" s="8"/>
      <c r="AS65" s="8"/>
      <c r="AT65" s="8"/>
      <c r="AU65" s="8"/>
      <c r="AV65" s="8"/>
      <c r="AW65" s="8"/>
      <c r="AX65" s="8"/>
      <c r="AY65" s="8"/>
      <c r="AZ65" s="8"/>
      <c r="BA65" s="8"/>
      <c r="BB65" s="8"/>
      <c r="BC65" s="8"/>
    </row>
    <row r="66">
      <c r="A66" s="6" t="s">
        <v>315</v>
      </c>
      <c r="B66" s="7" t="s">
        <v>292</v>
      </c>
      <c r="C66" s="8"/>
      <c r="D66" s="7" t="s">
        <v>316</v>
      </c>
      <c r="E66" s="7" t="s">
        <v>40</v>
      </c>
      <c r="F66" s="9" t="s">
        <v>41</v>
      </c>
      <c r="G66" s="9">
        <v>89502.0</v>
      </c>
      <c r="H66" s="9" t="s">
        <v>317</v>
      </c>
      <c r="I66" s="16" t="s">
        <v>295</v>
      </c>
      <c r="J66" s="10"/>
      <c r="K66" s="10"/>
      <c r="L66" s="10"/>
      <c r="M66" s="10"/>
      <c r="N66" s="10"/>
      <c r="O66" s="10" t="s">
        <v>55</v>
      </c>
      <c r="P66" s="10"/>
      <c r="Q66" s="10"/>
      <c r="R66" s="10"/>
      <c r="S66" s="10"/>
      <c r="T66" s="10"/>
      <c r="U66" s="10" t="s">
        <v>55</v>
      </c>
      <c r="V66" s="10"/>
      <c r="W66" s="10"/>
      <c r="X66" s="10" t="s">
        <v>43</v>
      </c>
      <c r="Y66" s="10"/>
      <c r="Z66" s="10"/>
      <c r="AA66" s="10"/>
      <c r="AB66" s="10"/>
      <c r="AC66" s="10"/>
      <c r="AD66" s="10"/>
      <c r="AE66" s="10"/>
      <c r="AF66" s="10"/>
      <c r="AG66" s="10"/>
      <c r="AH66" s="10"/>
      <c r="AI66" s="11" t="str">
        <f t="shared" si="1"/>
        <v>SSP</v>
      </c>
      <c r="AJ66" s="17"/>
      <c r="AK66" s="17"/>
      <c r="AL66" s="8"/>
      <c r="AM66" s="8"/>
      <c r="AN66" s="8"/>
      <c r="AO66" s="8"/>
      <c r="AP66" s="8"/>
      <c r="AQ66" s="8"/>
      <c r="AR66" s="8"/>
      <c r="AS66" s="8"/>
      <c r="AT66" s="8"/>
      <c r="AU66" s="8"/>
      <c r="AV66" s="8"/>
      <c r="AW66" s="8"/>
      <c r="AX66" s="8"/>
      <c r="AY66" s="8"/>
      <c r="AZ66" s="8"/>
      <c r="BA66" s="8"/>
      <c r="BB66" s="8"/>
      <c r="BC66" s="8"/>
    </row>
    <row r="67">
      <c r="A67" s="6" t="s">
        <v>318</v>
      </c>
      <c r="B67" s="7" t="s">
        <v>319</v>
      </c>
      <c r="C67" s="7"/>
      <c r="D67" s="7" t="s">
        <v>320</v>
      </c>
      <c r="E67" s="7" t="s">
        <v>40</v>
      </c>
      <c r="F67" s="9" t="s">
        <v>41</v>
      </c>
      <c r="G67" s="9">
        <v>89512.0</v>
      </c>
      <c r="H67" s="9" t="s">
        <v>321</v>
      </c>
      <c r="I67" s="16" t="s">
        <v>322</v>
      </c>
      <c r="J67" s="10"/>
      <c r="K67" s="10" t="s">
        <v>43</v>
      </c>
      <c r="L67" s="10"/>
      <c r="M67" s="10"/>
      <c r="N67" s="10"/>
      <c r="O67" s="10"/>
      <c r="P67" s="10"/>
      <c r="Q67" s="10"/>
      <c r="R67" s="10"/>
      <c r="S67" s="10"/>
      <c r="T67" s="10"/>
      <c r="U67" s="10" t="s">
        <v>55</v>
      </c>
      <c r="V67" s="10"/>
      <c r="W67" s="10"/>
      <c r="X67" s="10"/>
      <c r="Y67" s="10"/>
      <c r="Z67" s="10"/>
      <c r="AA67" s="10"/>
      <c r="AB67" s="10"/>
      <c r="AC67" s="10"/>
      <c r="AD67" s="10"/>
      <c r="AE67" s="10"/>
      <c r="AF67" s="10"/>
      <c r="AG67" s="10"/>
      <c r="AH67" s="10"/>
      <c r="AI67" s="11" t="str">
        <f t="shared" si="1"/>
        <v>PS</v>
      </c>
      <c r="AJ67" s="9"/>
      <c r="AK67" s="9"/>
      <c r="AL67" s="9"/>
      <c r="AM67" s="8"/>
      <c r="AN67" s="8"/>
      <c r="AO67" s="8"/>
      <c r="AP67" s="8"/>
      <c r="AQ67" s="8"/>
      <c r="AR67" s="8"/>
      <c r="AS67" s="8"/>
      <c r="AT67" s="8"/>
      <c r="AU67" s="8"/>
      <c r="AV67" s="8"/>
      <c r="AW67" s="8"/>
      <c r="AX67" s="8"/>
      <c r="AY67" s="8"/>
      <c r="AZ67" s="8"/>
      <c r="BA67" s="8"/>
      <c r="BB67" s="8"/>
      <c r="BC67" s="8"/>
    </row>
    <row r="68">
      <c r="A68" s="6" t="s">
        <v>323</v>
      </c>
      <c r="B68" s="7" t="s">
        <v>324</v>
      </c>
      <c r="C68" s="7"/>
      <c r="D68" s="7" t="s">
        <v>325</v>
      </c>
      <c r="E68" s="7" t="s">
        <v>40</v>
      </c>
      <c r="F68" s="9" t="s">
        <v>41</v>
      </c>
      <c r="G68" s="9">
        <v>89509.0</v>
      </c>
      <c r="H68" s="9" t="s">
        <v>326</v>
      </c>
      <c r="I68" s="8"/>
      <c r="J68" s="10"/>
      <c r="K68" s="10"/>
      <c r="L68" s="10"/>
      <c r="M68" s="10"/>
      <c r="N68" s="10" t="s">
        <v>55</v>
      </c>
      <c r="O68" s="10"/>
      <c r="P68" s="10"/>
      <c r="Q68" s="10"/>
      <c r="R68" s="10"/>
      <c r="S68" s="10"/>
      <c r="T68" s="10"/>
      <c r="U68" s="10"/>
      <c r="V68" s="10"/>
      <c r="W68" s="10"/>
      <c r="X68" s="10"/>
      <c r="Y68" s="10"/>
      <c r="Z68" s="10"/>
      <c r="AA68" s="10"/>
      <c r="AB68" s="10"/>
      <c r="AC68" s="10" t="s">
        <v>43</v>
      </c>
      <c r="AD68" s="10"/>
      <c r="AE68" s="10"/>
      <c r="AF68" s="10"/>
      <c r="AG68" s="10"/>
      <c r="AH68" s="10"/>
      <c r="AI68" s="11" t="str">
        <f t="shared" si="1"/>
        <v>SP</v>
      </c>
      <c r="AJ68" s="17"/>
      <c r="AK68" s="17"/>
      <c r="AL68" s="8"/>
      <c r="AM68" s="8"/>
      <c r="AN68" s="8"/>
      <c r="AO68" s="8"/>
      <c r="AP68" s="8"/>
      <c r="AQ68" s="8"/>
      <c r="AR68" s="8"/>
      <c r="AS68" s="8"/>
      <c r="AT68" s="8"/>
      <c r="AU68" s="8"/>
      <c r="AV68" s="8"/>
      <c r="AW68" s="8"/>
      <c r="AX68" s="8"/>
      <c r="AY68" s="8"/>
      <c r="AZ68" s="8"/>
      <c r="BA68" s="8"/>
      <c r="BB68" s="8"/>
      <c r="BC68" s="8"/>
    </row>
    <row r="69">
      <c r="A69" s="6" t="s">
        <v>327</v>
      </c>
      <c r="B69" s="7" t="s">
        <v>328</v>
      </c>
      <c r="C69" s="8"/>
      <c r="D69" s="7" t="s">
        <v>329</v>
      </c>
      <c r="E69" s="7" t="s">
        <v>40</v>
      </c>
      <c r="F69" s="9" t="s">
        <v>41</v>
      </c>
      <c r="G69" s="9">
        <v>89502.0</v>
      </c>
      <c r="H69" s="9" t="s">
        <v>330</v>
      </c>
      <c r="I69" s="16" t="s">
        <v>331</v>
      </c>
      <c r="J69" s="10"/>
      <c r="K69" s="10"/>
      <c r="L69" s="10"/>
      <c r="M69" s="10"/>
      <c r="N69" s="10" t="s">
        <v>55</v>
      </c>
      <c r="O69" s="10"/>
      <c r="P69" s="10"/>
      <c r="Q69" s="10"/>
      <c r="R69" s="10"/>
      <c r="S69" s="10"/>
      <c r="T69" s="10"/>
      <c r="U69" s="10"/>
      <c r="V69" s="10" t="s">
        <v>43</v>
      </c>
      <c r="W69" s="10"/>
      <c r="X69" s="10"/>
      <c r="Y69" s="10"/>
      <c r="Z69" s="10"/>
      <c r="AA69" s="10"/>
      <c r="AB69" s="10"/>
      <c r="AC69" s="10"/>
      <c r="AD69" s="10"/>
      <c r="AE69" s="10"/>
      <c r="AF69" s="10"/>
      <c r="AG69" s="10"/>
      <c r="AH69" s="10"/>
      <c r="AI69" s="11" t="str">
        <f t="shared" si="1"/>
        <v>SP</v>
      </c>
      <c r="AJ69" s="17"/>
      <c r="AK69" s="17"/>
      <c r="AL69" s="8"/>
      <c r="AM69" s="8"/>
      <c r="AN69" s="8"/>
      <c r="AO69" s="8"/>
      <c r="AP69" s="8"/>
      <c r="AQ69" s="8"/>
      <c r="AR69" s="8"/>
      <c r="AS69" s="8"/>
      <c r="AT69" s="8"/>
      <c r="AU69" s="8"/>
      <c r="AV69" s="8"/>
      <c r="AW69" s="8"/>
      <c r="AX69" s="8"/>
      <c r="AY69" s="8"/>
      <c r="AZ69" s="8"/>
      <c r="BA69" s="8"/>
      <c r="BB69" s="8"/>
      <c r="BC69" s="8"/>
    </row>
    <row r="70">
      <c r="A70" s="6" t="s">
        <v>332</v>
      </c>
      <c r="B70" s="7" t="s">
        <v>333</v>
      </c>
      <c r="C70" s="7"/>
      <c r="D70" s="7" t="s">
        <v>334</v>
      </c>
      <c r="E70" s="7" t="s">
        <v>40</v>
      </c>
      <c r="F70" s="9" t="s">
        <v>41</v>
      </c>
      <c r="G70" s="9">
        <v>89502.0</v>
      </c>
      <c r="H70" s="9" t="s">
        <v>335</v>
      </c>
      <c r="I70" s="8"/>
      <c r="J70" s="10"/>
      <c r="K70" s="10"/>
      <c r="L70" s="10"/>
      <c r="M70" s="10"/>
      <c r="N70" s="10"/>
      <c r="O70" s="10"/>
      <c r="P70" s="10"/>
      <c r="Q70" s="10"/>
      <c r="R70" s="10"/>
      <c r="S70" s="10"/>
      <c r="T70" s="10"/>
      <c r="U70" s="10"/>
      <c r="V70" s="10" t="s">
        <v>43</v>
      </c>
      <c r="W70" s="10"/>
      <c r="X70" s="10"/>
      <c r="Y70" s="10"/>
      <c r="Z70" s="10"/>
      <c r="AA70" s="10"/>
      <c r="AB70" s="10"/>
      <c r="AC70" s="10"/>
      <c r="AD70" s="10"/>
      <c r="AE70" s="10"/>
      <c r="AF70" s="10"/>
      <c r="AG70" s="10"/>
      <c r="AH70" s="10"/>
      <c r="AI70" s="11" t="str">
        <f t="shared" si="1"/>
        <v>P</v>
      </c>
      <c r="AJ70" s="9"/>
      <c r="AK70" s="9"/>
      <c r="AL70" s="8"/>
      <c r="AM70" s="8"/>
      <c r="AN70" s="8"/>
      <c r="AO70" s="8"/>
      <c r="AP70" s="8"/>
      <c r="AQ70" s="8"/>
      <c r="AR70" s="8"/>
      <c r="AS70" s="8"/>
      <c r="AT70" s="8"/>
      <c r="AU70" s="8"/>
      <c r="AV70" s="8"/>
      <c r="AW70" s="8"/>
      <c r="AX70" s="8"/>
      <c r="AY70" s="8"/>
      <c r="AZ70" s="8"/>
      <c r="BA70" s="8"/>
      <c r="BB70" s="8"/>
      <c r="BC70" s="8"/>
    </row>
    <row r="71">
      <c r="A71" s="12" t="s">
        <v>336</v>
      </c>
      <c r="B71" s="8" t="s">
        <v>337</v>
      </c>
      <c r="C71" s="8"/>
      <c r="D71" s="14" t="s">
        <v>338</v>
      </c>
      <c r="E71" s="15" t="s">
        <v>40</v>
      </c>
      <c r="F71" s="9" t="s">
        <v>41</v>
      </c>
      <c r="G71" s="9">
        <v>89504.0</v>
      </c>
      <c r="H71" s="9" t="s">
        <v>339</v>
      </c>
      <c r="I71" s="8"/>
      <c r="J71" s="10" t="s">
        <v>43</v>
      </c>
      <c r="K71" s="18"/>
      <c r="L71" s="18"/>
      <c r="M71" s="18"/>
      <c r="N71" s="18"/>
      <c r="O71" s="18"/>
      <c r="P71" s="18"/>
      <c r="Q71" s="18"/>
      <c r="R71" s="18"/>
      <c r="S71" s="18"/>
      <c r="T71" s="18"/>
      <c r="U71" s="18"/>
      <c r="V71" s="18"/>
      <c r="W71" s="18"/>
      <c r="X71" s="18"/>
      <c r="Y71" s="18"/>
      <c r="Z71" s="18"/>
      <c r="AA71" s="18"/>
      <c r="AB71" s="18"/>
      <c r="AC71" s="18"/>
      <c r="AD71" s="18"/>
      <c r="AE71" s="10" t="s">
        <v>43</v>
      </c>
      <c r="AF71" s="18"/>
      <c r="AG71" s="18"/>
      <c r="AH71" s="18"/>
      <c r="AI71" s="11" t="str">
        <f t="shared" si="1"/>
        <v>PP</v>
      </c>
      <c r="AL71" s="8"/>
      <c r="AM71" s="8"/>
      <c r="AN71" s="8"/>
      <c r="AO71" s="8"/>
      <c r="AP71" s="8"/>
      <c r="AQ71" s="8"/>
      <c r="AR71" s="8"/>
      <c r="AS71" s="8"/>
      <c r="AT71" s="8"/>
      <c r="AU71" s="8"/>
      <c r="AV71" s="8"/>
      <c r="AW71" s="8"/>
      <c r="AX71" s="8"/>
      <c r="AY71" s="8"/>
      <c r="AZ71" s="8"/>
      <c r="BA71" s="8"/>
      <c r="BB71" s="8"/>
      <c r="BC71" s="8"/>
    </row>
    <row r="72">
      <c r="A72" s="6" t="s">
        <v>340</v>
      </c>
      <c r="B72" s="7" t="s">
        <v>341</v>
      </c>
      <c r="C72" s="8"/>
      <c r="D72" s="7" t="s">
        <v>342</v>
      </c>
      <c r="E72" s="7" t="s">
        <v>40</v>
      </c>
      <c r="F72" s="9" t="s">
        <v>41</v>
      </c>
      <c r="G72" s="9">
        <v>89504.0</v>
      </c>
      <c r="H72" s="9" t="s">
        <v>343</v>
      </c>
      <c r="I72" s="8"/>
      <c r="J72" s="10"/>
      <c r="K72" s="10"/>
      <c r="L72" s="10"/>
      <c r="M72" s="10"/>
      <c r="N72" s="10"/>
      <c r="O72" s="10"/>
      <c r="P72" s="10"/>
      <c r="Q72" s="10"/>
      <c r="R72" s="10"/>
      <c r="S72" s="10"/>
      <c r="T72" s="10"/>
      <c r="U72" s="10"/>
      <c r="V72" s="10"/>
      <c r="W72" s="10" t="s">
        <v>43</v>
      </c>
      <c r="X72" s="10"/>
      <c r="Y72" s="10"/>
      <c r="Z72" s="10"/>
      <c r="AA72" s="10"/>
      <c r="AB72" s="10"/>
      <c r="AC72" s="10"/>
      <c r="AD72" s="10"/>
      <c r="AE72" s="10"/>
      <c r="AF72" s="10"/>
      <c r="AG72" s="10"/>
      <c r="AH72" s="10"/>
      <c r="AI72" s="11" t="str">
        <f t="shared" si="1"/>
        <v>P</v>
      </c>
      <c r="AJ72" s="17"/>
      <c r="AK72" s="17"/>
      <c r="AL72" s="7" t="s">
        <v>299</v>
      </c>
      <c r="AM72" s="8"/>
      <c r="AN72" s="8"/>
      <c r="AO72" s="8"/>
      <c r="AP72" s="8"/>
      <c r="AQ72" s="8"/>
      <c r="AR72" s="8"/>
      <c r="AS72" s="8"/>
      <c r="AT72" s="8"/>
      <c r="AU72" s="8"/>
      <c r="AV72" s="8"/>
      <c r="AW72" s="8"/>
      <c r="AX72" s="8"/>
      <c r="AY72" s="8"/>
      <c r="AZ72" s="8"/>
      <c r="BA72" s="8"/>
      <c r="BB72" s="8"/>
      <c r="BC72" s="8"/>
    </row>
    <row r="73">
      <c r="A73" s="12" t="s">
        <v>344</v>
      </c>
      <c r="B73" s="8" t="s">
        <v>345</v>
      </c>
      <c r="C73" s="8"/>
      <c r="D73" s="14" t="s">
        <v>346</v>
      </c>
      <c r="E73" s="15" t="s">
        <v>40</v>
      </c>
      <c r="F73" s="9" t="s">
        <v>41</v>
      </c>
      <c r="G73" s="9">
        <v>89503.0</v>
      </c>
      <c r="H73" s="9" t="s">
        <v>347</v>
      </c>
      <c r="I73" s="8"/>
      <c r="J73" s="10" t="s">
        <v>43</v>
      </c>
      <c r="K73" s="18"/>
      <c r="L73" s="18"/>
      <c r="M73" s="18"/>
      <c r="N73" s="18"/>
      <c r="O73" s="18"/>
      <c r="P73" s="18"/>
      <c r="Q73" s="18"/>
      <c r="R73" s="18"/>
      <c r="S73" s="18"/>
      <c r="T73" s="18"/>
      <c r="U73" s="18"/>
      <c r="V73" s="18"/>
      <c r="W73" s="18"/>
      <c r="X73" s="18"/>
      <c r="Y73" s="18"/>
      <c r="Z73" s="18"/>
      <c r="AA73" s="18"/>
      <c r="AB73" s="18"/>
      <c r="AC73" s="18"/>
      <c r="AD73" s="18"/>
      <c r="AE73" s="10" t="s">
        <v>43</v>
      </c>
      <c r="AF73" s="18"/>
      <c r="AG73" s="18"/>
      <c r="AH73" s="18"/>
      <c r="AI73" s="11" t="str">
        <f t="shared" si="1"/>
        <v>PP</v>
      </c>
      <c r="AL73" s="8"/>
      <c r="AM73" s="8"/>
      <c r="AN73" s="8"/>
      <c r="AO73" s="8"/>
      <c r="AP73" s="8"/>
      <c r="AQ73" s="8"/>
      <c r="AR73" s="8"/>
      <c r="AS73" s="8"/>
      <c r="AT73" s="8"/>
      <c r="AU73" s="8"/>
      <c r="AV73" s="8"/>
      <c r="AW73" s="8"/>
      <c r="AX73" s="8"/>
      <c r="AY73" s="8"/>
      <c r="AZ73" s="8"/>
      <c r="BA73" s="8"/>
      <c r="BB73" s="8"/>
      <c r="BC73" s="8"/>
    </row>
    <row r="74">
      <c r="A74" s="6" t="s">
        <v>348</v>
      </c>
      <c r="B74" s="7" t="s">
        <v>349</v>
      </c>
      <c r="C74" s="8"/>
      <c r="D74" s="7" t="s">
        <v>350</v>
      </c>
      <c r="E74" s="7" t="s">
        <v>40</v>
      </c>
      <c r="F74" s="9" t="s">
        <v>41</v>
      </c>
      <c r="G74" s="9">
        <v>89502.0</v>
      </c>
      <c r="H74" s="9" t="s">
        <v>271</v>
      </c>
      <c r="I74" s="7"/>
      <c r="J74" s="10" t="s">
        <v>43</v>
      </c>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1" t="str">
        <f t="shared" si="1"/>
        <v>P</v>
      </c>
      <c r="AJ74" s="17"/>
      <c r="AK74" s="17"/>
      <c r="AL74" s="8"/>
      <c r="AM74" s="8"/>
      <c r="AN74" s="8"/>
      <c r="AO74" s="8"/>
      <c r="AP74" s="8"/>
      <c r="AQ74" s="8"/>
      <c r="AR74" s="8"/>
      <c r="AS74" s="8"/>
      <c r="AT74" s="8"/>
      <c r="AU74" s="8"/>
      <c r="AV74" s="8"/>
      <c r="AW74" s="8"/>
      <c r="AX74" s="8"/>
      <c r="AY74" s="8"/>
      <c r="AZ74" s="8"/>
      <c r="BA74" s="8"/>
      <c r="BB74" s="8"/>
      <c r="BC74" s="8"/>
    </row>
    <row r="75">
      <c r="A75" s="6" t="s">
        <v>351</v>
      </c>
      <c r="B75" s="7" t="s">
        <v>352</v>
      </c>
      <c r="C75" s="8"/>
      <c r="D75" s="7" t="s">
        <v>353</v>
      </c>
      <c r="E75" s="7" t="s">
        <v>40</v>
      </c>
      <c r="F75" s="9" t="s">
        <v>41</v>
      </c>
      <c r="G75" s="9">
        <v>89509.0</v>
      </c>
      <c r="H75" s="9" t="s">
        <v>354</v>
      </c>
      <c r="I75" s="16" t="s">
        <v>355</v>
      </c>
      <c r="J75" s="10"/>
      <c r="K75" s="10"/>
      <c r="L75" s="10" t="s">
        <v>55</v>
      </c>
      <c r="M75" s="10"/>
      <c r="N75" s="10" t="s">
        <v>43</v>
      </c>
      <c r="O75" s="10"/>
      <c r="P75" s="10"/>
      <c r="Q75" s="10" t="s">
        <v>55</v>
      </c>
      <c r="R75" s="10"/>
      <c r="S75" s="10"/>
      <c r="T75" s="10"/>
      <c r="U75" s="10"/>
      <c r="V75" s="10"/>
      <c r="W75" s="10"/>
      <c r="X75" s="10" t="s">
        <v>43</v>
      </c>
      <c r="Y75" s="10"/>
      <c r="Z75" s="10"/>
      <c r="AA75" s="10"/>
      <c r="AB75" s="10"/>
      <c r="AC75" s="10"/>
      <c r="AD75" s="10"/>
      <c r="AE75" s="10"/>
      <c r="AF75" s="10"/>
      <c r="AG75" s="10"/>
      <c r="AH75" s="10"/>
      <c r="AI75" s="11" t="str">
        <f t="shared" si="1"/>
        <v>SPSP</v>
      </c>
      <c r="AJ75" s="17"/>
      <c r="AK75" s="17"/>
      <c r="AL75" s="8"/>
      <c r="AM75" s="8"/>
      <c r="AN75" s="8"/>
      <c r="AO75" s="8"/>
      <c r="AP75" s="8"/>
      <c r="AQ75" s="8"/>
      <c r="AR75" s="8"/>
      <c r="AS75" s="8"/>
      <c r="AT75" s="8"/>
      <c r="AU75" s="8"/>
      <c r="AV75" s="8"/>
      <c r="AW75" s="8"/>
      <c r="AX75" s="8"/>
      <c r="AY75" s="8"/>
      <c r="AZ75" s="8"/>
      <c r="BA75" s="8"/>
      <c r="BB75" s="8"/>
      <c r="BC75" s="8"/>
    </row>
    <row r="76">
      <c r="A76" s="6" t="s">
        <v>356</v>
      </c>
      <c r="B76" s="7" t="s">
        <v>357</v>
      </c>
      <c r="C76" s="7" t="s">
        <v>358</v>
      </c>
      <c r="D76" s="8"/>
      <c r="E76" s="8"/>
      <c r="F76" s="17"/>
      <c r="G76" s="17"/>
      <c r="H76" s="9" t="s">
        <v>359</v>
      </c>
      <c r="I76" s="16" t="s">
        <v>360</v>
      </c>
      <c r="J76" s="10"/>
      <c r="K76" s="10"/>
      <c r="L76" s="10"/>
      <c r="M76" s="10"/>
      <c r="N76" s="10"/>
      <c r="O76" s="10"/>
      <c r="P76" s="10"/>
      <c r="Q76" s="10"/>
      <c r="R76" s="10"/>
      <c r="S76" s="10"/>
      <c r="T76" s="10"/>
      <c r="U76" s="10"/>
      <c r="V76" s="10"/>
      <c r="W76" s="10"/>
      <c r="X76" s="10"/>
      <c r="Y76" s="10"/>
      <c r="Z76" s="10"/>
      <c r="AA76" s="10"/>
      <c r="AB76" s="10"/>
      <c r="AC76" s="10" t="s">
        <v>43</v>
      </c>
      <c r="AD76" s="10"/>
      <c r="AE76" s="10"/>
      <c r="AF76" s="10"/>
      <c r="AG76" s="10"/>
      <c r="AH76" s="10"/>
      <c r="AI76" s="11" t="str">
        <f t="shared" si="1"/>
        <v>P</v>
      </c>
      <c r="AJ76" s="17"/>
      <c r="AK76" s="17"/>
      <c r="AL76" s="8"/>
      <c r="AM76" s="8"/>
      <c r="AN76" s="8"/>
      <c r="AO76" s="8"/>
      <c r="AP76" s="8"/>
      <c r="AQ76" s="8"/>
      <c r="AR76" s="8"/>
      <c r="AS76" s="8"/>
      <c r="AT76" s="8"/>
      <c r="AU76" s="8"/>
      <c r="AV76" s="8"/>
      <c r="AW76" s="8"/>
      <c r="AX76" s="8"/>
      <c r="AY76" s="8"/>
      <c r="AZ76" s="8"/>
      <c r="BA76" s="8"/>
      <c r="BB76" s="8"/>
      <c r="BC76" s="8"/>
    </row>
    <row r="77">
      <c r="A77" s="6" t="s">
        <v>361</v>
      </c>
      <c r="B77" s="7" t="s">
        <v>210</v>
      </c>
      <c r="C77" s="7"/>
      <c r="D77" s="7" t="s">
        <v>212</v>
      </c>
      <c r="E77" s="7" t="s">
        <v>40</v>
      </c>
      <c r="F77" s="9" t="s">
        <v>41</v>
      </c>
      <c r="G77" s="9">
        <v>89512.0</v>
      </c>
      <c r="H77" s="9" t="s">
        <v>362</v>
      </c>
      <c r="I77" s="8"/>
      <c r="J77" s="10"/>
      <c r="K77" s="10"/>
      <c r="L77" s="10"/>
      <c r="M77" s="10"/>
      <c r="N77" s="10" t="s">
        <v>43</v>
      </c>
      <c r="O77" s="10"/>
      <c r="P77" s="10"/>
      <c r="Q77" s="10"/>
      <c r="R77" s="10"/>
      <c r="S77" s="10" t="s">
        <v>55</v>
      </c>
      <c r="T77" s="10"/>
      <c r="U77" s="10"/>
      <c r="V77" s="10"/>
      <c r="W77" s="10"/>
      <c r="X77" s="10"/>
      <c r="Y77" s="10"/>
      <c r="Z77" s="10"/>
      <c r="AA77" s="10"/>
      <c r="AB77" s="10"/>
      <c r="AC77" s="10" t="s">
        <v>43</v>
      </c>
      <c r="AD77" s="10"/>
      <c r="AE77" s="10"/>
      <c r="AF77" s="10" t="s">
        <v>55</v>
      </c>
      <c r="AG77" s="10"/>
      <c r="AH77" s="10"/>
      <c r="AI77" s="11" t="str">
        <f t="shared" si="1"/>
        <v>PSPS</v>
      </c>
      <c r="AJ77" s="9"/>
      <c r="AK77" s="9"/>
      <c r="AL77" s="8"/>
      <c r="AM77" s="8"/>
      <c r="AN77" s="8"/>
      <c r="AO77" s="8"/>
      <c r="AP77" s="8"/>
      <c r="AQ77" s="8"/>
      <c r="AR77" s="8"/>
      <c r="AS77" s="8"/>
      <c r="AT77" s="8"/>
      <c r="AU77" s="8"/>
      <c r="AV77" s="8"/>
      <c r="AW77" s="8"/>
      <c r="AX77" s="8"/>
      <c r="AY77" s="8"/>
      <c r="AZ77" s="8"/>
      <c r="BA77" s="8"/>
      <c r="BB77" s="8"/>
      <c r="BC77" s="8"/>
    </row>
    <row r="78">
      <c r="A78" s="6" t="s">
        <v>363</v>
      </c>
      <c r="B78" s="8"/>
      <c r="C78" s="8"/>
      <c r="D78" s="7" t="s">
        <v>364</v>
      </c>
      <c r="E78" s="7" t="s">
        <v>40</v>
      </c>
      <c r="F78" s="9" t="s">
        <v>41</v>
      </c>
      <c r="G78" s="9">
        <v>89502.0</v>
      </c>
      <c r="H78" s="9" t="s">
        <v>362</v>
      </c>
      <c r="I78" s="8"/>
      <c r="J78" s="18"/>
      <c r="K78" s="18"/>
      <c r="L78" s="18"/>
      <c r="M78" s="18"/>
      <c r="N78" s="10" t="s">
        <v>43</v>
      </c>
      <c r="O78" s="18"/>
      <c r="P78" s="18"/>
      <c r="Q78" s="18"/>
      <c r="R78" s="18"/>
      <c r="S78" s="10" t="s">
        <v>55</v>
      </c>
      <c r="T78" s="18"/>
      <c r="U78" s="18"/>
      <c r="V78" s="18"/>
      <c r="W78" s="18"/>
      <c r="X78" s="18"/>
      <c r="Y78" s="18"/>
      <c r="Z78" s="10" t="s">
        <v>43</v>
      </c>
      <c r="AA78" s="18"/>
      <c r="AB78" s="18"/>
      <c r="AC78" s="10" t="s">
        <v>43</v>
      </c>
      <c r="AD78" s="10" t="s">
        <v>55</v>
      </c>
      <c r="AE78" s="18"/>
      <c r="AF78" s="10" t="s">
        <v>55</v>
      </c>
      <c r="AG78" s="18"/>
      <c r="AH78" s="18"/>
      <c r="AI78" s="11" t="str">
        <f t="shared" si="1"/>
        <v>PSPPSS</v>
      </c>
      <c r="AJ78" s="17"/>
      <c r="AK78" s="17"/>
      <c r="AL78" s="8"/>
      <c r="AM78" s="8"/>
      <c r="AN78" s="8"/>
      <c r="AO78" s="8"/>
      <c r="AP78" s="8"/>
      <c r="AQ78" s="8"/>
      <c r="AR78" s="8"/>
      <c r="AS78" s="8"/>
      <c r="AT78" s="8"/>
      <c r="AU78" s="8"/>
      <c r="AV78" s="8"/>
      <c r="AW78" s="8"/>
      <c r="AX78" s="8"/>
      <c r="AY78" s="8"/>
      <c r="AZ78" s="8"/>
      <c r="BA78" s="8"/>
      <c r="BB78" s="8"/>
      <c r="BC78" s="8"/>
    </row>
    <row r="79">
      <c r="A79" s="6" t="s">
        <v>365</v>
      </c>
      <c r="B79" s="7" t="s">
        <v>366</v>
      </c>
      <c r="C79" s="7"/>
      <c r="D79" s="7" t="s">
        <v>367</v>
      </c>
      <c r="E79" s="7" t="s">
        <v>40</v>
      </c>
      <c r="F79" s="9" t="s">
        <v>41</v>
      </c>
      <c r="G79" s="9">
        <v>89503.0</v>
      </c>
      <c r="H79" s="9" t="s">
        <v>368</v>
      </c>
      <c r="I79" s="8"/>
      <c r="J79" s="10"/>
      <c r="K79" s="10"/>
      <c r="L79" s="10"/>
      <c r="M79" s="10"/>
      <c r="N79" s="10"/>
      <c r="O79" s="10"/>
      <c r="P79" s="10"/>
      <c r="Q79" s="10" t="s">
        <v>43</v>
      </c>
      <c r="R79" s="10"/>
      <c r="S79" s="10"/>
      <c r="T79" s="10"/>
      <c r="U79" s="10"/>
      <c r="V79" s="10"/>
      <c r="W79" s="10"/>
      <c r="X79" s="10"/>
      <c r="Y79" s="10"/>
      <c r="Z79" s="10"/>
      <c r="AA79" s="10"/>
      <c r="AB79" s="10"/>
      <c r="AC79" s="10"/>
      <c r="AD79" s="10"/>
      <c r="AE79" s="10"/>
      <c r="AF79" s="10"/>
      <c r="AG79" s="10"/>
      <c r="AH79" s="10"/>
      <c r="AI79" s="11" t="str">
        <f t="shared" si="1"/>
        <v>P</v>
      </c>
      <c r="AJ79" s="9"/>
      <c r="AK79" s="9"/>
      <c r="AL79" s="8"/>
      <c r="AM79" s="8"/>
      <c r="AN79" s="8"/>
      <c r="AO79" s="8"/>
      <c r="AP79" s="8"/>
      <c r="AQ79" s="8"/>
      <c r="AR79" s="8"/>
      <c r="AS79" s="8"/>
      <c r="AT79" s="8"/>
      <c r="AU79" s="8"/>
      <c r="AV79" s="8"/>
      <c r="AW79" s="8"/>
      <c r="AX79" s="8"/>
      <c r="AY79" s="8"/>
      <c r="AZ79" s="8"/>
      <c r="BA79" s="8"/>
      <c r="BB79" s="8"/>
      <c r="BC79" s="8"/>
    </row>
    <row r="80">
      <c r="A80" s="20" t="s">
        <v>369</v>
      </c>
      <c r="B80" s="8"/>
      <c r="C80" s="8"/>
      <c r="D80" s="15" t="s">
        <v>370</v>
      </c>
      <c r="E80" s="15" t="s">
        <v>40</v>
      </c>
      <c r="F80" s="9" t="s">
        <v>41</v>
      </c>
      <c r="G80" s="9">
        <v>89512.0</v>
      </c>
      <c r="H80" s="9" t="s">
        <v>371</v>
      </c>
      <c r="I80" s="8"/>
      <c r="J80" s="10" t="s">
        <v>43</v>
      </c>
      <c r="K80" s="18"/>
      <c r="L80" s="18"/>
      <c r="M80" s="18"/>
      <c r="N80" s="18"/>
      <c r="O80" s="18"/>
      <c r="P80" s="18"/>
      <c r="Q80" s="18"/>
      <c r="R80" s="18"/>
      <c r="S80" s="18"/>
      <c r="T80" s="18"/>
      <c r="U80" s="18"/>
      <c r="V80" s="18"/>
      <c r="W80" s="18"/>
      <c r="X80" s="18"/>
      <c r="Y80" s="18"/>
      <c r="Z80" s="18"/>
      <c r="AA80" s="18"/>
      <c r="AB80" s="18"/>
      <c r="AC80" s="18"/>
      <c r="AD80" s="18"/>
      <c r="AE80" s="10" t="s">
        <v>43</v>
      </c>
      <c r="AF80" s="10"/>
      <c r="AG80" s="18"/>
      <c r="AH80" s="18"/>
      <c r="AI80" s="11" t="str">
        <f t="shared" si="1"/>
        <v>PP</v>
      </c>
      <c r="AJ80" s="17"/>
      <c r="AK80" s="17"/>
      <c r="AL80" s="7"/>
      <c r="AM80" s="8"/>
      <c r="AN80" s="8"/>
      <c r="AO80" s="8"/>
      <c r="AP80" s="8"/>
      <c r="AQ80" s="8"/>
      <c r="AR80" s="8"/>
      <c r="AS80" s="8"/>
      <c r="AT80" s="8"/>
      <c r="AU80" s="8"/>
      <c r="AV80" s="8"/>
      <c r="AW80" s="8"/>
      <c r="AX80" s="8"/>
      <c r="AY80" s="8"/>
      <c r="AZ80" s="8"/>
      <c r="BA80" s="8"/>
      <c r="BB80" s="8"/>
      <c r="BC80" s="8"/>
    </row>
    <row r="81">
      <c r="A81" s="12" t="s">
        <v>372</v>
      </c>
      <c r="B81" s="8" t="s">
        <v>373</v>
      </c>
      <c r="C81" s="8"/>
      <c r="D81" s="14" t="s">
        <v>374</v>
      </c>
      <c r="E81" s="15" t="s">
        <v>40</v>
      </c>
      <c r="F81" s="9" t="s">
        <v>41</v>
      </c>
      <c r="G81" s="9">
        <v>89502.0</v>
      </c>
      <c r="H81" s="9" t="s">
        <v>375</v>
      </c>
      <c r="I81" s="8"/>
      <c r="J81" s="10" t="s">
        <v>43</v>
      </c>
      <c r="K81" s="18"/>
      <c r="L81" s="18"/>
      <c r="M81" s="18"/>
      <c r="N81" s="18"/>
      <c r="O81" s="18"/>
      <c r="P81" s="18"/>
      <c r="Q81" s="18"/>
      <c r="R81" s="18"/>
      <c r="S81" s="18"/>
      <c r="T81" s="18"/>
      <c r="U81" s="18"/>
      <c r="V81" s="18"/>
      <c r="W81" s="18"/>
      <c r="X81" s="18"/>
      <c r="Y81" s="18"/>
      <c r="Z81" s="18"/>
      <c r="AA81" s="18"/>
      <c r="AB81" s="18"/>
      <c r="AC81" s="18"/>
      <c r="AD81" s="18"/>
      <c r="AE81" s="10" t="s">
        <v>43</v>
      </c>
      <c r="AF81" s="18"/>
      <c r="AG81" s="18"/>
      <c r="AH81" s="18"/>
      <c r="AI81" s="11" t="str">
        <f t="shared" si="1"/>
        <v>PP</v>
      </c>
      <c r="AL81" s="8"/>
      <c r="AM81" s="8"/>
      <c r="AN81" s="8"/>
      <c r="AO81" s="8"/>
      <c r="AP81" s="8"/>
      <c r="AQ81" s="8"/>
      <c r="AR81" s="8"/>
      <c r="AS81" s="8"/>
      <c r="AT81" s="8"/>
      <c r="AU81" s="8"/>
      <c r="AV81" s="8"/>
      <c r="AW81" s="8"/>
      <c r="AX81" s="8"/>
      <c r="AY81" s="8"/>
      <c r="AZ81" s="8"/>
      <c r="BA81" s="8"/>
      <c r="BB81" s="8"/>
      <c r="BC81" s="8"/>
    </row>
    <row r="82">
      <c r="A82" s="6" t="s">
        <v>376</v>
      </c>
      <c r="B82" s="7" t="s">
        <v>377</v>
      </c>
      <c r="C82" s="8"/>
      <c r="D82" s="7" t="s">
        <v>378</v>
      </c>
      <c r="E82" s="7" t="s">
        <v>40</v>
      </c>
      <c r="F82" s="9" t="s">
        <v>41</v>
      </c>
      <c r="G82" s="9">
        <v>89503.0</v>
      </c>
      <c r="H82" s="9" t="s">
        <v>379</v>
      </c>
      <c r="I82" s="8"/>
      <c r="J82" s="10"/>
      <c r="K82" s="10"/>
      <c r="L82" s="10"/>
      <c r="M82" s="10" t="s">
        <v>43</v>
      </c>
      <c r="N82" s="10"/>
      <c r="O82" s="10"/>
      <c r="P82" s="10"/>
      <c r="Q82" s="10"/>
      <c r="R82" s="10"/>
      <c r="S82" s="10"/>
      <c r="T82" s="10"/>
      <c r="U82" s="10"/>
      <c r="V82" s="10"/>
      <c r="W82" s="10"/>
      <c r="X82" s="10"/>
      <c r="Y82" s="10"/>
      <c r="Z82" s="10"/>
      <c r="AA82" s="10"/>
      <c r="AB82" s="10"/>
      <c r="AC82" s="10"/>
      <c r="AD82" s="10"/>
      <c r="AE82" s="10"/>
      <c r="AF82" s="10"/>
      <c r="AG82" s="10"/>
      <c r="AH82" s="10"/>
      <c r="AI82" s="11" t="str">
        <f t="shared" si="1"/>
        <v>P</v>
      </c>
      <c r="AJ82" s="17"/>
      <c r="AK82" s="17"/>
      <c r="AL82" s="8"/>
      <c r="AM82" s="8"/>
      <c r="AN82" s="8"/>
      <c r="AO82" s="8"/>
      <c r="AP82" s="8"/>
      <c r="AQ82" s="8"/>
      <c r="AR82" s="8"/>
      <c r="AS82" s="8"/>
      <c r="AT82" s="8"/>
      <c r="AU82" s="8"/>
      <c r="AV82" s="8"/>
      <c r="AW82" s="8"/>
      <c r="AX82" s="8"/>
      <c r="AY82" s="8"/>
      <c r="AZ82" s="8"/>
      <c r="BA82" s="8"/>
      <c r="BB82" s="8"/>
      <c r="BC82" s="8"/>
    </row>
    <row r="83">
      <c r="A83" s="12" t="s">
        <v>380</v>
      </c>
      <c r="B83" s="8" t="s">
        <v>381</v>
      </c>
      <c r="C83" s="8"/>
      <c r="D83" s="14" t="s">
        <v>382</v>
      </c>
      <c r="E83" s="15" t="s">
        <v>40</v>
      </c>
      <c r="F83" s="9" t="s">
        <v>41</v>
      </c>
      <c r="G83" s="9">
        <v>89521.0</v>
      </c>
      <c r="H83" s="9" t="s">
        <v>383</v>
      </c>
      <c r="I83" s="8"/>
      <c r="J83" s="10" t="s">
        <v>43</v>
      </c>
      <c r="K83" s="18"/>
      <c r="L83" s="18"/>
      <c r="M83" s="18"/>
      <c r="N83" s="18"/>
      <c r="O83" s="18"/>
      <c r="P83" s="18"/>
      <c r="Q83" s="18"/>
      <c r="R83" s="18"/>
      <c r="S83" s="18"/>
      <c r="T83" s="18"/>
      <c r="U83" s="18"/>
      <c r="V83" s="18"/>
      <c r="W83" s="18"/>
      <c r="X83" s="18"/>
      <c r="Y83" s="18"/>
      <c r="Z83" s="18"/>
      <c r="AA83" s="18"/>
      <c r="AB83" s="18"/>
      <c r="AC83" s="18"/>
      <c r="AD83" s="18"/>
      <c r="AE83" s="10" t="s">
        <v>43</v>
      </c>
      <c r="AF83" s="18"/>
      <c r="AG83" s="18"/>
      <c r="AH83" s="18"/>
      <c r="AI83" s="11" t="str">
        <f t="shared" si="1"/>
        <v>PP</v>
      </c>
      <c r="AL83" s="7" t="s">
        <v>299</v>
      </c>
      <c r="AM83" s="8"/>
      <c r="AN83" s="8"/>
      <c r="AO83" s="8"/>
      <c r="AP83" s="8"/>
      <c r="AQ83" s="8"/>
      <c r="AR83" s="8"/>
      <c r="AS83" s="8"/>
      <c r="AT83" s="8"/>
      <c r="AU83" s="8"/>
      <c r="AV83" s="8"/>
      <c r="AW83" s="8"/>
      <c r="AX83" s="8"/>
      <c r="AY83" s="8"/>
      <c r="AZ83" s="8"/>
      <c r="BA83" s="8"/>
      <c r="BB83" s="8"/>
      <c r="BC83" s="8"/>
    </row>
    <row r="84">
      <c r="A84" s="6" t="s">
        <v>384</v>
      </c>
      <c r="B84" s="7" t="s">
        <v>385</v>
      </c>
      <c r="C84" s="24"/>
      <c r="D84" s="24" t="s">
        <v>386</v>
      </c>
      <c r="E84" s="7" t="s">
        <v>40</v>
      </c>
      <c r="F84" s="9" t="s">
        <v>41</v>
      </c>
      <c r="G84" s="10">
        <v>89706.0</v>
      </c>
      <c r="H84" s="7" t="s">
        <v>387</v>
      </c>
      <c r="I84" s="8"/>
      <c r="J84" s="10"/>
      <c r="K84" s="10"/>
      <c r="L84" s="10"/>
      <c r="M84" s="10"/>
      <c r="N84" s="10"/>
      <c r="O84" s="10"/>
      <c r="P84" s="10"/>
      <c r="Q84" s="10"/>
      <c r="R84" s="10"/>
      <c r="S84" s="10"/>
      <c r="T84" s="10"/>
      <c r="U84" s="10"/>
      <c r="V84" s="10"/>
      <c r="W84" s="10"/>
      <c r="X84" s="10"/>
      <c r="Y84" s="10"/>
      <c r="Z84" s="10"/>
      <c r="AA84" s="10"/>
      <c r="AB84" s="10"/>
      <c r="AC84" s="10" t="s">
        <v>43</v>
      </c>
      <c r="AD84" s="10"/>
      <c r="AE84" s="10"/>
      <c r="AF84" s="10"/>
      <c r="AG84" s="10"/>
      <c r="AH84" s="10"/>
      <c r="AI84" s="11" t="str">
        <f t="shared" si="1"/>
        <v>P</v>
      </c>
      <c r="AJ84" s="7"/>
      <c r="AK84" s="7"/>
      <c r="AL84" s="8"/>
      <c r="AM84" s="8"/>
      <c r="AN84" s="8"/>
      <c r="AO84" s="8"/>
      <c r="AP84" s="8"/>
      <c r="AQ84" s="8"/>
      <c r="AR84" s="8"/>
      <c r="AS84" s="8"/>
      <c r="AT84" s="8"/>
      <c r="AU84" s="8"/>
      <c r="AV84" s="8"/>
      <c r="AW84" s="8"/>
      <c r="AX84" s="8"/>
      <c r="AY84" s="8"/>
      <c r="AZ84" s="8"/>
      <c r="BA84" s="8"/>
      <c r="BB84" s="8"/>
      <c r="BC84" s="8"/>
    </row>
    <row r="85">
      <c r="A85" s="6" t="s">
        <v>388</v>
      </c>
      <c r="B85" s="7" t="s">
        <v>389</v>
      </c>
      <c r="C85" s="8"/>
      <c r="D85" s="7" t="s">
        <v>390</v>
      </c>
      <c r="E85" s="7" t="s">
        <v>40</v>
      </c>
      <c r="F85" s="9" t="s">
        <v>41</v>
      </c>
      <c r="G85" s="9">
        <v>89502.0</v>
      </c>
      <c r="H85" s="9" t="s">
        <v>391</v>
      </c>
      <c r="I85" s="16" t="s">
        <v>392</v>
      </c>
      <c r="J85" s="10"/>
      <c r="K85" s="10" t="s">
        <v>55</v>
      </c>
      <c r="L85" s="10"/>
      <c r="M85" s="10"/>
      <c r="N85" s="10"/>
      <c r="O85" s="10" t="s">
        <v>43</v>
      </c>
      <c r="P85" s="10" t="s">
        <v>43</v>
      </c>
      <c r="Q85" s="10" t="s">
        <v>43</v>
      </c>
      <c r="R85" s="10"/>
      <c r="S85" s="10"/>
      <c r="T85" s="10" t="s">
        <v>55</v>
      </c>
      <c r="U85" s="10" t="s">
        <v>55</v>
      </c>
      <c r="V85" s="10" t="s">
        <v>43</v>
      </c>
      <c r="W85" s="10" t="s">
        <v>43</v>
      </c>
      <c r="X85" s="10" t="s">
        <v>55</v>
      </c>
      <c r="Y85" s="10"/>
      <c r="Z85" s="10"/>
      <c r="AA85" s="10" t="s">
        <v>43</v>
      </c>
      <c r="AB85" s="10"/>
      <c r="AC85" s="10"/>
      <c r="AD85" s="10"/>
      <c r="AE85" s="10" t="s">
        <v>55</v>
      </c>
      <c r="AF85" s="10"/>
      <c r="AG85" s="10"/>
      <c r="AH85" s="10"/>
      <c r="AI85" s="11" t="str">
        <f t="shared" si="1"/>
        <v>SPPPSSPPSPS</v>
      </c>
      <c r="AJ85" s="17"/>
      <c r="AK85" s="17"/>
      <c r="AL85" s="8"/>
      <c r="AM85" s="8"/>
      <c r="AN85" s="8"/>
      <c r="AO85" s="8"/>
      <c r="AP85" s="8"/>
      <c r="AQ85" s="8"/>
      <c r="AR85" s="8"/>
      <c r="AS85" s="8"/>
      <c r="AT85" s="8"/>
      <c r="AU85" s="8"/>
      <c r="AV85" s="8"/>
      <c r="AW85" s="8"/>
      <c r="AX85" s="8"/>
      <c r="AY85" s="8"/>
      <c r="AZ85" s="8"/>
      <c r="BA85" s="8"/>
      <c r="BB85" s="8"/>
      <c r="BC85" s="8"/>
    </row>
    <row r="86">
      <c r="A86" s="6" t="s">
        <v>393</v>
      </c>
      <c r="B86" s="7" t="s">
        <v>394</v>
      </c>
      <c r="C86" s="7"/>
      <c r="D86" s="7" t="s">
        <v>395</v>
      </c>
      <c r="E86" s="7" t="s">
        <v>40</v>
      </c>
      <c r="F86" s="9" t="s">
        <v>41</v>
      </c>
      <c r="G86" s="9">
        <v>89502.0</v>
      </c>
      <c r="H86" s="9" t="s">
        <v>396</v>
      </c>
      <c r="I86" s="8"/>
      <c r="J86" s="10"/>
      <c r="K86" s="10" t="s">
        <v>55</v>
      </c>
      <c r="L86" s="10" t="s">
        <v>55</v>
      </c>
      <c r="M86" s="10" t="s">
        <v>55</v>
      </c>
      <c r="N86" s="10" t="s">
        <v>43</v>
      </c>
      <c r="O86" s="10"/>
      <c r="P86" s="10"/>
      <c r="Q86" s="10" t="s">
        <v>43</v>
      </c>
      <c r="R86" s="10"/>
      <c r="S86" s="10"/>
      <c r="T86" s="10"/>
      <c r="U86" s="10" t="s">
        <v>43</v>
      </c>
      <c r="V86" s="10"/>
      <c r="W86" s="10" t="s">
        <v>43</v>
      </c>
      <c r="X86" s="10"/>
      <c r="Y86" s="10"/>
      <c r="Z86" s="10"/>
      <c r="AA86" s="10"/>
      <c r="AB86" s="10"/>
      <c r="AC86" s="10"/>
      <c r="AD86" s="10"/>
      <c r="AE86" s="10"/>
      <c r="AF86" s="10" t="s">
        <v>43</v>
      </c>
      <c r="AG86" s="10" t="s">
        <v>55</v>
      </c>
      <c r="AH86" s="10"/>
      <c r="AI86" s="11" t="str">
        <f t="shared" si="1"/>
        <v>SSSPPPPPS</v>
      </c>
      <c r="AJ86" s="9"/>
      <c r="AK86" s="9"/>
      <c r="AL86" s="8"/>
      <c r="AM86" s="8"/>
      <c r="AN86" s="8"/>
      <c r="AO86" s="8"/>
      <c r="AP86" s="8"/>
      <c r="AQ86" s="8"/>
      <c r="AR86" s="8"/>
      <c r="AS86" s="8"/>
      <c r="AT86" s="8"/>
      <c r="AU86" s="8"/>
      <c r="AV86" s="8"/>
      <c r="AW86" s="8"/>
      <c r="AX86" s="8"/>
      <c r="AY86" s="8"/>
      <c r="AZ86" s="8"/>
      <c r="BA86" s="8"/>
      <c r="BB86" s="8"/>
      <c r="BC86" s="8"/>
    </row>
    <row r="87">
      <c r="A87" s="6" t="s">
        <v>397</v>
      </c>
      <c r="B87" s="7" t="s">
        <v>398</v>
      </c>
      <c r="C87" s="8"/>
      <c r="D87" s="7" t="s">
        <v>399</v>
      </c>
      <c r="E87" s="7" t="s">
        <v>40</v>
      </c>
      <c r="F87" s="9" t="s">
        <v>41</v>
      </c>
      <c r="G87" s="9">
        <v>89557.0</v>
      </c>
      <c r="H87" s="9" t="s">
        <v>400</v>
      </c>
      <c r="I87" s="16" t="s">
        <v>401</v>
      </c>
      <c r="J87" s="10"/>
      <c r="K87" s="10"/>
      <c r="L87" s="10"/>
      <c r="M87" s="10"/>
      <c r="N87" s="10" t="s">
        <v>43</v>
      </c>
      <c r="O87" s="10"/>
      <c r="P87" s="10"/>
      <c r="Q87" s="10"/>
      <c r="R87" s="10"/>
      <c r="S87" s="10"/>
      <c r="T87" s="10"/>
      <c r="U87" s="10" t="s">
        <v>43</v>
      </c>
      <c r="V87" s="10"/>
      <c r="W87" s="10"/>
      <c r="X87" s="10"/>
      <c r="Y87" s="10"/>
      <c r="Z87" s="10"/>
      <c r="AA87" s="10"/>
      <c r="AB87" s="10"/>
      <c r="AC87" s="10"/>
      <c r="AD87" s="10"/>
      <c r="AE87" s="10"/>
      <c r="AF87" s="10"/>
      <c r="AG87" s="10"/>
      <c r="AH87" s="10"/>
      <c r="AI87" s="11" t="str">
        <f t="shared" si="1"/>
        <v>PP</v>
      </c>
      <c r="AJ87" s="17"/>
      <c r="AK87" s="17"/>
      <c r="AL87" s="7" t="s">
        <v>299</v>
      </c>
      <c r="AM87" s="8"/>
      <c r="AN87" s="8"/>
      <c r="AO87" s="8"/>
      <c r="AP87" s="8"/>
      <c r="AQ87" s="8"/>
      <c r="AR87" s="8"/>
      <c r="AS87" s="8"/>
      <c r="AT87" s="8"/>
      <c r="AU87" s="8"/>
      <c r="AV87" s="8"/>
      <c r="AW87" s="8"/>
      <c r="AX87" s="8"/>
      <c r="AY87" s="8"/>
      <c r="AZ87" s="8"/>
      <c r="BA87" s="8"/>
      <c r="BB87" s="8"/>
      <c r="BC87" s="8"/>
    </row>
    <row r="88">
      <c r="A88" s="6" t="s">
        <v>402</v>
      </c>
      <c r="B88" s="7" t="s">
        <v>403</v>
      </c>
      <c r="C88" s="8"/>
      <c r="D88" s="7" t="s">
        <v>404</v>
      </c>
      <c r="E88" s="7"/>
      <c r="F88" s="9" t="s">
        <v>41</v>
      </c>
      <c r="G88" s="9">
        <v>89557.0</v>
      </c>
      <c r="H88" s="9" t="s">
        <v>405</v>
      </c>
      <c r="I88" s="16" t="s">
        <v>406</v>
      </c>
      <c r="J88" s="10"/>
      <c r="K88" s="10"/>
      <c r="L88" s="10"/>
      <c r="M88" s="10"/>
      <c r="N88" s="10" t="s">
        <v>43</v>
      </c>
      <c r="O88" s="10"/>
      <c r="P88" s="10"/>
      <c r="Q88" s="10"/>
      <c r="R88" s="10"/>
      <c r="S88" s="10"/>
      <c r="T88" s="10"/>
      <c r="U88" s="10"/>
      <c r="V88" s="10"/>
      <c r="W88" s="10"/>
      <c r="X88" s="10"/>
      <c r="Y88" s="10"/>
      <c r="Z88" s="10"/>
      <c r="AA88" s="10"/>
      <c r="AB88" s="10"/>
      <c r="AC88" s="10" t="s">
        <v>43</v>
      </c>
      <c r="AD88" s="10"/>
      <c r="AE88" s="10"/>
      <c r="AF88" s="10"/>
      <c r="AG88" s="10"/>
      <c r="AH88" s="10"/>
      <c r="AI88" s="11" t="str">
        <f t="shared" si="1"/>
        <v>PP</v>
      </c>
      <c r="AJ88" s="17"/>
      <c r="AK88" s="17"/>
      <c r="AL88" s="8"/>
      <c r="AM88" s="8"/>
      <c r="AN88" s="8"/>
      <c r="AO88" s="8"/>
      <c r="AP88" s="8"/>
      <c r="AQ88" s="8"/>
      <c r="AR88" s="8"/>
      <c r="AS88" s="8"/>
      <c r="AT88" s="8"/>
      <c r="AU88" s="8"/>
      <c r="AV88" s="8"/>
      <c r="AW88" s="8"/>
      <c r="AX88" s="8"/>
      <c r="AY88" s="8"/>
      <c r="AZ88" s="8"/>
      <c r="BA88" s="8"/>
      <c r="BB88" s="8"/>
      <c r="BC88" s="8"/>
    </row>
    <row r="89">
      <c r="A89" s="6" t="s">
        <v>407</v>
      </c>
      <c r="B89" s="7" t="s">
        <v>408</v>
      </c>
      <c r="C89" s="8"/>
      <c r="D89" s="7" t="s">
        <v>409</v>
      </c>
      <c r="E89" s="7" t="s">
        <v>40</v>
      </c>
      <c r="F89" s="9" t="s">
        <v>41</v>
      </c>
      <c r="G89" s="9">
        <v>89512.0</v>
      </c>
      <c r="H89" s="9" t="s">
        <v>410</v>
      </c>
      <c r="I89" s="22" t="s">
        <v>411</v>
      </c>
      <c r="J89" s="10"/>
      <c r="K89" s="10"/>
      <c r="L89" s="10" t="s">
        <v>43</v>
      </c>
      <c r="M89" s="10"/>
      <c r="N89" s="10" t="s">
        <v>43</v>
      </c>
      <c r="O89" s="10"/>
      <c r="P89" s="10"/>
      <c r="Q89" s="10"/>
      <c r="R89" s="10"/>
      <c r="S89" s="10"/>
      <c r="T89" s="10"/>
      <c r="U89" s="10"/>
      <c r="V89" s="10"/>
      <c r="W89" s="10" t="s">
        <v>43</v>
      </c>
      <c r="X89" s="10"/>
      <c r="Y89" s="10"/>
      <c r="Z89" s="10"/>
      <c r="AA89" s="10"/>
      <c r="AB89" s="10"/>
      <c r="AC89" s="10"/>
      <c r="AD89" s="10"/>
      <c r="AE89" s="10"/>
      <c r="AF89" s="10"/>
      <c r="AG89" s="10"/>
      <c r="AH89" s="10"/>
      <c r="AI89" s="11" t="str">
        <f t="shared" si="1"/>
        <v>PPP</v>
      </c>
      <c r="AJ89" s="17"/>
      <c r="AK89" s="17"/>
      <c r="AL89" s="7" t="s">
        <v>299</v>
      </c>
      <c r="AM89" s="8"/>
      <c r="AN89" s="8"/>
      <c r="AO89" s="8"/>
      <c r="AP89" s="8"/>
      <c r="AQ89" s="8"/>
      <c r="AR89" s="8"/>
      <c r="AS89" s="8"/>
      <c r="AT89" s="8"/>
      <c r="AU89" s="8"/>
      <c r="AV89" s="8"/>
      <c r="AW89" s="8"/>
      <c r="AX89" s="8"/>
      <c r="AY89" s="8"/>
      <c r="AZ89" s="8"/>
      <c r="BA89" s="8"/>
      <c r="BB89" s="8"/>
      <c r="BC89" s="8"/>
    </row>
    <row r="90">
      <c r="A90" s="6" t="s">
        <v>412</v>
      </c>
      <c r="B90" s="7" t="s">
        <v>413</v>
      </c>
      <c r="C90" s="7"/>
      <c r="D90" s="7" t="s">
        <v>414</v>
      </c>
      <c r="E90" s="7" t="s">
        <v>40</v>
      </c>
      <c r="F90" s="9" t="s">
        <v>41</v>
      </c>
      <c r="G90" s="9">
        <v>89512.0</v>
      </c>
      <c r="H90" s="9" t="s">
        <v>415</v>
      </c>
      <c r="I90" s="8"/>
      <c r="J90" s="10"/>
      <c r="K90" s="10" t="s">
        <v>43</v>
      </c>
      <c r="L90" s="10"/>
      <c r="M90" s="10"/>
      <c r="N90" s="10"/>
      <c r="O90" s="10"/>
      <c r="P90" s="10"/>
      <c r="Q90" s="10"/>
      <c r="R90" s="10"/>
      <c r="S90" s="10"/>
      <c r="T90" s="10"/>
      <c r="U90" s="10"/>
      <c r="V90" s="10"/>
      <c r="W90" s="10"/>
      <c r="X90" s="10"/>
      <c r="Y90" s="10"/>
      <c r="Z90" s="10"/>
      <c r="AA90" s="10"/>
      <c r="AB90" s="10"/>
      <c r="AC90" s="10"/>
      <c r="AD90" s="10"/>
      <c r="AE90" s="10"/>
      <c r="AF90" s="10"/>
      <c r="AG90" s="10"/>
      <c r="AH90" s="10"/>
      <c r="AI90" s="11" t="str">
        <f t="shared" si="1"/>
        <v>P</v>
      </c>
      <c r="AJ90" s="9"/>
      <c r="AK90" s="9"/>
      <c r="AL90" s="8"/>
      <c r="AM90" s="8"/>
      <c r="AN90" s="8"/>
      <c r="AO90" s="8"/>
      <c r="AP90" s="8"/>
      <c r="AQ90" s="8"/>
      <c r="AR90" s="8"/>
      <c r="AS90" s="8"/>
      <c r="AT90" s="8"/>
      <c r="AU90" s="8"/>
      <c r="AV90" s="8"/>
      <c r="AW90" s="8"/>
      <c r="AX90" s="8"/>
      <c r="AY90" s="8"/>
      <c r="AZ90" s="8"/>
      <c r="BA90" s="8"/>
      <c r="BB90" s="8"/>
      <c r="BC90" s="8"/>
    </row>
    <row r="91">
      <c r="A91" s="6" t="s">
        <v>416</v>
      </c>
      <c r="B91" s="7" t="s">
        <v>417</v>
      </c>
      <c r="C91" s="8"/>
      <c r="D91" s="7" t="s">
        <v>418</v>
      </c>
      <c r="E91" s="7" t="s">
        <v>40</v>
      </c>
      <c r="F91" s="9" t="s">
        <v>41</v>
      </c>
      <c r="G91" s="9">
        <v>89502.0</v>
      </c>
      <c r="H91" s="9" t="s">
        <v>419</v>
      </c>
      <c r="I91" s="8"/>
      <c r="J91" s="10"/>
      <c r="K91" s="10"/>
      <c r="L91" s="10"/>
      <c r="M91" s="10"/>
      <c r="N91" s="10"/>
      <c r="O91" s="10"/>
      <c r="P91" s="10"/>
      <c r="Q91" s="10"/>
      <c r="R91" s="10"/>
      <c r="S91" s="10"/>
      <c r="T91" s="10"/>
      <c r="U91" s="10"/>
      <c r="V91" s="10"/>
      <c r="W91" s="10" t="s">
        <v>43</v>
      </c>
      <c r="X91" s="10"/>
      <c r="Y91" s="10"/>
      <c r="Z91" s="10"/>
      <c r="AA91" s="10"/>
      <c r="AB91" s="10"/>
      <c r="AC91" s="10"/>
      <c r="AD91" s="10"/>
      <c r="AE91" s="10"/>
      <c r="AF91" s="10"/>
      <c r="AG91" s="10"/>
      <c r="AH91" s="10"/>
      <c r="AI91" s="11" t="str">
        <f t="shared" si="1"/>
        <v>P</v>
      </c>
      <c r="AJ91" s="17"/>
      <c r="AK91" s="17"/>
      <c r="AL91" s="7"/>
      <c r="AM91" s="8"/>
      <c r="AN91" s="8"/>
      <c r="AO91" s="8"/>
      <c r="AP91" s="8"/>
      <c r="AQ91" s="8"/>
      <c r="AR91" s="8"/>
      <c r="AS91" s="8"/>
      <c r="AT91" s="8"/>
      <c r="AU91" s="8"/>
      <c r="AV91" s="8"/>
      <c r="AW91" s="8"/>
      <c r="AX91" s="8"/>
      <c r="AY91" s="8"/>
      <c r="AZ91" s="8"/>
      <c r="BA91" s="8"/>
      <c r="BB91" s="8"/>
      <c r="BC91" s="8"/>
    </row>
    <row r="92">
      <c r="A92" s="6" t="s">
        <v>420</v>
      </c>
      <c r="B92" s="7">
        <v>911.0</v>
      </c>
      <c r="C92" s="8"/>
      <c r="D92" s="7" t="s">
        <v>421</v>
      </c>
      <c r="E92" s="7" t="s">
        <v>422</v>
      </c>
      <c r="F92" s="9" t="s">
        <v>41</v>
      </c>
      <c r="G92" s="17"/>
      <c r="H92" s="9" t="s">
        <v>423</v>
      </c>
      <c r="I92" s="8"/>
      <c r="J92" s="10"/>
      <c r="K92" s="10"/>
      <c r="L92" s="10"/>
      <c r="M92" s="10"/>
      <c r="N92" s="10"/>
      <c r="O92" s="10"/>
      <c r="P92" s="10"/>
      <c r="Q92" s="10"/>
      <c r="R92" s="10"/>
      <c r="S92" s="10"/>
      <c r="T92" s="10"/>
      <c r="U92" s="10"/>
      <c r="V92" s="10"/>
      <c r="W92" s="10"/>
      <c r="X92" s="10"/>
      <c r="Y92" s="10"/>
      <c r="Z92" s="10"/>
      <c r="AA92" s="10"/>
      <c r="AB92" s="10" t="s">
        <v>43</v>
      </c>
      <c r="AC92" s="10"/>
      <c r="AD92" s="10"/>
      <c r="AE92" s="10"/>
      <c r="AF92" s="10"/>
      <c r="AG92" s="10"/>
      <c r="AH92" s="10"/>
      <c r="AI92" s="11" t="str">
        <f t="shared" si="1"/>
        <v>P</v>
      </c>
      <c r="AJ92" s="17"/>
      <c r="AK92" s="17"/>
      <c r="AL92" s="7" t="s">
        <v>299</v>
      </c>
      <c r="AM92" s="8"/>
      <c r="AN92" s="8"/>
      <c r="AO92" s="8"/>
      <c r="AP92" s="8"/>
      <c r="AQ92" s="8"/>
      <c r="AR92" s="8"/>
      <c r="AS92" s="8"/>
      <c r="AT92" s="8"/>
      <c r="AU92" s="8"/>
      <c r="AV92" s="8"/>
      <c r="AW92" s="8"/>
      <c r="AX92" s="8"/>
      <c r="AY92" s="8"/>
      <c r="AZ92" s="8"/>
      <c r="BA92" s="8"/>
      <c r="BB92" s="8"/>
      <c r="BC92" s="8"/>
    </row>
    <row r="93">
      <c r="A93" s="6" t="s">
        <v>424</v>
      </c>
      <c r="B93" s="8"/>
      <c r="C93" s="8"/>
      <c r="D93" s="7" t="s">
        <v>425</v>
      </c>
      <c r="E93" s="7" t="s">
        <v>40</v>
      </c>
      <c r="F93" s="9" t="s">
        <v>41</v>
      </c>
      <c r="G93" s="9">
        <v>89511.0</v>
      </c>
      <c r="H93" s="9" t="s">
        <v>426</v>
      </c>
      <c r="I93" s="8"/>
      <c r="J93" s="25"/>
      <c r="K93" s="18"/>
      <c r="L93" s="18"/>
      <c r="M93" s="18"/>
      <c r="N93" s="10" t="s">
        <v>43</v>
      </c>
      <c r="O93" s="18"/>
      <c r="P93" s="18"/>
      <c r="Q93" s="18"/>
      <c r="R93" s="18"/>
      <c r="S93" s="18"/>
      <c r="T93" s="18"/>
      <c r="U93" s="18"/>
      <c r="V93" s="18"/>
      <c r="W93" s="18"/>
      <c r="X93" s="18"/>
      <c r="Y93" s="18"/>
      <c r="Z93" s="18"/>
      <c r="AA93" s="18"/>
      <c r="AB93" s="18"/>
      <c r="AC93" s="10" t="s">
        <v>43</v>
      </c>
      <c r="AD93" s="10" t="s">
        <v>43</v>
      </c>
      <c r="AE93" s="18"/>
      <c r="AF93" s="10" t="s">
        <v>55</v>
      </c>
      <c r="AG93" s="18"/>
      <c r="AH93" s="18"/>
      <c r="AI93" s="11" t="str">
        <f t="shared" si="1"/>
        <v>PPPS</v>
      </c>
      <c r="AJ93" s="17"/>
      <c r="AK93" s="17"/>
      <c r="AL93" s="8"/>
      <c r="AM93" s="8"/>
      <c r="AN93" s="8"/>
      <c r="AO93" s="8"/>
      <c r="AP93" s="8"/>
      <c r="AQ93" s="8"/>
      <c r="AR93" s="8"/>
      <c r="AS93" s="8"/>
      <c r="AT93" s="8"/>
      <c r="AU93" s="8"/>
      <c r="AV93" s="8"/>
      <c r="AW93" s="8"/>
      <c r="AX93" s="8"/>
      <c r="AY93" s="8"/>
      <c r="AZ93" s="8"/>
      <c r="BA93" s="8"/>
      <c r="BB93" s="8"/>
      <c r="BC93" s="8"/>
    </row>
    <row r="94">
      <c r="A94" s="6" t="s">
        <v>427</v>
      </c>
      <c r="B94" s="7" t="s">
        <v>428</v>
      </c>
      <c r="C94" s="8"/>
      <c r="D94" s="7" t="s">
        <v>429</v>
      </c>
      <c r="E94" s="7" t="s">
        <v>40</v>
      </c>
      <c r="F94" s="9" t="s">
        <v>41</v>
      </c>
      <c r="G94" s="9">
        <v>89506.0</v>
      </c>
      <c r="H94" s="9" t="s">
        <v>430</v>
      </c>
      <c r="I94" s="8"/>
      <c r="J94" s="10" t="s">
        <v>431</v>
      </c>
      <c r="K94" s="10"/>
      <c r="L94" s="10"/>
      <c r="M94" s="10"/>
      <c r="N94" s="10"/>
      <c r="O94" s="10"/>
      <c r="P94" s="10"/>
      <c r="Q94" s="10"/>
      <c r="R94" s="10"/>
      <c r="S94" s="10"/>
      <c r="T94" s="10"/>
      <c r="U94" s="10"/>
      <c r="V94" s="10"/>
      <c r="W94" s="10"/>
      <c r="X94" s="10"/>
      <c r="Y94" s="10"/>
      <c r="Z94" s="10"/>
      <c r="AA94" s="10"/>
      <c r="AB94" s="10"/>
      <c r="AC94" s="10"/>
      <c r="AD94" s="10"/>
      <c r="AE94" s="10" t="s">
        <v>431</v>
      </c>
      <c r="AF94" s="10"/>
      <c r="AG94" s="10"/>
      <c r="AH94" s="10"/>
      <c r="AI94" s="11" t="str">
        <f t="shared" si="1"/>
        <v>pp</v>
      </c>
      <c r="AJ94" s="17"/>
      <c r="AK94" s="17"/>
      <c r="AL94" s="8"/>
      <c r="AM94" s="8"/>
      <c r="AN94" s="8"/>
      <c r="AO94" s="8"/>
      <c r="AP94" s="8"/>
      <c r="AQ94" s="8"/>
      <c r="AR94" s="8"/>
      <c r="AS94" s="8"/>
      <c r="AT94" s="8"/>
      <c r="AU94" s="8"/>
      <c r="AV94" s="8"/>
      <c r="AW94" s="8"/>
      <c r="AX94" s="8"/>
      <c r="AY94" s="8"/>
      <c r="AZ94" s="8"/>
      <c r="BA94" s="8"/>
      <c r="BB94" s="8"/>
      <c r="BC94" s="8"/>
    </row>
    <row r="95">
      <c r="A95" s="6" t="s">
        <v>432</v>
      </c>
      <c r="B95" s="7" t="s">
        <v>433</v>
      </c>
      <c r="C95" s="8"/>
      <c r="D95" s="7" t="s">
        <v>434</v>
      </c>
      <c r="E95" s="7" t="s">
        <v>40</v>
      </c>
      <c r="F95" s="9" t="s">
        <v>41</v>
      </c>
      <c r="G95" s="9">
        <v>89502.0</v>
      </c>
      <c r="H95" s="9" t="s">
        <v>435</v>
      </c>
      <c r="I95" s="8"/>
      <c r="J95" s="10"/>
      <c r="K95" s="10"/>
      <c r="L95" s="10" t="s">
        <v>43</v>
      </c>
      <c r="M95" s="10"/>
      <c r="N95" s="10"/>
      <c r="O95" s="10"/>
      <c r="P95" s="10"/>
      <c r="Q95" s="10"/>
      <c r="R95" s="10"/>
      <c r="S95" s="10"/>
      <c r="T95" s="10"/>
      <c r="U95" s="10"/>
      <c r="V95" s="10"/>
      <c r="W95" s="10" t="s">
        <v>43</v>
      </c>
      <c r="X95" s="10"/>
      <c r="Y95" s="10"/>
      <c r="Z95" s="10"/>
      <c r="AA95" s="10"/>
      <c r="AB95" s="10"/>
      <c r="AC95" s="10"/>
      <c r="AD95" s="10"/>
      <c r="AE95" s="10"/>
      <c r="AF95" s="10"/>
      <c r="AG95" s="10"/>
      <c r="AH95" s="10"/>
      <c r="AI95" s="11" t="str">
        <f t="shared" si="1"/>
        <v>PP</v>
      </c>
      <c r="AJ95" s="17"/>
      <c r="AK95" s="17"/>
      <c r="AL95" s="7" t="s">
        <v>299</v>
      </c>
      <c r="AM95" s="8"/>
      <c r="AN95" s="8"/>
      <c r="AO95" s="8"/>
      <c r="AP95" s="8"/>
      <c r="AQ95" s="8"/>
      <c r="AR95" s="8"/>
      <c r="AS95" s="8"/>
      <c r="AT95" s="8"/>
      <c r="AU95" s="8"/>
      <c r="AV95" s="8"/>
      <c r="AW95" s="8"/>
      <c r="AX95" s="8"/>
      <c r="AY95" s="8"/>
      <c r="AZ95" s="8"/>
      <c r="BA95" s="8"/>
      <c r="BB95" s="8"/>
      <c r="BC95" s="8"/>
    </row>
    <row r="96">
      <c r="A96" s="6" t="s">
        <v>436</v>
      </c>
      <c r="B96" s="7" t="s">
        <v>437</v>
      </c>
      <c r="C96" s="8"/>
      <c r="D96" s="7" t="s">
        <v>438</v>
      </c>
      <c r="E96" s="7" t="s">
        <v>40</v>
      </c>
      <c r="F96" s="9" t="s">
        <v>41</v>
      </c>
      <c r="G96" s="9">
        <v>89502.0</v>
      </c>
      <c r="H96" s="9" t="s">
        <v>439</v>
      </c>
      <c r="I96" s="8"/>
      <c r="J96" s="10"/>
      <c r="K96" s="10"/>
      <c r="L96" s="10"/>
      <c r="M96" s="10"/>
      <c r="N96" s="10"/>
      <c r="O96" s="10"/>
      <c r="P96" s="10"/>
      <c r="Q96" s="10"/>
      <c r="R96" s="10"/>
      <c r="S96" s="10"/>
      <c r="T96" s="10"/>
      <c r="U96" s="10"/>
      <c r="V96" s="10"/>
      <c r="W96" s="10" t="s">
        <v>43</v>
      </c>
      <c r="X96" s="10"/>
      <c r="Y96" s="10"/>
      <c r="Z96" s="10"/>
      <c r="AA96" s="10"/>
      <c r="AB96" s="10"/>
      <c r="AC96" s="10"/>
      <c r="AD96" s="10"/>
      <c r="AE96" s="10"/>
      <c r="AF96" s="10"/>
      <c r="AG96" s="10"/>
      <c r="AH96" s="10"/>
      <c r="AI96" s="11" t="str">
        <f t="shared" si="1"/>
        <v>P</v>
      </c>
      <c r="AJ96" s="17"/>
      <c r="AK96" s="17"/>
      <c r="AL96" s="8"/>
      <c r="AM96" s="8"/>
      <c r="AN96" s="8"/>
      <c r="AO96" s="8"/>
      <c r="AP96" s="8"/>
      <c r="AQ96" s="8"/>
      <c r="AR96" s="8"/>
      <c r="AS96" s="8"/>
      <c r="AT96" s="8"/>
      <c r="AU96" s="8"/>
      <c r="AV96" s="8"/>
      <c r="AW96" s="8"/>
      <c r="AX96" s="8"/>
      <c r="AY96" s="8"/>
      <c r="AZ96" s="8"/>
      <c r="BA96" s="8"/>
      <c r="BB96" s="8"/>
      <c r="BC96" s="8"/>
    </row>
    <row r="97">
      <c r="A97" s="6" t="s">
        <v>440</v>
      </c>
      <c r="B97" s="7" t="s">
        <v>441</v>
      </c>
      <c r="C97" s="7" t="s">
        <v>442</v>
      </c>
      <c r="D97" s="7" t="s">
        <v>443</v>
      </c>
      <c r="E97" s="7" t="s">
        <v>59</v>
      </c>
      <c r="F97" s="9" t="s">
        <v>41</v>
      </c>
      <c r="G97" s="9">
        <v>89431.0</v>
      </c>
      <c r="H97" s="9" t="s">
        <v>444</v>
      </c>
      <c r="I97" s="16" t="s">
        <v>445</v>
      </c>
      <c r="J97" s="10"/>
      <c r="K97" s="10"/>
      <c r="L97" s="10"/>
      <c r="M97" s="10"/>
      <c r="N97" s="10" t="s">
        <v>43</v>
      </c>
      <c r="O97" s="10"/>
      <c r="P97" s="10"/>
      <c r="Q97" s="10"/>
      <c r="R97" s="10"/>
      <c r="S97" s="10"/>
      <c r="T97" s="10"/>
      <c r="U97" s="10"/>
      <c r="V97" s="10"/>
      <c r="W97" s="10"/>
      <c r="X97" s="10"/>
      <c r="Y97" s="10"/>
      <c r="Z97" s="10"/>
      <c r="AA97" s="10"/>
      <c r="AB97" s="10"/>
      <c r="AC97" s="10" t="s">
        <v>43</v>
      </c>
      <c r="AD97" s="10" t="s">
        <v>43</v>
      </c>
      <c r="AE97" s="10"/>
      <c r="AF97" s="10"/>
      <c r="AG97" s="10"/>
      <c r="AH97" s="10"/>
      <c r="AI97" s="11" t="str">
        <f t="shared" si="1"/>
        <v>PPP</v>
      </c>
      <c r="AJ97" s="17"/>
      <c r="AK97" s="17"/>
      <c r="AL97" s="8"/>
      <c r="AM97" s="8"/>
      <c r="AN97" s="8"/>
      <c r="AO97" s="8"/>
      <c r="AP97" s="8"/>
      <c r="AQ97" s="8"/>
      <c r="AR97" s="8"/>
      <c r="AS97" s="8"/>
      <c r="AT97" s="8"/>
      <c r="AU97" s="8"/>
      <c r="AV97" s="8"/>
      <c r="AW97" s="8"/>
      <c r="AX97" s="8"/>
      <c r="AY97" s="8"/>
      <c r="AZ97" s="8"/>
      <c r="BA97" s="8"/>
      <c r="BB97" s="8"/>
      <c r="BC97" s="8"/>
    </row>
    <row r="98">
      <c r="A98" s="6" t="s">
        <v>446</v>
      </c>
      <c r="B98" s="7" t="s">
        <v>447</v>
      </c>
      <c r="C98" s="7" t="s">
        <v>448</v>
      </c>
      <c r="D98" s="7" t="s">
        <v>449</v>
      </c>
      <c r="E98" s="7" t="s">
        <v>40</v>
      </c>
      <c r="F98" s="9" t="s">
        <v>41</v>
      </c>
      <c r="G98" s="9">
        <v>89502.0</v>
      </c>
      <c r="H98" s="9" t="s">
        <v>450</v>
      </c>
      <c r="I98" s="16" t="s">
        <v>451</v>
      </c>
      <c r="J98" s="10"/>
      <c r="K98" s="10"/>
      <c r="L98" s="10"/>
      <c r="M98" s="10"/>
      <c r="N98" s="10" t="s">
        <v>43</v>
      </c>
      <c r="O98" s="10"/>
      <c r="P98" s="10"/>
      <c r="Q98" s="10"/>
      <c r="R98" s="10"/>
      <c r="S98" s="10"/>
      <c r="T98" s="10"/>
      <c r="U98" s="10" t="s">
        <v>43</v>
      </c>
      <c r="V98" s="10"/>
      <c r="W98" s="10"/>
      <c r="X98" s="10"/>
      <c r="Y98" s="10"/>
      <c r="Z98" s="10"/>
      <c r="AA98" s="10"/>
      <c r="AB98" s="10"/>
      <c r="AC98" s="10" t="s">
        <v>43</v>
      </c>
      <c r="AD98" s="10"/>
      <c r="AE98" s="10"/>
      <c r="AF98" s="10"/>
      <c r="AG98" s="10"/>
      <c r="AH98" s="10"/>
      <c r="AI98" s="11" t="str">
        <f t="shared" si="1"/>
        <v>PPP</v>
      </c>
      <c r="AJ98" s="17"/>
      <c r="AK98" s="17"/>
      <c r="AL98" s="8"/>
      <c r="AM98" s="8"/>
      <c r="AN98" s="8"/>
      <c r="AO98" s="8"/>
      <c r="AP98" s="8"/>
      <c r="AQ98" s="8"/>
      <c r="AR98" s="8"/>
      <c r="AS98" s="8"/>
      <c r="AT98" s="8"/>
      <c r="AU98" s="8"/>
      <c r="AV98" s="8"/>
      <c r="AW98" s="8"/>
      <c r="AX98" s="8"/>
      <c r="AY98" s="8"/>
      <c r="AZ98" s="8"/>
      <c r="BA98" s="8"/>
      <c r="BB98" s="8"/>
      <c r="BC98" s="8"/>
    </row>
    <row r="99">
      <c r="A99" s="6" t="s">
        <v>452</v>
      </c>
      <c r="B99" s="7" t="s">
        <v>453</v>
      </c>
      <c r="C99" s="7"/>
      <c r="D99" s="7" t="s">
        <v>454</v>
      </c>
      <c r="E99" s="7" t="s">
        <v>40</v>
      </c>
      <c r="F99" s="9" t="s">
        <v>41</v>
      </c>
      <c r="G99" s="9">
        <v>89557.0</v>
      </c>
      <c r="H99" s="9" t="s">
        <v>455</v>
      </c>
      <c r="I99" s="8"/>
      <c r="J99" s="10"/>
      <c r="K99" s="10"/>
      <c r="L99" s="10"/>
      <c r="M99" s="10"/>
      <c r="N99" s="10"/>
      <c r="O99" s="10"/>
      <c r="P99" s="10"/>
      <c r="Q99" s="10"/>
      <c r="R99" s="10"/>
      <c r="S99" s="10"/>
      <c r="T99" s="10"/>
      <c r="U99" s="10"/>
      <c r="V99" s="10"/>
      <c r="W99" s="10"/>
      <c r="X99" s="10" t="s">
        <v>43</v>
      </c>
      <c r="Y99" s="10"/>
      <c r="Z99" s="10"/>
      <c r="AA99" s="10"/>
      <c r="AB99" s="10"/>
      <c r="AC99" s="10"/>
      <c r="AD99" s="10"/>
      <c r="AE99" s="10"/>
      <c r="AF99" s="10"/>
      <c r="AG99" s="10"/>
      <c r="AH99" s="10"/>
      <c r="AI99" s="11" t="str">
        <f t="shared" si="1"/>
        <v>P</v>
      </c>
      <c r="AJ99" s="9"/>
      <c r="AK99" s="9"/>
      <c r="AL99" s="8"/>
      <c r="AM99" s="8"/>
      <c r="AN99" s="8"/>
      <c r="AO99" s="8"/>
      <c r="AP99" s="8"/>
      <c r="AQ99" s="8"/>
      <c r="AR99" s="8"/>
      <c r="AS99" s="8"/>
      <c r="AT99" s="8"/>
      <c r="AU99" s="8"/>
      <c r="AV99" s="8"/>
      <c r="AW99" s="8"/>
      <c r="AX99" s="8"/>
      <c r="AY99" s="8"/>
      <c r="AZ99" s="8"/>
      <c r="BA99" s="8"/>
      <c r="BB99" s="8"/>
      <c r="BC99" s="8"/>
    </row>
    <row r="100">
      <c r="A100" s="6" t="s">
        <v>456</v>
      </c>
      <c r="B100" s="7" t="s">
        <v>457</v>
      </c>
      <c r="C100" s="8"/>
      <c r="D100" s="7" t="s">
        <v>458</v>
      </c>
      <c r="E100" s="7" t="s">
        <v>40</v>
      </c>
      <c r="F100" s="9" t="s">
        <v>41</v>
      </c>
      <c r="G100" s="9">
        <v>89515.0</v>
      </c>
      <c r="H100" s="9" t="s">
        <v>459</v>
      </c>
      <c r="I100" s="8"/>
      <c r="J100" s="10"/>
      <c r="K100" s="10"/>
      <c r="L100" s="10"/>
      <c r="M100" s="10"/>
      <c r="N100" s="10"/>
      <c r="O100" s="10"/>
      <c r="P100" s="10"/>
      <c r="Q100" s="10"/>
      <c r="R100" s="10" t="s">
        <v>43</v>
      </c>
      <c r="S100" s="10"/>
      <c r="T100" s="10"/>
      <c r="U100" s="10"/>
      <c r="V100" s="10"/>
      <c r="W100" s="10" t="s">
        <v>43</v>
      </c>
      <c r="X100" s="10"/>
      <c r="Y100" s="10"/>
      <c r="Z100" s="10"/>
      <c r="AA100" s="10"/>
      <c r="AB100" s="10"/>
      <c r="AC100" s="10"/>
      <c r="AD100" s="10"/>
      <c r="AE100" s="10"/>
      <c r="AF100" s="10" t="s">
        <v>43</v>
      </c>
      <c r="AG100" s="10" t="s">
        <v>55</v>
      </c>
      <c r="AH100" s="10"/>
      <c r="AI100" s="11" t="str">
        <f t="shared" si="1"/>
        <v>PPPS</v>
      </c>
      <c r="AJ100" s="17"/>
      <c r="AK100" s="17"/>
      <c r="AL100" s="8"/>
      <c r="AM100" s="8"/>
      <c r="AN100" s="8"/>
      <c r="AO100" s="8"/>
      <c r="AP100" s="8"/>
      <c r="AQ100" s="8"/>
      <c r="AR100" s="8"/>
      <c r="AS100" s="8"/>
      <c r="AT100" s="8"/>
      <c r="AU100" s="8"/>
      <c r="AV100" s="8"/>
      <c r="AW100" s="8"/>
      <c r="AX100" s="8"/>
      <c r="AY100" s="8"/>
      <c r="AZ100" s="8"/>
      <c r="BA100" s="8"/>
      <c r="BB100" s="8"/>
      <c r="BC100" s="8"/>
    </row>
    <row r="101">
      <c r="A101" s="6" t="s">
        <v>460</v>
      </c>
      <c r="B101" s="7" t="s">
        <v>461</v>
      </c>
      <c r="C101" s="7" t="s">
        <v>462</v>
      </c>
      <c r="D101" s="7" t="s">
        <v>463</v>
      </c>
      <c r="E101" s="7" t="s">
        <v>40</v>
      </c>
      <c r="F101" s="9" t="s">
        <v>41</v>
      </c>
      <c r="G101" s="9">
        <v>89512.0</v>
      </c>
      <c r="H101" s="9" t="s">
        <v>464</v>
      </c>
      <c r="I101" s="16" t="s">
        <v>465</v>
      </c>
      <c r="J101" s="10"/>
      <c r="K101" s="10"/>
      <c r="L101" s="10"/>
      <c r="M101" s="10"/>
      <c r="N101" s="10" t="s">
        <v>55</v>
      </c>
      <c r="O101" s="10" t="s">
        <v>55</v>
      </c>
      <c r="P101" s="10"/>
      <c r="Q101" s="10" t="s">
        <v>43</v>
      </c>
      <c r="R101" s="10" t="s">
        <v>43</v>
      </c>
      <c r="S101" s="10"/>
      <c r="T101" s="10" t="s">
        <v>55</v>
      </c>
      <c r="U101" s="10"/>
      <c r="V101" s="10"/>
      <c r="W101" s="10" t="s">
        <v>43</v>
      </c>
      <c r="X101" s="10" t="s">
        <v>43</v>
      </c>
      <c r="Y101" s="10"/>
      <c r="Z101" s="10"/>
      <c r="AA101" s="10"/>
      <c r="AB101" s="10"/>
      <c r="AC101" s="10" t="s">
        <v>43</v>
      </c>
      <c r="AD101" s="10"/>
      <c r="AE101" s="10"/>
      <c r="AF101" s="10" t="s">
        <v>55</v>
      </c>
      <c r="AG101" s="10"/>
      <c r="AH101" s="10"/>
      <c r="AI101" s="11" t="str">
        <f t="shared" si="1"/>
        <v>SSPPSPPPS</v>
      </c>
      <c r="AJ101" s="17"/>
      <c r="AK101" s="17"/>
      <c r="AL101" s="8"/>
      <c r="AM101" s="8"/>
      <c r="AN101" s="8"/>
      <c r="AO101" s="8"/>
      <c r="AP101" s="8"/>
      <c r="AQ101" s="8"/>
      <c r="AR101" s="8"/>
      <c r="AS101" s="8"/>
      <c r="AT101" s="8"/>
      <c r="AU101" s="8"/>
      <c r="AV101" s="8"/>
      <c r="AW101" s="8"/>
      <c r="AX101" s="8"/>
      <c r="AY101" s="8"/>
      <c r="AZ101" s="8"/>
      <c r="BA101" s="8"/>
      <c r="BB101" s="8"/>
      <c r="BC101" s="8"/>
    </row>
    <row r="102">
      <c r="A102" s="6" t="s">
        <v>466</v>
      </c>
      <c r="B102" s="7" t="s">
        <v>467</v>
      </c>
      <c r="C102" s="7"/>
      <c r="D102" s="7" t="s">
        <v>468</v>
      </c>
      <c r="E102" s="7" t="s">
        <v>40</v>
      </c>
      <c r="F102" s="9" t="s">
        <v>41</v>
      </c>
      <c r="G102" s="9">
        <v>89502.0</v>
      </c>
      <c r="H102" s="9" t="s">
        <v>469</v>
      </c>
      <c r="I102" s="8"/>
      <c r="J102" s="10"/>
      <c r="K102" s="10"/>
      <c r="L102" s="10"/>
      <c r="M102" s="10"/>
      <c r="N102" s="10"/>
      <c r="O102" s="10"/>
      <c r="P102" s="10" t="s">
        <v>43</v>
      </c>
      <c r="Q102" s="10"/>
      <c r="R102" s="10"/>
      <c r="S102" s="10"/>
      <c r="T102" s="10"/>
      <c r="U102" s="10"/>
      <c r="V102" s="10"/>
      <c r="W102" s="10"/>
      <c r="X102" s="10" t="s">
        <v>43</v>
      </c>
      <c r="Y102" s="10"/>
      <c r="Z102" s="10"/>
      <c r="AA102" s="10"/>
      <c r="AB102" s="10"/>
      <c r="AC102" s="10"/>
      <c r="AD102" s="10"/>
      <c r="AE102" s="10"/>
      <c r="AF102" s="10"/>
      <c r="AG102" s="10"/>
      <c r="AH102" s="10"/>
      <c r="AI102" s="11" t="str">
        <f t="shared" si="1"/>
        <v>PP</v>
      </c>
      <c r="AJ102" s="9"/>
      <c r="AK102" s="9"/>
      <c r="AL102" s="8"/>
      <c r="AM102" s="8"/>
      <c r="AN102" s="8"/>
      <c r="AO102" s="8"/>
      <c r="AP102" s="8"/>
      <c r="AQ102" s="8"/>
      <c r="AR102" s="8"/>
      <c r="AS102" s="8"/>
      <c r="AT102" s="8"/>
      <c r="AU102" s="8"/>
      <c r="AV102" s="8"/>
      <c r="AW102" s="8"/>
      <c r="AX102" s="8"/>
      <c r="AY102" s="8"/>
      <c r="AZ102" s="8"/>
      <c r="BA102" s="8"/>
      <c r="BB102" s="8"/>
      <c r="BC102" s="8"/>
    </row>
    <row r="103">
      <c r="A103" s="6" t="s">
        <v>470</v>
      </c>
      <c r="B103" s="7" t="s">
        <v>471</v>
      </c>
      <c r="C103" s="7"/>
      <c r="D103" s="7" t="s">
        <v>472</v>
      </c>
      <c r="E103" s="7" t="s">
        <v>40</v>
      </c>
      <c r="F103" s="9" t="s">
        <v>41</v>
      </c>
      <c r="G103" s="9">
        <v>89502.0</v>
      </c>
      <c r="H103" s="9" t="s">
        <v>473</v>
      </c>
      <c r="I103" s="8"/>
      <c r="J103" s="10"/>
      <c r="K103" s="10"/>
      <c r="L103" s="10"/>
      <c r="M103" s="10"/>
      <c r="N103" s="10" t="s">
        <v>43</v>
      </c>
      <c r="O103" s="10"/>
      <c r="P103" s="10"/>
      <c r="Q103" s="10"/>
      <c r="R103" s="10"/>
      <c r="S103" s="10"/>
      <c r="T103" s="10"/>
      <c r="U103" s="10"/>
      <c r="V103" s="10"/>
      <c r="W103" s="10"/>
      <c r="X103" s="10"/>
      <c r="Y103" s="10"/>
      <c r="Z103" s="10"/>
      <c r="AA103" s="10"/>
      <c r="AB103" s="10"/>
      <c r="AC103" s="10"/>
      <c r="AD103" s="10"/>
      <c r="AE103" s="10"/>
      <c r="AF103" s="10"/>
      <c r="AG103" s="10"/>
      <c r="AH103" s="10"/>
      <c r="AI103" s="11" t="str">
        <f t="shared" si="1"/>
        <v>P</v>
      </c>
      <c r="AJ103" s="9"/>
      <c r="AK103" s="9"/>
      <c r="AL103" s="8"/>
      <c r="AM103" s="8"/>
      <c r="AN103" s="8"/>
      <c r="AO103" s="8"/>
      <c r="AP103" s="8"/>
      <c r="AQ103" s="8"/>
      <c r="AR103" s="8"/>
      <c r="AS103" s="8"/>
      <c r="AT103" s="8"/>
      <c r="AU103" s="8"/>
      <c r="AV103" s="8"/>
      <c r="AW103" s="8"/>
      <c r="AX103" s="8"/>
      <c r="AY103" s="8"/>
      <c r="AZ103" s="8"/>
      <c r="BA103" s="8"/>
      <c r="BB103" s="8"/>
      <c r="BC103" s="8"/>
    </row>
    <row r="104">
      <c r="A104" s="6" t="s">
        <v>474</v>
      </c>
      <c r="B104" s="7" t="s">
        <v>475</v>
      </c>
      <c r="C104" s="8"/>
      <c r="D104" s="7" t="s">
        <v>476</v>
      </c>
      <c r="E104" s="7" t="s">
        <v>40</v>
      </c>
      <c r="F104" s="9" t="s">
        <v>41</v>
      </c>
      <c r="G104" s="9">
        <v>89502.0</v>
      </c>
      <c r="H104" s="26" t="s">
        <v>477</v>
      </c>
      <c r="I104" s="8"/>
      <c r="J104" s="10"/>
      <c r="K104" s="10"/>
      <c r="L104" s="10"/>
      <c r="M104" s="10"/>
      <c r="N104" s="10"/>
      <c r="O104" s="10"/>
      <c r="P104" s="10"/>
      <c r="Q104" s="10"/>
      <c r="R104" s="10"/>
      <c r="S104" s="10"/>
      <c r="T104" s="10"/>
      <c r="U104" s="10"/>
      <c r="V104" s="10"/>
      <c r="W104" s="10" t="s">
        <v>43</v>
      </c>
      <c r="X104" s="10"/>
      <c r="Y104" s="10"/>
      <c r="Z104" s="10"/>
      <c r="AA104" s="10"/>
      <c r="AB104" s="10"/>
      <c r="AC104" s="10"/>
      <c r="AD104" s="10"/>
      <c r="AE104" s="10"/>
      <c r="AF104" s="10"/>
      <c r="AG104" s="10"/>
      <c r="AH104" s="10"/>
      <c r="AI104" s="11" t="str">
        <f t="shared" si="1"/>
        <v>P</v>
      </c>
      <c r="AJ104" s="17"/>
      <c r="AK104" s="17"/>
      <c r="AL104" s="7" t="s">
        <v>299</v>
      </c>
      <c r="AM104" s="8"/>
      <c r="AN104" s="8"/>
      <c r="AO104" s="8"/>
      <c r="AP104" s="8"/>
      <c r="AQ104" s="8"/>
      <c r="AR104" s="8"/>
      <c r="AS104" s="8"/>
      <c r="AT104" s="8"/>
      <c r="AU104" s="8"/>
      <c r="AV104" s="8"/>
      <c r="AW104" s="8"/>
      <c r="AX104" s="8"/>
      <c r="AY104" s="8"/>
      <c r="AZ104" s="8"/>
      <c r="BA104" s="8"/>
      <c r="BB104" s="8"/>
      <c r="BC104" s="8"/>
    </row>
    <row r="105">
      <c r="A105" s="6" t="s">
        <v>478</v>
      </c>
      <c r="B105" s="7" t="s">
        <v>479</v>
      </c>
      <c r="C105" s="8"/>
      <c r="D105" s="7" t="s">
        <v>480</v>
      </c>
      <c r="E105" s="7" t="s">
        <v>150</v>
      </c>
      <c r="F105" s="9" t="s">
        <v>41</v>
      </c>
      <c r="G105" s="9">
        <v>89433.0</v>
      </c>
      <c r="H105" s="9" t="s">
        <v>481</v>
      </c>
      <c r="I105" s="8"/>
      <c r="J105" s="10"/>
      <c r="K105" s="10"/>
      <c r="L105" s="10" t="s">
        <v>55</v>
      </c>
      <c r="M105" s="10"/>
      <c r="N105" s="10"/>
      <c r="O105" s="10"/>
      <c r="P105" s="10"/>
      <c r="Q105" s="10"/>
      <c r="R105" s="10"/>
      <c r="S105" s="10"/>
      <c r="T105" s="10"/>
      <c r="U105" s="10"/>
      <c r="V105" s="10"/>
      <c r="W105" s="10" t="s">
        <v>43</v>
      </c>
      <c r="X105" s="10"/>
      <c r="Y105" s="10"/>
      <c r="Z105" s="10"/>
      <c r="AA105" s="10"/>
      <c r="AB105" s="10"/>
      <c r="AC105" s="10"/>
      <c r="AD105" s="10"/>
      <c r="AE105" s="10"/>
      <c r="AF105" s="10"/>
      <c r="AG105" s="10"/>
      <c r="AH105" s="10"/>
      <c r="AI105" s="11" t="str">
        <f t="shared" si="1"/>
        <v>SP</v>
      </c>
      <c r="AJ105" s="17"/>
      <c r="AK105" s="17"/>
      <c r="AL105" s="8"/>
      <c r="AM105" s="8"/>
      <c r="AN105" s="8"/>
      <c r="AO105" s="8"/>
      <c r="AP105" s="8"/>
      <c r="AQ105" s="8"/>
      <c r="AR105" s="8"/>
      <c r="AS105" s="8"/>
      <c r="AT105" s="8"/>
      <c r="AU105" s="8"/>
      <c r="AV105" s="8"/>
      <c r="AW105" s="8"/>
      <c r="AX105" s="8"/>
      <c r="AY105" s="8"/>
      <c r="AZ105" s="8"/>
      <c r="BA105" s="8"/>
      <c r="BB105" s="8"/>
      <c r="BC105" s="8"/>
    </row>
    <row r="106">
      <c r="A106" s="6" t="s">
        <v>482</v>
      </c>
      <c r="B106" s="7" t="s">
        <v>483</v>
      </c>
      <c r="C106" s="8"/>
      <c r="D106" s="7" t="s">
        <v>484</v>
      </c>
      <c r="E106" s="7" t="s">
        <v>40</v>
      </c>
      <c r="F106" s="9" t="s">
        <v>41</v>
      </c>
      <c r="G106" s="9">
        <v>89501.0</v>
      </c>
      <c r="H106" s="27" t="s">
        <v>485</v>
      </c>
      <c r="I106" s="8"/>
      <c r="J106" s="10"/>
      <c r="K106" s="10"/>
      <c r="L106" s="10"/>
      <c r="M106" s="10"/>
      <c r="N106" s="10"/>
      <c r="O106" s="10"/>
      <c r="P106" s="10"/>
      <c r="Q106" s="10"/>
      <c r="R106" s="10"/>
      <c r="S106" s="10"/>
      <c r="T106" s="10"/>
      <c r="U106" s="10"/>
      <c r="V106" s="10"/>
      <c r="W106" s="10" t="s">
        <v>43</v>
      </c>
      <c r="X106" s="10"/>
      <c r="Y106" s="10"/>
      <c r="Z106" s="10"/>
      <c r="AA106" s="10"/>
      <c r="AB106" s="10"/>
      <c r="AC106" s="10"/>
      <c r="AD106" s="10"/>
      <c r="AE106" s="10"/>
      <c r="AF106" s="10"/>
      <c r="AG106" s="10"/>
      <c r="AH106" s="10"/>
      <c r="AI106" s="11" t="str">
        <f t="shared" si="1"/>
        <v>P</v>
      </c>
      <c r="AJ106" s="17"/>
      <c r="AK106" s="17"/>
      <c r="AL106" s="8"/>
      <c r="AM106" s="8"/>
      <c r="AN106" s="8"/>
      <c r="AO106" s="8"/>
      <c r="AP106" s="8"/>
      <c r="AQ106" s="8"/>
      <c r="AR106" s="8"/>
      <c r="AS106" s="8"/>
      <c r="AT106" s="8"/>
      <c r="AU106" s="8"/>
      <c r="AV106" s="8"/>
      <c r="AW106" s="8"/>
      <c r="AX106" s="8"/>
      <c r="AY106" s="8"/>
      <c r="AZ106" s="8"/>
      <c r="BA106" s="8"/>
      <c r="BB106" s="8"/>
      <c r="BC106" s="8"/>
    </row>
    <row r="107">
      <c r="A107" s="6" t="s">
        <v>486</v>
      </c>
      <c r="B107" s="7" t="s">
        <v>487</v>
      </c>
      <c r="C107" s="7"/>
      <c r="D107" s="7" t="s">
        <v>488</v>
      </c>
      <c r="E107" s="7" t="s">
        <v>489</v>
      </c>
      <c r="F107" s="9" t="s">
        <v>41</v>
      </c>
      <c r="G107" s="9">
        <v>89434.0</v>
      </c>
      <c r="H107" s="9" t="s">
        <v>490</v>
      </c>
      <c r="I107" s="8"/>
      <c r="J107" s="10"/>
      <c r="K107" s="10"/>
      <c r="L107" s="10"/>
      <c r="M107" s="10"/>
      <c r="N107" s="10"/>
      <c r="O107" s="10"/>
      <c r="P107" s="10"/>
      <c r="Q107" s="10"/>
      <c r="R107" s="10"/>
      <c r="S107" s="10"/>
      <c r="T107" s="10"/>
      <c r="U107" s="10"/>
      <c r="V107" s="10"/>
      <c r="W107" s="10" t="s">
        <v>43</v>
      </c>
      <c r="X107" s="10"/>
      <c r="Y107" s="10"/>
      <c r="Z107" s="10"/>
      <c r="AA107" s="10"/>
      <c r="AB107" s="10"/>
      <c r="AC107" s="10"/>
      <c r="AD107" s="10"/>
      <c r="AE107" s="10"/>
      <c r="AF107" s="10"/>
      <c r="AG107" s="10"/>
      <c r="AH107" s="10"/>
      <c r="AI107" s="11" t="str">
        <f t="shared" si="1"/>
        <v>P</v>
      </c>
      <c r="AJ107" s="9"/>
      <c r="AK107" s="9"/>
      <c r="AL107" s="8"/>
      <c r="AM107" s="8"/>
      <c r="AN107" s="8"/>
      <c r="AO107" s="8"/>
      <c r="AP107" s="8"/>
      <c r="AQ107" s="8"/>
      <c r="AR107" s="8"/>
      <c r="AS107" s="8"/>
      <c r="AT107" s="8"/>
      <c r="AU107" s="8"/>
      <c r="AV107" s="8"/>
      <c r="AW107" s="8"/>
      <c r="AX107" s="8"/>
      <c r="AY107" s="8"/>
      <c r="AZ107" s="8"/>
      <c r="BA107" s="8"/>
      <c r="BB107" s="8"/>
      <c r="BC107" s="8"/>
    </row>
    <row r="108">
      <c r="A108" s="6" t="s">
        <v>491</v>
      </c>
      <c r="B108" s="7" t="s">
        <v>492</v>
      </c>
      <c r="C108" s="8"/>
      <c r="D108" s="7" t="s">
        <v>493</v>
      </c>
      <c r="E108" s="7" t="s">
        <v>59</v>
      </c>
      <c r="F108" s="9" t="s">
        <v>41</v>
      </c>
      <c r="G108" s="9">
        <v>89431.0</v>
      </c>
      <c r="H108" s="9" t="s">
        <v>169</v>
      </c>
      <c r="I108" s="8"/>
      <c r="J108" s="18"/>
      <c r="K108" s="18"/>
      <c r="L108" s="18"/>
      <c r="M108" s="18"/>
      <c r="N108" s="18"/>
      <c r="O108" s="18"/>
      <c r="P108" s="18"/>
      <c r="Q108" s="18"/>
      <c r="R108" s="18"/>
      <c r="S108" s="18"/>
      <c r="T108" s="18"/>
      <c r="U108" s="18"/>
      <c r="V108" s="18"/>
      <c r="W108" s="10" t="s">
        <v>43</v>
      </c>
      <c r="X108" s="18"/>
      <c r="Y108" s="18"/>
      <c r="Z108" s="18"/>
      <c r="AA108" s="18"/>
      <c r="AB108" s="18"/>
      <c r="AC108" s="18"/>
      <c r="AD108" s="18"/>
      <c r="AE108" s="18"/>
      <c r="AF108" s="18"/>
      <c r="AG108" s="18"/>
      <c r="AH108" s="18"/>
      <c r="AI108" s="11" t="str">
        <f t="shared" si="1"/>
        <v>P</v>
      </c>
      <c r="AJ108" s="17"/>
      <c r="AK108" s="17"/>
      <c r="AL108" s="7" t="s">
        <v>299</v>
      </c>
      <c r="AM108" s="8"/>
      <c r="AN108" s="8"/>
      <c r="AO108" s="8"/>
      <c r="AP108" s="8"/>
      <c r="AQ108" s="8"/>
      <c r="AR108" s="8"/>
      <c r="AS108" s="8"/>
      <c r="AT108" s="8"/>
      <c r="AU108" s="8"/>
      <c r="AV108" s="8"/>
      <c r="AW108" s="8"/>
      <c r="AX108" s="8"/>
      <c r="AY108" s="8"/>
      <c r="AZ108" s="8"/>
      <c r="BA108" s="8"/>
      <c r="BB108" s="8"/>
      <c r="BC108" s="8"/>
    </row>
    <row r="109">
      <c r="A109" s="6" t="s">
        <v>494</v>
      </c>
      <c r="B109" s="7" t="s">
        <v>495</v>
      </c>
      <c r="C109" s="8"/>
      <c r="D109" s="7" t="s">
        <v>496</v>
      </c>
      <c r="E109" s="7" t="s">
        <v>132</v>
      </c>
      <c r="F109" s="9" t="s">
        <v>41</v>
      </c>
      <c r="G109" s="9">
        <v>89706.0</v>
      </c>
      <c r="H109" s="9" t="s">
        <v>497</v>
      </c>
      <c r="I109" s="16" t="s">
        <v>498</v>
      </c>
      <c r="J109" s="10"/>
      <c r="K109" s="10"/>
      <c r="L109" s="10" t="s">
        <v>55</v>
      </c>
      <c r="M109" s="10" t="s">
        <v>55</v>
      </c>
      <c r="N109" s="10"/>
      <c r="O109" s="10"/>
      <c r="P109" s="10"/>
      <c r="Q109" s="10" t="s">
        <v>55</v>
      </c>
      <c r="R109" s="10" t="s">
        <v>43</v>
      </c>
      <c r="S109" s="10"/>
      <c r="T109" s="10"/>
      <c r="U109" s="10"/>
      <c r="V109" s="10"/>
      <c r="W109" s="10" t="s">
        <v>43</v>
      </c>
      <c r="X109" s="10" t="s">
        <v>55</v>
      </c>
      <c r="Y109" s="10"/>
      <c r="Z109" s="10"/>
      <c r="AA109" s="10"/>
      <c r="AB109" s="10"/>
      <c r="AC109" s="10"/>
      <c r="AD109" s="10"/>
      <c r="AE109" s="10"/>
      <c r="AF109" s="10"/>
      <c r="AG109" s="10"/>
      <c r="AH109" s="10"/>
      <c r="AI109" s="11" t="str">
        <f t="shared" si="1"/>
        <v>SSSPPS</v>
      </c>
      <c r="AJ109" s="17"/>
      <c r="AK109" s="17"/>
      <c r="AL109" s="8"/>
      <c r="AM109" s="8"/>
      <c r="AN109" s="8"/>
      <c r="AO109" s="8"/>
      <c r="AP109" s="8"/>
      <c r="AQ109" s="8"/>
      <c r="AR109" s="8"/>
      <c r="AS109" s="8"/>
      <c r="AT109" s="8"/>
      <c r="AU109" s="8"/>
      <c r="AV109" s="8"/>
      <c r="AW109" s="8"/>
      <c r="AX109" s="8"/>
      <c r="AY109" s="8"/>
      <c r="AZ109" s="8"/>
      <c r="BA109" s="8"/>
      <c r="BB109" s="8"/>
      <c r="BC109" s="8"/>
    </row>
    <row r="110">
      <c r="A110" s="6" t="s">
        <v>499</v>
      </c>
      <c r="B110" s="7" t="s">
        <v>500</v>
      </c>
      <c r="C110" s="7"/>
      <c r="D110" s="7" t="s">
        <v>501</v>
      </c>
      <c r="E110" s="7" t="s">
        <v>59</v>
      </c>
      <c r="F110" s="9" t="s">
        <v>41</v>
      </c>
      <c r="G110" s="9">
        <v>89431.0</v>
      </c>
      <c r="H110" s="9" t="s">
        <v>502</v>
      </c>
      <c r="I110" s="8"/>
      <c r="J110" s="10"/>
      <c r="K110" s="10"/>
      <c r="L110" s="10"/>
      <c r="M110" s="10"/>
      <c r="N110" s="10" t="s">
        <v>43</v>
      </c>
      <c r="O110" s="10"/>
      <c r="P110" s="10"/>
      <c r="Q110" s="10"/>
      <c r="R110" s="10"/>
      <c r="S110" s="10"/>
      <c r="T110" s="10"/>
      <c r="U110" s="10"/>
      <c r="V110" s="10"/>
      <c r="W110" s="10"/>
      <c r="X110" s="10"/>
      <c r="Y110" s="10"/>
      <c r="Z110" s="10"/>
      <c r="AA110" s="10"/>
      <c r="AB110" s="10"/>
      <c r="AC110" s="10"/>
      <c r="AD110" s="10"/>
      <c r="AE110" s="10"/>
      <c r="AF110" s="10"/>
      <c r="AG110" s="10"/>
      <c r="AH110" s="10"/>
      <c r="AI110" s="11" t="str">
        <f t="shared" si="1"/>
        <v>P</v>
      </c>
      <c r="AJ110" s="9"/>
      <c r="AK110" s="9"/>
      <c r="AL110" s="7" t="s">
        <v>299</v>
      </c>
      <c r="AM110" s="8"/>
      <c r="AN110" s="8"/>
      <c r="AO110" s="8"/>
      <c r="AP110" s="8"/>
      <c r="AQ110" s="8"/>
      <c r="AR110" s="8"/>
      <c r="AS110" s="8"/>
      <c r="AT110" s="8"/>
      <c r="AU110" s="8"/>
      <c r="AV110" s="8"/>
      <c r="AW110" s="8"/>
      <c r="AX110" s="8"/>
      <c r="AY110" s="8"/>
      <c r="AZ110" s="8"/>
      <c r="BA110" s="8"/>
      <c r="BB110" s="8"/>
      <c r="BC110" s="8"/>
    </row>
    <row r="111">
      <c r="A111" s="6" t="s">
        <v>503</v>
      </c>
      <c r="B111" s="7" t="s">
        <v>504</v>
      </c>
      <c r="C111" s="8"/>
      <c r="D111" s="7" t="s">
        <v>505</v>
      </c>
      <c r="E111" s="7" t="s">
        <v>40</v>
      </c>
      <c r="F111" s="9" t="s">
        <v>41</v>
      </c>
      <c r="G111" s="9">
        <v>89502.0</v>
      </c>
      <c r="H111" s="9" t="s">
        <v>506</v>
      </c>
      <c r="I111" s="8"/>
      <c r="J111" s="10"/>
      <c r="K111" s="10"/>
      <c r="L111" s="10"/>
      <c r="M111" s="10"/>
      <c r="N111" s="10"/>
      <c r="O111" s="10"/>
      <c r="P111" s="10"/>
      <c r="Q111" s="10"/>
      <c r="R111" s="10"/>
      <c r="S111" s="10"/>
      <c r="T111" s="10"/>
      <c r="U111" s="10"/>
      <c r="V111" s="10"/>
      <c r="W111" s="10" t="s">
        <v>43</v>
      </c>
      <c r="X111" s="10"/>
      <c r="Y111" s="10"/>
      <c r="Z111" s="10"/>
      <c r="AA111" s="10"/>
      <c r="AB111" s="10"/>
      <c r="AC111" s="10"/>
      <c r="AD111" s="10"/>
      <c r="AE111" s="10"/>
      <c r="AF111" s="10"/>
      <c r="AG111" s="10"/>
      <c r="AH111" s="10"/>
      <c r="AI111" s="11" t="str">
        <f t="shared" si="1"/>
        <v>P</v>
      </c>
      <c r="AJ111" s="17"/>
      <c r="AK111" s="17"/>
      <c r="AL111" s="8"/>
      <c r="AM111" s="8"/>
      <c r="AN111" s="8"/>
      <c r="AO111" s="8"/>
      <c r="AP111" s="8"/>
      <c r="AQ111" s="8"/>
      <c r="AR111" s="8"/>
      <c r="AS111" s="8"/>
      <c r="AT111" s="8"/>
      <c r="AU111" s="8"/>
      <c r="AV111" s="8"/>
      <c r="AW111" s="8"/>
      <c r="AX111" s="8"/>
      <c r="AY111" s="8"/>
      <c r="AZ111" s="8"/>
      <c r="BA111" s="8"/>
      <c r="BB111" s="8"/>
      <c r="BC111" s="8"/>
    </row>
    <row r="112">
      <c r="A112" s="6" t="s">
        <v>507</v>
      </c>
      <c r="B112" s="7" t="s">
        <v>508</v>
      </c>
      <c r="C112" s="8"/>
      <c r="D112" s="7" t="s">
        <v>509</v>
      </c>
      <c r="E112" s="7" t="s">
        <v>510</v>
      </c>
      <c r="F112" s="9" t="s">
        <v>511</v>
      </c>
      <c r="G112" s="9">
        <v>96125.0</v>
      </c>
      <c r="H112" s="9" t="s">
        <v>169</v>
      </c>
      <c r="I112" s="8"/>
      <c r="J112" s="10"/>
      <c r="K112" s="10"/>
      <c r="L112" s="10"/>
      <c r="M112" s="10"/>
      <c r="N112" s="10"/>
      <c r="O112" s="10"/>
      <c r="P112" s="10"/>
      <c r="Q112" s="10"/>
      <c r="R112" s="10"/>
      <c r="S112" s="10"/>
      <c r="T112" s="10"/>
      <c r="U112" s="10"/>
      <c r="V112" s="10"/>
      <c r="W112" s="10" t="s">
        <v>43</v>
      </c>
      <c r="X112" s="10"/>
      <c r="Y112" s="10"/>
      <c r="Z112" s="10"/>
      <c r="AA112" s="10"/>
      <c r="AB112" s="10"/>
      <c r="AC112" s="10"/>
      <c r="AD112" s="10"/>
      <c r="AE112" s="10"/>
      <c r="AF112" s="10"/>
      <c r="AG112" s="10"/>
      <c r="AH112" s="10"/>
      <c r="AI112" s="11" t="str">
        <f t="shared" si="1"/>
        <v>P</v>
      </c>
      <c r="AJ112" s="17"/>
      <c r="AK112" s="17"/>
      <c r="AL112" s="8"/>
      <c r="AM112" s="8"/>
      <c r="AN112" s="8"/>
      <c r="AO112" s="8"/>
      <c r="AP112" s="8"/>
      <c r="AQ112" s="8"/>
      <c r="AR112" s="8"/>
      <c r="AS112" s="8"/>
      <c r="AT112" s="8"/>
      <c r="AU112" s="8"/>
      <c r="AV112" s="8"/>
      <c r="AW112" s="8"/>
      <c r="AX112" s="8"/>
      <c r="AY112" s="8"/>
      <c r="AZ112" s="8"/>
      <c r="BA112" s="8"/>
      <c r="BB112" s="8"/>
      <c r="BC112" s="8"/>
    </row>
    <row r="113">
      <c r="A113" s="6" t="s">
        <v>512</v>
      </c>
      <c r="B113" s="7"/>
      <c r="C113" s="8"/>
      <c r="D113" s="7" t="s">
        <v>513</v>
      </c>
      <c r="E113" s="7" t="s">
        <v>40</v>
      </c>
      <c r="F113" s="9" t="s">
        <v>41</v>
      </c>
      <c r="G113" s="9">
        <v>89509.0</v>
      </c>
      <c r="H113" s="9" t="s">
        <v>218</v>
      </c>
      <c r="I113" s="7"/>
      <c r="J113" s="10" t="s">
        <v>43</v>
      </c>
      <c r="K113" s="10"/>
      <c r="L113" s="10"/>
      <c r="M113" s="10"/>
      <c r="N113" s="10"/>
      <c r="O113" s="10"/>
      <c r="P113" s="10"/>
      <c r="Q113" s="10"/>
      <c r="R113" s="10"/>
      <c r="S113" s="10"/>
      <c r="T113" s="10"/>
      <c r="U113" s="10"/>
      <c r="V113" s="10"/>
      <c r="W113" s="10"/>
      <c r="X113" s="10"/>
      <c r="Y113" s="10"/>
      <c r="Z113" s="10"/>
      <c r="AA113" s="10"/>
      <c r="AB113" s="10"/>
      <c r="AC113" s="10"/>
      <c r="AD113" s="10"/>
      <c r="AE113" s="10" t="s">
        <v>43</v>
      </c>
      <c r="AF113" s="10"/>
      <c r="AG113" s="10"/>
      <c r="AH113" s="10"/>
      <c r="AI113" s="11" t="str">
        <f t="shared" si="1"/>
        <v>PP</v>
      </c>
      <c r="AJ113" s="17"/>
      <c r="AK113" s="17"/>
      <c r="AL113" s="8"/>
      <c r="AM113" s="8"/>
      <c r="AN113" s="8"/>
      <c r="AO113" s="8"/>
      <c r="AP113" s="8"/>
      <c r="AQ113" s="8"/>
      <c r="AR113" s="8"/>
      <c r="AS113" s="8"/>
      <c r="AT113" s="8"/>
      <c r="AU113" s="8"/>
      <c r="AV113" s="8"/>
      <c r="AW113" s="8"/>
      <c r="AX113" s="8"/>
      <c r="AY113" s="8"/>
      <c r="AZ113" s="8"/>
      <c r="BA113" s="8"/>
      <c r="BB113" s="8"/>
      <c r="BC113" s="8"/>
    </row>
    <row r="114">
      <c r="A114" s="6" t="s">
        <v>514</v>
      </c>
      <c r="B114" s="7"/>
      <c r="C114" s="8"/>
      <c r="D114" s="7" t="s">
        <v>515</v>
      </c>
      <c r="E114" s="7" t="s">
        <v>40</v>
      </c>
      <c r="F114" s="9" t="s">
        <v>41</v>
      </c>
      <c r="G114" s="9">
        <v>89502.0</v>
      </c>
      <c r="H114" s="9" t="s">
        <v>218</v>
      </c>
      <c r="I114" s="7"/>
      <c r="J114" s="10" t="s">
        <v>43</v>
      </c>
      <c r="K114" s="10"/>
      <c r="L114" s="10"/>
      <c r="M114" s="10"/>
      <c r="N114" s="10"/>
      <c r="O114" s="10"/>
      <c r="P114" s="10"/>
      <c r="Q114" s="10"/>
      <c r="R114" s="10"/>
      <c r="S114" s="10"/>
      <c r="T114" s="10"/>
      <c r="U114" s="10"/>
      <c r="V114" s="10"/>
      <c r="W114" s="10"/>
      <c r="X114" s="10"/>
      <c r="Y114" s="10"/>
      <c r="Z114" s="10"/>
      <c r="AA114" s="10"/>
      <c r="AB114" s="10"/>
      <c r="AC114" s="10"/>
      <c r="AD114" s="10"/>
      <c r="AE114" s="10" t="s">
        <v>43</v>
      </c>
      <c r="AF114" s="10"/>
      <c r="AG114" s="10"/>
      <c r="AH114" s="10"/>
      <c r="AI114" s="11" t="str">
        <f t="shared" si="1"/>
        <v>PP</v>
      </c>
      <c r="AJ114" s="17"/>
      <c r="AK114" s="17"/>
      <c r="AL114" s="8"/>
      <c r="AM114" s="8"/>
      <c r="AN114" s="8"/>
      <c r="AO114" s="8"/>
      <c r="AP114" s="8"/>
      <c r="AQ114" s="8"/>
      <c r="AR114" s="8"/>
      <c r="AS114" s="8"/>
      <c r="AT114" s="8"/>
      <c r="AU114" s="8"/>
      <c r="AV114" s="8"/>
      <c r="AW114" s="8"/>
      <c r="AX114" s="8"/>
      <c r="AY114" s="8"/>
      <c r="AZ114" s="8"/>
      <c r="BA114" s="8"/>
      <c r="BB114" s="8"/>
      <c r="BC114" s="8"/>
    </row>
    <row r="115">
      <c r="A115" s="6" t="s">
        <v>516</v>
      </c>
      <c r="B115" s="7" t="s">
        <v>517</v>
      </c>
      <c r="C115" s="7"/>
      <c r="D115" s="7" t="s">
        <v>518</v>
      </c>
      <c r="E115" s="7" t="s">
        <v>59</v>
      </c>
      <c r="F115" s="9" t="s">
        <v>41</v>
      </c>
      <c r="G115" s="9">
        <v>89431.0</v>
      </c>
      <c r="H115" s="9" t="s">
        <v>519</v>
      </c>
      <c r="I115" s="16" t="s">
        <v>520</v>
      </c>
      <c r="J115" s="10"/>
      <c r="K115" s="10"/>
      <c r="L115" s="10" t="s">
        <v>43</v>
      </c>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1" t="str">
        <f t="shared" si="1"/>
        <v>P</v>
      </c>
      <c r="AJ115" s="9"/>
      <c r="AK115" s="9"/>
      <c r="AL115" s="8"/>
      <c r="AM115" s="8"/>
      <c r="AN115" s="8"/>
      <c r="AO115" s="8"/>
      <c r="AP115" s="8"/>
      <c r="AQ115" s="8"/>
      <c r="AR115" s="8"/>
      <c r="AS115" s="8"/>
      <c r="AT115" s="8"/>
      <c r="AU115" s="8"/>
      <c r="AV115" s="8"/>
      <c r="AW115" s="8"/>
      <c r="AX115" s="8"/>
      <c r="AY115" s="8"/>
      <c r="AZ115" s="8"/>
      <c r="BA115" s="8"/>
      <c r="BB115" s="8"/>
      <c r="BC115" s="8"/>
    </row>
    <row r="116">
      <c r="A116" s="6" t="s">
        <v>521</v>
      </c>
      <c r="B116" s="7" t="s">
        <v>522</v>
      </c>
      <c r="C116" s="7" t="s">
        <v>523</v>
      </c>
      <c r="D116" s="7" t="s">
        <v>524</v>
      </c>
      <c r="E116" s="7" t="s">
        <v>40</v>
      </c>
      <c r="F116" s="9" t="s">
        <v>41</v>
      </c>
      <c r="G116" s="9">
        <v>89512.0</v>
      </c>
      <c r="H116" s="9" t="s">
        <v>525</v>
      </c>
      <c r="I116" s="22" t="s">
        <v>526</v>
      </c>
      <c r="J116" s="10"/>
      <c r="K116" s="10"/>
      <c r="L116" s="10" t="s">
        <v>43</v>
      </c>
      <c r="M116" s="10"/>
      <c r="N116" s="10"/>
      <c r="O116" s="10"/>
      <c r="P116" s="10"/>
      <c r="Q116" s="10" t="s">
        <v>43</v>
      </c>
      <c r="R116" s="10"/>
      <c r="S116" s="10"/>
      <c r="T116" s="10"/>
      <c r="U116" s="10"/>
      <c r="V116" s="10"/>
      <c r="W116" s="10"/>
      <c r="X116" s="10"/>
      <c r="Y116" s="10"/>
      <c r="Z116" s="10"/>
      <c r="AA116" s="10"/>
      <c r="AB116" s="10"/>
      <c r="AC116" s="10"/>
      <c r="AD116" s="10"/>
      <c r="AE116" s="10"/>
      <c r="AF116" s="10"/>
      <c r="AG116" s="10"/>
      <c r="AH116" s="10"/>
      <c r="AI116" s="11" t="str">
        <f t="shared" si="1"/>
        <v>PP</v>
      </c>
      <c r="AJ116" s="9"/>
      <c r="AK116" s="9"/>
      <c r="AL116" s="8"/>
      <c r="AM116" s="8"/>
      <c r="AN116" s="8"/>
      <c r="AO116" s="8"/>
      <c r="AP116" s="8"/>
      <c r="AQ116" s="8"/>
      <c r="AR116" s="8"/>
      <c r="AS116" s="8"/>
      <c r="AT116" s="8"/>
      <c r="AU116" s="8"/>
      <c r="AV116" s="8"/>
      <c r="AW116" s="8"/>
      <c r="AX116" s="8"/>
      <c r="AY116" s="8"/>
      <c r="AZ116" s="8"/>
      <c r="BA116" s="8"/>
      <c r="BB116" s="8"/>
      <c r="BC116" s="8"/>
    </row>
    <row r="117">
      <c r="A117" s="6" t="s">
        <v>527</v>
      </c>
      <c r="B117" s="7" t="s">
        <v>528</v>
      </c>
      <c r="C117" s="7"/>
      <c r="D117" s="7" t="s">
        <v>529</v>
      </c>
      <c r="E117" s="7" t="s">
        <v>40</v>
      </c>
      <c r="F117" s="9" t="s">
        <v>41</v>
      </c>
      <c r="G117" s="9">
        <v>89511.0</v>
      </c>
      <c r="H117" s="9" t="s">
        <v>530</v>
      </c>
      <c r="I117" s="16" t="s">
        <v>526</v>
      </c>
      <c r="J117" s="10"/>
      <c r="K117" s="10"/>
      <c r="L117" s="10" t="s">
        <v>43</v>
      </c>
      <c r="M117" s="10"/>
      <c r="N117" s="10"/>
      <c r="O117" s="10"/>
      <c r="P117" s="10"/>
      <c r="Q117" s="10" t="s">
        <v>43</v>
      </c>
      <c r="R117" s="10"/>
      <c r="S117" s="10"/>
      <c r="T117" s="10"/>
      <c r="U117" s="10"/>
      <c r="V117" s="10"/>
      <c r="W117" s="10"/>
      <c r="X117" s="10"/>
      <c r="Y117" s="10"/>
      <c r="Z117" s="10"/>
      <c r="AA117" s="10"/>
      <c r="AB117" s="10"/>
      <c r="AC117" s="10"/>
      <c r="AD117" s="10"/>
      <c r="AE117" s="10"/>
      <c r="AF117" s="10"/>
      <c r="AG117" s="10"/>
      <c r="AH117" s="10"/>
      <c r="AI117" s="11" t="str">
        <f t="shared" si="1"/>
        <v>PP</v>
      </c>
      <c r="AJ117" s="9"/>
      <c r="AK117" s="9"/>
      <c r="AL117" s="7" t="s">
        <v>299</v>
      </c>
      <c r="AM117" s="8"/>
      <c r="AN117" s="8"/>
      <c r="AO117" s="8"/>
      <c r="AP117" s="8"/>
      <c r="AQ117" s="8"/>
      <c r="AR117" s="8"/>
      <c r="AS117" s="8"/>
      <c r="AT117" s="8"/>
      <c r="AU117" s="8"/>
      <c r="AV117" s="8"/>
      <c r="AW117" s="8"/>
      <c r="AX117" s="8"/>
      <c r="AY117" s="8"/>
      <c r="AZ117" s="8"/>
      <c r="BA117" s="8"/>
      <c r="BB117" s="8"/>
      <c r="BC117" s="8"/>
    </row>
    <row r="118">
      <c r="A118" s="6" t="s">
        <v>531</v>
      </c>
      <c r="B118" s="7" t="s">
        <v>532</v>
      </c>
      <c r="C118" s="7"/>
      <c r="D118" s="7" t="s">
        <v>533</v>
      </c>
      <c r="E118" s="7" t="s">
        <v>40</v>
      </c>
      <c r="F118" s="9" t="s">
        <v>41</v>
      </c>
      <c r="G118" s="9">
        <v>89511.0</v>
      </c>
      <c r="H118" s="9" t="s">
        <v>534</v>
      </c>
      <c r="I118" s="16" t="s">
        <v>526</v>
      </c>
      <c r="J118" s="10"/>
      <c r="K118" s="10"/>
      <c r="L118" s="10" t="s">
        <v>43</v>
      </c>
      <c r="M118" s="10"/>
      <c r="N118" s="10"/>
      <c r="O118" s="10"/>
      <c r="P118" s="10"/>
      <c r="Q118" s="10" t="s">
        <v>43</v>
      </c>
      <c r="R118" s="10"/>
      <c r="S118" s="10"/>
      <c r="T118" s="10"/>
      <c r="U118" s="10"/>
      <c r="V118" s="10"/>
      <c r="W118" s="10"/>
      <c r="X118" s="10"/>
      <c r="Y118" s="10"/>
      <c r="Z118" s="10"/>
      <c r="AA118" s="10"/>
      <c r="AB118" s="10"/>
      <c r="AC118" s="10"/>
      <c r="AD118" s="10"/>
      <c r="AE118" s="10"/>
      <c r="AF118" s="10"/>
      <c r="AG118" s="10"/>
      <c r="AH118" s="10"/>
      <c r="AI118" s="11" t="str">
        <f t="shared" si="1"/>
        <v>PP</v>
      </c>
      <c r="AJ118" s="9"/>
      <c r="AK118" s="9"/>
      <c r="AL118" s="8"/>
      <c r="AM118" s="8"/>
      <c r="AN118" s="8"/>
      <c r="AO118" s="8"/>
      <c r="AP118" s="8"/>
      <c r="AQ118" s="8"/>
      <c r="AR118" s="8"/>
      <c r="AS118" s="8"/>
      <c r="AT118" s="8"/>
      <c r="AU118" s="8"/>
      <c r="AV118" s="8"/>
      <c r="AW118" s="8"/>
      <c r="AX118" s="8"/>
      <c r="AY118" s="8"/>
      <c r="AZ118" s="8"/>
      <c r="BA118" s="8"/>
      <c r="BB118" s="8"/>
      <c r="BC118" s="8"/>
    </row>
    <row r="119">
      <c r="A119" s="12" t="s">
        <v>535</v>
      </c>
      <c r="B119" s="8" t="s">
        <v>536</v>
      </c>
      <c r="C119" s="8"/>
      <c r="D119" s="15" t="s">
        <v>537</v>
      </c>
      <c r="E119" s="15" t="s">
        <v>59</v>
      </c>
      <c r="F119" s="9" t="s">
        <v>41</v>
      </c>
      <c r="G119" s="9">
        <v>89431.0</v>
      </c>
      <c r="H119" s="9" t="s">
        <v>538</v>
      </c>
      <c r="I119" s="8"/>
      <c r="J119" s="10" t="s">
        <v>43</v>
      </c>
      <c r="K119" s="18"/>
      <c r="L119" s="18"/>
      <c r="M119" s="18"/>
      <c r="N119" s="18"/>
      <c r="O119" s="18"/>
      <c r="P119" s="18"/>
      <c r="Q119" s="18"/>
      <c r="R119" s="18"/>
      <c r="S119" s="18"/>
      <c r="T119" s="18"/>
      <c r="U119" s="18"/>
      <c r="V119" s="18"/>
      <c r="W119" s="18"/>
      <c r="X119" s="18"/>
      <c r="Y119" s="18"/>
      <c r="Z119" s="18"/>
      <c r="AA119" s="18"/>
      <c r="AB119" s="18"/>
      <c r="AC119" s="18"/>
      <c r="AD119" s="18"/>
      <c r="AE119" s="10" t="s">
        <v>43</v>
      </c>
      <c r="AF119" s="10"/>
      <c r="AG119" s="18"/>
      <c r="AH119" s="18"/>
      <c r="AI119" s="11" t="str">
        <f t="shared" si="1"/>
        <v>PP</v>
      </c>
      <c r="AL119" s="7" t="s">
        <v>299</v>
      </c>
      <c r="AM119" s="8"/>
      <c r="AN119" s="8"/>
      <c r="AO119" s="8"/>
      <c r="AP119" s="8"/>
      <c r="AQ119" s="8"/>
      <c r="AR119" s="8"/>
      <c r="AS119" s="8"/>
      <c r="AT119" s="8"/>
      <c r="AU119" s="8"/>
      <c r="AV119" s="8"/>
      <c r="AW119" s="8"/>
      <c r="AX119" s="8"/>
      <c r="AY119" s="8"/>
      <c r="AZ119" s="8"/>
      <c r="BA119" s="8"/>
      <c r="BB119" s="8"/>
      <c r="BC119" s="8"/>
    </row>
    <row r="120">
      <c r="A120" s="6" t="s">
        <v>539</v>
      </c>
      <c r="B120" s="7" t="s">
        <v>540</v>
      </c>
      <c r="C120" s="8"/>
      <c r="D120" s="7" t="s">
        <v>541</v>
      </c>
      <c r="E120" s="7" t="s">
        <v>59</v>
      </c>
      <c r="F120" s="9" t="s">
        <v>41</v>
      </c>
      <c r="G120" s="9">
        <v>89431.0</v>
      </c>
      <c r="H120" s="9" t="s">
        <v>542</v>
      </c>
      <c r="I120" s="8"/>
      <c r="J120" s="10"/>
      <c r="K120" s="10"/>
      <c r="L120" s="10"/>
      <c r="M120" s="10"/>
      <c r="N120" s="10" t="s">
        <v>55</v>
      </c>
      <c r="O120" s="10"/>
      <c r="P120" s="10"/>
      <c r="Q120" s="10"/>
      <c r="R120" s="10"/>
      <c r="S120" s="10"/>
      <c r="T120" s="10"/>
      <c r="U120" s="10"/>
      <c r="V120" s="10"/>
      <c r="W120" s="10" t="s">
        <v>43</v>
      </c>
      <c r="X120" s="10"/>
      <c r="Y120" s="10"/>
      <c r="Z120" s="10"/>
      <c r="AA120" s="10"/>
      <c r="AB120" s="10"/>
      <c r="AC120" s="10"/>
      <c r="AD120" s="10"/>
      <c r="AE120" s="10"/>
      <c r="AF120" s="10"/>
      <c r="AG120" s="10"/>
      <c r="AH120" s="10"/>
      <c r="AI120" s="11" t="str">
        <f t="shared" si="1"/>
        <v>SP</v>
      </c>
      <c r="AJ120" s="17"/>
      <c r="AK120" s="17"/>
      <c r="AL120" s="8"/>
      <c r="AM120" s="8"/>
      <c r="AN120" s="8"/>
      <c r="AO120" s="8"/>
      <c r="AP120" s="8"/>
      <c r="AQ120" s="8"/>
      <c r="AR120" s="8"/>
      <c r="AS120" s="8"/>
      <c r="AT120" s="8"/>
      <c r="AU120" s="8"/>
      <c r="AV120" s="8"/>
      <c r="AW120" s="8"/>
      <c r="AX120" s="8"/>
      <c r="AY120" s="8"/>
      <c r="AZ120" s="8"/>
      <c r="BA120" s="8"/>
      <c r="BB120" s="8"/>
      <c r="BC120" s="8"/>
    </row>
    <row r="121">
      <c r="A121" s="6" t="s">
        <v>543</v>
      </c>
      <c r="B121" s="7" t="s">
        <v>544</v>
      </c>
      <c r="C121" s="7"/>
      <c r="D121" s="7" t="s">
        <v>545</v>
      </c>
      <c r="E121" s="7" t="s">
        <v>40</v>
      </c>
      <c r="F121" s="9" t="s">
        <v>41</v>
      </c>
      <c r="G121" s="9">
        <v>89502.0</v>
      </c>
      <c r="H121" s="9" t="s">
        <v>546</v>
      </c>
      <c r="I121" s="8"/>
      <c r="J121" s="10"/>
      <c r="K121" s="10"/>
      <c r="L121" s="10"/>
      <c r="M121" s="10"/>
      <c r="N121" s="10" t="s">
        <v>43</v>
      </c>
      <c r="O121" s="10"/>
      <c r="P121" s="10"/>
      <c r="Q121" s="10"/>
      <c r="R121" s="10"/>
      <c r="S121" s="10"/>
      <c r="T121" s="10"/>
      <c r="U121" s="10"/>
      <c r="V121" s="10"/>
      <c r="W121" s="10"/>
      <c r="X121" s="10"/>
      <c r="Y121" s="10"/>
      <c r="Z121" s="10"/>
      <c r="AA121" s="10"/>
      <c r="AB121" s="10"/>
      <c r="AC121" s="10" t="s">
        <v>43</v>
      </c>
      <c r="AD121" s="10" t="s">
        <v>55</v>
      </c>
      <c r="AE121" s="10"/>
      <c r="AF121" s="10"/>
      <c r="AG121" s="10"/>
      <c r="AH121" s="10"/>
      <c r="AI121" s="11" t="str">
        <f t="shared" si="1"/>
        <v>PPS</v>
      </c>
      <c r="AJ121" s="9"/>
      <c r="AK121" s="9"/>
      <c r="AL121" s="8"/>
      <c r="AM121" s="8"/>
      <c r="AN121" s="8"/>
      <c r="AO121" s="8"/>
      <c r="AP121" s="8"/>
      <c r="AQ121" s="8"/>
      <c r="AR121" s="8"/>
      <c r="AS121" s="8"/>
      <c r="AT121" s="8"/>
      <c r="AU121" s="8"/>
      <c r="AV121" s="8"/>
      <c r="AW121" s="8"/>
      <c r="AX121" s="8"/>
      <c r="AY121" s="8"/>
      <c r="AZ121" s="8"/>
      <c r="BA121" s="8"/>
      <c r="BB121" s="8"/>
      <c r="BC121" s="8"/>
    </row>
    <row r="122">
      <c r="A122" s="6" t="s">
        <v>547</v>
      </c>
      <c r="B122" s="7" t="s">
        <v>544</v>
      </c>
      <c r="C122" s="7"/>
      <c r="D122" s="7" t="s">
        <v>548</v>
      </c>
      <c r="E122" s="7" t="s">
        <v>40</v>
      </c>
      <c r="F122" s="9" t="s">
        <v>41</v>
      </c>
      <c r="G122" s="9">
        <v>89511.0</v>
      </c>
      <c r="H122" s="9" t="s">
        <v>546</v>
      </c>
      <c r="I122" s="8"/>
      <c r="J122" s="10"/>
      <c r="K122" s="10"/>
      <c r="L122" s="10"/>
      <c r="M122" s="10"/>
      <c r="N122" s="10" t="s">
        <v>43</v>
      </c>
      <c r="O122" s="10"/>
      <c r="P122" s="10"/>
      <c r="Q122" s="10"/>
      <c r="R122" s="10"/>
      <c r="S122" s="10"/>
      <c r="T122" s="10"/>
      <c r="U122" s="10"/>
      <c r="V122" s="10"/>
      <c r="W122" s="10"/>
      <c r="X122" s="10"/>
      <c r="Y122" s="10"/>
      <c r="Z122" s="10"/>
      <c r="AA122" s="10"/>
      <c r="AB122" s="10"/>
      <c r="AC122" s="10" t="s">
        <v>43</v>
      </c>
      <c r="AD122" s="10" t="s">
        <v>55</v>
      </c>
      <c r="AE122" s="10"/>
      <c r="AF122" s="10"/>
      <c r="AG122" s="10"/>
      <c r="AH122" s="10"/>
      <c r="AI122" s="11" t="str">
        <f t="shared" si="1"/>
        <v>PPS</v>
      </c>
      <c r="AJ122" s="9"/>
      <c r="AK122" s="9"/>
      <c r="AL122" s="8"/>
      <c r="AM122" s="8"/>
      <c r="AN122" s="8"/>
      <c r="AO122" s="8"/>
      <c r="AP122" s="8"/>
      <c r="AQ122" s="8"/>
      <c r="AR122" s="8"/>
      <c r="AS122" s="8"/>
      <c r="AT122" s="8"/>
      <c r="AU122" s="8"/>
      <c r="AV122" s="8"/>
      <c r="AW122" s="8"/>
      <c r="AX122" s="8"/>
      <c r="AY122" s="8"/>
      <c r="AZ122" s="8"/>
      <c r="BA122" s="8"/>
      <c r="BB122" s="8"/>
      <c r="BC122" s="8"/>
    </row>
    <row r="123">
      <c r="A123" s="6" t="s">
        <v>549</v>
      </c>
      <c r="B123" s="7" t="s">
        <v>550</v>
      </c>
      <c r="C123" s="7"/>
      <c r="D123" s="7" t="s">
        <v>551</v>
      </c>
      <c r="E123" s="7" t="s">
        <v>40</v>
      </c>
      <c r="F123" s="9" t="s">
        <v>41</v>
      </c>
      <c r="G123" s="9">
        <v>89502.0</v>
      </c>
      <c r="H123" s="9" t="s">
        <v>552</v>
      </c>
      <c r="I123" s="8"/>
      <c r="J123" s="10"/>
      <c r="K123" s="10"/>
      <c r="L123" s="10"/>
      <c r="M123" s="10"/>
      <c r="N123" s="10" t="s">
        <v>43</v>
      </c>
      <c r="O123" s="10"/>
      <c r="P123" s="10"/>
      <c r="Q123" s="10"/>
      <c r="R123" s="10"/>
      <c r="S123" s="10"/>
      <c r="T123" s="10"/>
      <c r="U123" s="10"/>
      <c r="V123" s="10"/>
      <c r="W123" s="10"/>
      <c r="X123" s="10"/>
      <c r="Y123" s="10"/>
      <c r="Z123" s="10"/>
      <c r="AA123" s="10"/>
      <c r="AB123" s="10"/>
      <c r="AC123" s="10"/>
      <c r="AD123" s="10"/>
      <c r="AE123" s="10"/>
      <c r="AF123" s="10"/>
      <c r="AG123" s="10"/>
      <c r="AH123" s="10"/>
      <c r="AI123" s="11" t="str">
        <f t="shared" si="1"/>
        <v>P</v>
      </c>
      <c r="AJ123" s="9"/>
      <c r="AK123" s="9"/>
      <c r="AL123" s="8"/>
      <c r="AM123" s="8"/>
      <c r="AN123" s="8"/>
      <c r="AO123" s="8"/>
      <c r="AP123" s="8"/>
      <c r="AQ123" s="8"/>
      <c r="AR123" s="8"/>
      <c r="AS123" s="8"/>
      <c r="AT123" s="8"/>
      <c r="AU123" s="8"/>
      <c r="AV123" s="8"/>
      <c r="AW123" s="8"/>
      <c r="AX123" s="8"/>
      <c r="AY123" s="8"/>
      <c r="AZ123" s="8"/>
      <c r="BA123" s="8"/>
      <c r="BB123" s="8"/>
      <c r="BC123" s="8"/>
    </row>
    <row r="124">
      <c r="A124" s="6" t="s">
        <v>553</v>
      </c>
      <c r="B124" s="7" t="s">
        <v>554</v>
      </c>
      <c r="C124" s="8"/>
      <c r="D124" s="7" t="s">
        <v>555</v>
      </c>
      <c r="E124" s="7" t="s">
        <v>40</v>
      </c>
      <c r="F124" s="9" t="s">
        <v>41</v>
      </c>
      <c r="G124" s="9">
        <v>89502.0</v>
      </c>
      <c r="H124" s="9" t="s">
        <v>556</v>
      </c>
      <c r="I124" s="16" t="s">
        <v>557</v>
      </c>
      <c r="J124" s="10"/>
      <c r="K124" s="10"/>
      <c r="L124" s="10"/>
      <c r="M124" s="10"/>
      <c r="N124" s="10"/>
      <c r="O124" s="10"/>
      <c r="P124" s="10"/>
      <c r="Q124" s="10"/>
      <c r="R124" s="10"/>
      <c r="S124" s="10"/>
      <c r="T124" s="10"/>
      <c r="U124" s="10"/>
      <c r="V124" s="10"/>
      <c r="W124" s="10" t="s">
        <v>43</v>
      </c>
      <c r="X124" s="10"/>
      <c r="Y124" s="10"/>
      <c r="Z124" s="10"/>
      <c r="AA124" s="10"/>
      <c r="AB124" s="10"/>
      <c r="AC124" s="10"/>
      <c r="AD124" s="10"/>
      <c r="AE124" s="10"/>
      <c r="AF124" s="10"/>
      <c r="AG124" s="10"/>
      <c r="AH124" s="10"/>
      <c r="AI124" s="11" t="str">
        <f t="shared" si="1"/>
        <v>P</v>
      </c>
      <c r="AJ124" s="17"/>
      <c r="AK124" s="17"/>
      <c r="AL124" s="8"/>
      <c r="AM124" s="8"/>
      <c r="AN124" s="8"/>
      <c r="AO124" s="8"/>
      <c r="AP124" s="8"/>
      <c r="AQ124" s="8"/>
      <c r="AR124" s="8"/>
      <c r="AS124" s="8"/>
      <c r="AT124" s="8"/>
      <c r="AU124" s="8"/>
      <c r="AV124" s="8"/>
      <c r="AW124" s="8"/>
      <c r="AX124" s="8"/>
      <c r="AY124" s="8"/>
      <c r="AZ124" s="8"/>
      <c r="BA124" s="8"/>
      <c r="BB124" s="8"/>
      <c r="BC124" s="8"/>
    </row>
    <row r="125">
      <c r="A125" s="6" t="s">
        <v>558</v>
      </c>
      <c r="B125" s="7" t="s">
        <v>554</v>
      </c>
      <c r="C125" s="7"/>
      <c r="D125" s="7" t="s">
        <v>559</v>
      </c>
      <c r="E125" s="7" t="s">
        <v>40</v>
      </c>
      <c r="F125" s="9" t="s">
        <v>41</v>
      </c>
      <c r="G125" s="9">
        <v>89512.0</v>
      </c>
      <c r="H125" s="9" t="s">
        <v>560</v>
      </c>
      <c r="I125" s="8"/>
      <c r="J125" s="10"/>
      <c r="K125" s="10"/>
      <c r="L125" s="10"/>
      <c r="M125" s="10"/>
      <c r="N125" s="10"/>
      <c r="O125" s="10"/>
      <c r="P125" s="10"/>
      <c r="Q125" s="10"/>
      <c r="R125" s="10"/>
      <c r="S125" s="10"/>
      <c r="T125" s="10"/>
      <c r="U125" s="10"/>
      <c r="V125" s="10"/>
      <c r="W125" s="10" t="s">
        <v>43</v>
      </c>
      <c r="X125" s="10"/>
      <c r="Y125" s="10"/>
      <c r="Z125" s="10"/>
      <c r="AA125" s="10"/>
      <c r="AB125" s="10"/>
      <c r="AC125" s="10"/>
      <c r="AD125" s="10"/>
      <c r="AE125" s="10"/>
      <c r="AF125" s="10"/>
      <c r="AG125" s="10"/>
      <c r="AH125" s="10"/>
      <c r="AI125" s="11" t="str">
        <f t="shared" si="1"/>
        <v>P</v>
      </c>
      <c r="AJ125" s="9"/>
      <c r="AK125" s="9"/>
      <c r="AL125" s="7" t="s">
        <v>299</v>
      </c>
      <c r="AM125" s="8"/>
      <c r="AN125" s="8"/>
      <c r="AO125" s="8"/>
      <c r="AP125" s="8"/>
      <c r="AQ125" s="8"/>
      <c r="AR125" s="8"/>
      <c r="AS125" s="8"/>
      <c r="AT125" s="8"/>
      <c r="AU125" s="8"/>
      <c r="AV125" s="8"/>
      <c r="AW125" s="8"/>
      <c r="AX125" s="8"/>
      <c r="AY125" s="8"/>
      <c r="AZ125" s="8"/>
      <c r="BA125" s="8"/>
      <c r="BB125" s="8"/>
      <c r="BC125" s="8"/>
    </row>
    <row r="126">
      <c r="A126" s="6" t="s">
        <v>561</v>
      </c>
      <c r="B126" s="7" t="s">
        <v>562</v>
      </c>
      <c r="C126" s="8"/>
      <c r="D126" s="7" t="s">
        <v>563</v>
      </c>
      <c r="E126" s="7" t="s">
        <v>59</v>
      </c>
      <c r="F126" s="9" t="s">
        <v>41</v>
      </c>
      <c r="G126" s="9">
        <v>89431.0</v>
      </c>
      <c r="H126" s="27" t="s">
        <v>485</v>
      </c>
      <c r="I126" s="8"/>
      <c r="J126" s="10"/>
      <c r="K126" s="10" t="s">
        <v>43</v>
      </c>
      <c r="L126" s="10"/>
      <c r="M126" s="10"/>
      <c r="N126" s="10"/>
      <c r="O126" s="10"/>
      <c r="P126" s="10"/>
      <c r="Q126" s="10"/>
      <c r="R126" s="10"/>
      <c r="S126" s="10"/>
      <c r="T126" s="10"/>
      <c r="U126" s="10"/>
      <c r="V126" s="10"/>
      <c r="W126" s="10" t="s">
        <v>43</v>
      </c>
      <c r="X126" s="10"/>
      <c r="Y126" s="10"/>
      <c r="Z126" s="10"/>
      <c r="AA126" s="10"/>
      <c r="AB126" s="10"/>
      <c r="AC126" s="10"/>
      <c r="AD126" s="10"/>
      <c r="AE126" s="10"/>
      <c r="AF126" s="10"/>
      <c r="AG126" s="10"/>
      <c r="AH126" s="10"/>
      <c r="AI126" s="11" t="str">
        <f t="shared" si="1"/>
        <v>PP</v>
      </c>
      <c r="AJ126" s="17"/>
      <c r="AK126" s="17"/>
      <c r="AL126" s="7" t="s">
        <v>299</v>
      </c>
      <c r="AM126" s="8"/>
      <c r="AN126" s="8"/>
      <c r="AO126" s="8"/>
      <c r="AP126" s="8"/>
      <c r="AQ126" s="8"/>
      <c r="AR126" s="8"/>
      <c r="AS126" s="8"/>
      <c r="AT126" s="8"/>
      <c r="AU126" s="8"/>
      <c r="AV126" s="8"/>
      <c r="AW126" s="8"/>
      <c r="AX126" s="8"/>
      <c r="AY126" s="8"/>
      <c r="AZ126" s="8"/>
      <c r="BA126" s="8"/>
      <c r="BB126" s="8"/>
      <c r="BC126" s="8"/>
    </row>
    <row r="127">
      <c r="A127" s="28" t="s">
        <v>564</v>
      </c>
      <c r="B127" s="29"/>
      <c r="C127" s="14"/>
      <c r="D127" s="15" t="s">
        <v>565</v>
      </c>
      <c r="E127" s="29" t="s">
        <v>40</v>
      </c>
      <c r="F127" s="30" t="s">
        <v>41</v>
      </c>
      <c r="G127" s="31">
        <v>89505.0</v>
      </c>
      <c r="H127" s="32" t="s">
        <v>566</v>
      </c>
      <c r="I127" s="29"/>
      <c r="J127" s="33" t="s">
        <v>43</v>
      </c>
      <c r="K127" s="34"/>
      <c r="L127" s="34"/>
      <c r="M127" s="34"/>
      <c r="N127" s="34"/>
      <c r="O127" s="34"/>
      <c r="P127" s="34"/>
      <c r="Q127" s="34"/>
      <c r="R127" s="34"/>
      <c r="S127" s="34"/>
      <c r="T127" s="34"/>
      <c r="U127" s="34"/>
      <c r="V127" s="34"/>
      <c r="W127" s="34"/>
      <c r="X127" s="34"/>
      <c r="Y127" s="34"/>
      <c r="Z127" s="34"/>
      <c r="AA127" s="34"/>
      <c r="AB127" s="34"/>
      <c r="AC127" s="34"/>
      <c r="AD127" s="34"/>
      <c r="AE127" s="33" t="s">
        <v>43</v>
      </c>
      <c r="AF127" s="34"/>
      <c r="AG127" s="34"/>
      <c r="AH127" s="34"/>
      <c r="AI127" s="35" t="str">
        <f t="shared" si="1"/>
        <v>PP</v>
      </c>
      <c r="AJ127" s="14"/>
      <c r="AK127" s="14"/>
      <c r="AL127" s="8"/>
      <c r="AM127" s="8"/>
      <c r="AN127" s="8"/>
      <c r="AO127" s="8"/>
      <c r="AP127" s="8"/>
      <c r="AQ127" s="8"/>
      <c r="AR127" s="8"/>
      <c r="AS127" s="8"/>
      <c r="AT127" s="8"/>
      <c r="AU127" s="8"/>
      <c r="AV127" s="8"/>
      <c r="AW127" s="8"/>
      <c r="AX127" s="8"/>
      <c r="AY127" s="8"/>
      <c r="AZ127" s="8"/>
      <c r="BA127" s="8"/>
      <c r="BB127" s="8"/>
      <c r="BC127" s="8"/>
    </row>
    <row r="128">
      <c r="A128" s="6" t="s">
        <v>567</v>
      </c>
      <c r="B128" s="7"/>
      <c r="C128" s="8"/>
      <c r="D128" s="7" t="s">
        <v>568</v>
      </c>
      <c r="E128" s="7" t="s">
        <v>40</v>
      </c>
      <c r="F128" s="9" t="s">
        <v>41</v>
      </c>
      <c r="G128" s="9">
        <v>89512.0</v>
      </c>
      <c r="H128" s="9" t="s">
        <v>569</v>
      </c>
      <c r="I128" s="7"/>
      <c r="J128" s="10" t="s">
        <v>43</v>
      </c>
      <c r="K128" s="10"/>
      <c r="L128" s="10"/>
      <c r="M128" s="10"/>
      <c r="N128" s="10"/>
      <c r="O128" s="10"/>
      <c r="P128" s="10"/>
      <c r="Q128" s="10"/>
      <c r="R128" s="10"/>
      <c r="S128" s="10"/>
      <c r="T128" s="10"/>
      <c r="U128" s="10"/>
      <c r="V128" s="10"/>
      <c r="W128" s="10"/>
      <c r="X128" s="10"/>
      <c r="Y128" s="10"/>
      <c r="Z128" s="10"/>
      <c r="AA128" s="10"/>
      <c r="AB128" s="10"/>
      <c r="AC128" s="10"/>
      <c r="AD128" s="10"/>
      <c r="AE128" s="10" t="s">
        <v>43</v>
      </c>
      <c r="AF128" s="10"/>
      <c r="AG128" s="10"/>
      <c r="AH128" s="10"/>
      <c r="AI128" s="11" t="str">
        <f t="shared" si="1"/>
        <v>PP</v>
      </c>
      <c r="AJ128" s="17"/>
      <c r="AK128" s="17"/>
      <c r="AL128" s="8"/>
      <c r="AM128" s="8"/>
      <c r="AN128" s="8"/>
      <c r="AO128" s="8"/>
      <c r="AP128" s="8"/>
      <c r="AQ128" s="8"/>
      <c r="AR128" s="8"/>
      <c r="AS128" s="8"/>
      <c r="AT128" s="8"/>
      <c r="AU128" s="8"/>
      <c r="AV128" s="8"/>
      <c r="AW128" s="8"/>
      <c r="AX128" s="8"/>
      <c r="AY128" s="8"/>
      <c r="AZ128" s="8"/>
      <c r="BA128" s="8"/>
      <c r="BB128" s="8"/>
      <c r="BC128" s="8"/>
    </row>
    <row r="129">
      <c r="A129" s="6" t="s">
        <v>570</v>
      </c>
      <c r="B129" s="7" t="s">
        <v>571</v>
      </c>
      <c r="C129" s="8"/>
      <c r="D129" s="7" t="s">
        <v>572</v>
      </c>
      <c r="E129" s="7" t="s">
        <v>40</v>
      </c>
      <c r="F129" s="9" t="s">
        <v>41</v>
      </c>
      <c r="G129" s="9">
        <v>89509.0</v>
      </c>
      <c r="H129" s="9" t="s">
        <v>573</v>
      </c>
      <c r="I129" s="16" t="s">
        <v>574</v>
      </c>
      <c r="J129" s="10"/>
      <c r="K129" s="10"/>
      <c r="L129" s="10"/>
      <c r="M129" s="10"/>
      <c r="N129" s="10" t="s">
        <v>43</v>
      </c>
      <c r="O129" s="10"/>
      <c r="P129" s="10"/>
      <c r="Q129" s="10"/>
      <c r="R129" s="10"/>
      <c r="S129" s="10"/>
      <c r="T129" s="10"/>
      <c r="U129" s="10"/>
      <c r="V129" s="10"/>
      <c r="W129" s="10"/>
      <c r="X129" s="10"/>
      <c r="Y129" s="10"/>
      <c r="Z129" s="10"/>
      <c r="AA129" s="10"/>
      <c r="AB129" s="10"/>
      <c r="AC129" s="10" t="s">
        <v>43</v>
      </c>
      <c r="AD129" s="10"/>
      <c r="AE129" s="10"/>
      <c r="AF129" s="10"/>
      <c r="AG129" s="10"/>
      <c r="AH129" s="10"/>
      <c r="AI129" s="11" t="str">
        <f t="shared" si="1"/>
        <v>PP</v>
      </c>
      <c r="AJ129" s="17"/>
      <c r="AK129" s="17"/>
      <c r="AL129" s="8"/>
      <c r="AM129" s="8"/>
      <c r="AN129" s="8"/>
      <c r="AO129" s="8"/>
      <c r="AP129" s="8"/>
      <c r="AQ129" s="8"/>
      <c r="AR129" s="8"/>
      <c r="AS129" s="8"/>
      <c r="AT129" s="8"/>
      <c r="AU129" s="8"/>
      <c r="AV129" s="8"/>
      <c r="AW129" s="8"/>
      <c r="AX129" s="8"/>
      <c r="AY129" s="8"/>
      <c r="AZ129" s="8"/>
      <c r="BA129" s="8"/>
      <c r="BB129" s="8"/>
      <c r="BC129" s="8"/>
    </row>
    <row r="130">
      <c r="A130" s="6" t="s">
        <v>575</v>
      </c>
      <c r="B130" s="7" t="s">
        <v>576</v>
      </c>
      <c r="C130" s="7" t="s">
        <v>577</v>
      </c>
      <c r="D130" s="7" t="s">
        <v>578</v>
      </c>
      <c r="E130" s="7" t="s">
        <v>40</v>
      </c>
      <c r="F130" s="9" t="s">
        <v>41</v>
      </c>
      <c r="G130" s="9">
        <v>89502.0</v>
      </c>
      <c r="H130" s="9" t="s">
        <v>579</v>
      </c>
      <c r="I130" s="16" t="s">
        <v>580</v>
      </c>
      <c r="J130" s="10"/>
      <c r="K130" s="10"/>
      <c r="L130" s="10"/>
      <c r="M130" s="10"/>
      <c r="N130" s="10" t="s">
        <v>43</v>
      </c>
      <c r="O130" s="10"/>
      <c r="P130" s="10" t="s">
        <v>55</v>
      </c>
      <c r="Q130" s="10"/>
      <c r="R130" s="10"/>
      <c r="S130" s="10"/>
      <c r="T130" s="10"/>
      <c r="U130" s="10"/>
      <c r="V130" s="10"/>
      <c r="W130" s="10"/>
      <c r="X130" s="10" t="s">
        <v>43</v>
      </c>
      <c r="Y130" s="10" t="s">
        <v>55</v>
      </c>
      <c r="Z130" s="10" t="s">
        <v>43</v>
      </c>
      <c r="AA130" s="10"/>
      <c r="AB130" s="10"/>
      <c r="AC130" s="10" t="s">
        <v>43</v>
      </c>
      <c r="AD130" s="10" t="s">
        <v>43</v>
      </c>
      <c r="AE130" s="10" t="s">
        <v>55</v>
      </c>
      <c r="AF130" s="10" t="s">
        <v>55</v>
      </c>
      <c r="AG130" s="10"/>
      <c r="AH130" s="10"/>
      <c r="AI130" s="11" t="str">
        <f t="shared" si="1"/>
        <v>PSPSPPPSS</v>
      </c>
      <c r="AJ130" s="17"/>
      <c r="AK130" s="17"/>
      <c r="AL130" s="7" t="s">
        <v>299</v>
      </c>
      <c r="AM130" s="8"/>
      <c r="AN130" s="8"/>
      <c r="AO130" s="8"/>
      <c r="AP130" s="8"/>
      <c r="AQ130" s="8"/>
      <c r="AR130" s="8"/>
      <c r="AS130" s="8"/>
      <c r="AT130" s="8"/>
      <c r="AU130" s="8"/>
      <c r="AV130" s="8"/>
      <c r="AW130" s="8"/>
      <c r="AX130" s="8"/>
      <c r="AY130" s="8"/>
      <c r="AZ130" s="8"/>
      <c r="BA130" s="8"/>
      <c r="BB130" s="8"/>
      <c r="BC130" s="8"/>
    </row>
    <row r="131">
      <c r="A131" s="6" t="s">
        <v>581</v>
      </c>
      <c r="B131" s="7" t="s">
        <v>582</v>
      </c>
      <c r="C131" s="8"/>
      <c r="D131" s="7" t="s">
        <v>583</v>
      </c>
      <c r="E131" s="7" t="s">
        <v>40</v>
      </c>
      <c r="F131" s="9" t="s">
        <v>41</v>
      </c>
      <c r="G131" s="9">
        <v>89511.0</v>
      </c>
      <c r="H131" s="9" t="s">
        <v>584</v>
      </c>
      <c r="I131" s="16" t="s">
        <v>585</v>
      </c>
      <c r="J131" s="18"/>
      <c r="K131" s="18"/>
      <c r="L131" s="18"/>
      <c r="M131" s="18"/>
      <c r="N131" s="18"/>
      <c r="O131" s="18"/>
      <c r="P131" s="18"/>
      <c r="Q131" s="18"/>
      <c r="R131" s="18"/>
      <c r="S131" s="18"/>
      <c r="T131" s="18"/>
      <c r="U131" s="18"/>
      <c r="V131" s="18"/>
      <c r="W131" s="18"/>
      <c r="X131" s="18"/>
      <c r="Y131" s="18"/>
      <c r="Z131" s="18"/>
      <c r="AA131" s="10" t="s">
        <v>43</v>
      </c>
      <c r="AB131" s="18"/>
      <c r="AC131" s="18"/>
      <c r="AD131" s="18"/>
      <c r="AE131" s="18"/>
      <c r="AF131" s="18"/>
      <c r="AG131" s="18"/>
      <c r="AH131" s="18"/>
      <c r="AI131" s="11" t="str">
        <f t="shared" si="1"/>
        <v>P</v>
      </c>
      <c r="AJ131" s="17"/>
      <c r="AK131" s="17"/>
      <c r="AL131" s="8"/>
      <c r="AM131" s="8"/>
      <c r="AN131" s="8"/>
      <c r="AO131" s="8"/>
      <c r="AP131" s="8"/>
      <c r="AQ131" s="8"/>
      <c r="AR131" s="8"/>
      <c r="AS131" s="8"/>
      <c r="AT131" s="8"/>
      <c r="AU131" s="8"/>
      <c r="AV131" s="8"/>
      <c r="AW131" s="8"/>
      <c r="AX131" s="8"/>
      <c r="AY131" s="8"/>
      <c r="AZ131" s="8"/>
      <c r="BA131" s="8"/>
      <c r="BB131" s="8"/>
      <c r="BC131" s="8"/>
    </row>
    <row r="132">
      <c r="A132" s="6" t="s">
        <v>586</v>
      </c>
      <c r="B132" s="7" t="s">
        <v>587</v>
      </c>
      <c r="C132" s="8"/>
      <c r="D132" s="7" t="s">
        <v>588</v>
      </c>
      <c r="E132" s="7" t="s">
        <v>59</v>
      </c>
      <c r="F132" s="9" t="s">
        <v>41</v>
      </c>
      <c r="G132" s="9">
        <v>89432.0</v>
      </c>
      <c r="H132" s="9" t="s">
        <v>589</v>
      </c>
      <c r="I132" s="8"/>
      <c r="J132" s="10"/>
      <c r="K132" s="10"/>
      <c r="L132" s="10"/>
      <c r="M132" s="10"/>
      <c r="N132" s="10" t="s">
        <v>43</v>
      </c>
      <c r="O132" s="10"/>
      <c r="P132" s="10"/>
      <c r="Q132" s="10"/>
      <c r="R132" s="10"/>
      <c r="S132" s="10"/>
      <c r="T132" s="10"/>
      <c r="U132" s="10"/>
      <c r="V132" s="10"/>
      <c r="W132" s="10" t="s">
        <v>43</v>
      </c>
      <c r="X132" s="10"/>
      <c r="Y132" s="10"/>
      <c r="Z132" s="10" t="s">
        <v>43</v>
      </c>
      <c r="AA132" s="10"/>
      <c r="AB132" s="10"/>
      <c r="AC132" s="10" t="s">
        <v>43</v>
      </c>
      <c r="AD132" s="10" t="s">
        <v>43</v>
      </c>
      <c r="AE132" s="10"/>
      <c r="AF132" s="10"/>
      <c r="AG132" s="10"/>
      <c r="AH132" s="10"/>
      <c r="AI132" s="11" t="str">
        <f t="shared" si="1"/>
        <v>PPPPP</v>
      </c>
      <c r="AJ132" s="17"/>
      <c r="AK132" s="17"/>
      <c r="AL132" s="8"/>
      <c r="AM132" s="8"/>
      <c r="AN132" s="8"/>
      <c r="AO132" s="8"/>
      <c r="AP132" s="8"/>
      <c r="AQ132" s="8"/>
      <c r="AR132" s="8"/>
      <c r="AS132" s="8"/>
      <c r="AT132" s="8"/>
      <c r="AU132" s="8"/>
      <c r="AV132" s="8"/>
      <c r="AW132" s="8"/>
      <c r="AX132" s="8"/>
      <c r="AY132" s="8"/>
      <c r="AZ132" s="8"/>
      <c r="BA132" s="8"/>
      <c r="BB132" s="8"/>
      <c r="BC132" s="8"/>
    </row>
    <row r="133">
      <c r="A133" s="6" t="s">
        <v>590</v>
      </c>
      <c r="B133" s="7" t="s">
        <v>591</v>
      </c>
      <c r="C133" s="8"/>
      <c r="D133" s="7" t="s">
        <v>592</v>
      </c>
      <c r="E133" s="7" t="s">
        <v>40</v>
      </c>
      <c r="F133" s="9" t="s">
        <v>41</v>
      </c>
      <c r="G133" s="9">
        <v>89502.0</v>
      </c>
      <c r="H133" s="9" t="s">
        <v>593</v>
      </c>
      <c r="I133" s="8"/>
      <c r="J133" s="10"/>
      <c r="K133" s="10"/>
      <c r="L133" s="10"/>
      <c r="M133" s="10"/>
      <c r="N133" s="10"/>
      <c r="O133" s="10"/>
      <c r="P133" s="10" t="s">
        <v>43</v>
      </c>
      <c r="Q133" s="10" t="s">
        <v>43</v>
      </c>
      <c r="R133" s="10"/>
      <c r="S133" s="10"/>
      <c r="T133" s="10"/>
      <c r="U133" s="10"/>
      <c r="V133" s="10"/>
      <c r="W133" s="10"/>
      <c r="X133" s="10"/>
      <c r="Y133" s="10"/>
      <c r="Z133" s="10"/>
      <c r="AA133" s="10"/>
      <c r="AB133" s="10"/>
      <c r="AC133" s="10"/>
      <c r="AD133" s="10"/>
      <c r="AE133" s="10"/>
      <c r="AF133" s="10"/>
      <c r="AG133" s="10"/>
      <c r="AH133" s="10"/>
      <c r="AI133" s="11" t="str">
        <f t="shared" si="1"/>
        <v>PP</v>
      </c>
      <c r="AJ133" s="17"/>
      <c r="AK133" s="17"/>
      <c r="AL133" s="8"/>
      <c r="AM133" s="8"/>
      <c r="AN133" s="8"/>
      <c r="AO133" s="8"/>
      <c r="AP133" s="8"/>
      <c r="AQ133" s="8"/>
      <c r="AR133" s="8"/>
      <c r="AS133" s="8"/>
      <c r="AT133" s="8"/>
      <c r="AU133" s="8"/>
      <c r="AV133" s="8"/>
      <c r="AW133" s="8"/>
      <c r="AX133" s="8"/>
      <c r="AY133" s="8"/>
      <c r="AZ133" s="8"/>
      <c r="BA133" s="8"/>
      <c r="BB133" s="8"/>
      <c r="BC133" s="8"/>
    </row>
    <row r="134">
      <c r="A134" s="6" t="s">
        <v>594</v>
      </c>
      <c r="B134" s="7"/>
      <c r="C134" s="7"/>
      <c r="D134" s="7" t="s">
        <v>595</v>
      </c>
      <c r="E134" s="7" t="s">
        <v>40</v>
      </c>
      <c r="F134" s="9" t="s">
        <v>41</v>
      </c>
      <c r="G134" s="9">
        <v>89506.0</v>
      </c>
      <c r="H134" s="19" t="s">
        <v>596</v>
      </c>
      <c r="I134" s="7" t="s">
        <v>597</v>
      </c>
      <c r="J134" s="10"/>
      <c r="K134" s="10"/>
      <c r="L134" s="10"/>
      <c r="M134" s="10"/>
      <c r="N134" s="10"/>
      <c r="O134" s="10"/>
      <c r="P134" s="10"/>
      <c r="Q134" s="10"/>
      <c r="R134" s="10"/>
      <c r="S134" s="10"/>
      <c r="T134" s="10"/>
      <c r="U134" s="10"/>
      <c r="V134" s="10"/>
      <c r="W134" s="10" t="s">
        <v>43</v>
      </c>
      <c r="X134" s="10"/>
      <c r="Y134" s="10"/>
      <c r="Z134" s="10"/>
      <c r="AA134" s="10"/>
      <c r="AB134" s="10"/>
      <c r="AC134" s="10"/>
      <c r="AD134" s="10"/>
      <c r="AE134" s="10"/>
      <c r="AF134" s="10"/>
      <c r="AG134" s="10"/>
      <c r="AH134" s="10"/>
      <c r="AI134" s="11" t="str">
        <f t="shared" si="1"/>
        <v>P</v>
      </c>
      <c r="AJ134" s="9"/>
      <c r="AK134" s="9"/>
      <c r="AL134" s="7" t="s">
        <v>299</v>
      </c>
      <c r="AM134" s="8"/>
      <c r="AN134" s="8"/>
      <c r="AO134" s="8"/>
      <c r="AP134" s="8"/>
      <c r="AQ134" s="8"/>
      <c r="AR134" s="8"/>
      <c r="AS134" s="8"/>
      <c r="AT134" s="8"/>
      <c r="AU134" s="8"/>
      <c r="AV134" s="8"/>
      <c r="AW134" s="8"/>
      <c r="AX134" s="8"/>
      <c r="AY134" s="8"/>
      <c r="AZ134" s="8"/>
      <c r="BA134" s="8"/>
      <c r="BB134" s="8"/>
      <c r="BC134" s="8"/>
    </row>
    <row r="135">
      <c r="A135" s="6" t="s">
        <v>598</v>
      </c>
      <c r="B135" s="7" t="s">
        <v>599</v>
      </c>
      <c r="C135" s="7"/>
      <c r="D135" s="7" t="s">
        <v>600</v>
      </c>
      <c r="E135" s="7" t="s">
        <v>40</v>
      </c>
      <c r="F135" s="9" t="s">
        <v>41</v>
      </c>
      <c r="G135" s="9">
        <v>89501.0</v>
      </c>
      <c r="H135" s="9" t="s">
        <v>128</v>
      </c>
      <c r="I135" s="8"/>
      <c r="J135" s="10" t="s">
        <v>43</v>
      </c>
      <c r="K135" s="10"/>
      <c r="L135" s="10"/>
      <c r="M135" s="10"/>
      <c r="N135" s="10"/>
      <c r="O135" s="10"/>
      <c r="P135" s="10"/>
      <c r="Q135" s="10"/>
      <c r="R135" s="10"/>
      <c r="S135" s="10"/>
      <c r="T135" s="10"/>
      <c r="U135" s="10"/>
      <c r="V135" s="10"/>
      <c r="W135" s="10"/>
      <c r="X135" s="10"/>
      <c r="Y135" s="10"/>
      <c r="Z135" s="10"/>
      <c r="AA135" s="10"/>
      <c r="AB135" s="10"/>
      <c r="AC135" s="10"/>
      <c r="AD135" s="10"/>
      <c r="AE135" s="10" t="s">
        <v>43</v>
      </c>
      <c r="AF135" s="10"/>
      <c r="AG135" s="10"/>
      <c r="AH135" s="10"/>
      <c r="AI135" s="11" t="str">
        <f t="shared" si="1"/>
        <v>PP</v>
      </c>
      <c r="AJ135" s="9"/>
      <c r="AK135" s="9"/>
      <c r="AL135" s="8"/>
      <c r="AM135" s="8"/>
      <c r="AN135" s="8"/>
      <c r="AO135" s="8"/>
      <c r="AP135" s="8"/>
      <c r="AQ135" s="8"/>
      <c r="AR135" s="8"/>
      <c r="AS135" s="8"/>
      <c r="AT135" s="8"/>
      <c r="AU135" s="8"/>
      <c r="AV135" s="8"/>
      <c r="AW135" s="8"/>
      <c r="AX135" s="8"/>
      <c r="AY135" s="8"/>
      <c r="AZ135" s="8"/>
      <c r="BA135" s="8"/>
      <c r="BB135" s="8"/>
      <c r="BC135" s="8"/>
    </row>
    <row r="136">
      <c r="A136" s="6" t="s">
        <v>601</v>
      </c>
      <c r="B136" s="7" t="s">
        <v>602</v>
      </c>
      <c r="C136" s="7"/>
      <c r="D136" s="7" t="s">
        <v>603</v>
      </c>
      <c r="E136" s="7" t="s">
        <v>40</v>
      </c>
      <c r="F136" s="9" t="s">
        <v>41</v>
      </c>
      <c r="G136" s="9">
        <v>89509.0</v>
      </c>
      <c r="H136" s="9" t="s">
        <v>604</v>
      </c>
      <c r="I136" s="8"/>
      <c r="J136" s="10"/>
      <c r="K136" s="10" t="s">
        <v>43</v>
      </c>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1" t="str">
        <f t="shared" si="1"/>
        <v>P</v>
      </c>
      <c r="AJ136" s="9"/>
      <c r="AK136" s="9"/>
      <c r="AL136" s="8"/>
      <c r="AM136" s="8"/>
      <c r="AN136" s="8"/>
      <c r="AO136" s="8"/>
      <c r="AP136" s="8"/>
      <c r="AQ136" s="8"/>
      <c r="AR136" s="8"/>
      <c r="AS136" s="8"/>
      <c r="AT136" s="8"/>
      <c r="AU136" s="8"/>
      <c r="AV136" s="8"/>
      <c r="AW136" s="8"/>
      <c r="AX136" s="8"/>
      <c r="AY136" s="8"/>
      <c r="AZ136" s="8"/>
      <c r="BA136" s="8"/>
      <c r="BB136" s="8"/>
      <c r="BC136" s="8"/>
    </row>
    <row r="137">
      <c r="A137" s="12" t="s">
        <v>605</v>
      </c>
      <c r="B137" s="8" t="s">
        <v>606</v>
      </c>
      <c r="C137" s="8"/>
      <c r="D137" s="15" t="s">
        <v>607</v>
      </c>
      <c r="E137" s="15" t="s">
        <v>59</v>
      </c>
      <c r="F137" s="9" t="s">
        <v>41</v>
      </c>
      <c r="G137" s="9">
        <v>89431.0</v>
      </c>
      <c r="H137" s="9" t="s">
        <v>290</v>
      </c>
      <c r="I137" s="8"/>
      <c r="J137" s="10" t="s">
        <v>43</v>
      </c>
      <c r="K137" s="18"/>
      <c r="L137" s="18"/>
      <c r="M137" s="18"/>
      <c r="N137" s="18"/>
      <c r="O137" s="18"/>
      <c r="P137" s="18"/>
      <c r="Q137" s="18"/>
      <c r="R137" s="18"/>
      <c r="S137" s="18"/>
      <c r="T137" s="18"/>
      <c r="U137" s="18"/>
      <c r="V137" s="18"/>
      <c r="W137" s="18"/>
      <c r="X137" s="18"/>
      <c r="Y137" s="18"/>
      <c r="Z137" s="18"/>
      <c r="AA137" s="18"/>
      <c r="AB137" s="18"/>
      <c r="AC137" s="18"/>
      <c r="AD137" s="18"/>
      <c r="AE137" s="10" t="s">
        <v>43</v>
      </c>
      <c r="AF137" s="18"/>
      <c r="AG137" s="18"/>
      <c r="AH137" s="18"/>
      <c r="AI137" s="11" t="str">
        <f t="shared" si="1"/>
        <v>PP</v>
      </c>
      <c r="AL137" s="7" t="s">
        <v>299</v>
      </c>
      <c r="AM137" s="8"/>
      <c r="AN137" s="8"/>
      <c r="AO137" s="8"/>
      <c r="AP137" s="8"/>
      <c r="AQ137" s="8"/>
      <c r="AR137" s="8"/>
      <c r="AS137" s="8"/>
      <c r="AT137" s="8"/>
      <c r="AU137" s="8"/>
      <c r="AV137" s="8"/>
      <c r="AW137" s="8"/>
      <c r="AX137" s="8"/>
      <c r="AY137" s="8"/>
      <c r="AZ137" s="8"/>
      <c r="BA137" s="8"/>
      <c r="BB137" s="8"/>
      <c r="BC137" s="8"/>
    </row>
    <row r="138">
      <c r="A138" s="6" t="s">
        <v>608</v>
      </c>
      <c r="B138" s="7" t="s">
        <v>609</v>
      </c>
      <c r="C138" s="8"/>
      <c r="D138" s="7" t="s">
        <v>610</v>
      </c>
      <c r="E138" s="7" t="s">
        <v>59</v>
      </c>
      <c r="F138" s="9" t="s">
        <v>41</v>
      </c>
      <c r="G138" s="9">
        <v>89435.0</v>
      </c>
      <c r="H138" s="9" t="s">
        <v>611</v>
      </c>
      <c r="I138" s="8"/>
      <c r="J138" s="18"/>
      <c r="K138" s="18"/>
      <c r="L138" s="18"/>
      <c r="M138" s="18"/>
      <c r="N138" s="10" t="s">
        <v>43</v>
      </c>
      <c r="O138" s="18"/>
      <c r="P138" s="18"/>
      <c r="Q138" s="18"/>
      <c r="R138" s="18"/>
      <c r="S138" s="18"/>
      <c r="T138" s="18"/>
      <c r="U138" s="18"/>
      <c r="V138" s="18"/>
      <c r="W138" s="18"/>
      <c r="X138" s="18"/>
      <c r="Y138" s="18"/>
      <c r="Z138" s="10" t="s">
        <v>43</v>
      </c>
      <c r="AA138" s="18"/>
      <c r="AB138" s="18"/>
      <c r="AC138" s="10" t="s">
        <v>43</v>
      </c>
      <c r="AD138" s="18"/>
      <c r="AE138" s="18"/>
      <c r="AF138" s="10" t="s">
        <v>55</v>
      </c>
      <c r="AG138" s="18"/>
      <c r="AH138" s="18"/>
      <c r="AI138" s="11" t="str">
        <f t="shared" si="1"/>
        <v>PPPS</v>
      </c>
      <c r="AJ138" s="17"/>
      <c r="AK138" s="17"/>
      <c r="AL138" s="8"/>
      <c r="AM138" s="8"/>
      <c r="AN138" s="8"/>
      <c r="AO138" s="8"/>
      <c r="AP138" s="8"/>
      <c r="AQ138" s="8"/>
      <c r="AR138" s="8"/>
      <c r="AS138" s="8"/>
      <c r="AT138" s="8"/>
      <c r="AU138" s="8"/>
      <c r="AV138" s="8"/>
      <c r="AW138" s="8"/>
      <c r="AX138" s="8"/>
      <c r="AY138" s="8"/>
      <c r="AZ138" s="8"/>
      <c r="BA138" s="8"/>
      <c r="BB138" s="8"/>
      <c r="BC138" s="8"/>
    </row>
    <row r="139">
      <c r="A139" s="6" t="s">
        <v>612</v>
      </c>
      <c r="B139" s="7" t="s">
        <v>613</v>
      </c>
      <c r="C139" s="7"/>
      <c r="D139" s="7" t="s">
        <v>614</v>
      </c>
      <c r="E139" s="7" t="s">
        <v>40</v>
      </c>
      <c r="F139" s="9" t="s">
        <v>41</v>
      </c>
      <c r="G139" s="9">
        <v>89503.0</v>
      </c>
      <c r="H139" s="9" t="s">
        <v>615</v>
      </c>
      <c r="I139" s="8"/>
      <c r="J139" s="10" t="s">
        <v>43</v>
      </c>
      <c r="K139" s="10"/>
      <c r="L139" s="10"/>
      <c r="M139" s="10"/>
      <c r="N139" s="10"/>
      <c r="O139" s="10"/>
      <c r="P139" s="10"/>
      <c r="Q139" s="10"/>
      <c r="R139" s="10"/>
      <c r="S139" s="10"/>
      <c r="T139" s="10"/>
      <c r="U139" s="10"/>
      <c r="V139" s="10"/>
      <c r="W139" s="10"/>
      <c r="X139" s="10"/>
      <c r="Y139" s="10"/>
      <c r="Z139" s="10"/>
      <c r="AA139" s="10"/>
      <c r="AB139" s="10"/>
      <c r="AC139" s="10"/>
      <c r="AD139" s="10"/>
      <c r="AE139" s="10" t="s">
        <v>43</v>
      </c>
      <c r="AF139" s="10"/>
      <c r="AG139" s="10"/>
      <c r="AH139" s="10"/>
      <c r="AI139" s="11" t="str">
        <f t="shared" si="1"/>
        <v>PP</v>
      </c>
      <c r="AJ139" s="9"/>
      <c r="AK139" s="9"/>
      <c r="AL139" s="7"/>
      <c r="AM139" s="8"/>
      <c r="AN139" s="8"/>
      <c r="AO139" s="8"/>
      <c r="AP139" s="8"/>
      <c r="AQ139" s="8"/>
      <c r="AR139" s="8"/>
      <c r="AS139" s="8"/>
      <c r="AT139" s="8"/>
      <c r="AU139" s="8"/>
      <c r="AV139" s="8"/>
      <c r="AW139" s="8"/>
      <c r="AX139" s="8"/>
      <c r="AY139" s="8"/>
      <c r="AZ139" s="8"/>
      <c r="BA139" s="8"/>
      <c r="BB139" s="8"/>
      <c r="BC139" s="8"/>
    </row>
    <row r="140">
      <c r="A140" s="6" t="s">
        <v>616</v>
      </c>
      <c r="B140" s="7" t="s">
        <v>617</v>
      </c>
      <c r="C140" s="7"/>
      <c r="D140" s="7" t="s">
        <v>618</v>
      </c>
      <c r="E140" s="7" t="s">
        <v>59</v>
      </c>
      <c r="F140" s="9" t="s">
        <v>41</v>
      </c>
      <c r="G140" s="9">
        <v>89431.0</v>
      </c>
      <c r="H140" s="9" t="s">
        <v>619</v>
      </c>
      <c r="I140" s="8"/>
      <c r="J140" s="10"/>
      <c r="K140" s="10"/>
      <c r="L140" s="10"/>
      <c r="M140" s="10"/>
      <c r="N140" s="10"/>
      <c r="O140" s="10"/>
      <c r="P140" s="10"/>
      <c r="Q140" s="10"/>
      <c r="R140" s="10"/>
      <c r="S140" s="10"/>
      <c r="T140" s="10"/>
      <c r="U140" s="10"/>
      <c r="V140" s="10"/>
      <c r="W140" s="10" t="s">
        <v>43</v>
      </c>
      <c r="X140" s="10"/>
      <c r="Y140" s="10"/>
      <c r="Z140" s="10"/>
      <c r="AA140" s="10"/>
      <c r="AB140" s="10"/>
      <c r="AC140" s="10"/>
      <c r="AD140" s="10"/>
      <c r="AE140" s="10"/>
      <c r="AF140" s="10"/>
      <c r="AG140" s="10"/>
      <c r="AH140" s="10"/>
      <c r="AI140" s="11" t="str">
        <f t="shared" si="1"/>
        <v>P</v>
      </c>
      <c r="AJ140" s="9"/>
      <c r="AK140" s="9"/>
      <c r="AL140" s="7"/>
      <c r="AM140" s="8"/>
      <c r="AN140" s="8"/>
      <c r="AO140" s="8"/>
      <c r="AP140" s="8"/>
      <c r="AQ140" s="8"/>
      <c r="AR140" s="8"/>
      <c r="AS140" s="8"/>
      <c r="AT140" s="8"/>
      <c r="AU140" s="8"/>
      <c r="AV140" s="8"/>
      <c r="AW140" s="8"/>
      <c r="AX140" s="8"/>
      <c r="AY140" s="8"/>
      <c r="AZ140" s="8"/>
      <c r="BA140" s="8"/>
      <c r="BB140" s="8"/>
      <c r="BC140" s="8"/>
    </row>
    <row r="141">
      <c r="A141" s="6" t="s">
        <v>620</v>
      </c>
      <c r="B141" s="7" t="s">
        <v>621</v>
      </c>
      <c r="C141" s="8"/>
      <c r="D141" s="7" t="s">
        <v>622</v>
      </c>
      <c r="E141" s="7" t="s">
        <v>40</v>
      </c>
      <c r="F141" s="9" t="s">
        <v>41</v>
      </c>
      <c r="G141" s="9">
        <v>89502.0</v>
      </c>
      <c r="H141" s="9" t="s">
        <v>623</v>
      </c>
      <c r="I141" s="16" t="s">
        <v>624</v>
      </c>
      <c r="J141" s="10"/>
      <c r="K141" s="10"/>
      <c r="L141" s="10"/>
      <c r="M141" s="10"/>
      <c r="N141" s="10"/>
      <c r="O141" s="10"/>
      <c r="P141" s="10" t="s">
        <v>43</v>
      </c>
      <c r="Q141" s="10" t="s">
        <v>43</v>
      </c>
      <c r="R141" s="10"/>
      <c r="S141" s="10"/>
      <c r="T141" s="10"/>
      <c r="U141" s="10"/>
      <c r="V141" s="10"/>
      <c r="W141" s="10"/>
      <c r="X141" s="10"/>
      <c r="Y141" s="10"/>
      <c r="Z141" s="10"/>
      <c r="AA141" s="10"/>
      <c r="AB141" s="10"/>
      <c r="AC141" s="10"/>
      <c r="AD141" s="10"/>
      <c r="AE141" s="10"/>
      <c r="AF141" s="10"/>
      <c r="AG141" s="10"/>
      <c r="AH141" s="10"/>
      <c r="AI141" s="11" t="str">
        <f t="shared" si="1"/>
        <v>PP</v>
      </c>
      <c r="AJ141" s="17"/>
      <c r="AK141" s="17"/>
      <c r="AL141" s="7" t="s">
        <v>299</v>
      </c>
      <c r="AM141" s="8"/>
      <c r="AN141" s="8"/>
      <c r="AO141" s="8"/>
      <c r="AP141" s="8"/>
      <c r="AQ141" s="8"/>
      <c r="AR141" s="8"/>
      <c r="AS141" s="8"/>
      <c r="AT141" s="8"/>
      <c r="AU141" s="8"/>
      <c r="AV141" s="8"/>
      <c r="AW141" s="8"/>
      <c r="AX141" s="8"/>
      <c r="AY141" s="8"/>
      <c r="AZ141" s="8"/>
      <c r="BA141" s="8"/>
      <c r="BB141" s="8"/>
      <c r="BC141" s="8"/>
    </row>
    <row r="142">
      <c r="A142" s="6" t="s">
        <v>625</v>
      </c>
      <c r="B142" s="7" t="s">
        <v>626</v>
      </c>
      <c r="C142" s="8"/>
      <c r="D142" s="7" t="s">
        <v>627</v>
      </c>
      <c r="E142" s="7" t="s">
        <v>59</v>
      </c>
      <c r="F142" s="9" t="s">
        <v>41</v>
      </c>
      <c r="G142" s="9">
        <v>89431.0</v>
      </c>
      <c r="H142" s="9" t="s">
        <v>623</v>
      </c>
      <c r="I142" s="16" t="s">
        <v>624</v>
      </c>
      <c r="J142" s="10"/>
      <c r="K142" s="10"/>
      <c r="L142" s="10"/>
      <c r="M142" s="10"/>
      <c r="N142" s="10"/>
      <c r="O142" s="10"/>
      <c r="P142" s="10" t="s">
        <v>43</v>
      </c>
      <c r="Q142" s="10" t="s">
        <v>43</v>
      </c>
      <c r="R142" s="10"/>
      <c r="S142" s="10"/>
      <c r="T142" s="10"/>
      <c r="U142" s="10"/>
      <c r="V142" s="10"/>
      <c r="W142" s="10"/>
      <c r="X142" s="10"/>
      <c r="Y142" s="10"/>
      <c r="Z142" s="10"/>
      <c r="AA142" s="10"/>
      <c r="AB142" s="10"/>
      <c r="AC142" s="10"/>
      <c r="AD142" s="10"/>
      <c r="AE142" s="10"/>
      <c r="AF142" s="10"/>
      <c r="AG142" s="10"/>
      <c r="AH142" s="10"/>
      <c r="AI142" s="11" t="str">
        <f t="shared" si="1"/>
        <v>PP</v>
      </c>
      <c r="AJ142" s="17"/>
      <c r="AK142" s="17"/>
      <c r="AL142" s="7" t="s">
        <v>299</v>
      </c>
      <c r="AM142" s="8"/>
      <c r="AN142" s="8"/>
      <c r="AO142" s="8"/>
      <c r="AP142" s="8"/>
      <c r="AQ142" s="8"/>
      <c r="AR142" s="8"/>
      <c r="AS142" s="8"/>
      <c r="AT142" s="8"/>
      <c r="AU142" s="8"/>
      <c r="AV142" s="8"/>
      <c r="AW142" s="8"/>
      <c r="AX142" s="8"/>
      <c r="AY142" s="8"/>
      <c r="AZ142" s="8"/>
      <c r="BA142" s="8"/>
      <c r="BB142" s="8"/>
      <c r="BC142" s="8"/>
    </row>
    <row r="143">
      <c r="A143" s="6" t="s">
        <v>628</v>
      </c>
      <c r="B143" s="7" t="s">
        <v>629</v>
      </c>
      <c r="C143" s="8"/>
      <c r="D143" s="7" t="s">
        <v>630</v>
      </c>
      <c r="E143" s="7" t="s">
        <v>40</v>
      </c>
      <c r="F143" s="9" t="s">
        <v>41</v>
      </c>
      <c r="G143" s="9">
        <v>89502.0</v>
      </c>
      <c r="H143" s="9" t="s">
        <v>631</v>
      </c>
      <c r="I143" s="16" t="s">
        <v>632</v>
      </c>
      <c r="J143" s="10"/>
      <c r="K143" s="10"/>
      <c r="L143" s="10"/>
      <c r="M143" s="10"/>
      <c r="N143" s="10"/>
      <c r="O143" s="10"/>
      <c r="P143" s="10" t="s">
        <v>43</v>
      </c>
      <c r="Q143" s="10" t="s">
        <v>43</v>
      </c>
      <c r="R143" s="10"/>
      <c r="S143" s="10"/>
      <c r="T143" s="10"/>
      <c r="U143" s="10"/>
      <c r="V143" s="10"/>
      <c r="W143" s="10"/>
      <c r="X143" s="10"/>
      <c r="Y143" s="10"/>
      <c r="Z143" s="10"/>
      <c r="AA143" s="10"/>
      <c r="AB143" s="10"/>
      <c r="AC143" s="10"/>
      <c r="AD143" s="10"/>
      <c r="AE143" s="10"/>
      <c r="AF143" s="10"/>
      <c r="AG143" s="10"/>
      <c r="AH143" s="10"/>
      <c r="AI143" s="11" t="str">
        <f t="shared" si="1"/>
        <v>PP</v>
      </c>
      <c r="AJ143" s="17"/>
      <c r="AK143" s="17"/>
      <c r="AL143" s="8"/>
      <c r="AM143" s="8"/>
      <c r="AN143" s="8"/>
      <c r="AO143" s="8"/>
      <c r="AP143" s="8"/>
      <c r="AQ143" s="8"/>
      <c r="AR143" s="8"/>
      <c r="AS143" s="8"/>
      <c r="AT143" s="8"/>
      <c r="AU143" s="8"/>
      <c r="AV143" s="8"/>
      <c r="AW143" s="8"/>
      <c r="AX143" s="8"/>
      <c r="AY143" s="8"/>
      <c r="AZ143" s="8"/>
      <c r="BA143" s="8"/>
      <c r="BB143" s="8"/>
      <c r="BC143" s="8"/>
    </row>
    <row r="144">
      <c r="A144" s="6" t="s">
        <v>633</v>
      </c>
      <c r="B144" s="7" t="s">
        <v>634</v>
      </c>
      <c r="C144" s="8"/>
      <c r="D144" s="7" t="s">
        <v>635</v>
      </c>
      <c r="E144" s="7" t="s">
        <v>59</v>
      </c>
      <c r="F144" s="9" t="s">
        <v>41</v>
      </c>
      <c r="G144" s="9">
        <v>89431.0</v>
      </c>
      <c r="H144" s="9" t="s">
        <v>120</v>
      </c>
      <c r="I144" s="7"/>
      <c r="J144" s="10" t="s">
        <v>43</v>
      </c>
      <c r="K144" s="10"/>
      <c r="L144" s="10"/>
      <c r="M144" s="10"/>
      <c r="N144" s="10"/>
      <c r="O144" s="10"/>
      <c r="P144" s="10"/>
      <c r="Q144" s="10"/>
      <c r="R144" s="10"/>
      <c r="S144" s="10"/>
      <c r="T144" s="10"/>
      <c r="U144" s="10"/>
      <c r="V144" s="10"/>
      <c r="W144" s="10"/>
      <c r="X144" s="10"/>
      <c r="Y144" s="10"/>
      <c r="Z144" s="10"/>
      <c r="AA144" s="10"/>
      <c r="AB144" s="10"/>
      <c r="AC144" s="10"/>
      <c r="AD144" s="10"/>
      <c r="AE144" s="10" t="s">
        <v>43</v>
      </c>
      <c r="AF144" s="10"/>
      <c r="AG144" s="10"/>
      <c r="AH144" s="10"/>
      <c r="AI144" s="11" t="str">
        <f t="shared" si="1"/>
        <v>PP</v>
      </c>
      <c r="AJ144" s="17"/>
      <c r="AK144" s="17"/>
      <c r="AL144" s="8"/>
      <c r="AM144" s="8"/>
      <c r="AN144" s="8"/>
      <c r="AO144" s="8"/>
      <c r="AP144" s="8"/>
      <c r="AQ144" s="8"/>
      <c r="AR144" s="8"/>
      <c r="AS144" s="8"/>
      <c r="AT144" s="8"/>
      <c r="AU144" s="8"/>
      <c r="AV144" s="8"/>
      <c r="AW144" s="8"/>
      <c r="AX144" s="8"/>
      <c r="AY144" s="8"/>
      <c r="AZ144" s="8"/>
      <c r="BA144" s="8"/>
      <c r="BB144" s="8"/>
      <c r="BC144" s="8"/>
    </row>
    <row r="145">
      <c r="A145" s="6" t="s">
        <v>636</v>
      </c>
      <c r="B145" s="7"/>
      <c r="C145" s="8"/>
      <c r="D145" s="7" t="s">
        <v>637</v>
      </c>
      <c r="E145" s="7" t="s">
        <v>40</v>
      </c>
      <c r="F145" s="9" t="s">
        <v>41</v>
      </c>
      <c r="G145" s="9">
        <v>89501.0</v>
      </c>
      <c r="H145" s="9" t="s">
        <v>638</v>
      </c>
      <c r="I145" s="7"/>
      <c r="J145" s="10" t="s">
        <v>43</v>
      </c>
      <c r="K145" s="10"/>
      <c r="L145" s="10"/>
      <c r="M145" s="10"/>
      <c r="N145" s="10"/>
      <c r="O145" s="10"/>
      <c r="P145" s="10"/>
      <c r="Q145" s="10"/>
      <c r="R145" s="10"/>
      <c r="S145" s="10"/>
      <c r="T145" s="10"/>
      <c r="U145" s="10"/>
      <c r="V145" s="10"/>
      <c r="W145" s="10"/>
      <c r="X145" s="10"/>
      <c r="Y145" s="10"/>
      <c r="Z145" s="10"/>
      <c r="AA145" s="10"/>
      <c r="AB145" s="10"/>
      <c r="AC145" s="10"/>
      <c r="AD145" s="10"/>
      <c r="AE145" s="10" t="s">
        <v>43</v>
      </c>
      <c r="AF145" s="10"/>
      <c r="AG145" s="10"/>
      <c r="AH145" s="10"/>
      <c r="AI145" s="11" t="str">
        <f t="shared" si="1"/>
        <v>PP</v>
      </c>
      <c r="AJ145" s="17"/>
      <c r="AK145" s="17"/>
      <c r="AL145" s="8"/>
      <c r="AM145" s="8"/>
      <c r="AN145" s="8"/>
      <c r="AO145" s="8"/>
      <c r="AP145" s="8"/>
      <c r="AQ145" s="8"/>
      <c r="AR145" s="8"/>
      <c r="AS145" s="8"/>
      <c r="AT145" s="8"/>
      <c r="AU145" s="8"/>
      <c r="AV145" s="8"/>
      <c r="AW145" s="8"/>
      <c r="AX145" s="8"/>
      <c r="AY145" s="8"/>
      <c r="AZ145" s="8"/>
      <c r="BA145" s="8"/>
      <c r="BB145" s="8"/>
      <c r="BC145" s="8"/>
    </row>
    <row r="146">
      <c r="A146" s="6" t="s">
        <v>639</v>
      </c>
      <c r="B146" s="7" t="s">
        <v>640</v>
      </c>
      <c r="C146" s="8"/>
      <c r="D146" s="7" t="s">
        <v>641</v>
      </c>
      <c r="E146" s="7" t="s">
        <v>59</v>
      </c>
      <c r="F146" s="9" t="s">
        <v>41</v>
      </c>
      <c r="G146" s="9">
        <v>89431.0</v>
      </c>
      <c r="H146" s="9" t="s">
        <v>642</v>
      </c>
      <c r="I146" s="16" t="s">
        <v>643</v>
      </c>
      <c r="J146" s="10"/>
      <c r="K146" s="10"/>
      <c r="L146" s="10"/>
      <c r="M146" s="10"/>
      <c r="N146" s="10"/>
      <c r="O146" s="10"/>
      <c r="P146" s="10"/>
      <c r="Q146" s="10"/>
      <c r="R146" s="10"/>
      <c r="S146" s="10" t="s">
        <v>43</v>
      </c>
      <c r="T146" s="10"/>
      <c r="U146" s="10"/>
      <c r="V146" s="10"/>
      <c r="W146" s="10"/>
      <c r="X146" s="10"/>
      <c r="Y146" s="10"/>
      <c r="Z146" s="10"/>
      <c r="AA146" s="10"/>
      <c r="AB146" s="10"/>
      <c r="AC146" s="10"/>
      <c r="AD146" s="10"/>
      <c r="AE146" s="10"/>
      <c r="AF146" s="10"/>
      <c r="AG146" s="10"/>
      <c r="AH146" s="10"/>
      <c r="AI146" s="11" t="str">
        <f t="shared" si="1"/>
        <v>P</v>
      </c>
      <c r="AJ146" s="17"/>
      <c r="AK146" s="17"/>
      <c r="AL146" s="7" t="s">
        <v>299</v>
      </c>
      <c r="AM146" s="8"/>
      <c r="AN146" s="8"/>
      <c r="AO146" s="8"/>
      <c r="AP146" s="8"/>
      <c r="AQ146" s="8"/>
      <c r="AR146" s="8"/>
      <c r="AS146" s="8"/>
      <c r="AT146" s="8"/>
      <c r="AU146" s="8"/>
      <c r="AV146" s="8"/>
      <c r="AW146" s="8"/>
      <c r="AX146" s="8"/>
      <c r="AY146" s="8"/>
      <c r="AZ146" s="8"/>
      <c r="BA146" s="8"/>
      <c r="BB146" s="8"/>
      <c r="BC146" s="8"/>
    </row>
    <row r="147">
      <c r="A147" s="6" t="s">
        <v>644</v>
      </c>
      <c r="B147" s="7" t="s">
        <v>645</v>
      </c>
      <c r="C147" s="8"/>
      <c r="D147" s="7" t="s">
        <v>646</v>
      </c>
      <c r="E147" s="7" t="s">
        <v>40</v>
      </c>
      <c r="F147" s="9" t="s">
        <v>41</v>
      </c>
      <c r="G147" s="9">
        <v>89431.0</v>
      </c>
      <c r="H147" s="9" t="s">
        <v>647</v>
      </c>
      <c r="I147" s="16" t="s">
        <v>648</v>
      </c>
      <c r="J147" s="10"/>
      <c r="K147" s="10"/>
      <c r="L147" s="10"/>
      <c r="M147" s="10"/>
      <c r="N147" s="10"/>
      <c r="O147" s="10"/>
      <c r="P147" s="10"/>
      <c r="Q147" s="10"/>
      <c r="R147" s="10"/>
      <c r="S147" s="10" t="s">
        <v>43</v>
      </c>
      <c r="T147" s="10"/>
      <c r="U147" s="10"/>
      <c r="V147" s="10"/>
      <c r="W147" s="10"/>
      <c r="X147" s="10"/>
      <c r="Y147" s="10"/>
      <c r="Z147" s="10"/>
      <c r="AA147" s="10"/>
      <c r="AB147" s="10"/>
      <c r="AC147" s="10"/>
      <c r="AD147" s="10"/>
      <c r="AE147" s="10"/>
      <c r="AF147" s="10"/>
      <c r="AG147" s="10"/>
      <c r="AH147" s="10"/>
      <c r="AI147" s="11" t="str">
        <f t="shared" si="1"/>
        <v>P</v>
      </c>
      <c r="AJ147" s="17"/>
      <c r="AK147" s="17"/>
      <c r="AL147" s="7" t="s">
        <v>299</v>
      </c>
      <c r="AM147" s="8"/>
      <c r="AN147" s="8"/>
      <c r="AO147" s="8"/>
      <c r="AP147" s="8"/>
      <c r="AQ147" s="8"/>
      <c r="AR147" s="8"/>
      <c r="AS147" s="8"/>
      <c r="AT147" s="8"/>
      <c r="AU147" s="8"/>
      <c r="AV147" s="8"/>
      <c r="AW147" s="8"/>
      <c r="AX147" s="8"/>
      <c r="AY147" s="8"/>
      <c r="AZ147" s="8"/>
      <c r="BA147" s="8"/>
      <c r="BB147" s="8"/>
      <c r="BC147" s="8"/>
    </row>
    <row r="148">
      <c r="A148" s="6" t="s">
        <v>649</v>
      </c>
      <c r="B148" s="7" t="s">
        <v>650</v>
      </c>
      <c r="C148" s="7"/>
      <c r="D148" s="7" t="s">
        <v>651</v>
      </c>
      <c r="E148" s="7" t="s">
        <v>40</v>
      </c>
      <c r="F148" s="9" t="s">
        <v>41</v>
      </c>
      <c r="G148" s="9">
        <v>89502.0</v>
      </c>
      <c r="H148" s="9" t="s">
        <v>652</v>
      </c>
      <c r="I148" s="16" t="s">
        <v>648</v>
      </c>
      <c r="J148" s="10"/>
      <c r="K148" s="10"/>
      <c r="L148" s="10"/>
      <c r="M148" s="10"/>
      <c r="N148" s="10"/>
      <c r="O148" s="10"/>
      <c r="P148" s="10"/>
      <c r="Q148" s="10"/>
      <c r="R148" s="10"/>
      <c r="S148" s="10" t="s">
        <v>43</v>
      </c>
      <c r="T148" s="10"/>
      <c r="U148" s="10"/>
      <c r="V148" s="10"/>
      <c r="W148" s="10"/>
      <c r="X148" s="10"/>
      <c r="Y148" s="10"/>
      <c r="Z148" s="10"/>
      <c r="AA148" s="10"/>
      <c r="AB148" s="10"/>
      <c r="AC148" s="10"/>
      <c r="AD148" s="10"/>
      <c r="AE148" s="10"/>
      <c r="AF148" s="10"/>
      <c r="AG148" s="10"/>
      <c r="AH148" s="10"/>
      <c r="AI148" s="11" t="str">
        <f t="shared" si="1"/>
        <v>P</v>
      </c>
      <c r="AJ148" s="9"/>
      <c r="AK148" s="9"/>
      <c r="AL148" s="7" t="s">
        <v>299</v>
      </c>
      <c r="AM148" s="8"/>
      <c r="AN148" s="8"/>
      <c r="AO148" s="8"/>
      <c r="AP148" s="8"/>
      <c r="AQ148" s="8"/>
      <c r="AR148" s="8"/>
      <c r="AS148" s="8"/>
      <c r="AT148" s="8"/>
      <c r="AU148" s="8"/>
      <c r="AV148" s="8"/>
      <c r="AW148" s="8"/>
      <c r="AX148" s="8"/>
      <c r="AY148" s="8"/>
      <c r="AZ148" s="8"/>
      <c r="BA148" s="8"/>
      <c r="BB148" s="8"/>
      <c r="BC148" s="8"/>
    </row>
    <row r="149">
      <c r="A149" s="12" t="s">
        <v>653</v>
      </c>
      <c r="B149" s="8" t="s">
        <v>654</v>
      </c>
      <c r="C149" s="8"/>
      <c r="D149" s="14" t="s">
        <v>655</v>
      </c>
      <c r="E149" s="15" t="s">
        <v>40</v>
      </c>
      <c r="F149" s="9" t="s">
        <v>41</v>
      </c>
      <c r="G149" s="9">
        <v>89509.0</v>
      </c>
      <c r="H149" s="9" t="s">
        <v>656</v>
      </c>
      <c r="I149" s="8"/>
      <c r="J149" s="10" t="s">
        <v>43</v>
      </c>
      <c r="K149" s="18"/>
      <c r="L149" s="18"/>
      <c r="M149" s="18"/>
      <c r="N149" s="18"/>
      <c r="O149" s="18"/>
      <c r="P149" s="18"/>
      <c r="Q149" s="18"/>
      <c r="R149" s="18"/>
      <c r="S149" s="18"/>
      <c r="T149" s="18"/>
      <c r="U149" s="18"/>
      <c r="V149" s="18"/>
      <c r="W149" s="18"/>
      <c r="X149" s="18"/>
      <c r="Y149" s="18"/>
      <c r="Z149" s="18"/>
      <c r="AA149" s="18"/>
      <c r="AB149" s="18"/>
      <c r="AC149" s="18"/>
      <c r="AD149" s="18"/>
      <c r="AE149" s="10" t="s">
        <v>43</v>
      </c>
      <c r="AF149" s="18"/>
      <c r="AG149" s="18"/>
      <c r="AH149" s="18"/>
      <c r="AI149" s="11" t="str">
        <f t="shared" si="1"/>
        <v>PP</v>
      </c>
      <c r="AL149" s="8"/>
      <c r="AM149" s="8"/>
      <c r="AN149" s="8"/>
      <c r="AO149" s="8"/>
      <c r="AP149" s="8"/>
      <c r="AQ149" s="8"/>
      <c r="AR149" s="8"/>
      <c r="AS149" s="8"/>
      <c r="AT149" s="8"/>
      <c r="AU149" s="8"/>
      <c r="AV149" s="8"/>
      <c r="AW149" s="8"/>
      <c r="AX149" s="8"/>
      <c r="AY149" s="8"/>
      <c r="AZ149" s="8"/>
      <c r="BA149" s="8"/>
      <c r="BB149" s="8"/>
      <c r="BC149" s="8"/>
    </row>
    <row r="150">
      <c r="A150" s="6" t="s">
        <v>657</v>
      </c>
      <c r="B150" s="7" t="s">
        <v>658</v>
      </c>
      <c r="C150" s="8"/>
      <c r="D150" s="7" t="s">
        <v>425</v>
      </c>
      <c r="E150" s="7" t="s">
        <v>40</v>
      </c>
      <c r="F150" s="9" t="s">
        <v>41</v>
      </c>
      <c r="G150" s="9">
        <v>89511.0</v>
      </c>
      <c r="H150" s="9" t="s">
        <v>659</v>
      </c>
      <c r="I150" s="8"/>
      <c r="J150" s="10"/>
      <c r="K150" s="10"/>
      <c r="L150" s="10"/>
      <c r="M150" s="10"/>
      <c r="N150" s="10"/>
      <c r="O150" s="10" t="s">
        <v>43</v>
      </c>
      <c r="P150" s="10"/>
      <c r="Q150" s="10"/>
      <c r="R150" s="10"/>
      <c r="S150" s="10"/>
      <c r="T150" s="10"/>
      <c r="U150" s="10"/>
      <c r="V150" s="10"/>
      <c r="W150" s="10"/>
      <c r="X150" s="10"/>
      <c r="Y150" s="10"/>
      <c r="Z150" s="10"/>
      <c r="AA150" s="10"/>
      <c r="AB150" s="10"/>
      <c r="AC150" s="10"/>
      <c r="AD150" s="10"/>
      <c r="AE150" s="10"/>
      <c r="AF150" s="10"/>
      <c r="AG150" s="10"/>
      <c r="AH150" s="10"/>
      <c r="AI150" s="11" t="str">
        <f t="shared" si="1"/>
        <v>P</v>
      </c>
      <c r="AJ150" s="17"/>
      <c r="AK150" s="17"/>
      <c r="AL150" s="8"/>
      <c r="AM150" s="8"/>
      <c r="AN150" s="8"/>
      <c r="AO150" s="8"/>
      <c r="AP150" s="8"/>
      <c r="AQ150" s="8"/>
      <c r="AR150" s="8"/>
      <c r="AS150" s="8"/>
      <c r="AT150" s="8"/>
      <c r="AU150" s="8"/>
      <c r="AV150" s="8"/>
      <c r="AW150" s="8"/>
      <c r="AX150" s="8"/>
      <c r="AY150" s="8"/>
      <c r="AZ150" s="8"/>
      <c r="BA150" s="8"/>
      <c r="BB150" s="8"/>
      <c r="BC150" s="8"/>
    </row>
    <row r="151">
      <c r="A151" s="6" t="s">
        <v>660</v>
      </c>
      <c r="B151" s="7" t="s">
        <v>661</v>
      </c>
      <c r="C151" s="7" t="s">
        <v>662</v>
      </c>
      <c r="D151" s="7" t="s">
        <v>663</v>
      </c>
      <c r="E151" s="7" t="s">
        <v>664</v>
      </c>
      <c r="F151" s="9" t="s">
        <v>41</v>
      </c>
      <c r="G151" s="9">
        <v>89118.0</v>
      </c>
      <c r="H151" s="9" t="s">
        <v>665</v>
      </c>
      <c r="I151" s="16" t="s">
        <v>666</v>
      </c>
      <c r="J151" s="10"/>
      <c r="K151" s="10"/>
      <c r="L151" s="10"/>
      <c r="M151" s="10"/>
      <c r="N151" s="10"/>
      <c r="O151" s="10" t="s">
        <v>43</v>
      </c>
      <c r="P151" s="10"/>
      <c r="Q151" s="10"/>
      <c r="R151" s="10"/>
      <c r="S151" s="10"/>
      <c r="T151" s="10"/>
      <c r="U151" s="10"/>
      <c r="V151" s="10"/>
      <c r="W151" s="10"/>
      <c r="X151" s="10"/>
      <c r="Y151" s="10"/>
      <c r="Z151" s="10"/>
      <c r="AA151" s="10"/>
      <c r="AB151" s="10"/>
      <c r="AC151" s="10"/>
      <c r="AD151" s="10"/>
      <c r="AE151" s="10"/>
      <c r="AF151" s="10"/>
      <c r="AG151" s="10"/>
      <c r="AH151" s="10"/>
      <c r="AI151" s="11" t="str">
        <f t="shared" si="1"/>
        <v>P</v>
      </c>
      <c r="AJ151" s="17"/>
      <c r="AK151" s="17"/>
      <c r="AL151" s="8"/>
      <c r="AM151" s="8"/>
      <c r="AN151" s="8"/>
      <c r="AO151" s="8"/>
      <c r="AP151" s="8"/>
      <c r="AQ151" s="8"/>
      <c r="AR151" s="8"/>
      <c r="AS151" s="8"/>
      <c r="AT151" s="8"/>
      <c r="AU151" s="8"/>
      <c r="AV151" s="8"/>
      <c r="AW151" s="8"/>
      <c r="AX151" s="8"/>
      <c r="AY151" s="8"/>
      <c r="AZ151" s="8"/>
      <c r="BA151" s="8"/>
      <c r="BB151" s="8"/>
      <c r="BC151" s="8"/>
    </row>
    <row r="152">
      <c r="A152" s="20" t="s">
        <v>667</v>
      </c>
      <c r="B152" s="8"/>
      <c r="C152" s="8"/>
      <c r="D152" s="15" t="s">
        <v>668</v>
      </c>
      <c r="E152" s="15" t="s">
        <v>40</v>
      </c>
      <c r="F152" s="9" t="s">
        <v>41</v>
      </c>
      <c r="G152" s="9">
        <v>89512.0</v>
      </c>
      <c r="H152" s="9" t="s">
        <v>128</v>
      </c>
      <c r="I152" s="8"/>
      <c r="J152" s="10" t="s">
        <v>43</v>
      </c>
      <c r="K152" s="18"/>
      <c r="L152" s="18"/>
      <c r="M152" s="18"/>
      <c r="N152" s="10"/>
      <c r="O152" s="18"/>
      <c r="P152" s="18"/>
      <c r="Q152" s="10"/>
      <c r="R152" s="18"/>
      <c r="S152" s="18"/>
      <c r="T152" s="18"/>
      <c r="U152" s="18"/>
      <c r="V152" s="18"/>
      <c r="W152" s="18"/>
      <c r="X152" s="18"/>
      <c r="Y152" s="18"/>
      <c r="Z152" s="10"/>
      <c r="AA152" s="18"/>
      <c r="AB152" s="18"/>
      <c r="AC152" s="10"/>
      <c r="AD152" s="18"/>
      <c r="AE152" s="10" t="s">
        <v>43</v>
      </c>
      <c r="AF152" s="18"/>
      <c r="AG152" s="18"/>
      <c r="AH152" s="18"/>
      <c r="AI152" s="11" t="str">
        <f t="shared" si="1"/>
        <v>PP</v>
      </c>
      <c r="AL152" s="8"/>
      <c r="AM152" s="8"/>
      <c r="AN152" s="8"/>
      <c r="AO152" s="8"/>
      <c r="AP152" s="8"/>
      <c r="AQ152" s="8"/>
      <c r="AR152" s="8"/>
      <c r="AS152" s="8"/>
      <c r="AT152" s="8"/>
      <c r="AU152" s="8"/>
      <c r="AV152" s="8"/>
      <c r="AW152" s="8"/>
      <c r="AX152" s="8"/>
      <c r="AY152" s="8"/>
      <c r="AZ152" s="8"/>
      <c r="BA152" s="8"/>
      <c r="BB152" s="8"/>
      <c r="BC152" s="8"/>
    </row>
    <row r="153">
      <c r="A153" s="6" t="s">
        <v>669</v>
      </c>
      <c r="B153" s="7" t="s">
        <v>670</v>
      </c>
      <c r="C153" s="8"/>
      <c r="D153" s="7" t="s">
        <v>671</v>
      </c>
      <c r="E153" s="7" t="s">
        <v>111</v>
      </c>
      <c r="F153" s="9" t="s">
        <v>41</v>
      </c>
      <c r="G153" s="9">
        <v>89408.0</v>
      </c>
      <c r="H153" s="9" t="s">
        <v>672</v>
      </c>
      <c r="I153" s="8"/>
      <c r="J153" s="10"/>
      <c r="K153" s="10"/>
      <c r="L153" s="10"/>
      <c r="M153" s="10"/>
      <c r="N153" s="10"/>
      <c r="O153" s="10"/>
      <c r="P153" s="10"/>
      <c r="Q153" s="10"/>
      <c r="R153" s="10"/>
      <c r="S153" s="10"/>
      <c r="T153" s="10"/>
      <c r="U153" s="10"/>
      <c r="V153" s="10"/>
      <c r="W153" s="10" t="s">
        <v>43</v>
      </c>
      <c r="X153" s="10"/>
      <c r="Y153" s="10"/>
      <c r="Z153" s="10"/>
      <c r="AA153" s="10"/>
      <c r="AB153" s="10"/>
      <c r="AC153" s="10"/>
      <c r="AD153" s="10"/>
      <c r="AE153" s="10"/>
      <c r="AF153" s="10"/>
      <c r="AG153" s="10"/>
      <c r="AH153" s="10"/>
      <c r="AI153" s="11" t="str">
        <f t="shared" si="1"/>
        <v>P</v>
      </c>
      <c r="AJ153" s="17"/>
      <c r="AK153" s="17"/>
      <c r="AL153" s="8"/>
      <c r="AM153" s="8"/>
      <c r="AN153" s="8"/>
      <c r="AO153" s="8"/>
      <c r="AP153" s="8"/>
      <c r="AQ153" s="8"/>
      <c r="AR153" s="8"/>
      <c r="AS153" s="8"/>
      <c r="AT153" s="8"/>
      <c r="AU153" s="8"/>
      <c r="AV153" s="8"/>
      <c r="AW153" s="8"/>
      <c r="AX153" s="8"/>
      <c r="AY153" s="8"/>
      <c r="AZ153" s="8"/>
      <c r="BA153" s="8"/>
      <c r="BB153" s="8"/>
      <c r="BC153" s="8"/>
    </row>
    <row r="154">
      <c r="A154" s="6" t="s">
        <v>673</v>
      </c>
      <c r="B154" s="7" t="s">
        <v>674</v>
      </c>
      <c r="C154" s="8"/>
      <c r="D154" s="7" t="s">
        <v>675</v>
      </c>
      <c r="E154" s="7" t="s">
        <v>40</v>
      </c>
      <c r="F154" s="9" t="s">
        <v>41</v>
      </c>
      <c r="G154" s="9">
        <v>89503.0</v>
      </c>
      <c r="H154" s="9" t="s">
        <v>676</v>
      </c>
      <c r="I154" s="8"/>
      <c r="J154" s="10"/>
      <c r="K154" s="10"/>
      <c r="L154" s="10"/>
      <c r="M154" s="10"/>
      <c r="N154" s="10"/>
      <c r="O154" s="10"/>
      <c r="P154" s="10"/>
      <c r="Q154" s="10"/>
      <c r="R154" s="10"/>
      <c r="S154" s="10"/>
      <c r="T154" s="10"/>
      <c r="U154" s="10"/>
      <c r="V154" s="10"/>
      <c r="W154" s="10" t="s">
        <v>43</v>
      </c>
      <c r="X154" s="10"/>
      <c r="Y154" s="10"/>
      <c r="Z154" s="10"/>
      <c r="AA154" s="10"/>
      <c r="AB154" s="10"/>
      <c r="AC154" s="10"/>
      <c r="AD154" s="10"/>
      <c r="AE154" s="10"/>
      <c r="AF154" s="10"/>
      <c r="AG154" s="10"/>
      <c r="AH154" s="10"/>
      <c r="AI154" s="11" t="str">
        <f t="shared" si="1"/>
        <v>P</v>
      </c>
      <c r="AJ154" s="17"/>
      <c r="AK154" s="17"/>
      <c r="AL154" s="8"/>
      <c r="AM154" s="8"/>
      <c r="AN154" s="8"/>
      <c r="AO154" s="8"/>
      <c r="AP154" s="8"/>
      <c r="AQ154" s="8"/>
      <c r="AR154" s="8"/>
      <c r="AS154" s="8"/>
      <c r="AT154" s="8"/>
      <c r="AU154" s="8"/>
      <c r="AV154" s="8"/>
      <c r="AW154" s="8"/>
      <c r="AX154" s="8"/>
      <c r="AY154" s="8"/>
      <c r="AZ154" s="8"/>
      <c r="BA154" s="8"/>
      <c r="BB154" s="8"/>
      <c r="BC154" s="8"/>
    </row>
    <row r="155">
      <c r="A155" s="6" t="s">
        <v>677</v>
      </c>
      <c r="B155" s="7" t="s">
        <v>678</v>
      </c>
      <c r="C155" s="8"/>
      <c r="D155" s="7" t="s">
        <v>679</v>
      </c>
      <c r="E155" s="7" t="s">
        <v>680</v>
      </c>
      <c r="F155" s="9" t="s">
        <v>41</v>
      </c>
      <c r="G155" s="9">
        <v>89419.0</v>
      </c>
      <c r="H155" s="9" t="s">
        <v>681</v>
      </c>
      <c r="I155" s="8"/>
      <c r="J155" s="18"/>
      <c r="K155" s="18"/>
      <c r="L155" s="18"/>
      <c r="M155" s="18"/>
      <c r="N155" s="18"/>
      <c r="O155" s="18"/>
      <c r="P155" s="18"/>
      <c r="Q155" s="18"/>
      <c r="R155" s="18"/>
      <c r="S155" s="18"/>
      <c r="T155" s="18"/>
      <c r="U155" s="18"/>
      <c r="V155" s="18"/>
      <c r="W155" s="10" t="s">
        <v>43</v>
      </c>
      <c r="X155" s="18"/>
      <c r="Y155" s="18"/>
      <c r="Z155" s="18"/>
      <c r="AA155" s="18"/>
      <c r="AB155" s="18"/>
      <c r="AC155" s="18"/>
      <c r="AD155" s="18"/>
      <c r="AE155" s="18"/>
      <c r="AF155" s="18"/>
      <c r="AG155" s="18"/>
      <c r="AH155" s="18"/>
      <c r="AI155" s="11" t="str">
        <f t="shared" si="1"/>
        <v>P</v>
      </c>
      <c r="AJ155" s="17"/>
      <c r="AK155" s="17"/>
      <c r="AL155" s="8"/>
      <c r="AM155" s="8"/>
      <c r="AN155" s="8"/>
      <c r="AO155" s="8"/>
      <c r="AP155" s="8"/>
      <c r="AQ155" s="8"/>
      <c r="AR155" s="8"/>
      <c r="AS155" s="8"/>
      <c r="AT155" s="8"/>
      <c r="AU155" s="8"/>
      <c r="AV155" s="8"/>
      <c r="AW155" s="8"/>
      <c r="AX155" s="8"/>
      <c r="AY155" s="8"/>
      <c r="AZ155" s="8"/>
      <c r="BA155" s="8"/>
      <c r="BB155" s="8"/>
      <c r="BC155" s="8"/>
    </row>
    <row r="156">
      <c r="A156" s="6" t="s">
        <v>682</v>
      </c>
      <c r="B156" s="7" t="s">
        <v>683</v>
      </c>
      <c r="C156" s="8"/>
      <c r="D156" s="7" t="s">
        <v>684</v>
      </c>
      <c r="E156" s="7" t="s">
        <v>685</v>
      </c>
      <c r="F156" s="9" t="s">
        <v>511</v>
      </c>
      <c r="G156" s="9">
        <v>96118.0</v>
      </c>
      <c r="H156" s="9" t="s">
        <v>686</v>
      </c>
      <c r="I156" s="8"/>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t="s">
        <v>43</v>
      </c>
      <c r="AH156" s="10"/>
      <c r="AI156" s="11" t="str">
        <f t="shared" si="1"/>
        <v>P</v>
      </c>
      <c r="AJ156" s="17"/>
      <c r="AK156" s="17"/>
      <c r="AL156" s="14"/>
      <c r="AM156" s="14"/>
      <c r="AN156" s="14"/>
      <c r="AO156" s="14"/>
      <c r="AP156" s="14"/>
      <c r="AQ156" s="14"/>
      <c r="AR156" s="14"/>
      <c r="AS156" s="14"/>
      <c r="AT156" s="14"/>
      <c r="AU156" s="14"/>
      <c r="AV156" s="14"/>
      <c r="AW156" s="14"/>
      <c r="AX156" s="14"/>
      <c r="AY156" s="14"/>
      <c r="AZ156" s="14"/>
      <c r="BA156" s="14"/>
      <c r="BB156" s="14"/>
      <c r="BC156" s="14"/>
    </row>
    <row r="157">
      <c r="A157" s="6" t="s">
        <v>687</v>
      </c>
      <c r="B157" s="7" t="s">
        <v>688</v>
      </c>
      <c r="C157" s="8"/>
      <c r="D157" s="7" t="s">
        <v>689</v>
      </c>
      <c r="E157" s="7" t="s">
        <v>690</v>
      </c>
      <c r="F157" s="9" t="s">
        <v>41</v>
      </c>
      <c r="G157" s="9">
        <v>89415.0</v>
      </c>
      <c r="H157" s="9" t="s">
        <v>691</v>
      </c>
      <c r="I157" s="8"/>
      <c r="J157" s="10"/>
      <c r="K157" s="10"/>
      <c r="L157" s="10"/>
      <c r="M157" s="10"/>
      <c r="N157" s="10"/>
      <c r="O157" s="10"/>
      <c r="P157" s="10"/>
      <c r="Q157" s="10"/>
      <c r="R157" s="10"/>
      <c r="S157" s="10"/>
      <c r="T157" s="10"/>
      <c r="U157" s="10"/>
      <c r="V157" s="10"/>
      <c r="W157" s="10" t="s">
        <v>43</v>
      </c>
      <c r="X157" s="10"/>
      <c r="Y157" s="10"/>
      <c r="Z157" s="10"/>
      <c r="AA157" s="10"/>
      <c r="AB157" s="10"/>
      <c r="AC157" s="10"/>
      <c r="AD157" s="10"/>
      <c r="AE157" s="10"/>
      <c r="AF157" s="10"/>
      <c r="AG157" s="10"/>
      <c r="AH157" s="10"/>
      <c r="AI157" s="11" t="str">
        <f t="shared" si="1"/>
        <v>P</v>
      </c>
      <c r="AJ157" s="17"/>
      <c r="AK157" s="17"/>
      <c r="AL157" s="8"/>
      <c r="AM157" s="8"/>
      <c r="AN157" s="8"/>
      <c r="AO157" s="8"/>
      <c r="AP157" s="8"/>
      <c r="AQ157" s="8"/>
      <c r="AR157" s="8"/>
      <c r="AS157" s="8"/>
      <c r="AT157" s="8"/>
      <c r="AU157" s="8"/>
      <c r="AV157" s="8"/>
      <c r="AW157" s="8"/>
      <c r="AX157" s="8"/>
      <c r="AY157" s="8"/>
      <c r="AZ157" s="8"/>
      <c r="BA157" s="8"/>
      <c r="BB157" s="8"/>
      <c r="BC157" s="8"/>
    </row>
    <row r="158">
      <c r="A158" s="12" t="s">
        <v>692</v>
      </c>
      <c r="B158" s="8" t="s">
        <v>693</v>
      </c>
      <c r="C158" s="8"/>
      <c r="D158" s="14" t="s">
        <v>694</v>
      </c>
      <c r="E158" s="15" t="s">
        <v>40</v>
      </c>
      <c r="F158" s="9" t="s">
        <v>41</v>
      </c>
      <c r="G158" s="9">
        <v>89512.0</v>
      </c>
      <c r="H158" s="9" t="s">
        <v>128</v>
      </c>
      <c r="I158" s="8"/>
      <c r="J158" s="10" t="s">
        <v>43</v>
      </c>
      <c r="K158" s="18"/>
      <c r="L158" s="18"/>
      <c r="M158" s="18"/>
      <c r="N158" s="18"/>
      <c r="O158" s="18"/>
      <c r="P158" s="18"/>
      <c r="Q158" s="18"/>
      <c r="R158" s="18"/>
      <c r="S158" s="18"/>
      <c r="T158" s="18"/>
      <c r="U158" s="18"/>
      <c r="V158" s="18"/>
      <c r="W158" s="18"/>
      <c r="X158" s="18"/>
      <c r="Y158" s="18"/>
      <c r="Z158" s="18"/>
      <c r="AA158" s="18"/>
      <c r="AB158" s="18"/>
      <c r="AC158" s="18"/>
      <c r="AD158" s="18"/>
      <c r="AE158" s="10" t="s">
        <v>43</v>
      </c>
      <c r="AF158" s="18"/>
      <c r="AG158" s="18"/>
      <c r="AH158" s="18"/>
      <c r="AI158" s="11" t="str">
        <f t="shared" si="1"/>
        <v>PP</v>
      </c>
      <c r="AL158" s="8"/>
      <c r="AM158" s="8"/>
      <c r="AN158" s="8"/>
      <c r="AO158" s="8"/>
      <c r="AP158" s="8"/>
      <c r="AQ158" s="8"/>
      <c r="AR158" s="8"/>
      <c r="AS158" s="8"/>
      <c r="AT158" s="8"/>
      <c r="AU158" s="8"/>
      <c r="AV158" s="8"/>
      <c r="AW158" s="8"/>
      <c r="AX158" s="8"/>
      <c r="AY158" s="8"/>
      <c r="AZ158" s="8"/>
      <c r="BA158" s="8"/>
      <c r="BB158" s="8"/>
      <c r="BC158" s="8"/>
    </row>
    <row r="159">
      <c r="A159" s="12" t="s">
        <v>695</v>
      </c>
      <c r="B159" s="8" t="s">
        <v>696</v>
      </c>
      <c r="C159" s="8"/>
      <c r="D159" s="14" t="s">
        <v>697</v>
      </c>
      <c r="E159" s="15" t="s">
        <v>40</v>
      </c>
      <c r="F159" s="9" t="s">
        <v>41</v>
      </c>
      <c r="G159" s="9">
        <v>89512.0</v>
      </c>
      <c r="H159" s="9" t="s">
        <v>698</v>
      </c>
      <c r="I159" s="8"/>
      <c r="J159" s="10" t="s">
        <v>43</v>
      </c>
      <c r="K159" s="18"/>
      <c r="L159" s="18"/>
      <c r="M159" s="18"/>
      <c r="N159" s="18"/>
      <c r="O159" s="18"/>
      <c r="P159" s="18"/>
      <c r="Q159" s="18"/>
      <c r="R159" s="18"/>
      <c r="S159" s="18"/>
      <c r="T159" s="18"/>
      <c r="U159" s="18"/>
      <c r="V159" s="18"/>
      <c r="W159" s="18"/>
      <c r="X159" s="18"/>
      <c r="Y159" s="18"/>
      <c r="Z159" s="18"/>
      <c r="AA159" s="18"/>
      <c r="AB159" s="18"/>
      <c r="AC159" s="18"/>
      <c r="AD159" s="18"/>
      <c r="AE159" s="10" t="s">
        <v>43</v>
      </c>
      <c r="AF159" s="18"/>
      <c r="AG159" s="18"/>
      <c r="AH159" s="18"/>
      <c r="AI159" s="11" t="str">
        <f t="shared" si="1"/>
        <v>PP</v>
      </c>
      <c r="AL159" s="8"/>
      <c r="AM159" s="8"/>
      <c r="AN159" s="8"/>
      <c r="AO159" s="8"/>
      <c r="AP159" s="8"/>
      <c r="AQ159" s="8"/>
      <c r="AR159" s="8"/>
      <c r="AS159" s="8"/>
      <c r="AT159" s="8"/>
      <c r="AU159" s="8"/>
      <c r="AV159" s="8"/>
      <c r="AW159" s="8"/>
      <c r="AX159" s="8"/>
      <c r="AY159" s="8"/>
      <c r="AZ159" s="8"/>
      <c r="BA159" s="8"/>
      <c r="BB159" s="8"/>
      <c r="BC159" s="8"/>
    </row>
    <row r="160">
      <c r="A160" s="12" t="s">
        <v>699</v>
      </c>
      <c r="B160" s="8" t="s">
        <v>696</v>
      </c>
      <c r="C160" s="8"/>
      <c r="D160" s="14" t="s">
        <v>700</v>
      </c>
      <c r="E160" s="15" t="s">
        <v>40</v>
      </c>
      <c r="F160" s="9" t="s">
        <v>41</v>
      </c>
      <c r="G160" s="9">
        <v>89512.0</v>
      </c>
      <c r="H160" s="9" t="s">
        <v>698</v>
      </c>
      <c r="I160" s="8"/>
      <c r="J160" s="10" t="s">
        <v>43</v>
      </c>
      <c r="K160" s="18"/>
      <c r="L160" s="18"/>
      <c r="M160" s="18"/>
      <c r="N160" s="18"/>
      <c r="O160" s="18"/>
      <c r="P160" s="18"/>
      <c r="Q160" s="18"/>
      <c r="R160" s="18"/>
      <c r="S160" s="18"/>
      <c r="T160" s="18"/>
      <c r="U160" s="18"/>
      <c r="V160" s="18"/>
      <c r="W160" s="18"/>
      <c r="X160" s="18"/>
      <c r="Y160" s="18"/>
      <c r="Z160" s="18"/>
      <c r="AA160" s="18"/>
      <c r="AB160" s="18"/>
      <c r="AC160" s="18"/>
      <c r="AD160" s="18"/>
      <c r="AE160" s="10" t="s">
        <v>43</v>
      </c>
      <c r="AF160" s="18"/>
      <c r="AG160" s="18"/>
      <c r="AH160" s="18"/>
      <c r="AI160" s="11" t="str">
        <f t="shared" si="1"/>
        <v>PP</v>
      </c>
      <c r="AL160" s="8"/>
      <c r="AM160" s="8"/>
      <c r="AN160" s="8"/>
      <c r="AO160" s="8"/>
      <c r="AP160" s="8"/>
      <c r="AQ160" s="8"/>
      <c r="AR160" s="8"/>
      <c r="AS160" s="8"/>
      <c r="AT160" s="8"/>
      <c r="AU160" s="8"/>
      <c r="AV160" s="8"/>
      <c r="AW160" s="8"/>
      <c r="AX160" s="8"/>
      <c r="AY160" s="8"/>
      <c r="AZ160" s="8"/>
      <c r="BA160" s="8"/>
      <c r="BB160" s="8"/>
      <c r="BC160" s="8"/>
    </row>
    <row r="161">
      <c r="A161" s="6" t="s">
        <v>701</v>
      </c>
      <c r="B161" s="7" t="s">
        <v>702</v>
      </c>
      <c r="C161" s="8"/>
      <c r="D161" s="7" t="s">
        <v>703</v>
      </c>
      <c r="E161" s="7" t="s">
        <v>40</v>
      </c>
      <c r="F161" s="9" t="s">
        <v>41</v>
      </c>
      <c r="G161" s="9">
        <v>89509.0</v>
      </c>
      <c r="H161" s="9" t="s">
        <v>704</v>
      </c>
      <c r="I161" s="16" t="s">
        <v>705</v>
      </c>
      <c r="J161" s="10"/>
      <c r="K161" s="10"/>
      <c r="L161" s="10"/>
      <c r="M161" s="10"/>
      <c r="N161" s="10"/>
      <c r="O161" s="10"/>
      <c r="P161" s="10"/>
      <c r="Q161" s="10"/>
      <c r="R161" s="10"/>
      <c r="S161" s="10"/>
      <c r="T161" s="10"/>
      <c r="U161" s="10"/>
      <c r="V161" s="10"/>
      <c r="W161" s="10"/>
      <c r="X161" s="10"/>
      <c r="Y161" s="10"/>
      <c r="Z161" s="10"/>
      <c r="AA161" s="10"/>
      <c r="AB161" s="10"/>
      <c r="AC161" s="10" t="s">
        <v>43</v>
      </c>
      <c r="AD161" s="10"/>
      <c r="AE161" s="10"/>
      <c r="AF161" s="10"/>
      <c r="AG161" s="10"/>
      <c r="AH161" s="10"/>
      <c r="AI161" s="11" t="str">
        <f t="shared" si="1"/>
        <v>P</v>
      </c>
      <c r="AJ161" s="17"/>
      <c r="AK161" s="17"/>
      <c r="AL161" s="7" t="s">
        <v>299</v>
      </c>
      <c r="AM161" s="8"/>
      <c r="AN161" s="8"/>
      <c r="AO161" s="8"/>
      <c r="AP161" s="8"/>
      <c r="AQ161" s="8"/>
      <c r="AR161" s="8"/>
      <c r="AS161" s="8"/>
      <c r="AT161" s="8"/>
      <c r="AU161" s="8"/>
      <c r="AV161" s="8"/>
      <c r="AW161" s="8"/>
      <c r="AX161" s="8"/>
      <c r="AY161" s="8"/>
      <c r="AZ161" s="8"/>
      <c r="BA161" s="8"/>
      <c r="BB161" s="8"/>
      <c r="BC161" s="8"/>
    </row>
    <row r="162">
      <c r="A162" s="6" t="s">
        <v>706</v>
      </c>
      <c r="B162" s="7"/>
      <c r="C162" s="7"/>
      <c r="D162" s="7" t="s">
        <v>707</v>
      </c>
      <c r="E162" s="7" t="s">
        <v>40</v>
      </c>
      <c r="F162" s="9" t="s">
        <v>41</v>
      </c>
      <c r="G162" s="9">
        <v>89512.0</v>
      </c>
      <c r="H162" s="9" t="s">
        <v>708</v>
      </c>
      <c r="I162" s="8"/>
      <c r="J162" s="10" t="s">
        <v>43</v>
      </c>
      <c r="K162" s="10"/>
      <c r="L162" s="10"/>
      <c r="M162" s="10"/>
      <c r="N162" s="10"/>
      <c r="O162" s="10"/>
      <c r="P162" s="10"/>
      <c r="Q162" s="10"/>
      <c r="R162" s="10"/>
      <c r="S162" s="10"/>
      <c r="T162" s="10"/>
      <c r="U162" s="10"/>
      <c r="V162" s="10"/>
      <c r="W162" s="10"/>
      <c r="X162" s="10"/>
      <c r="Y162" s="10"/>
      <c r="Z162" s="10"/>
      <c r="AA162" s="10"/>
      <c r="AB162" s="10"/>
      <c r="AC162" s="10"/>
      <c r="AD162" s="10"/>
      <c r="AE162" s="10" t="s">
        <v>43</v>
      </c>
      <c r="AF162" s="10"/>
      <c r="AG162" s="10"/>
      <c r="AH162" s="10"/>
      <c r="AI162" s="11" t="str">
        <f t="shared" si="1"/>
        <v>PP</v>
      </c>
      <c r="AJ162" s="9"/>
      <c r="AK162" s="9"/>
      <c r="AL162" s="8"/>
      <c r="AM162" s="8"/>
      <c r="AN162" s="8"/>
      <c r="AO162" s="8"/>
      <c r="AP162" s="8"/>
      <c r="AQ162" s="8"/>
      <c r="AR162" s="8"/>
      <c r="AS162" s="8"/>
      <c r="AT162" s="8"/>
      <c r="AU162" s="8"/>
      <c r="AV162" s="8"/>
      <c r="AW162" s="8"/>
      <c r="AX162" s="8"/>
      <c r="AY162" s="8"/>
      <c r="AZ162" s="8"/>
      <c r="BA162" s="8"/>
      <c r="BB162" s="8"/>
      <c r="BC162" s="8"/>
    </row>
    <row r="163">
      <c r="A163" s="6" t="s">
        <v>709</v>
      </c>
      <c r="B163" s="7" t="s">
        <v>710</v>
      </c>
      <c r="C163" s="7"/>
      <c r="D163" s="7" t="s">
        <v>711</v>
      </c>
      <c r="E163" s="7" t="s">
        <v>40</v>
      </c>
      <c r="F163" s="9" t="s">
        <v>41</v>
      </c>
      <c r="G163" s="9">
        <v>89509.0</v>
      </c>
      <c r="H163" s="9" t="s">
        <v>712</v>
      </c>
      <c r="I163" s="16" t="s">
        <v>713</v>
      </c>
      <c r="J163" s="10"/>
      <c r="K163" s="10"/>
      <c r="L163" s="10"/>
      <c r="M163" s="10"/>
      <c r="N163" s="10" t="s">
        <v>43</v>
      </c>
      <c r="O163" s="10"/>
      <c r="P163" s="10"/>
      <c r="Q163" s="10"/>
      <c r="R163" s="10"/>
      <c r="S163" s="10"/>
      <c r="T163" s="10"/>
      <c r="U163" s="10"/>
      <c r="V163" s="10"/>
      <c r="W163" s="10"/>
      <c r="X163" s="10"/>
      <c r="Y163" s="10"/>
      <c r="Z163" s="10"/>
      <c r="AA163" s="10"/>
      <c r="AB163" s="10"/>
      <c r="AC163" s="10" t="s">
        <v>43</v>
      </c>
      <c r="AD163" s="10"/>
      <c r="AE163" s="10"/>
      <c r="AF163" s="10"/>
      <c r="AG163" s="10"/>
      <c r="AH163" s="10"/>
      <c r="AI163" s="11" t="str">
        <f t="shared" si="1"/>
        <v>PP</v>
      </c>
      <c r="AJ163" s="9"/>
      <c r="AK163" s="9"/>
      <c r="AL163" s="7" t="s">
        <v>299</v>
      </c>
      <c r="AM163" s="8"/>
      <c r="AN163" s="8"/>
      <c r="AO163" s="8"/>
      <c r="AP163" s="8"/>
      <c r="AQ163" s="8"/>
      <c r="AR163" s="8"/>
      <c r="AS163" s="8"/>
      <c r="AT163" s="8"/>
      <c r="AU163" s="8"/>
      <c r="AV163" s="8"/>
      <c r="AW163" s="8"/>
      <c r="AX163" s="8"/>
      <c r="AY163" s="8"/>
      <c r="AZ163" s="8"/>
      <c r="BA163" s="8"/>
      <c r="BB163" s="8"/>
      <c r="BC163" s="8"/>
    </row>
    <row r="164">
      <c r="A164" s="6" t="s">
        <v>714</v>
      </c>
      <c r="B164" s="7" t="s">
        <v>715</v>
      </c>
      <c r="C164" s="7" t="s">
        <v>716</v>
      </c>
      <c r="D164" s="7" t="s">
        <v>717</v>
      </c>
      <c r="E164" s="7" t="s">
        <v>59</v>
      </c>
      <c r="F164" s="9" t="s">
        <v>41</v>
      </c>
      <c r="G164" s="9">
        <v>89434.0</v>
      </c>
      <c r="H164" s="9" t="s">
        <v>718</v>
      </c>
      <c r="I164" s="16" t="s">
        <v>719</v>
      </c>
      <c r="J164" s="10"/>
      <c r="K164" s="10"/>
      <c r="L164" s="10"/>
      <c r="M164" s="10"/>
      <c r="N164" s="10"/>
      <c r="O164" s="10"/>
      <c r="P164" s="10" t="s">
        <v>43</v>
      </c>
      <c r="Q164" s="10"/>
      <c r="R164" s="10"/>
      <c r="S164" s="10"/>
      <c r="T164" s="10"/>
      <c r="U164" s="10"/>
      <c r="V164" s="10"/>
      <c r="W164" s="10"/>
      <c r="X164" s="10" t="s">
        <v>43</v>
      </c>
      <c r="Y164" s="10"/>
      <c r="Z164" s="10"/>
      <c r="AA164" s="10"/>
      <c r="AB164" s="10"/>
      <c r="AC164" s="10"/>
      <c r="AD164" s="10"/>
      <c r="AE164" s="10"/>
      <c r="AF164" s="10"/>
      <c r="AG164" s="10"/>
      <c r="AH164" s="10"/>
      <c r="AI164" s="11" t="str">
        <f t="shared" si="1"/>
        <v>PP</v>
      </c>
      <c r="AJ164" s="17"/>
      <c r="AK164" s="17"/>
      <c r="AL164" s="8"/>
      <c r="AM164" s="8"/>
      <c r="AN164" s="8"/>
      <c r="AO164" s="8"/>
      <c r="AP164" s="8"/>
      <c r="AQ164" s="8"/>
      <c r="AR164" s="8"/>
      <c r="AS164" s="8"/>
      <c r="AT164" s="8"/>
      <c r="AU164" s="8"/>
      <c r="AV164" s="8"/>
      <c r="AW164" s="8"/>
      <c r="AX164" s="8"/>
      <c r="AY164" s="8"/>
      <c r="AZ164" s="8"/>
      <c r="BA164" s="8"/>
      <c r="BB164" s="8"/>
      <c r="BC164" s="8"/>
    </row>
    <row r="165">
      <c r="A165" s="6" t="s">
        <v>720</v>
      </c>
      <c r="B165" s="7" t="s">
        <v>721</v>
      </c>
      <c r="C165" s="7"/>
      <c r="D165" s="7" t="s">
        <v>722</v>
      </c>
      <c r="E165" s="7" t="s">
        <v>40</v>
      </c>
      <c r="F165" s="9" t="s">
        <v>41</v>
      </c>
      <c r="G165" s="9">
        <v>89502.0</v>
      </c>
      <c r="H165" s="9" t="s">
        <v>723</v>
      </c>
      <c r="I165" s="8"/>
      <c r="J165" s="10"/>
      <c r="K165" s="10"/>
      <c r="L165" s="10"/>
      <c r="M165" s="10"/>
      <c r="N165" s="10" t="s">
        <v>43</v>
      </c>
      <c r="O165" s="10"/>
      <c r="P165" s="10"/>
      <c r="Q165" s="10"/>
      <c r="R165" s="10"/>
      <c r="S165" s="10"/>
      <c r="T165" s="10"/>
      <c r="U165" s="10"/>
      <c r="V165" s="10"/>
      <c r="W165" s="10"/>
      <c r="X165" s="10"/>
      <c r="Y165" s="10"/>
      <c r="Z165" s="10"/>
      <c r="AA165" s="10"/>
      <c r="AB165" s="10"/>
      <c r="AC165" s="10"/>
      <c r="AD165" s="10"/>
      <c r="AE165" s="10"/>
      <c r="AF165" s="10"/>
      <c r="AG165" s="10"/>
      <c r="AH165" s="10"/>
      <c r="AI165" s="11" t="str">
        <f t="shared" si="1"/>
        <v>P</v>
      </c>
      <c r="AJ165" s="9"/>
      <c r="AK165" s="9"/>
      <c r="AL165" s="8"/>
      <c r="AM165" s="8"/>
      <c r="AN165" s="8"/>
      <c r="AO165" s="8"/>
      <c r="AP165" s="8"/>
      <c r="AQ165" s="8"/>
      <c r="AR165" s="8"/>
      <c r="AS165" s="8"/>
      <c r="AT165" s="8"/>
      <c r="AU165" s="8"/>
      <c r="AV165" s="8"/>
      <c r="AW165" s="8"/>
      <c r="AX165" s="8"/>
      <c r="AY165" s="8"/>
      <c r="AZ165" s="8"/>
      <c r="BA165" s="8"/>
      <c r="BB165" s="8"/>
      <c r="BC165" s="8"/>
    </row>
    <row r="166">
      <c r="A166" s="6" t="s">
        <v>724</v>
      </c>
      <c r="B166" s="7" t="s">
        <v>725</v>
      </c>
      <c r="C166" s="7"/>
      <c r="D166" s="7" t="s">
        <v>726</v>
      </c>
      <c r="E166" s="7" t="s">
        <v>727</v>
      </c>
      <c r="F166" s="9" t="s">
        <v>41</v>
      </c>
      <c r="G166" s="9">
        <v>89503.0</v>
      </c>
      <c r="H166" s="9" t="s">
        <v>728</v>
      </c>
      <c r="I166" s="8"/>
      <c r="J166" s="10"/>
      <c r="K166" s="10"/>
      <c r="L166" s="10"/>
      <c r="M166" s="10"/>
      <c r="N166" s="10" t="s">
        <v>43</v>
      </c>
      <c r="O166" s="10"/>
      <c r="P166" s="10"/>
      <c r="Q166" s="10"/>
      <c r="R166" s="10"/>
      <c r="S166" s="10"/>
      <c r="T166" s="10"/>
      <c r="U166" s="10"/>
      <c r="V166" s="10"/>
      <c r="W166" s="10"/>
      <c r="X166" s="10"/>
      <c r="Y166" s="10"/>
      <c r="Z166" s="10"/>
      <c r="AA166" s="10"/>
      <c r="AB166" s="10"/>
      <c r="AC166" s="10"/>
      <c r="AD166" s="10"/>
      <c r="AE166" s="10"/>
      <c r="AF166" s="10"/>
      <c r="AG166" s="10"/>
      <c r="AH166" s="10"/>
      <c r="AI166" s="11" t="str">
        <f t="shared" si="1"/>
        <v>P</v>
      </c>
      <c r="AJ166" s="9"/>
      <c r="AK166" s="9"/>
      <c r="AL166" s="8"/>
      <c r="AM166" s="8"/>
      <c r="AN166" s="8"/>
      <c r="AO166" s="8"/>
      <c r="AP166" s="8"/>
      <c r="AQ166" s="8"/>
      <c r="AR166" s="8"/>
      <c r="AS166" s="8"/>
      <c r="AT166" s="8"/>
      <c r="AU166" s="8"/>
      <c r="AV166" s="8"/>
      <c r="AW166" s="8"/>
      <c r="AX166" s="8"/>
      <c r="AY166" s="8"/>
      <c r="AZ166" s="8"/>
      <c r="BA166" s="8"/>
      <c r="BB166" s="8"/>
      <c r="BC166" s="8"/>
    </row>
    <row r="167">
      <c r="A167" s="6" t="s">
        <v>729</v>
      </c>
      <c r="B167" s="7" t="s">
        <v>730</v>
      </c>
      <c r="C167" s="8"/>
      <c r="D167" s="7" t="s">
        <v>731</v>
      </c>
      <c r="E167" s="7" t="s">
        <v>40</v>
      </c>
      <c r="F167" s="9" t="s">
        <v>41</v>
      </c>
      <c r="G167" s="9">
        <v>89502.0</v>
      </c>
      <c r="H167" s="9" t="s">
        <v>732</v>
      </c>
      <c r="I167" s="7"/>
      <c r="J167" s="10" t="s">
        <v>43</v>
      </c>
      <c r="K167" s="10"/>
      <c r="L167" s="10"/>
      <c r="M167" s="10"/>
      <c r="N167" s="10"/>
      <c r="O167" s="10"/>
      <c r="P167" s="10"/>
      <c r="Q167" s="10"/>
      <c r="R167" s="10"/>
      <c r="S167" s="10"/>
      <c r="T167" s="10"/>
      <c r="U167" s="10"/>
      <c r="V167" s="10"/>
      <c r="W167" s="10"/>
      <c r="X167" s="10"/>
      <c r="Y167" s="10"/>
      <c r="Z167" s="10"/>
      <c r="AA167" s="10"/>
      <c r="AB167" s="10"/>
      <c r="AC167" s="10"/>
      <c r="AD167" s="10"/>
      <c r="AE167" s="10" t="s">
        <v>43</v>
      </c>
      <c r="AF167" s="10"/>
      <c r="AG167" s="10"/>
      <c r="AH167" s="10"/>
      <c r="AI167" s="11" t="str">
        <f t="shared" si="1"/>
        <v>PP</v>
      </c>
      <c r="AJ167" s="17"/>
      <c r="AK167" s="17"/>
      <c r="AL167" s="8"/>
      <c r="AM167" s="8"/>
      <c r="AN167" s="8"/>
      <c r="AO167" s="8"/>
      <c r="AP167" s="8"/>
      <c r="AQ167" s="8"/>
      <c r="AR167" s="8"/>
      <c r="AS167" s="8"/>
      <c r="AT167" s="8"/>
      <c r="AU167" s="8"/>
      <c r="AV167" s="8"/>
      <c r="AW167" s="8"/>
      <c r="AX167" s="8"/>
      <c r="AY167" s="8"/>
      <c r="AZ167" s="8"/>
      <c r="BA167" s="8"/>
      <c r="BB167" s="8"/>
      <c r="BC167" s="8"/>
    </row>
    <row r="168">
      <c r="A168" s="6" t="s">
        <v>733</v>
      </c>
      <c r="B168" s="7" t="s">
        <v>734</v>
      </c>
      <c r="C168" s="8"/>
      <c r="D168" s="7" t="s">
        <v>421</v>
      </c>
      <c r="E168" s="7" t="s">
        <v>735</v>
      </c>
      <c r="F168" s="9" t="s">
        <v>736</v>
      </c>
      <c r="G168" s="17"/>
      <c r="H168" s="9" t="s">
        <v>737</v>
      </c>
      <c r="I168" s="16" t="s">
        <v>738</v>
      </c>
      <c r="J168" s="10"/>
      <c r="K168" s="10"/>
      <c r="L168" s="10"/>
      <c r="M168" s="10"/>
      <c r="N168" s="10" t="s">
        <v>43</v>
      </c>
      <c r="O168" s="10"/>
      <c r="P168" s="10"/>
      <c r="Q168" s="10"/>
      <c r="R168" s="10"/>
      <c r="S168" s="10"/>
      <c r="T168" s="10"/>
      <c r="U168" s="10"/>
      <c r="V168" s="10"/>
      <c r="W168" s="10"/>
      <c r="X168" s="10"/>
      <c r="Y168" s="10"/>
      <c r="Z168" s="10"/>
      <c r="AA168" s="10"/>
      <c r="AB168" s="10"/>
      <c r="AC168" s="10"/>
      <c r="AD168" s="10"/>
      <c r="AE168" s="10"/>
      <c r="AF168" s="10"/>
      <c r="AG168" s="10"/>
      <c r="AH168" s="10"/>
      <c r="AI168" s="11" t="str">
        <f t="shared" si="1"/>
        <v>P</v>
      </c>
      <c r="AJ168" s="17"/>
      <c r="AK168" s="17"/>
      <c r="AL168" s="8"/>
      <c r="AM168" s="8"/>
      <c r="AN168" s="8"/>
      <c r="AO168" s="8"/>
      <c r="AP168" s="8"/>
      <c r="AQ168" s="8"/>
      <c r="AR168" s="8"/>
      <c r="AS168" s="8"/>
      <c r="AT168" s="8"/>
      <c r="AU168" s="8"/>
      <c r="AV168" s="8"/>
      <c r="AW168" s="8"/>
      <c r="AX168" s="8"/>
      <c r="AY168" s="8"/>
      <c r="AZ168" s="8"/>
      <c r="BA168" s="8"/>
      <c r="BB168" s="8"/>
      <c r="BC168" s="8"/>
    </row>
    <row r="169">
      <c r="A169" s="6" t="s">
        <v>739</v>
      </c>
      <c r="B169" s="7">
        <v>211.0</v>
      </c>
      <c r="C169" s="7" t="s">
        <v>740</v>
      </c>
      <c r="D169" s="7" t="s">
        <v>421</v>
      </c>
      <c r="E169" s="7" t="s">
        <v>422</v>
      </c>
      <c r="F169" s="9" t="s">
        <v>41</v>
      </c>
      <c r="G169" s="17"/>
      <c r="H169" s="9" t="s">
        <v>741</v>
      </c>
      <c r="I169" s="8"/>
      <c r="J169" s="10"/>
      <c r="K169" s="10" t="s">
        <v>55</v>
      </c>
      <c r="L169" s="10" t="s">
        <v>55</v>
      </c>
      <c r="M169" s="10"/>
      <c r="N169" s="10" t="s">
        <v>55</v>
      </c>
      <c r="O169" s="10"/>
      <c r="P169" s="10"/>
      <c r="Q169" s="10"/>
      <c r="R169" s="10"/>
      <c r="S169" s="10" t="s">
        <v>43</v>
      </c>
      <c r="T169" s="10"/>
      <c r="U169" s="10" t="s">
        <v>55</v>
      </c>
      <c r="V169" s="10"/>
      <c r="W169" s="10" t="s">
        <v>55</v>
      </c>
      <c r="X169" s="10" t="s">
        <v>43</v>
      </c>
      <c r="Y169" s="10"/>
      <c r="Z169" s="10"/>
      <c r="AA169" s="10"/>
      <c r="AB169" s="10"/>
      <c r="AC169" s="10" t="s">
        <v>55</v>
      </c>
      <c r="AD169" s="10"/>
      <c r="AE169" s="10"/>
      <c r="AF169" s="10" t="s">
        <v>43</v>
      </c>
      <c r="AG169" s="10"/>
      <c r="AH169" s="10"/>
      <c r="AI169" s="11" t="str">
        <f t="shared" si="1"/>
        <v>SSSPSSPSP</v>
      </c>
      <c r="AJ169" s="17"/>
      <c r="AK169" s="17"/>
      <c r="AL169" s="7" t="s">
        <v>299</v>
      </c>
      <c r="AM169" s="8"/>
      <c r="AN169" s="8"/>
      <c r="AO169" s="8"/>
      <c r="AP169" s="8"/>
      <c r="AQ169" s="8"/>
      <c r="AR169" s="8"/>
      <c r="AS169" s="8"/>
      <c r="AT169" s="8"/>
      <c r="AU169" s="8"/>
      <c r="AV169" s="8"/>
      <c r="AW169" s="8"/>
      <c r="AX169" s="8"/>
      <c r="AY169" s="8"/>
      <c r="AZ169" s="8"/>
      <c r="BA169" s="8"/>
      <c r="BB169" s="8"/>
      <c r="BC169" s="8"/>
    </row>
    <row r="170">
      <c r="A170" s="6" t="s">
        <v>742</v>
      </c>
      <c r="B170" s="7" t="s">
        <v>743</v>
      </c>
      <c r="C170" s="7"/>
      <c r="D170" s="7" t="s">
        <v>399</v>
      </c>
      <c r="E170" s="7" t="s">
        <v>40</v>
      </c>
      <c r="F170" s="9" t="s">
        <v>41</v>
      </c>
      <c r="G170" s="9">
        <v>89503.0</v>
      </c>
      <c r="H170" s="9" t="s">
        <v>744</v>
      </c>
      <c r="I170" s="16" t="s">
        <v>745</v>
      </c>
      <c r="J170" s="10"/>
      <c r="K170" s="10"/>
      <c r="L170" s="10"/>
      <c r="M170" s="10"/>
      <c r="N170" s="10"/>
      <c r="O170" s="10"/>
      <c r="P170" s="10" t="s">
        <v>43</v>
      </c>
      <c r="Q170" s="10" t="s">
        <v>43</v>
      </c>
      <c r="R170" s="10"/>
      <c r="S170" s="10"/>
      <c r="T170" s="10"/>
      <c r="U170" s="10"/>
      <c r="V170" s="10"/>
      <c r="W170" s="10"/>
      <c r="X170" s="10"/>
      <c r="Y170" s="10"/>
      <c r="Z170" s="10"/>
      <c r="AA170" s="10"/>
      <c r="AB170" s="10"/>
      <c r="AC170" s="10"/>
      <c r="AD170" s="10"/>
      <c r="AE170" s="10"/>
      <c r="AF170" s="10"/>
      <c r="AG170" s="10"/>
      <c r="AH170" s="10"/>
      <c r="AI170" s="11" t="str">
        <f t="shared" si="1"/>
        <v>PP</v>
      </c>
      <c r="AJ170" s="17"/>
      <c r="AK170" s="17"/>
      <c r="AL170" s="8"/>
      <c r="AM170" s="8"/>
      <c r="AN170" s="8"/>
      <c r="AO170" s="8"/>
      <c r="AP170" s="8"/>
      <c r="AQ170" s="8"/>
      <c r="AR170" s="8"/>
      <c r="AS170" s="8"/>
      <c r="AT170" s="8"/>
      <c r="AU170" s="8"/>
      <c r="AV170" s="8"/>
      <c r="AW170" s="8"/>
      <c r="AX170" s="8"/>
      <c r="AY170" s="8"/>
      <c r="AZ170" s="8"/>
      <c r="BA170" s="8"/>
      <c r="BB170" s="8"/>
      <c r="BC170" s="8"/>
    </row>
    <row r="171">
      <c r="A171" s="6" t="s">
        <v>746</v>
      </c>
      <c r="B171" s="8"/>
      <c r="C171" s="8"/>
      <c r="D171" s="7" t="s">
        <v>747</v>
      </c>
      <c r="E171" s="7" t="s">
        <v>132</v>
      </c>
      <c r="F171" s="9" t="s">
        <v>41</v>
      </c>
      <c r="G171" s="9">
        <v>89701.0</v>
      </c>
      <c r="H171" s="9" t="s">
        <v>748</v>
      </c>
      <c r="I171" s="8"/>
      <c r="J171" s="18"/>
      <c r="K171" s="18"/>
      <c r="L171" s="18"/>
      <c r="M171" s="18"/>
      <c r="N171" s="18"/>
      <c r="O171" s="18"/>
      <c r="P171" s="18"/>
      <c r="Q171" s="18"/>
      <c r="R171" s="18"/>
      <c r="S171" s="18"/>
      <c r="T171" s="18"/>
      <c r="U171" s="18"/>
      <c r="V171" s="18"/>
      <c r="W171" s="18"/>
      <c r="X171" s="10" t="s">
        <v>43</v>
      </c>
      <c r="Y171" s="18"/>
      <c r="Z171" s="18"/>
      <c r="AA171" s="18"/>
      <c r="AB171" s="18"/>
      <c r="AC171" s="18"/>
      <c r="AD171" s="18"/>
      <c r="AE171" s="18"/>
      <c r="AF171" s="18"/>
      <c r="AG171" s="18"/>
      <c r="AH171" s="18"/>
      <c r="AI171" s="11" t="str">
        <f t="shared" si="1"/>
        <v>P</v>
      </c>
      <c r="AJ171" s="17"/>
      <c r="AK171" s="17"/>
      <c r="AL171" s="8"/>
      <c r="AM171" s="8"/>
      <c r="AN171" s="8"/>
      <c r="AO171" s="8"/>
      <c r="AP171" s="8"/>
      <c r="AQ171" s="8"/>
      <c r="AR171" s="8"/>
      <c r="AS171" s="8"/>
      <c r="AT171" s="8"/>
      <c r="AU171" s="8"/>
      <c r="AV171" s="8"/>
      <c r="AW171" s="8"/>
      <c r="AX171" s="8"/>
      <c r="AY171" s="8"/>
      <c r="AZ171" s="8"/>
      <c r="BA171" s="8"/>
      <c r="BB171" s="8"/>
      <c r="BC171" s="8"/>
    </row>
    <row r="172">
      <c r="A172" s="6" t="s">
        <v>749</v>
      </c>
      <c r="B172" s="7" t="s">
        <v>750</v>
      </c>
      <c r="C172" s="7"/>
      <c r="D172" s="7" t="s">
        <v>421</v>
      </c>
      <c r="E172" s="7" t="s">
        <v>751</v>
      </c>
      <c r="F172" s="9" t="s">
        <v>41</v>
      </c>
      <c r="G172" s="9"/>
      <c r="H172" s="9" t="s">
        <v>752</v>
      </c>
      <c r="I172" s="8"/>
      <c r="J172" s="10"/>
      <c r="K172" s="10"/>
      <c r="L172" s="10"/>
      <c r="M172" s="10"/>
      <c r="N172" s="10"/>
      <c r="O172" s="10" t="s">
        <v>43</v>
      </c>
      <c r="P172" s="10"/>
      <c r="Q172" s="10"/>
      <c r="R172" s="10"/>
      <c r="S172" s="10"/>
      <c r="T172" s="10"/>
      <c r="U172" s="10"/>
      <c r="V172" s="10"/>
      <c r="W172" s="10"/>
      <c r="X172" s="10" t="s">
        <v>43</v>
      </c>
      <c r="Y172" s="10"/>
      <c r="Z172" s="10"/>
      <c r="AA172" s="10"/>
      <c r="AB172" s="10"/>
      <c r="AC172" s="10"/>
      <c r="AD172" s="10"/>
      <c r="AE172" s="10"/>
      <c r="AF172" s="10"/>
      <c r="AG172" s="10"/>
      <c r="AH172" s="10"/>
      <c r="AI172" s="11" t="str">
        <f t="shared" si="1"/>
        <v>PP</v>
      </c>
      <c r="AJ172" s="9"/>
      <c r="AK172" s="9"/>
      <c r="AL172" s="7" t="s">
        <v>299</v>
      </c>
      <c r="AM172" s="8"/>
      <c r="AN172" s="8"/>
      <c r="AO172" s="8"/>
      <c r="AP172" s="8"/>
      <c r="AQ172" s="8"/>
      <c r="AR172" s="8"/>
      <c r="AS172" s="8"/>
      <c r="AT172" s="8"/>
      <c r="AU172" s="8"/>
      <c r="AV172" s="8"/>
      <c r="AW172" s="8"/>
      <c r="AX172" s="8"/>
      <c r="AY172" s="8"/>
      <c r="AZ172" s="8"/>
      <c r="BA172" s="8"/>
      <c r="BB172" s="8"/>
      <c r="BC172" s="8"/>
    </row>
    <row r="173">
      <c r="A173" s="6" t="s">
        <v>753</v>
      </c>
      <c r="B173" s="7" t="s">
        <v>754</v>
      </c>
      <c r="C173" s="8"/>
      <c r="D173" s="7" t="s">
        <v>755</v>
      </c>
      <c r="E173" s="7" t="s">
        <v>40</v>
      </c>
      <c r="F173" s="9" t="s">
        <v>41</v>
      </c>
      <c r="G173" s="9">
        <v>89502.0</v>
      </c>
      <c r="H173" s="9" t="s">
        <v>756</v>
      </c>
      <c r="I173" s="16" t="s">
        <v>757</v>
      </c>
      <c r="J173" s="10"/>
      <c r="K173" s="10"/>
      <c r="L173" s="10"/>
      <c r="M173" s="10"/>
      <c r="N173" s="10"/>
      <c r="O173" s="10"/>
      <c r="P173" s="10"/>
      <c r="Q173" s="10"/>
      <c r="R173" s="10"/>
      <c r="S173" s="10" t="s">
        <v>43</v>
      </c>
      <c r="T173" s="10"/>
      <c r="U173" s="10"/>
      <c r="V173" s="10"/>
      <c r="W173" s="10"/>
      <c r="X173" s="10"/>
      <c r="Y173" s="10"/>
      <c r="Z173" s="10"/>
      <c r="AA173" s="10"/>
      <c r="AB173" s="10"/>
      <c r="AC173" s="10"/>
      <c r="AD173" s="10"/>
      <c r="AE173" s="10"/>
      <c r="AF173" s="10"/>
      <c r="AG173" s="10"/>
      <c r="AH173" s="10"/>
      <c r="AI173" s="11" t="str">
        <f t="shared" si="1"/>
        <v>P</v>
      </c>
      <c r="AJ173" s="17"/>
      <c r="AK173" s="17"/>
      <c r="AL173" s="8"/>
      <c r="AM173" s="8"/>
      <c r="AN173" s="8"/>
      <c r="AO173" s="8"/>
      <c r="AP173" s="8"/>
      <c r="AQ173" s="8"/>
      <c r="AR173" s="8"/>
      <c r="AS173" s="8"/>
      <c r="AT173" s="8"/>
      <c r="AU173" s="8"/>
      <c r="AV173" s="8"/>
      <c r="AW173" s="8"/>
      <c r="AX173" s="8"/>
      <c r="AY173" s="8"/>
      <c r="AZ173" s="8"/>
      <c r="BA173" s="8"/>
      <c r="BB173" s="8"/>
      <c r="BC173" s="8"/>
    </row>
    <row r="174">
      <c r="A174" s="6" t="s">
        <v>758</v>
      </c>
      <c r="B174" s="7" t="s">
        <v>759</v>
      </c>
      <c r="C174" s="8"/>
      <c r="D174" s="7" t="s">
        <v>760</v>
      </c>
      <c r="E174" s="7" t="s">
        <v>132</v>
      </c>
      <c r="F174" s="9" t="s">
        <v>41</v>
      </c>
      <c r="G174" s="9">
        <v>89713.0</v>
      </c>
      <c r="H174" s="9" t="s">
        <v>761</v>
      </c>
      <c r="I174" s="16" t="s">
        <v>762</v>
      </c>
      <c r="J174" s="10"/>
      <c r="K174" s="10"/>
      <c r="L174" s="10"/>
      <c r="M174" s="10"/>
      <c r="N174" s="10"/>
      <c r="O174" s="10"/>
      <c r="P174" s="10"/>
      <c r="Q174" s="10"/>
      <c r="R174" s="10"/>
      <c r="S174" s="10" t="s">
        <v>43</v>
      </c>
      <c r="T174" s="10"/>
      <c r="U174" s="10"/>
      <c r="V174" s="10"/>
      <c r="W174" s="10"/>
      <c r="X174" s="10"/>
      <c r="Y174" s="10"/>
      <c r="Z174" s="10"/>
      <c r="AA174" s="10"/>
      <c r="AB174" s="10"/>
      <c r="AC174" s="10"/>
      <c r="AD174" s="10"/>
      <c r="AE174" s="10"/>
      <c r="AF174" s="10"/>
      <c r="AG174" s="10"/>
      <c r="AH174" s="10"/>
      <c r="AI174" s="11" t="str">
        <f t="shared" si="1"/>
        <v>P</v>
      </c>
      <c r="AJ174" s="17"/>
      <c r="AK174" s="17"/>
      <c r="AL174" s="8"/>
      <c r="AM174" s="8"/>
      <c r="AN174" s="8"/>
      <c r="AO174" s="8"/>
      <c r="AP174" s="8"/>
      <c r="AQ174" s="8"/>
      <c r="AR174" s="8"/>
      <c r="AS174" s="8"/>
      <c r="AT174" s="8"/>
      <c r="AU174" s="8"/>
      <c r="AV174" s="8"/>
      <c r="AW174" s="8"/>
      <c r="AX174" s="8"/>
      <c r="AY174" s="8"/>
      <c r="AZ174" s="8"/>
      <c r="BA174" s="8"/>
      <c r="BB174" s="8"/>
      <c r="BC174" s="8"/>
    </row>
    <row r="175">
      <c r="A175" s="6" t="s">
        <v>763</v>
      </c>
      <c r="B175" s="7" t="s">
        <v>764</v>
      </c>
      <c r="C175" s="8"/>
      <c r="D175" s="7" t="s">
        <v>765</v>
      </c>
      <c r="E175" s="7" t="s">
        <v>132</v>
      </c>
      <c r="F175" s="9" t="s">
        <v>41</v>
      </c>
      <c r="G175" s="9">
        <v>89701.0</v>
      </c>
      <c r="H175" s="9" t="s">
        <v>766</v>
      </c>
      <c r="I175" s="16" t="s">
        <v>767</v>
      </c>
      <c r="J175" s="10"/>
      <c r="K175" s="10"/>
      <c r="L175" s="10"/>
      <c r="M175" s="10"/>
      <c r="N175" s="10"/>
      <c r="O175" s="10"/>
      <c r="P175" s="10"/>
      <c r="Q175" s="10"/>
      <c r="R175" s="10"/>
      <c r="S175" s="10" t="s">
        <v>43</v>
      </c>
      <c r="T175" s="10"/>
      <c r="U175" s="10"/>
      <c r="V175" s="10"/>
      <c r="W175" s="10"/>
      <c r="X175" s="10"/>
      <c r="Y175" s="10"/>
      <c r="Z175" s="10"/>
      <c r="AA175" s="10"/>
      <c r="AB175" s="10"/>
      <c r="AC175" s="10"/>
      <c r="AD175" s="10"/>
      <c r="AE175" s="10"/>
      <c r="AF175" s="10"/>
      <c r="AG175" s="10"/>
      <c r="AH175" s="10"/>
      <c r="AI175" s="11" t="str">
        <f t="shared" si="1"/>
        <v>P</v>
      </c>
      <c r="AJ175" s="17"/>
      <c r="AK175" s="17"/>
      <c r="AL175" s="8"/>
      <c r="AM175" s="8"/>
      <c r="AN175" s="8"/>
      <c r="AO175" s="8"/>
      <c r="AP175" s="8"/>
      <c r="AQ175" s="8"/>
      <c r="AR175" s="8"/>
      <c r="AS175" s="8"/>
      <c r="AT175" s="8"/>
      <c r="AU175" s="8"/>
      <c r="AV175" s="8"/>
      <c r="AW175" s="8"/>
      <c r="AX175" s="8"/>
      <c r="AY175" s="8"/>
      <c r="AZ175" s="8"/>
      <c r="BA175" s="8"/>
      <c r="BB175" s="8"/>
      <c r="BC175" s="8"/>
    </row>
    <row r="176">
      <c r="A176" s="6" t="s">
        <v>768</v>
      </c>
      <c r="B176" s="7" t="s">
        <v>769</v>
      </c>
      <c r="C176" s="8"/>
      <c r="D176" s="7" t="s">
        <v>770</v>
      </c>
      <c r="E176" s="7" t="s">
        <v>40</v>
      </c>
      <c r="F176" s="9" t="s">
        <v>41</v>
      </c>
      <c r="G176" s="9">
        <v>89501.0</v>
      </c>
      <c r="H176" s="9" t="s">
        <v>771</v>
      </c>
      <c r="I176" s="16" t="s">
        <v>772</v>
      </c>
      <c r="J176" s="10"/>
      <c r="K176" s="10"/>
      <c r="L176" s="10"/>
      <c r="M176" s="10" t="s">
        <v>43</v>
      </c>
      <c r="N176" s="10"/>
      <c r="O176" s="10"/>
      <c r="P176" s="10"/>
      <c r="Q176" s="10" t="s">
        <v>43</v>
      </c>
      <c r="R176" s="10"/>
      <c r="S176" s="10"/>
      <c r="T176" s="10"/>
      <c r="U176" s="10"/>
      <c r="V176" s="10"/>
      <c r="W176" s="10"/>
      <c r="X176" s="10" t="s">
        <v>43</v>
      </c>
      <c r="Y176" s="10"/>
      <c r="Z176" s="10"/>
      <c r="AA176" s="10"/>
      <c r="AB176" s="10"/>
      <c r="AC176" s="10"/>
      <c r="AD176" s="10"/>
      <c r="AE176" s="10"/>
      <c r="AF176" s="10"/>
      <c r="AG176" s="10"/>
      <c r="AH176" s="10"/>
      <c r="AI176" s="11" t="str">
        <f t="shared" si="1"/>
        <v>PPP</v>
      </c>
      <c r="AJ176" s="17"/>
      <c r="AK176" s="17"/>
      <c r="AL176" s="8"/>
      <c r="AM176" s="8"/>
      <c r="AN176" s="8"/>
      <c r="AO176" s="8"/>
      <c r="AP176" s="8"/>
      <c r="AQ176" s="8"/>
      <c r="AR176" s="8"/>
      <c r="AS176" s="8"/>
      <c r="AT176" s="8"/>
      <c r="AU176" s="8"/>
      <c r="AV176" s="8"/>
      <c r="AW176" s="8"/>
      <c r="AX176" s="8"/>
      <c r="AY176" s="8"/>
      <c r="AZ176" s="8"/>
      <c r="BA176" s="8"/>
      <c r="BB176" s="8"/>
      <c r="BC176" s="8"/>
    </row>
    <row r="177">
      <c r="A177" s="6" t="s">
        <v>773</v>
      </c>
      <c r="B177" s="7" t="s">
        <v>774</v>
      </c>
      <c r="C177" s="8"/>
      <c r="D177" s="7" t="s">
        <v>775</v>
      </c>
      <c r="E177" s="7" t="s">
        <v>40</v>
      </c>
      <c r="F177" s="9" t="s">
        <v>41</v>
      </c>
      <c r="G177" s="9">
        <v>89512.0</v>
      </c>
      <c r="H177" s="9" t="s">
        <v>776</v>
      </c>
      <c r="I177" s="16" t="s">
        <v>777</v>
      </c>
      <c r="J177" s="10"/>
      <c r="K177" s="10"/>
      <c r="L177" s="10"/>
      <c r="M177" s="10"/>
      <c r="N177" s="10"/>
      <c r="O177" s="10"/>
      <c r="P177" s="10"/>
      <c r="Q177" s="10"/>
      <c r="R177" s="10"/>
      <c r="S177" s="10"/>
      <c r="T177" s="10"/>
      <c r="U177" s="10"/>
      <c r="V177" s="10"/>
      <c r="W177" s="10"/>
      <c r="X177" s="10" t="s">
        <v>43</v>
      </c>
      <c r="Y177" s="10"/>
      <c r="Z177" s="10"/>
      <c r="AA177" s="10"/>
      <c r="AB177" s="10"/>
      <c r="AC177" s="10"/>
      <c r="AD177" s="10"/>
      <c r="AE177" s="10"/>
      <c r="AF177" s="10"/>
      <c r="AG177" s="10"/>
      <c r="AH177" s="10"/>
      <c r="AI177" s="11" t="str">
        <f t="shared" si="1"/>
        <v>P</v>
      </c>
      <c r="AJ177" s="17"/>
      <c r="AK177" s="17"/>
      <c r="AL177" s="8"/>
      <c r="AM177" s="8"/>
      <c r="AN177" s="8"/>
      <c r="AO177" s="8"/>
      <c r="AP177" s="8"/>
      <c r="AQ177" s="8"/>
      <c r="AR177" s="8"/>
      <c r="AS177" s="8"/>
      <c r="AT177" s="8"/>
      <c r="AU177" s="8"/>
      <c r="AV177" s="8"/>
      <c r="AW177" s="8"/>
      <c r="AX177" s="8"/>
      <c r="AY177" s="8"/>
      <c r="AZ177" s="8"/>
      <c r="BA177" s="8"/>
      <c r="BB177" s="8"/>
      <c r="BC177" s="8"/>
    </row>
    <row r="178">
      <c r="A178" s="6" t="s">
        <v>778</v>
      </c>
      <c r="B178" s="7" t="s">
        <v>779</v>
      </c>
      <c r="C178" s="7"/>
      <c r="D178" s="7" t="s">
        <v>421</v>
      </c>
      <c r="E178" s="7" t="s">
        <v>751</v>
      </c>
      <c r="F178" s="9" t="s">
        <v>41</v>
      </c>
      <c r="G178" s="9"/>
      <c r="H178" s="9" t="s">
        <v>780</v>
      </c>
      <c r="I178" s="16" t="s">
        <v>781</v>
      </c>
      <c r="J178" s="10"/>
      <c r="K178" s="10"/>
      <c r="L178" s="10"/>
      <c r="M178" s="10"/>
      <c r="N178" s="10"/>
      <c r="O178" s="10"/>
      <c r="P178" s="10"/>
      <c r="Q178" s="10"/>
      <c r="R178" s="10"/>
      <c r="S178" s="10"/>
      <c r="T178" s="10"/>
      <c r="U178" s="10"/>
      <c r="V178" s="10"/>
      <c r="W178" s="10"/>
      <c r="X178" s="10"/>
      <c r="Y178" s="10"/>
      <c r="Z178" s="10" t="s">
        <v>43</v>
      </c>
      <c r="AA178" s="10"/>
      <c r="AB178" s="10"/>
      <c r="AC178" s="10"/>
      <c r="AD178" s="10"/>
      <c r="AE178" s="10"/>
      <c r="AF178" s="10"/>
      <c r="AG178" s="10"/>
      <c r="AH178" s="10"/>
      <c r="AI178" s="11" t="str">
        <f t="shared" si="1"/>
        <v>P</v>
      </c>
      <c r="AJ178" s="9"/>
      <c r="AK178" s="9"/>
      <c r="AL178" s="8"/>
      <c r="AM178" s="8"/>
      <c r="AN178" s="8"/>
      <c r="AO178" s="8"/>
      <c r="AP178" s="8"/>
      <c r="AQ178" s="8"/>
      <c r="AR178" s="8"/>
      <c r="AS178" s="8"/>
      <c r="AT178" s="8"/>
      <c r="AU178" s="8"/>
      <c r="AV178" s="8"/>
      <c r="AW178" s="8"/>
      <c r="AX178" s="8"/>
      <c r="AY178" s="8"/>
      <c r="AZ178" s="8"/>
      <c r="BA178" s="8"/>
      <c r="BB178" s="8"/>
      <c r="BC178" s="8"/>
    </row>
    <row r="179">
      <c r="A179" s="6" t="s">
        <v>782</v>
      </c>
      <c r="B179" s="7" t="s">
        <v>783</v>
      </c>
      <c r="C179" s="7"/>
      <c r="D179" s="7" t="s">
        <v>784</v>
      </c>
      <c r="E179" s="7" t="s">
        <v>40</v>
      </c>
      <c r="F179" s="9" t="s">
        <v>41</v>
      </c>
      <c r="G179" s="9">
        <v>89502.0</v>
      </c>
      <c r="H179" s="19" t="s">
        <v>785</v>
      </c>
      <c r="I179" s="8"/>
      <c r="J179" s="10"/>
      <c r="K179" s="10"/>
      <c r="L179" s="10"/>
      <c r="M179" s="10"/>
      <c r="N179" s="10" t="s">
        <v>43</v>
      </c>
      <c r="O179" s="10"/>
      <c r="P179" s="10"/>
      <c r="Q179" s="10"/>
      <c r="R179" s="10"/>
      <c r="S179" s="10"/>
      <c r="T179" s="10"/>
      <c r="U179" s="10"/>
      <c r="V179" s="10"/>
      <c r="W179" s="10" t="s">
        <v>43</v>
      </c>
      <c r="X179" s="10" t="s">
        <v>43</v>
      </c>
      <c r="Y179" s="10"/>
      <c r="Z179" s="10"/>
      <c r="AA179" s="10"/>
      <c r="AB179" s="10"/>
      <c r="AC179" s="10"/>
      <c r="AD179" s="10"/>
      <c r="AE179" s="10"/>
      <c r="AF179" s="10"/>
      <c r="AG179" s="10"/>
      <c r="AH179" s="10"/>
      <c r="AI179" s="11" t="str">
        <f t="shared" si="1"/>
        <v>PPP</v>
      </c>
      <c r="AJ179" s="9"/>
      <c r="AK179" s="9"/>
      <c r="AL179" s="8"/>
      <c r="AM179" s="8"/>
      <c r="AN179" s="8"/>
      <c r="AO179" s="8"/>
      <c r="AP179" s="8"/>
      <c r="AQ179" s="8"/>
      <c r="AR179" s="8"/>
      <c r="AS179" s="8"/>
      <c r="AT179" s="8"/>
      <c r="AU179" s="8"/>
      <c r="AV179" s="8"/>
      <c r="AW179" s="8"/>
      <c r="AX179" s="8"/>
      <c r="AY179" s="8"/>
      <c r="AZ179" s="8"/>
      <c r="BA179" s="8"/>
      <c r="BB179" s="8"/>
      <c r="BC179" s="8"/>
    </row>
    <row r="180">
      <c r="A180" s="6" t="s">
        <v>786</v>
      </c>
      <c r="B180" s="7" t="s">
        <v>787</v>
      </c>
      <c r="C180" s="7"/>
      <c r="D180" s="7" t="s">
        <v>788</v>
      </c>
      <c r="E180" s="7" t="s">
        <v>40</v>
      </c>
      <c r="F180" s="9" t="s">
        <v>41</v>
      </c>
      <c r="G180" s="9">
        <v>89502.0</v>
      </c>
      <c r="H180" s="9" t="s">
        <v>789</v>
      </c>
      <c r="I180" s="8"/>
      <c r="J180" s="10"/>
      <c r="K180" s="10"/>
      <c r="L180" s="10"/>
      <c r="M180" s="10"/>
      <c r="N180" s="10"/>
      <c r="O180" s="10"/>
      <c r="P180" s="10"/>
      <c r="Q180" s="10" t="s">
        <v>43</v>
      </c>
      <c r="R180" s="10"/>
      <c r="S180" s="10"/>
      <c r="T180" s="10"/>
      <c r="U180" s="10"/>
      <c r="V180" s="10"/>
      <c r="W180" s="10"/>
      <c r="X180" s="10"/>
      <c r="Y180" s="10"/>
      <c r="Z180" s="10"/>
      <c r="AA180" s="10"/>
      <c r="AB180" s="10"/>
      <c r="AC180" s="10"/>
      <c r="AD180" s="10"/>
      <c r="AE180" s="10"/>
      <c r="AF180" s="10"/>
      <c r="AG180" s="10"/>
      <c r="AH180" s="10"/>
      <c r="AI180" s="11" t="str">
        <f t="shared" si="1"/>
        <v>P</v>
      </c>
      <c r="AJ180" s="9"/>
      <c r="AK180" s="9"/>
      <c r="AL180" s="8"/>
      <c r="AM180" s="8"/>
      <c r="AN180" s="8"/>
      <c r="AO180" s="8"/>
      <c r="AP180" s="8"/>
      <c r="AQ180" s="8"/>
      <c r="AR180" s="8"/>
      <c r="AS180" s="8"/>
      <c r="AT180" s="8"/>
      <c r="AU180" s="8"/>
      <c r="AV180" s="8"/>
      <c r="AW180" s="8"/>
      <c r="AX180" s="8"/>
      <c r="AY180" s="8"/>
      <c r="AZ180" s="8"/>
      <c r="BA180" s="8"/>
      <c r="BB180" s="8"/>
      <c r="BC180" s="8"/>
    </row>
    <row r="181">
      <c r="A181" s="6" t="s">
        <v>790</v>
      </c>
      <c r="B181" s="7" t="s">
        <v>791</v>
      </c>
      <c r="C181" s="7"/>
      <c r="D181" s="7" t="s">
        <v>792</v>
      </c>
      <c r="E181" s="7" t="s">
        <v>59</v>
      </c>
      <c r="F181" s="9" t="s">
        <v>41</v>
      </c>
      <c r="G181" s="9">
        <v>89431.0</v>
      </c>
      <c r="H181" s="9" t="s">
        <v>793</v>
      </c>
      <c r="I181" s="8"/>
      <c r="J181" s="10"/>
      <c r="K181" s="10"/>
      <c r="L181" s="10"/>
      <c r="M181" s="10"/>
      <c r="N181" s="10"/>
      <c r="O181" s="10"/>
      <c r="P181" s="10"/>
      <c r="Q181" s="10" t="s">
        <v>43</v>
      </c>
      <c r="R181" s="10"/>
      <c r="S181" s="10"/>
      <c r="T181" s="10"/>
      <c r="U181" s="10"/>
      <c r="V181" s="10"/>
      <c r="W181" s="10"/>
      <c r="X181" s="10"/>
      <c r="Y181" s="10"/>
      <c r="Z181" s="10"/>
      <c r="AA181" s="10"/>
      <c r="AB181" s="10"/>
      <c r="AC181" s="10"/>
      <c r="AD181" s="10"/>
      <c r="AE181" s="10"/>
      <c r="AF181" s="10"/>
      <c r="AG181" s="10"/>
      <c r="AH181" s="10"/>
      <c r="AI181" s="11" t="str">
        <f t="shared" si="1"/>
        <v>P</v>
      </c>
      <c r="AJ181" s="9"/>
      <c r="AK181" s="9"/>
      <c r="AL181" s="8"/>
      <c r="AM181" s="8"/>
      <c r="AN181" s="8"/>
      <c r="AO181" s="8"/>
      <c r="AP181" s="8"/>
      <c r="AQ181" s="8"/>
      <c r="AR181" s="8"/>
      <c r="AS181" s="8"/>
      <c r="AT181" s="8"/>
      <c r="AU181" s="8"/>
      <c r="AV181" s="8"/>
      <c r="AW181" s="8"/>
      <c r="AX181" s="8"/>
      <c r="AY181" s="8"/>
      <c r="AZ181" s="8"/>
      <c r="BA181" s="8"/>
      <c r="BB181" s="8"/>
      <c r="BC181" s="8"/>
    </row>
    <row r="182">
      <c r="A182" s="6" t="s">
        <v>794</v>
      </c>
      <c r="B182" s="7" t="s">
        <v>795</v>
      </c>
      <c r="C182" s="8"/>
      <c r="D182" s="7" t="s">
        <v>796</v>
      </c>
      <c r="E182" s="7" t="s">
        <v>797</v>
      </c>
      <c r="F182" s="9" t="s">
        <v>41</v>
      </c>
      <c r="G182" s="9">
        <v>89030.0</v>
      </c>
      <c r="H182" s="9" t="s">
        <v>798</v>
      </c>
      <c r="I182" s="8"/>
      <c r="J182" s="18"/>
      <c r="K182" s="18"/>
      <c r="L182" s="18"/>
      <c r="M182" s="18"/>
      <c r="N182" s="18"/>
      <c r="O182" s="18"/>
      <c r="P182" s="18"/>
      <c r="Q182" s="18"/>
      <c r="R182" s="18"/>
      <c r="S182" s="18"/>
      <c r="T182" s="18"/>
      <c r="U182" s="18"/>
      <c r="V182" s="18"/>
      <c r="W182" s="18"/>
      <c r="X182" s="18"/>
      <c r="Y182" s="18"/>
      <c r="Z182" s="18"/>
      <c r="AA182" s="18"/>
      <c r="AB182" s="18"/>
      <c r="AC182" s="18"/>
      <c r="AD182" s="10" t="s">
        <v>43</v>
      </c>
      <c r="AE182" s="18"/>
      <c r="AF182" s="10"/>
      <c r="AG182" s="18"/>
      <c r="AH182" s="18"/>
      <c r="AI182" s="11" t="str">
        <f t="shared" si="1"/>
        <v>P</v>
      </c>
      <c r="AJ182" s="17"/>
      <c r="AK182" s="17"/>
      <c r="AL182" s="8"/>
      <c r="AM182" s="8"/>
      <c r="AN182" s="8"/>
      <c r="AO182" s="8"/>
      <c r="AP182" s="8"/>
      <c r="AQ182" s="8"/>
      <c r="AR182" s="8"/>
      <c r="AS182" s="8"/>
      <c r="AT182" s="8"/>
      <c r="AU182" s="8"/>
      <c r="AV182" s="8"/>
      <c r="AW182" s="8"/>
      <c r="AX182" s="8"/>
      <c r="AY182" s="8"/>
      <c r="AZ182" s="8"/>
      <c r="BA182" s="8"/>
      <c r="BB182" s="8"/>
      <c r="BC182" s="8"/>
    </row>
    <row r="183">
      <c r="A183" s="6" t="s">
        <v>799</v>
      </c>
      <c r="B183" s="7" t="s">
        <v>800</v>
      </c>
      <c r="C183" s="8"/>
      <c r="D183" s="7" t="s">
        <v>801</v>
      </c>
      <c r="E183" s="7" t="s">
        <v>40</v>
      </c>
      <c r="F183" s="9" t="s">
        <v>41</v>
      </c>
      <c r="G183" s="9">
        <v>89512.0</v>
      </c>
      <c r="H183" s="9" t="s">
        <v>802</v>
      </c>
      <c r="I183" s="7"/>
      <c r="J183" s="10"/>
      <c r="K183" s="10"/>
      <c r="L183" s="10"/>
      <c r="M183" s="10"/>
      <c r="N183" s="10"/>
      <c r="O183" s="10"/>
      <c r="P183" s="10"/>
      <c r="Q183" s="10"/>
      <c r="R183" s="10"/>
      <c r="S183" s="10"/>
      <c r="T183" s="10"/>
      <c r="U183" s="10"/>
      <c r="V183" s="10"/>
      <c r="W183" s="10"/>
      <c r="X183" s="10"/>
      <c r="Y183" s="10"/>
      <c r="Z183" s="10"/>
      <c r="AA183" s="10"/>
      <c r="AB183" s="10" t="s">
        <v>43</v>
      </c>
      <c r="AC183" s="10"/>
      <c r="AD183" s="10"/>
      <c r="AE183" s="10"/>
      <c r="AF183" s="10"/>
      <c r="AG183" s="10"/>
      <c r="AH183" s="10"/>
      <c r="AI183" s="11" t="str">
        <f t="shared" si="1"/>
        <v>P</v>
      </c>
      <c r="AJ183" s="17"/>
      <c r="AK183" s="17"/>
      <c r="AL183" s="8"/>
      <c r="AM183" s="8"/>
      <c r="AN183" s="8"/>
      <c r="AO183" s="8"/>
      <c r="AP183" s="8"/>
      <c r="AQ183" s="8"/>
      <c r="AR183" s="8"/>
      <c r="AS183" s="8"/>
      <c r="AT183" s="8"/>
      <c r="AU183" s="8"/>
      <c r="AV183" s="8"/>
      <c r="AW183" s="8"/>
      <c r="AX183" s="8"/>
      <c r="AY183" s="8"/>
      <c r="AZ183" s="8"/>
      <c r="BA183" s="8"/>
      <c r="BB183" s="8"/>
      <c r="BC183" s="8"/>
    </row>
    <row r="184">
      <c r="A184" s="6" t="s">
        <v>803</v>
      </c>
      <c r="B184" s="7" t="s">
        <v>804</v>
      </c>
      <c r="C184" s="8"/>
      <c r="D184" s="7" t="s">
        <v>421</v>
      </c>
      <c r="E184" s="7" t="s">
        <v>422</v>
      </c>
      <c r="F184" s="9" t="s">
        <v>41</v>
      </c>
      <c r="G184" s="17"/>
      <c r="H184" s="9" t="s">
        <v>805</v>
      </c>
      <c r="I184" s="8"/>
      <c r="J184" s="10"/>
      <c r="K184" s="10"/>
      <c r="L184" s="10"/>
      <c r="M184" s="10"/>
      <c r="N184" s="10"/>
      <c r="O184" s="10"/>
      <c r="P184" s="10"/>
      <c r="Q184" s="10"/>
      <c r="R184" s="10"/>
      <c r="S184" s="10"/>
      <c r="T184" s="10"/>
      <c r="U184" s="10"/>
      <c r="V184" s="10"/>
      <c r="W184" s="10"/>
      <c r="X184" s="10" t="s">
        <v>43</v>
      </c>
      <c r="Y184" s="10"/>
      <c r="Z184" s="10"/>
      <c r="AA184" s="10"/>
      <c r="AB184" s="10"/>
      <c r="AC184" s="10"/>
      <c r="AD184" s="10"/>
      <c r="AE184" s="10"/>
      <c r="AF184" s="10"/>
      <c r="AG184" s="10"/>
      <c r="AH184" s="10"/>
      <c r="AI184" s="11" t="str">
        <f t="shared" si="1"/>
        <v>P</v>
      </c>
      <c r="AJ184" s="17"/>
      <c r="AK184" s="17"/>
      <c r="AL184" s="8"/>
      <c r="AM184" s="8"/>
      <c r="AN184" s="8"/>
      <c r="AO184" s="8"/>
      <c r="AP184" s="8"/>
      <c r="AQ184" s="8"/>
      <c r="AR184" s="8"/>
      <c r="AS184" s="8"/>
      <c r="AT184" s="8"/>
      <c r="AU184" s="8"/>
      <c r="AV184" s="8"/>
      <c r="AW184" s="8"/>
      <c r="AX184" s="8"/>
      <c r="AY184" s="8"/>
      <c r="AZ184" s="8"/>
      <c r="BA184" s="8"/>
      <c r="BB184" s="8"/>
      <c r="BC184" s="8"/>
    </row>
    <row r="185">
      <c r="A185" s="6" t="s">
        <v>806</v>
      </c>
      <c r="B185" s="7" t="s">
        <v>807</v>
      </c>
      <c r="C185" s="8"/>
      <c r="D185" s="7" t="s">
        <v>808</v>
      </c>
      <c r="E185" s="7" t="s">
        <v>132</v>
      </c>
      <c r="F185" s="9" t="s">
        <v>41</v>
      </c>
      <c r="G185" s="9">
        <v>89706.0</v>
      </c>
      <c r="H185" s="9" t="s">
        <v>809</v>
      </c>
      <c r="I185" s="16" t="s">
        <v>810</v>
      </c>
      <c r="J185" s="18"/>
      <c r="K185" s="18"/>
      <c r="L185" s="18"/>
      <c r="M185" s="18"/>
      <c r="N185" s="18"/>
      <c r="O185" s="18"/>
      <c r="P185" s="18"/>
      <c r="Q185" s="18"/>
      <c r="R185" s="18"/>
      <c r="S185" s="18"/>
      <c r="T185" s="18"/>
      <c r="U185" s="18"/>
      <c r="V185" s="18"/>
      <c r="W185" s="18"/>
      <c r="X185" s="10" t="s">
        <v>43</v>
      </c>
      <c r="Y185" s="18"/>
      <c r="Z185" s="18"/>
      <c r="AA185" s="18"/>
      <c r="AB185" s="18"/>
      <c r="AC185" s="18"/>
      <c r="AD185" s="18"/>
      <c r="AE185" s="18"/>
      <c r="AF185" s="18"/>
      <c r="AG185" s="18"/>
      <c r="AH185" s="18"/>
      <c r="AI185" s="11" t="str">
        <f t="shared" si="1"/>
        <v>P</v>
      </c>
      <c r="AJ185" s="17"/>
      <c r="AK185" s="17"/>
      <c r="AL185" s="7" t="s">
        <v>299</v>
      </c>
      <c r="AM185" s="8"/>
      <c r="AN185" s="8"/>
      <c r="AO185" s="8"/>
      <c r="AP185" s="8"/>
      <c r="AQ185" s="8"/>
      <c r="AR185" s="8"/>
      <c r="AS185" s="8"/>
      <c r="AT185" s="8"/>
      <c r="AU185" s="8"/>
      <c r="AV185" s="8"/>
      <c r="AW185" s="8"/>
      <c r="AX185" s="8"/>
      <c r="AY185" s="8"/>
      <c r="AZ185" s="8"/>
      <c r="BA185" s="8"/>
      <c r="BB185" s="8"/>
      <c r="BC185" s="8"/>
    </row>
    <row r="186">
      <c r="A186" s="6" t="s">
        <v>811</v>
      </c>
      <c r="B186" s="7" t="s">
        <v>812</v>
      </c>
      <c r="C186" s="7"/>
      <c r="D186" s="7" t="s">
        <v>813</v>
      </c>
      <c r="E186" s="7" t="s">
        <v>59</v>
      </c>
      <c r="F186" s="9" t="s">
        <v>41</v>
      </c>
      <c r="G186" s="9">
        <v>89431.0</v>
      </c>
      <c r="H186" s="9" t="s">
        <v>814</v>
      </c>
      <c r="I186" s="16" t="s">
        <v>392</v>
      </c>
      <c r="J186" s="10"/>
      <c r="K186" s="10" t="s">
        <v>55</v>
      </c>
      <c r="L186" s="10"/>
      <c r="M186" s="10"/>
      <c r="N186" s="10"/>
      <c r="O186" s="10" t="s">
        <v>55</v>
      </c>
      <c r="P186" s="10"/>
      <c r="Q186" s="10" t="s">
        <v>43</v>
      </c>
      <c r="R186" s="10"/>
      <c r="S186" s="10"/>
      <c r="T186" s="10" t="s">
        <v>55</v>
      </c>
      <c r="U186" s="10" t="s">
        <v>55</v>
      </c>
      <c r="V186" s="10" t="s">
        <v>43</v>
      </c>
      <c r="W186" s="10" t="s">
        <v>43</v>
      </c>
      <c r="X186" s="10"/>
      <c r="Y186" s="10"/>
      <c r="Z186" s="10"/>
      <c r="AA186" s="10" t="s">
        <v>43</v>
      </c>
      <c r="AB186" s="10"/>
      <c r="AC186" s="10"/>
      <c r="AD186" s="10"/>
      <c r="AE186" s="10" t="s">
        <v>55</v>
      </c>
      <c r="AF186" s="10"/>
      <c r="AG186" s="10"/>
      <c r="AH186" s="10"/>
      <c r="AI186" s="11" t="str">
        <f t="shared" si="1"/>
        <v>SSPSSPPPS</v>
      </c>
      <c r="AJ186" s="9"/>
      <c r="AK186" s="9"/>
      <c r="AL186" s="7" t="s">
        <v>299</v>
      </c>
      <c r="AM186" s="8"/>
      <c r="AN186" s="8"/>
      <c r="AO186" s="8"/>
      <c r="AP186" s="8"/>
      <c r="AQ186" s="8"/>
      <c r="AR186" s="8"/>
      <c r="AS186" s="8"/>
      <c r="AT186" s="8"/>
      <c r="AU186" s="8"/>
      <c r="AV186" s="8"/>
      <c r="AW186" s="8"/>
      <c r="AX186" s="8"/>
      <c r="AY186" s="8"/>
      <c r="AZ186" s="8"/>
      <c r="BA186" s="8"/>
      <c r="BB186" s="8"/>
      <c r="BC186" s="8"/>
    </row>
    <row r="187">
      <c r="A187" s="6" t="s">
        <v>815</v>
      </c>
      <c r="B187" s="7" t="s">
        <v>816</v>
      </c>
      <c r="C187" s="8"/>
      <c r="D187" s="7" t="s">
        <v>817</v>
      </c>
      <c r="E187" s="7" t="s">
        <v>40</v>
      </c>
      <c r="F187" s="9" t="s">
        <v>818</v>
      </c>
      <c r="G187" s="9">
        <v>89502.0</v>
      </c>
      <c r="H187" s="9" t="s">
        <v>819</v>
      </c>
      <c r="I187" s="8"/>
      <c r="J187" s="10"/>
      <c r="K187" s="10"/>
      <c r="L187" s="10"/>
      <c r="M187" s="10"/>
      <c r="N187" s="10"/>
      <c r="O187" s="10"/>
      <c r="P187" s="10"/>
      <c r="Q187" s="10"/>
      <c r="R187" s="10"/>
      <c r="S187" s="10"/>
      <c r="T187" s="10"/>
      <c r="U187" s="10"/>
      <c r="V187" s="10" t="s">
        <v>43</v>
      </c>
      <c r="W187" s="10"/>
      <c r="X187" s="10"/>
      <c r="Y187" s="10"/>
      <c r="Z187" s="10"/>
      <c r="AA187" s="10"/>
      <c r="AB187" s="10"/>
      <c r="AC187" s="10"/>
      <c r="AD187" s="10"/>
      <c r="AE187" s="10"/>
      <c r="AF187" s="10"/>
      <c r="AG187" s="10"/>
      <c r="AH187" s="10"/>
      <c r="AI187" s="11" t="str">
        <f t="shared" si="1"/>
        <v>P</v>
      </c>
      <c r="AJ187" s="17"/>
      <c r="AK187" s="17"/>
      <c r="AL187" s="8"/>
      <c r="AM187" s="8"/>
      <c r="AN187" s="8"/>
      <c r="AO187" s="8"/>
      <c r="AP187" s="8"/>
      <c r="AQ187" s="8"/>
      <c r="AR187" s="8"/>
      <c r="AS187" s="8"/>
      <c r="AT187" s="8"/>
      <c r="AU187" s="8"/>
      <c r="AV187" s="8"/>
      <c r="AW187" s="8"/>
      <c r="AX187" s="8"/>
      <c r="AY187" s="8"/>
      <c r="AZ187" s="8"/>
      <c r="BA187" s="8"/>
      <c r="BB187" s="8"/>
      <c r="BC187" s="8"/>
    </row>
    <row r="188">
      <c r="A188" s="6" t="s">
        <v>820</v>
      </c>
      <c r="B188" s="7" t="s">
        <v>816</v>
      </c>
      <c r="C188" s="7"/>
      <c r="D188" s="7" t="s">
        <v>821</v>
      </c>
      <c r="E188" s="7" t="s">
        <v>40</v>
      </c>
      <c r="F188" s="9" t="s">
        <v>41</v>
      </c>
      <c r="G188" s="9">
        <v>89509.0</v>
      </c>
      <c r="H188" s="9" t="s">
        <v>822</v>
      </c>
      <c r="I188" s="16" t="s">
        <v>823</v>
      </c>
      <c r="J188" s="10"/>
      <c r="K188" s="10"/>
      <c r="L188" s="10"/>
      <c r="M188" s="10"/>
      <c r="N188" s="10" t="s">
        <v>43</v>
      </c>
      <c r="O188" s="10"/>
      <c r="P188" s="10"/>
      <c r="Q188" s="10"/>
      <c r="R188" s="10"/>
      <c r="S188" s="10"/>
      <c r="T188" s="10"/>
      <c r="U188" s="10"/>
      <c r="V188" s="10"/>
      <c r="W188" s="10"/>
      <c r="X188" s="10" t="s">
        <v>43</v>
      </c>
      <c r="Y188" s="10"/>
      <c r="Z188" s="10"/>
      <c r="AA188" s="10"/>
      <c r="AB188" s="10"/>
      <c r="AC188" s="10"/>
      <c r="AD188" s="10"/>
      <c r="AE188" s="10"/>
      <c r="AF188" s="10"/>
      <c r="AG188" s="10"/>
      <c r="AH188" s="10"/>
      <c r="AI188" s="11" t="str">
        <f t="shared" si="1"/>
        <v>PP</v>
      </c>
      <c r="AJ188" s="9"/>
      <c r="AK188" s="9"/>
      <c r="AL188" s="8"/>
      <c r="AM188" s="8"/>
      <c r="AN188" s="8"/>
      <c r="AO188" s="8"/>
      <c r="AP188" s="8"/>
      <c r="AQ188" s="8"/>
      <c r="AR188" s="8"/>
      <c r="AS188" s="8"/>
      <c r="AT188" s="8"/>
      <c r="AU188" s="8"/>
      <c r="AV188" s="8"/>
      <c r="AW188" s="8"/>
      <c r="AX188" s="8"/>
      <c r="AY188" s="8"/>
      <c r="AZ188" s="8"/>
      <c r="BA188" s="8"/>
      <c r="BB188" s="8"/>
      <c r="BC188" s="8"/>
    </row>
    <row r="189">
      <c r="A189" s="6" t="s">
        <v>824</v>
      </c>
      <c r="B189" s="7" t="s">
        <v>825</v>
      </c>
      <c r="C189" s="7"/>
      <c r="D189" s="7" t="s">
        <v>826</v>
      </c>
      <c r="E189" s="7" t="s">
        <v>40</v>
      </c>
      <c r="F189" s="9" t="s">
        <v>41</v>
      </c>
      <c r="G189" s="9">
        <v>89509.0</v>
      </c>
      <c r="H189" s="9" t="s">
        <v>789</v>
      </c>
      <c r="I189" s="8"/>
      <c r="J189" s="10"/>
      <c r="K189" s="10"/>
      <c r="L189" s="10"/>
      <c r="M189" s="10"/>
      <c r="N189" s="10"/>
      <c r="O189" s="10"/>
      <c r="P189" s="10"/>
      <c r="Q189" s="10"/>
      <c r="R189" s="10"/>
      <c r="S189" s="10" t="s">
        <v>43</v>
      </c>
      <c r="T189" s="10"/>
      <c r="U189" s="10"/>
      <c r="V189" s="10"/>
      <c r="W189" s="10"/>
      <c r="X189" s="10"/>
      <c r="Y189" s="10"/>
      <c r="Z189" s="10"/>
      <c r="AA189" s="10"/>
      <c r="AB189" s="10"/>
      <c r="AC189" s="10"/>
      <c r="AD189" s="10"/>
      <c r="AE189" s="10"/>
      <c r="AF189" s="10"/>
      <c r="AG189" s="10"/>
      <c r="AH189" s="10"/>
      <c r="AI189" s="11" t="str">
        <f t="shared" si="1"/>
        <v>P</v>
      </c>
      <c r="AJ189" s="9"/>
      <c r="AK189" s="9"/>
      <c r="AL189" s="8"/>
      <c r="AM189" s="8"/>
      <c r="AN189" s="8"/>
      <c r="AO189" s="8"/>
      <c r="AP189" s="8"/>
      <c r="AQ189" s="8"/>
      <c r="AR189" s="8"/>
      <c r="AS189" s="8"/>
      <c r="AT189" s="8"/>
      <c r="AU189" s="8"/>
      <c r="AV189" s="8"/>
      <c r="AW189" s="8"/>
      <c r="AX189" s="8"/>
      <c r="AY189" s="8"/>
      <c r="AZ189" s="8"/>
      <c r="BA189" s="8"/>
      <c r="BB189" s="8"/>
      <c r="BC189" s="8"/>
    </row>
    <row r="190">
      <c r="A190" s="6" t="s">
        <v>827</v>
      </c>
      <c r="B190" s="8"/>
      <c r="C190" s="8"/>
      <c r="D190" s="7" t="s">
        <v>828</v>
      </c>
      <c r="E190" s="7" t="s">
        <v>829</v>
      </c>
      <c r="F190" s="9" t="s">
        <v>41</v>
      </c>
      <c r="G190" s="9">
        <v>89406.0</v>
      </c>
      <c r="H190" s="9" t="s">
        <v>830</v>
      </c>
      <c r="I190" s="8"/>
      <c r="J190" s="18"/>
      <c r="K190" s="18"/>
      <c r="L190" s="18"/>
      <c r="M190" s="10" t="s">
        <v>43</v>
      </c>
      <c r="N190" s="18"/>
      <c r="O190" s="18"/>
      <c r="P190" s="18"/>
      <c r="Q190" s="18"/>
      <c r="R190" s="18"/>
      <c r="S190" s="18"/>
      <c r="T190" s="18"/>
      <c r="U190" s="18"/>
      <c r="V190" s="18"/>
      <c r="W190" s="18"/>
      <c r="X190" s="18"/>
      <c r="Y190" s="18"/>
      <c r="Z190" s="10" t="s">
        <v>43</v>
      </c>
      <c r="AA190" s="18"/>
      <c r="AB190" s="18"/>
      <c r="AC190" s="10" t="s">
        <v>43</v>
      </c>
      <c r="AD190" s="10" t="s">
        <v>55</v>
      </c>
      <c r="AE190" s="18"/>
      <c r="AF190" s="10" t="s">
        <v>55</v>
      </c>
      <c r="AG190" s="18"/>
      <c r="AH190" s="18"/>
      <c r="AI190" s="11" t="str">
        <f t="shared" si="1"/>
        <v>PPPSS</v>
      </c>
      <c r="AJ190" s="17"/>
      <c r="AK190" s="17"/>
      <c r="AL190" s="7" t="s">
        <v>299</v>
      </c>
      <c r="AM190" s="8"/>
      <c r="AN190" s="8"/>
      <c r="AO190" s="8"/>
      <c r="AP190" s="8"/>
      <c r="AQ190" s="8"/>
      <c r="AR190" s="8"/>
      <c r="AS190" s="8"/>
      <c r="AT190" s="8"/>
      <c r="AU190" s="8"/>
      <c r="AV190" s="8"/>
      <c r="AW190" s="8"/>
      <c r="AX190" s="8"/>
      <c r="AY190" s="8"/>
      <c r="AZ190" s="8"/>
      <c r="BA190" s="8"/>
      <c r="BB190" s="8"/>
      <c r="BC190" s="8"/>
    </row>
    <row r="191">
      <c r="A191" s="6" t="s">
        <v>831</v>
      </c>
      <c r="B191" s="7" t="s">
        <v>832</v>
      </c>
      <c r="C191" s="8"/>
      <c r="D191" s="7" t="s">
        <v>833</v>
      </c>
      <c r="E191" s="7" t="s">
        <v>834</v>
      </c>
      <c r="F191" s="9" t="s">
        <v>41</v>
      </c>
      <c r="G191" s="9">
        <v>89429.0</v>
      </c>
      <c r="H191" s="19" t="s">
        <v>835</v>
      </c>
      <c r="I191" s="8"/>
      <c r="J191" s="10"/>
      <c r="K191" s="10"/>
      <c r="L191" s="10"/>
      <c r="M191" s="10"/>
      <c r="N191" s="10"/>
      <c r="O191" s="10"/>
      <c r="P191" s="10"/>
      <c r="Q191" s="10"/>
      <c r="R191" s="10"/>
      <c r="S191" s="10"/>
      <c r="T191" s="10"/>
      <c r="U191" s="10"/>
      <c r="V191" s="10"/>
      <c r="W191" s="10" t="s">
        <v>43</v>
      </c>
      <c r="X191" s="10"/>
      <c r="Y191" s="10"/>
      <c r="Z191" s="10"/>
      <c r="AA191" s="10"/>
      <c r="AB191" s="10"/>
      <c r="AC191" s="10"/>
      <c r="AD191" s="10"/>
      <c r="AE191" s="10"/>
      <c r="AF191" s="10"/>
      <c r="AG191" s="10"/>
      <c r="AH191" s="10"/>
      <c r="AI191" s="11" t="str">
        <f t="shared" si="1"/>
        <v>P</v>
      </c>
      <c r="AJ191" s="17"/>
      <c r="AK191" s="17"/>
      <c r="AL191" s="7" t="s">
        <v>299</v>
      </c>
      <c r="AM191" s="8"/>
      <c r="AN191" s="8"/>
      <c r="AO191" s="8"/>
      <c r="AP191" s="8"/>
      <c r="AQ191" s="8"/>
      <c r="AR191" s="8"/>
      <c r="AS191" s="8"/>
      <c r="AT191" s="8"/>
      <c r="AU191" s="8"/>
      <c r="AV191" s="8"/>
      <c r="AW191" s="8"/>
      <c r="AX191" s="8"/>
      <c r="AY191" s="8"/>
      <c r="AZ191" s="8"/>
      <c r="BA191" s="8"/>
      <c r="BB191" s="8"/>
      <c r="BC191" s="8"/>
    </row>
    <row r="192">
      <c r="A192" s="6" t="s">
        <v>836</v>
      </c>
      <c r="B192" s="7" t="s">
        <v>837</v>
      </c>
      <c r="C192" s="8"/>
      <c r="D192" s="7" t="s">
        <v>838</v>
      </c>
      <c r="E192" s="7" t="s">
        <v>834</v>
      </c>
      <c r="F192" s="9" t="s">
        <v>41</v>
      </c>
      <c r="G192" s="9">
        <v>89429.0</v>
      </c>
      <c r="H192" s="9" t="s">
        <v>839</v>
      </c>
      <c r="I192" s="8"/>
      <c r="J192" s="18"/>
      <c r="K192" s="18"/>
      <c r="L192" s="18"/>
      <c r="M192" s="18"/>
      <c r="N192" s="10" t="s">
        <v>43</v>
      </c>
      <c r="O192" s="18"/>
      <c r="P192" s="18"/>
      <c r="Q192" s="18"/>
      <c r="R192" s="18"/>
      <c r="S192" s="18"/>
      <c r="T192" s="18"/>
      <c r="U192" s="18"/>
      <c r="V192" s="18"/>
      <c r="W192" s="18"/>
      <c r="X192" s="10" t="s">
        <v>55</v>
      </c>
      <c r="Y192" s="18"/>
      <c r="Z192" s="10" t="s">
        <v>43</v>
      </c>
      <c r="AA192" s="18"/>
      <c r="AB192" s="10"/>
      <c r="AC192" s="10" t="s">
        <v>43</v>
      </c>
      <c r="AD192" s="10" t="s">
        <v>43</v>
      </c>
      <c r="AE192" s="18"/>
      <c r="AF192" s="18"/>
      <c r="AG192" s="18"/>
      <c r="AH192" s="18"/>
      <c r="AI192" s="11" t="str">
        <f t="shared" si="1"/>
        <v>PSPPP</v>
      </c>
      <c r="AJ192" s="17"/>
      <c r="AK192" s="17"/>
      <c r="AL192" s="8"/>
      <c r="AM192" s="8"/>
      <c r="AN192" s="8"/>
      <c r="AO192" s="8"/>
      <c r="AP192" s="8"/>
      <c r="AQ192" s="8"/>
      <c r="AR192" s="8"/>
      <c r="AS192" s="8"/>
      <c r="AT192" s="8"/>
      <c r="AU192" s="8"/>
      <c r="AV192" s="8"/>
      <c r="AW192" s="8"/>
      <c r="AX192" s="8"/>
      <c r="AY192" s="8"/>
      <c r="AZ192" s="8"/>
      <c r="BA192" s="8"/>
      <c r="BB192" s="8"/>
      <c r="BC192" s="8"/>
    </row>
    <row r="193">
      <c r="A193" s="6" t="s">
        <v>840</v>
      </c>
      <c r="B193" s="7" t="s">
        <v>841</v>
      </c>
      <c r="C193" s="8"/>
      <c r="D193" s="7" t="s">
        <v>842</v>
      </c>
      <c r="E193" s="7" t="s">
        <v>40</v>
      </c>
      <c r="F193" s="9" t="s">
        <v>41</v>
      </c>
      <c r="G193" s="9">
        <v>89506.0</v>
      </c>
      <c r="H193" s="9" t="s">
        <v>843</v>
      </c>
      <c r="I193" s="8"/>
      <c r="J193" s="10"/>
      <c r="K193" s="10"/>
      <c r="L193" s="10"/>
      <c r="M193" s="10"/>
      <c r="N193" s="10"/>
      <c r="O193" s="10"/>
      <c r="P193" s="10"/>
      <c r="Q193" s="10"/>
      <c r="R193" s="10"/>
      <c r="S193" s="10"/>
      <c r="T193" s="10"/>
      <c r="U193" s="10"/>
      <c r="V193" s="10"/>
      <c r="W193" s="10" t="s">
        <v>43</v>
      </c>
      <c r="X193" s="10"/>
      <c r="Y193" s="10"/>
      <c r="Z193" s="10"/>
      <c r="AA193" s="10"/>
      <c r="AB193" s="10"/>
      <c r="AC193" s="10"/>
      <c r="AD193" s="10"/>
      <c r="AE193" s="10"/>
      <c r="AF193" s="10"/>
      <c r="AG193" s="10"/>
      <c r="AH193" s="10"/>
      <c r="AI193" s="11" t="str">
        <f t="shared" si="1"/>
        <v>P</v>
      </c>
      <c r="AJ193" s="17"/>
      <c r="AK193" s="17"/>
      <c r="AL193" s="7" t="s">
        <v>299</v>
      </c>
      <c r="AM193" s="8"/>
      <c r="AN193" s="8"/>
      <c r="AO193" s="8"/>
      <c r="AP193" s="8"/>
      <c r="AQ193" s="8"/>
      <c r="AR193" s="8"/>
      <c r="AS193" s="8"/>
      <c r="AT193" s="8"/>
      <c r="AU193" s="8"/>
      <c r="AV193" s="8"/>
      <c r="AW193" s="8"/>
      <c r="AX193" s="8"/>
      <c r="AY193" s="8"/>
      <c r="AZ193" s="8"/>
      <c r="BA193" s="8"/>
      <c r="BB193" s="8"/>
      <c r="BC193" s="8"/>
    </row>
    <row r="194">
      <c r="A194" s="6" t="s">
        <v>844</v>
      </c>
      <c r="B194" s="7" t="s">
        <v>845</v>
      </c>
      <c r="C194" s="8"/>
      <c r="D194" s="7" t="s">
        <v>846</v>
      </c>
      <c r="E194" s="7" t="s">
        <v>40</v>
      </c>
      <c r="F194" s="9" t="s">
        <v>41</v>
      </c>
      <c r="G194" s="9">
        <v>89506.0</v>
      </c>
      <c r="H194" s="9" t="s">
        <v>847</v>
      </c>
      <c r="I194" s="16" t="s">
        <v>848</v>
      </c>
      <c r="J194" s="10"/>
      <c r="K194" s="10"/>
      <c r="L194" s="10"/>
      <c r="M194" s="10"/>
      <c r="N194" s="10"/>
      <c r="O194" s="10" t="s">
        <v>55</v>
      </c>
      <c r="P194" s="10"/>
      <c r="Q194" s="10"/>
      <c r="R194" s="10"/>
      <c r="S194" s="10"/>
      <c r="T194" s="10" t="s">
        <v>55</v>
      </c>
      <c r="U194" s="10" t="s">
        <v>55</v>
      </c>
      <c r="V194" s="10"/>
      <c r="W194" s="10" t="s">
        <v>43</v>
      </c>
      <c r="X194" s="10" t="s">
        <v>43</v>
      </c>
      <c r="Y194" s="10"/>
      <c r="Z194" s="10"/>
      <c r="AA194" s="10" t="s">
        <v>43</v>
      </c>
      <c r="AB194" s="10"/>
      <c r="AC194" s="10" t="s">
        <v>55</v>
      </c>
      <c r="AD194" s="10"/>
      <c r="AE194" s="10"/>
      <c r="AF194" s="10" t="s">
        <v>55</v>
      </c>
      <c r="AG194" s="10"/>
      <c r="AH194" s="10"/>
      <c r="AI194" s="11" t="str">
        <f t="shared" si="1"/>
        <v>SSSPPPSS</v>
      </c>
      <c r="AJ194" s="17"/>
      <c r="AK194" s="17"/>
      <c r="AL194" s="7" t="s">
        <v>299</v>
      </c>
      <c r="AM194" s="8"/>
      <c r="AN194" s="8"/>
      <c r="AO194" s="8"/>
      <c r="AP194" s="8"/>
      <c r="AQ194" s="8"/>
      <c r="AR194" s="8"/>
      <c r="AS194" s="8"/>
      <c r="AT194" s="8"/>
      <c r="AU194" s="8"/>
      <c r="AV194" s="8"/>
      <c r="AW194" s="8"/>
      <c r="AX194" s="8"/>
      <c r="AY194" s="8"/>
      <c r="AZ194" s="8"/>
      <c r="BA194" s="8"/>
      <c r="BB194" s="8"/>
      <c r="BC194" s="8"/>
    </row>
    <row r="195">
      <c r="A195" s="6" t="s">
        <v>849</v>
      </c>
      <c r="B195" s="7" t="s">
        <v>461</v>
      </c>
      <c r="C195" s="7" t="s">
        <v>850</v>
      </c>
      <c r="D195" s="7" t="s">
        <v>851</v>
      </c>
      <c r="E195" s="7" t="s">
        <v>40</v>
      </c>
      <c r="F195" s="9" t="s">
        <v>41</v>
      </c>
      <c r="G195" s="9">
        <v>89512.0</v>
      </c>
      <c r="H195" s="9" t="s">
        <v>852</v>
      </c>
      <c r="I195" s="8"/>
      <c r="J195" s="10"/>
      <c r="K195" s="10"/>
      <c r="L195" s="10"/>
      <c r="M195" s="10" t="s">
        <v>43</v>
      </c>
      <c r="N195" s="10"/>
      <c r="O195" s="10"/>
      <c r="P195" s="10"/>
      <c r="Q195" s="10" t="s">
        <v>43</v>
      </c>
      <c r="R195" s="10"/>
      <c r="S195" s="10"/>
      <c r="T195" s="10"/>
      <c r="U195" s="10"/>
      <c r="V195" s="10"/>
      <c r="W195" s="10" t="s">
        <v>43</v>
      </c>
      <c r="X195" s="10"/>
      <c r="Y195" s="10"/>
      <c r="Z195" s="10"/>
      <c r="AA195" s="10"/>
      <c r="AB195" s="10"/>
      <c r="AC195" s="10"/>
      <c r="AD195" s="10"/>
      <c r="AE195" s="10"/>
      <c r="AF195" s="10"/>
      <c r="AG195" s="10"/>
      <c r="AH195" s="10"/>
      <c r="AI195" s="11" t="str">
        <f t="shared" si="1"/>
        <v>PPP</v>
      </c>
      <c r="AJ195" s="17"/>
      <c r="AK195" s="17"/>
      <c r="AL195" s="8"/>
      <c r="AM195" s="8"/>
      <c r="AN195" s="8"/>
      <c r="AO195" s="8"/>
      <c r="AP195" s="8"/>
      <c r="AQ195" s="8"/>
      <c r="AR195" s="8"/>
      <c r="AS195" s="8"/>
      <c r="AT195" s="8"/>
      <c r="AU195" s="8"/>
      <c r="AV195" s="8"/>
      <c r="AW195" s="8"/>
      <c r="AX195" s="8"/>
      <c r="AY195" s="8"/>
      <c r="AZ195" s="8"/>
      <c r="BA195" s="8"/>
      <c r="BB195" s="8"/>
      <c r="BC195" s="8"/>
    </row>
    <row r="196">
      <c r="A196" s="6" t="s">
        <v>853</v>
      </c>
      <c r="B196" s="7" t="s">
        <v>854</v>
      </c>
      <c r="C196" s="8"/>
      <c r="D196" s="7" t="s">
        <v>855</v>
      </c>
      <c r="E196" s="7" t="s">
        <v>59</v>
      </c>
      <c r="F196" s="9" t="s">
        <v>41</v>
      </c>
      <c r="G196" s="9">
        <v>89431.0</v>
      </c>
      <c r="H196" s="9" t="s">
        <v>856</v>
      </c>
      <c r="I196" s="16" t="s">
        <v>857</v>
      </c>
      <c r="J196" s="10"/>
      <c r="K196" s="10"/>
      <c r="L196" s="10"/>
      <c r="M196" s="10"/>
      <c r="N196" s="10" t="s">
        <v>43</v>
      </c>
      <c r="O196" s="10"/>
      <c r="P196" s="10"/>
      <c r="Q196" s="10"/>
      <c r="R196" s="10"/>
      <c r="S196" s="10"/>
      <c r="T196" s="10"/>
      <c r="U196" s="10"/>
      <c r="V196" s="10"/>
      <c r="W196" s="10"/>
      <c r="X196" s="10"/>
      <c r="Y196" s="10"/>
      <c r="Z196" s="10" t="s">
        <v>43</v>
      </c>
      <c r="AA196" s="10"/>
      <c r="AB196" s="10"/>
      <c r="AC196" s="10" t="s">
        <v>43</v>
      </c>
      <c r="AD196" s="10" t="s">
        <v>43</v>
      </c>
      <c r="AE196" s="10"/>
      <c r="AF196" s="10"/>
      <c r="AG196" s="10"/>
      <c r="AH196" s="10"/>
      <c r="AI196" s="11" t="str">
        <f t="shared" si="1"/>
        <v>PPPP</v>
      </c>
      <c r="AJ196" s="17"/>
      <c r="AK196" s="17"/>
      <c r="AL196" s="7"/>
      <c r="AM196" s="8"/>
      <c r="AN196" s="8"/>
      <c r="AO196" s="8"/>
      <c r="AP196" s="8"/>
      <c r="AQ196" s="8"/>
      <c r="AR196" s="8"/>
      <c r="AS196" s="8"/>
      <c r="AT196" s="8"/>
      <c r="AU196" s="8"/>
      <c r="AV196" s="8"/>
      <c r="AW196" s="8"/>
      <c r="AX196" s="8"/>
      <c r="AY196" s="8"/>
      <c r="AZ196" s="8"/>
      <c r="BA196" s="8"/>
      <c r="BB196" s="8"/>
      <c r="BC196" s="8"/>
    </row>
    <row r="197">
      <c r="A197" s="6" t="s">
        <v>858</v>
      </c>
      <c r="B197" s="7" t="s">
        <v>859</v>
      </c>
      <c r="C197" s="8"/>
      <c r="D197" s="7" t="s">
        <v>860</v>
      </c>
      <c r="E197" s="7" t="s">
        <v>59</v>
      </c>
      <c r="F197" s="9" t="s">
        <v>41</v>
      </c>
      <c r="G197" s="9">
        <v>89431.0</v>
      </c>
      <c r="H197" s="9" t="s">
        <v>861</v>
      </c>
      <c r="I197" s="16" t="s">
        <v>862</v>
      </c>
      <c r="J197" s="10"/>
      <c r="K197" s="10"/>
      <c r="L197" s="10"/>
      <c r="M197" s="10"/>
      <c r="N197" s="10" t="s">
        <v>43</v>
      </c>
      <c r="O197" s="10" t="s">
        <v>43</v>
      </c>
      <c r="P197" s="10" t="s">
        <v>43</v>
      </c>
      <c r="Q197" s="10"/>
      <c r="R197" s="10"/>
      <c r="S197" s="10"/>
      <c r="T197" s="10"/>
      <c r="U197" s="10"/>
      <c r="V197" s="10"/>
      <c r="W197" s="10"/>
      <c r="X197" s="10"/>
      <c r="Y197" s="10"/>
      <c r="Z197" s="10"/>
      <c r="AA197" s="10"/>
      <c r="AB197" s="10"/>
      <c r="AC197" s="10" t="s">
        <v>43</v>
      </c>
      <c r="AD197" s="10"/>
      <c r="AE197" s="10"/>
      <c r="AF197" s="10"/>
      <c r="AG197" s="10"/>
      <c r="AH197" s="10"/>
      <c r="AI197" s="11" t="str">
        <f t="shared" si="1"/>
        <v>PPPP</v>
      </c>
      <c r="AJ197" s="17"/>
      <c r="AK197" s="17"/>
      <c r="AL197" s="7" t="s">
        <v>299</v>
      </c>
      <c r="AM197" s="8"/>
      <c r="AN197" s="8"/>
      <c r="AO197" s="8"/>
      <c r="AP197" s="8"/>
      <c r="AQ197" s="8"/>
      <c r="AR197" s="8"/>
      <c r="AS197" s="8"/>
      <c r="AT197" s="8"/>
      <c r="AU197" s="8"/>
      <c r="AV197" s="8"/>
      <c r="AW197" s="8"/>
      <c r="AX197" s="8"/>
      <c r="AY197" s="8"/>
      <c r="AZ197" s="8"/>
      <c r="BA197" s="8"/>
      <c r="BB197" s="8"/>
      <c r="BC197" s="8"/>
    </row>
    <row r="198">
      <c r="A198" s="6" t="s">
        <v>863</v>
      </c>
      <c r="B198" s="7" t="s">
        <v>864</v>
      </c>
      <c r="C198" s="7"/>
      <c r="D198" s="7" t="s">
        <v>865</v>
      </c>
      <c r="E198" s="7" t="s">
        <v>40</v>
      </c>
      <c r="F198" s="9" t="s">
        <v>41</v>
      </c>
      <c r="G198" s="9">
        <v>89503.0</v>
      </c>
      <c r="H198" s="9" t="s">
        <v>866</v>
      </c>
      <c r="I198" s="36" t="s">
        <v>867</v>
      </c>
      <c r="J198" s="10"/>
      <c r="K198" s="10"/>
      <c r="L198" s="10"/>
      <c r="M198" s="10"/>
      <c r="N198" s="10" t="s">
        <v>43</v>
      </c>
      <c r="O198" s="10"/>
      <c r="P198" s="10"/>
      <c r="Q198" s="10" t="s">
        <v>55</v>
      </c>
      <c r="R198" s="10"/>
      <c r="S198" s="10"/>
      <c r="T198" s="10"/>
      <c r="U198" s="10"/>
      <c r="V198" s="10"/>
      <c r="W198" s="10" t="s">
        <v>43</v>
      </c>
      <c r="X198" s="10" t="s">
        <v>43</v>
      </c>
      <c r="Y198" s="10"/>
      <c r="Z198" s="10"/>
      <c r="AA198" s="10"/>
      <c r="AB198" s="10"/>
      <c r="AC198" s="10" t="s">
        <v>43</v>
      </c>
      <c r="AD198" s="10"/>
      <c r="AE198" s="10"/>
      <c r="AF198" s="10"/>
      <c r="AG198" s="10"/>
      <c r="AH198" s="10"/>
      <c r="AI198" s="11" t="str">
        <f t="shared" si="1"/>
        <v>PSPPP</v>
      </c>
      <c r="AJ198" s="9"/>
      <c r="AK198" s="9"/>
      <c r="AL198" s="7" t="s">
        <v>299</v>
      </c>
      <c r="AM198" s="8"/>
      <c r="AN198" s="8"/>
      <c r="AO198" s="8"/>
      <c r="AP198" s="8"/>
      <c r="AQ198" s="8"/>
      <c r="AR198" s="8"/>
      <c r="AS198" s="8"/>
      <c r="AT198" s="8"/>
      <c r="AU198" s="8"/>
      <c r="AV198" s="8"/>
      <c r="AW198" s="8"/>
      <c r="AX198" s="8"/>
      <c r="AY198" s="8"/>
      <c r="AZ198" s="8"/>
      <c r="BA198" s="8"/>
      <c r="BB198" s="8"/>
      <c r="BC198" s="8"/>
    </row>
    <row r="199">
      <c r="A199" s="6" t="s">
        <v>868</v>
      </c>
      <c r="B199" s="7" t="s">
        <v>869</v>
      </c>
      <c r="C199" s="7"/>
      <c r="D199" s="7" t="s">
        <v>870</v>
      </c>
      <c r="E199" s="7" t="s">
        <v>40</v>
      </c>
      <c r="F199" s="9" t="s">
        <v>871</v>
      </c>
      <c r="G199" s="9">
        <v>89512.0</v>
      </c>
      <c r="H199" s="9" t="s">
        <v>872</v>
      </c>
      <c r="I199" s="8"/>
      <c r="J199" s="10"/>
      <c r="K199" s="10"/>
      <c r="L199" s="10"/>
      <c r="M199" s="10"/>
      <c r="N199" s="10"/>
      <c r="O199" s="10"/>
      <c r="P199" s="10"/>
      <c r="Q199" s="10" t="s">
        <v>43</v>
      </c>
      <c r="R199" s="10"/>
      <c r="S199" s="10"/>
      <c r="T199" s="10"/>
      <c r="U199" s="10"/>
      <c r="V199" s="10"/>
      <c r="W199" s="10"/>
      <c r="X199" s="10"/>
      <c r="Y199" s="10"/>
      <c r="Z199" s="10"/>
      <c r="AA199" s="10"/>
      <c r="AB199" s="10"/>
      <c r="AC199" s="10"/>
      <c r="AD199" s="10"/>
      <c r="AE199" s="10"/>
      <c r="AF199" s="10"/>
      <c r="AG199" s="10"/>
      <c r="AH199" s="10"/>
      <c r="AI199" s="11" t="str">
        <f t="shared" si="1"/>
        <v>P</v>
      </c>
      <c r="AJ199" s="9"/>
      <c r="AK199" s="9"/>
      <c r="AL199" s="8"/>
      <c r="AM199" s="8"/>
      <c r="AN199" s="8"/>
      <c r="AO199" s="8"/>
      <c r="AP199" s="8"/>
      <c r="AQ199" s="8"/>
      <c r="AR199" s="8"/>
      <c r="AS199" s="8"/>
      <c r="AT199" s="8"/>
      <c r="AU199" s="8"/>
      <c r="AV199" s="8"/>
      <c r="AW199" s="8"/>
      <c r="AX199" s="8"/>
      <c r="AY199" s="8"/>
      <c r="AZ199" s="8"/>
      <c r="BA199" s="8"/>
      <c r="BB199" s="8"/>
      <c r="BC199" s="8"/>
    </row>
    <row r="200">
      <c r="A200" s="6" t="s">
        <v>873</v>
      </c>
      <c r="B200" s="7" t="s">
        <v>874</v>
      </c>
      <c r="C200" s="8"/>
      <c r="D200" s="7" t="s">
        <v>875</v>
      </c>
      <c r="E200" s="7" t="s">
        <v>59</v>
      </c>
      <c r="F200" s="9" t="s">
        <v>41</v>
      </c>
      <c r="G200" s="9">
        <v>89436.0</v>
      </c>
      <c r="H200" s="9" t="s">
        <v>876</v>
      </c>
      <c r="I200" s="8"/>
      <c r="J200" s="10"/>
      <c r="K200" s="10"/>
      <c r="L200" s="10"/>
      <c r="M200" s="10"/>
      <c r="N200" s="10" t="s">
        <v>43</v>
      </c>
      <c r="O200" s="10"/>
      <c r="P200" s="10"/>
      <c r="Q200" s="10"/>
      <c r="R200" s="10"/>
      <c r="S200" s="10"/>
      <c r="T200" s="10"/>
      <c r="U200" s="10"/>
      <c r="V200" s="10"/>
      <c r="W200" s="10"/>
      <c r="X200" s="10"/>
      <c r="Y200" s="10"/>
      <c r="Z200" s="10" t="s">
        <v>43</v>
      </c>
      <c r="AA200" s="10"/>
      <c r="AB200" s="10"/>
      <c r="AC200" s="10" t="s">
        <v>43</v>
      </c>
      <c r="AD200" s="10"/>
      <c r="AE200" s="10"/>
      <c r="AF200" s="10"/>
      <c r="AG200" s="10"/>
      <c r="AH200" s="10"/>
      <c r="AI200" s="11" t="str">
        <f t="shared" si="1"/>
        <v>PPP</v>
      </c>
      <c r="AJ200" s="17"/>
      <c r="AK200" s="17"/>
      <c r="AL200" s="8"/>
      <c r="AM200" s="8"/>
      <c r="AN200" s="8"/>
      <c r="AO200" s="8"/>
      <c r="AP200" s="8"/>
      <c r="AQ200" s="8"/>
      <c r="AR200" s="8"/>
      <c r="AS200" s="8"/>
      <c r="AT200" s="8"/>
      <c r="AU200" s="8"/>
      <c r="AV200" s="8"/>
      <c r="AW200" s="8"/>
      <c r="AX200" s="8"/>
      <c r="AY200" s="8"/>
      <c r="AZ200" s="8"/>
      <c r="BA200" s="8"/>
      <c r="BB200" s="8"/>
      <c r="BC200" s="8"/>
    </row>
    <row r="201">
      <c r="A201" s="6" t="s">
        <v>877</v>
      </c>
      <c r="B201" s="7" t="s">
        <v>878</v>
      </c>
      <c r="C201" s="7"/>
      <c r="D201" s="7" t="s">
        <v>879</v>
      </c>
      <c r="E201" s="7" t="s">
        <v>40</v>
      </c>
      <c r="F201" s="9" t="s">
        <v>41</v>
      </c>
      <c r="G201" s="9">
        <v>89502.0</v>
      </c>
      <c r="H201" s="9" t="s">
        <v>880</v>
      </c>
      <c r="I201" s="8"/>
      <c r="J201" s="10"/>
      <c r="K201" s="10"/>
      <c r="L201" s="10"/>
      <c r="M201" s="10"/>
      <c r="N201" s="10"/>
      <c r="O201" s="10" t="s">
        <v>43</v>
      </c>
      <c r="P201" s="10"/>
      <c r="Q201" s="10"/>
      <c r="R201" s="10"/>
      <c r="S201" s="10"/>
      <c r="T201" s="10"/>
      <c r="U201" s="10"/>
      <c r="V201" s="10"/>
      <c r="W201" s="10"/>
      <c r="X201" s="10"/>
      <c r="Y201" s="10"/>
      <c r="Z201" s="10"/>
      <c r="AA201" s="10"/>
      <c r="AB201" s="10"/>
      <c r="AC201" s="10"/>
      <c r="AD201" s="10"/>
      <c r="AE201" s="10"/>
      <c r="AF201" s="10"/>
      <c r="AG201" s="10"/>
      <c r="AH201" s="10"/>
      <c r="AI201" s="11" t="str">
        <f t="shared" si="1"/>
        <v>P</v>
      </c>
      <c r="AJ201" s="9"/>
      <c r="AK201" s="9"/>
      <c r="AL201" s="8"/>
      <c r="AM201" s="8"/>
      <c r="AN201" s="8"/>
      <c r="AO201" s="8"/>
      <c r="AP201" s="8"/>
      <c r="AQ201" s="8"/>
      <c r="AR201" s="8"/>
      <c r="AS201" s="8"/>
      <c r="AT201" s="8"/>
      <c r="AU201" s="8"/>
      <c r="AV201" s="8"/>
      <c r="AW201" s="8"/>
      <c r="AX201" s="8"/>
      <c r="AY201" s="8"/>
      <c r="AZ201" s="8"/>
      <c r="BA201" s="8"/>
      <c r="BB201" s="8"/>
      <c r="BC201" s="8"/>
    </row>
    <row r="202">
      <c r="A202" s="6" t="s">
        <v>881</v>
      </c>
      <c r="B202" s="8"/>
      <c r="C202" s="8"/>
      <c r="D202" s="7" t="s">
        <v>882</v>
      </c>
      <c r="E202" s="7" t="s">
        <v>40</v>
      </c>
      <c r="F202" s="9" t="s">
        <v>41</v>
      </c>
      <c r="G202" s="9">
        <v>89509.0</v>
      </c>
      <c r="H202" s="9" t="s">
        <v>883</v>
      </c>
      <c r="I202" s="16" t="s">
        <v>884</v>
      </c>
      <c r="J202" s="18"/>
      <c r="K202" s="18"/>
      <c r="L202" s="18"/>
      <c r="M202" s="18"/>
      <c r="N202" s="10" t="s">
        <v>43</v>
      </c>
      <c r="O202" s="18"/>
      <c r="P202" s="18"/>
      <c r="Q202" s="10" t="s">
        <v>43</v>
      </c>
      <c r="R202" s="18"/>
      <c r="S202" s="18"/>
      <c r="T202" s="18"/>
      <c r="U202" s="18"/>
      <c r="V202" s="18"/>
      <c r="W202" s="18"/>
      <c r="X202" s="18"/>
      <c r="Y202" s="18"/>
      <c r="Z202" s="18"/>
      <c r="AA202" s="18"/>
      <c r="AB202" s="18"/>
      <c r="AC202" s="18"/>
      <c r="AD202" s="18"/>
      <c r="AE202" s="18"/>
      <c r="AF202" s="18"/>
      <c r="AG202" s="18"/>
      <c r="AH202" s="18"/>
      <c r="AI202" s="11" t="str">
        <f t="shared" si="1"/>
        <v>PP</v>
      </c>
      <c r="AJ202" s="17"/>
      <c r="AK202" s="17"/>
      <c r="AL202" s="8"/>
      <c r="AM202" s="8"/>
      <c r="AN202" s="8"/>
      <c r="AO202" s="8"/>
      <c r="AP202" s="8"/>
      <c r="AQ202" s="8"/>
      <c r="AR202" s="8"/>
      <c r="AS202" s="8"/>
      <c r="AT202" s="8"/>
      <c r="AU202" s="8"/>
      <c r="AV202" s="8"/>
      <c r="AW202" s="8"/>
      <c r="AX202" s="8"/>
      <c r="AY202" s="8"/>
      <c r="AZ202" s="8"/>
      <c r="BA202" s="8"/>
      <c r="BB202" s="8"/>
      <c r="BC202" s="8"/>
    </row>
    <row r="203">
      <c r="A203" s="20" t="s">
        <v>885</v>
      </c>
      <c r="B203" s="8" t="s">
        <v>886</v>
      </c>
      <c r="C203" s="8"/>
      <c r="D203" s="15" t="s">
        <v>887</v>
      </c>
      <c r="E203" s="15" t="s">
        <v>40</v>
      </c>
      <c r="F203" s="9" t="s">
        <v>41</v>
      </c>
      <c r="G203" s="9">
        <v>89502.0</v>
      </c>
      <c r="H203" s="9" t="s">
        <v>888</v>
      </c>
      <c r="I203" s="8"/>
      <c r="J203" s="10" t="s">
        <v>43</v>
      </c>
      <c r="K203" s="18"/>
      <c r="L203" s="18"/>
      <c r="M203" s="18"/>
      <c r="N203" s="18"/>
      <c r="O203" s="18"/>
      <c r="P203" s="18"/>
      <c r="Q203" s="18"/>
      <c r="R203" s="18"/>
      <c r="S203" s="18"/>
      <c r="T203" s="18"/>
      <c r="U203" s="18"/>
      <c r="V203" s="18"/>
      <c r="W203" s="18"/>
      <c r="X203" s="18"/>
      <c r="Y203" s="18"/>
      <c r="Z203" s="18"/>
      <c r="AA203" s="18"/>
      <c r="AB203" s="18"/>
      <c r="AC203" s="18"/>
      <c r="AD203" s="18"/>
      <c r="AE203" s="10" t="s">
        <v>43</v>
      </c>
      <c r="AF203" s="18"/>
      <c r="AG203" s="18"/>
      <c r="AH203" s="18"/>
      <c r="AI203" s="11" t="str">
        <f t="shared" si="1"/>
        <v>PP</v>
      </c>
      <c r="AL203" s="7"/>
      <c r="AM203" s="8"/>
      <c r="AN203" s="8"/>
      <c r="AO203" s="8"/>
      <c r="AP203" s="8"/>
      <c r="AQ203" s="8"/>
      <c r="AR203" s="8"/>
      <c r="AS203" s="8"/>
      <c r="AT203" s="8"/>
      <c r="AU203" s="8"/>
      <c r="AV203" s="8"/>
      <c r="AW203" s="8"/>
      <c r="AX203" s="8"/>
      <c r="AY203" s="8"/>
      <c r="AZ203" s="8"/>
      <c r="BA203" s="8"/>
      <c r="BB203" s="8"/>
      <c r="BC203" s="8"/>
    </row>
    <row r="204">
      <c r="A204" s="6" t="s">
        <v>889</v>
      </c>
      <c r="B204" s="7" t="s">
        <v>890</v>
      </c>
      <c r="C204" s="8"/>
      <c r="D204" s="7" t="s">
        <v>891</v>
      </c>
      <c r="E204" s="7" t="s">
        <v>59</v>
      </c>
      <c r="F204" s="9" t="s">
        <v>41</v>
      </c>
      <c r="G204" s="9">
        <v>89431.0</v>
      </c>
      <c r="H204" s="9" t="s">
        <v>892</v>
      </c>
      <c r="I204" s="8"/>
      <c r="J204" s="10"/>
      <c r="K204" s="10"/>
      <c r="L204" s="10"/>
      <c r="M204" s="10"/>
      <c r="N204" s="10"/>
      <c r="O204" s="10"/>
      <c r="P204" s="10"/>
      <c r="Q204" s="10"/>
      <c r="R204" s="10"/>
      <c r="S204" s="10"/>
      <c r="T204" s="10"/>
      <c r="U204" s="10"/>
      <c r="V204" s="10"/>
      <c r="W204" s="10" t="s">
        <v>43</v>
      </c>
      <c r="X204" s="10"/>
      <c r="Y204" s="10"/>
      <c r="Z204" s="10"/>
      <c r="AA204" s="10"/>
      <c r="AB204" s="10"/>
      <c r="AC204" s="10"/>
      <c r="AD204" s="10"/>
      <c r="AE204" s="10"/>
      <c r="AF204" s="10"/>
      <c r="AG204" s="10"/>
      <c r="AH204" s="10"/>
      <c r="AI204" s="11" t="str">
        <f t="shared" si="1"/>
        <v>P</v>
      </c>
      <c r="AJ204" s="17"/>
      <c r="AK204" s="17"/>
      <c r="AL204" s="7"/>
      <c r="AM204" s="8"/>
      <c r="AN204" s="8"/>
      <c r="AO204" s="8"/>
      <c r="AP204" s="8"/>
      <c r="AQ204" s="8"/>
      <c r="AR204" s="8"/>
      <c r="AS204" s="8"/>
      <c r="AT204" s="8"/>
      <c r="AU204" s="8"/>
      <c r="AV204" s="8"/>
      <c r="AW204" s="8"/>
      <c r="AX204" s="8"/>
      <c r="AY204" s="8"/>
      <c r="AZ204" s="8"/>
      <c r="BA204" s="8"/>
      <c r="BB204" s="8"/>
      <c r="BC204" s="8"/>
    </row>
    <row r="205">
      <c r="A205" s="12" t="s">
        <v>893</v>
      </c>
      <c r="B205" s="8" t="s">
        <v>894</v>
      </c>
      <c r="C205" s="8"/>
      <c r="D205" s="14" t="s">
        <v>895</v>
      </c>
      <c r="E205" s="15" t="s">
        <v>40</v>
      </c>
      <c r="F205" s="9" t="s">
        <v>41</v>
      </c>
      <c r="G205" s="9">
        <v>89512.0</v>
      </c>
      <c r="H205" s="9" t="s">
        <v>896</v>
      </c>
      <c r="I205" s="8"/>
      <c r="J205" s="10" t="s">
        <v>43</v>
      </c>
      <c r="K205" s="18"/>
      <c r="L205" s="18"/>
      <c r="M205" s="18"/>
      <c r="N205" s="18"/>
      <c r="O205" s="18"/>
      <c r="P205" s="18"/>
      <c r="Q205" s="18"/>
      <c r="R205" s="18"/>
      <c r="S205" s="18"/>
      <c r="T205" s="18"/>
      <c r="U205" s="18"/>
      <c r="V205" s="18"/>
      <c r="W205" s="18"/>
      <c r="X205" s="18"/>
      <c r="Y205" s="18"/>
      <c r="Z205" s="18"/>
      <c r="AA205" s="18"/>
      <c r="AB205" s="18"/>
      <c r="AC205" s="18"/>
      <c r="AD205" s="18"/>
      <c r="AE205" s="10" t="s">
        <v>43</v>
      </c>
      <c r="AF205" s="18"/>
      <c r="AG205" s="18"/>
      <c r="AH205" s="18"/>
      <c r="AI205" s="11" t="str">
        <f t="shared" si="1"/>
        <v>PP</v>
      </c>
      <c r="AL205" s="8"/>
      <c r="AM205" s="8"/>
      <c r="AN205" s="8"/>
      <c r="AO205" s="8"/>
      <c r="AP205" s="8"/>
      <c r="AQ205" s="8"/>
      <c r="AR205" s="8"/>
      <c r="AS205" s="8"/>
      <c r="AT205" s="8"/>
      <c r="AU205" s="8"/>
      <c r="AV205" s="8"/>
      <c r="AW205" s="8"/>
      <c r="AX205" s="8"/>
      <c r="AY205" s="8"/>
      <c r="AZ205" s="8"/>
      <c r="BA205" s="8"/>
      <c r="BB205" s="8"/>
      <c r="BC205" s="8"/>
    </row>
    <row r="206">
      <c r="A206" s="12" t="s">
        <v>897</v>
      </c>
      <c r="B206" s="8" t="s">
        <v>898</v>
      </c>
      <c r="C206" s="8"/>
      <c r="D206" s="14" t="s">
        <v>899</v>
      </c>
      <c r="E206" s="15" t="s">
        <v>40</v>
      </c>
      <c r="F206" s="9" t="s">
        <v>41</v>
      </c>
      <c r="G206" s="9">
        <v>89502.0</v>
      </c>
      <c r="H206" s="9" t="s">
        <v>128</v>
      </c>
      <c r="I206" s="8"/>
      <c r="J206" s="10" t="s">
        <v>43</v>
      </c>
      <c r="K206" s="18"/>
      <c r="L206" s="18"/>
      <c r="M206" s="18"/>
      <c r="N206" s="18"/>
      <c r="O206" s="18"/>
      <c r="P206" s="18"/>
      <c r="Q206" s="18"/>
      <c r="R206" s="18"/>
      <c r="S206" s="18"/>
      <c r="T206" s="18"/>
      <c r="U206" s="18"/>
      <c r="V206" s="18"/>
      <c r="W206" s="18"/>
      <c r="X206" s="18"/>
      <c r="Y206" s="18"/>
      <c r="Z206" s="18"/>
      <c r="AA206" s="18"/>
      <c r="AB206" s="18"/>
      <c r="AC206" s="18"/>
      <c r="AD206" s="18"/>
      <c r="AE206" s="10" t="s">
        <v>43</v>
      </c>
      <c r="AF206" s="18"/>
      <c r="AG206" s="18"/>
      <c r="AH206" s="18"/>
      <c r="AI206" s="11" t="str">
        <f t="shared" si="1"/>
        <v>PP</v>
      </c>
      <c r="AL206" s="7"/>
      <c r="AM206" s="8"/>
      <c r="AN206" s="8"/>
      <c r="AO206" s="8"/>
      <c r="AP206" s="8"/>
      <c r="AQ206" s="8"/>
      <c r="AR206" s="8"/>
      <c r="AS206" s="8"/>
      <c r="AT206" s="8"/>
      <c r="AU206" s="8"/>
      <c r="AV206" s="8"/>
      <c r="AW206" s="8"/>
      <c r="AX206" s="8"/>
      <c r="AY206" s="8"/>
      <c r="AZ206" s="8"/>
      <c r="BA206" s="8"/>
      <c r="BB206" s="8"/>
      <c r="BC206" s="8"/>
    </row>
    <row r="207">
      <c r="A207" s="20" t="s">
        <v>900</v>
      </c>
      <c r="B207" s="8" t="s">
        <v>901</v>
      </c>
      <c r="C207" s="8"/>
      <c r="D207" s="15" t="s">
        <v>902</v>
      </c>
      <c r="E207" s="15" t="s">
        <v>59</v>
      </c>
      <c r="F207" s="9" t="s">
        <v>41</v>
      </c>
      <c r="G207" s="9">
        <v>89431.0</v>
      </c>
      <c r="H207" s="9" t="s">
        <v>903</v>
      </c>
      <c r="I207" s="8"/>
      <c r="J207" s="10" t="s">
        <v>43</v>
      </c>
      <c r="K207" s="18"/>
      <c r="L207" s="18"/>
      <c r="M207" s="18"/>
      <c r="N207" s="18"/>
      <c r="O207" s="18"/>
      <c r="P207" s="18"/>
      <c r="Q207" s="18"/>
      <c r="R207" s="18"/>
      <c r="S207" s="18"/>
      <c r="T207" s="18"/>
      <c r="U207" s="18"/>
      <c r="V207" s="18"/>
      <c r="W207" s="18"/>
      <c r="X207" s="18"/>
      <c r="Y207" s="18"/>
      <c r="Z207" s="18"/>
      <c r="AA207" s="18"/>
      <c r="AB207" s="18"/>
      <c r="AC207" s="10"/>
      <c r="AD207" s="18"/>
      <c r="AE207" s="10" t="s">
        <v>43</v>
      </c>
      <c r="AF207" s="18"/>
      <c r="AG207" s="18"/>
      <c r="AH207" s="18"/>
      <c r="AI207" s="11" t="str">
        <f t="shared" si="1"/>
        <v>PP</v>
      </c>
      <c r="AL207" s="8"/>
      <c r="AM207" s="8"/>
      <c r="AN207" s="8"/>
      <c r="AO207" s="8"/>
      <c r="AP207" s="8"/>
      <c r="AQ207" s="8"/>
      <c r="AR207" s="8"/>
      <c r="AS207" s="8"/>
      <c r="AT207" s="8"/>
      <c r="AU207" s="8"/>
      <c r="AV207" s="8"/>
      <c r="AW207" s="8"/>
      <c r="AX207" s="8"/>
      <c r="AY207" s="8"/>
      <c r="AZ207" s="8"/>
      <c r="BA207" s="8"/>
      <c r="BB207" s="8"/>
      <c r="BC207" s="8"/>
    </row>
    <row r="208">
      <c r="A208" s="12" t="s">
        <v>904</v>
      </c>
      <c r="B208" s="8" t="s">
        <v>905</v>
      </c>
      <c r="C208" s="8"/>
      <c r="D208" s="15" t="s">
        <v>906</v>
      </c>
      <c r="E208" s="15" t="s">
        <v>59</v>
      </c>
      <c r="F208" s="9" t="s">
        <v>41</v>
      </c>
      <c r="G208" s="9">
        <v>89434.0</v>
      </c>
      <c r="H208" s="9" t="s">
        <v>907</v>
      </c>
      <c r="I208" s="8"/>
      <c r="J208" s="10" t="s">
        <v>43</v>
      </c>
      <c r="K208" s="18"/>
      <c r="L208" s="18"/>
      <c r="M208" s="18"/>
      <c r="N208" s="18"/>
      <c r="O208" s="18"/>
      <c r="P208" s="18"/>
      <c r="Q208" s="18"/>
      <c r="R208" s="18"/>
      <c r="S208" s="18"/>
      <c r="T208" s="18"/>
      <c r="U208" s="18"/>
      <c r="V208" s="18"/>
      <c r="W208" s="18"/>
      <c r="X208" s="18"/>
      <c r="Y208" s="18"/>
      <c r="Z208" s="18"/>
      <c r="AA208" s="18"/>
      <c r="AB208" s="18"/>
      <c r="AC208" s="18"/>
      <c r="AD208" s="18"/>
      <c r="AE208" s="10" t="s">
        <v>43</v>
      </c>
      <c r="AF208" s="18"/>
      <c r="AG208" s="18"/>
      <c r="AH208" s="18"/>
      <c r="AI208" s="11" t="str">
        <f t="shared" si="1"/>
        <v>PP</v>
      </c>
      <c r="AL208" s="7"/>
      <c r="AM208" s="8"/>
      <c r="AN208" s="8"/>
      <c r="AO208" s="8"/>
      <c r="AP208" s="8"/>
      <c r="AQ208" s="8"/>
      <c r="AR208" s="8"/>
      <c r="AS208" s="8"/>
      <c r="AT208" s="8"/>
      <c r="AU208" s="8"/>
      <c r="AV208" s="8"/>
      <c r="AW208" s="8"/>
      <c r="AX208" s="8"/>
      <c r="AY208" s="8"/>
      <c r="AZ208" s="8"/>
      <c r="BA208" s="8"/>
      <c r="BB208" s="8"/>
      <c r="BC208" s="8"/>
    </row>
    <row r="209">
      <c r="A209" s="12" t="s">
        <v>908</v>
      </c>
      <c r="B209" s="8" t="s">
        <v>909</v>
      </c>
      <c r="C209" s="8"/>
      <c r="D209" s="15" t="s">
        <v>910</v>
      </c>
      <c r="E209" s="15" t="s">
        <v>59</v>
      </c>
      <c r="F209" s="9" t="s">
        <v>41</v>
      </c>
      <c r="G209" s="9">
        <v>89431.0</v>
      </c>
      <c r="H209" s="9" t="s">
        <v>911</v>
      </c>
      <c r="I209" s="8"/>
      <c r="J209" s="10" t="s">
        <v>43</v>
      </c>
      <c r="K209" s="18"/>
      <c r="L209" s="18"/>
      <c r="M209" s="18"/>
      <c r="N209" s="18"/>
      <c r="O209" s="18"/>
      <c r="P209" s="18"/>
      <c r="Q209" s="18"/>
      <c r="R209" s="18"/>
      <c r="S209" s="18"/>
      <c r="T209" s="18"/>
      <c r="U209" s="18"/>
      <c r="V209" s="18"/>
      <c r="W209" s="18"/>
      <c r="X209" s="18"/>
      <c r="Y209" s="18"/>
      <c r="Z209" s="18"/>
      <c r="AA209" s="18"/>
      <c r="AB209" s="18"/>
      <c r="AC209" s="18"/>
      <c r="AD209" s="18"/>
      <c r="AE209" s="10" t="s">
        <v>43</v>
      </c>
      <c r="AF209" s="18"/>
      <c r="AG209" s="18"/>
      <c r="AH209" s="18"/>
      <c r="AI209" s="11" t="str">
        <f t="shared" si="1"/>
        <v>PP</v>
      </c>
      <c r="AL209" s="7"/>
      <c r="AM209" s="8"/>
      <c r="AN209" s="8"/>
      <c r="AO209" s="8"/>
      <c r="AP209" s="8"/>
      <c r="AQ209" s="8"/>
      <c r="AR209" s="8"/>
      <c r="AS209" s="8"/>
      <c r="AT209" s="8"/>
      <c r="AU209" s="8"/>
      <c r="AV209" s="8"/>
      <c r="AW209" s="8"/>
      <c r="AX209" s="8"/>
      <c r="AY209" s="8"/>
      <c r="AZ209" s="8"/>
      <c r="BA209" s="8"/>
      <c r="BB209" s="8"/>
      <c r="BC209" s="8"/>
    </row>
    <row r="210">
      <c r="A210" s="12" t="s">
        <v>912</v>
      </c>
      <c r="B210" s="8" t="s">
        <v>913</v>
      </c>
      <c r="C210" s="8"/>
      <c r="D210" s="14" t="s">
        <v>914</v>
      </c>
      <c r="E210" s="15" t="s">
        <v>40</v>
      </c>
      <c r="F210" s="9" t="s">
        <v>41</v>
      </c>
      <c r="G210" s="9">
        <v>89502.0</v>
      </c>
      <c r="H210" s="9" t="s">
        <v>915</v>
      </c>
      <c r="I210" s="8"/>
      <c r="J210" s="10" t="s">
        <v>43</v>
      </c>
      <c r="K210" s="18"/>
      <c r="L210" s="18"/>
      <c r="M210" s="18"/>
      <c r="N210" s="18"/>
      <c r="O210" s="18"/>
      <c r="P210" s="18"/>
      <c r="Q210" s="18"/>
      <c r="R210" s="18"/>
      <c r="S210" s="18"/>
      <c r="T210" s="18"/>
      <c r="U210" s="18"/>
      <c r="V210" s="18"/>
      <c r="W210" s="18"/>
      <c r="X210" s="18"/>
      <c r="Y210" s="18"/>
      <c r="Z210" s="18"/>
      <c r="AA210" s="18"/>
      <c r="AB210" s="18"/>
      <c r="AC210" s="18"/>
      <c r="AD210" s="18"/>
      <c r="AE210" s="10" t="s">
        <v>43</v>
      </c>
      <c r="AF210" s="18"/>
      <c r="AG210" s="18"/>
      <c r="AH210" s="18"/>
      <c r="AI210" s="11" t="str">
        <f t="shared" si="1"/>
        <v>PP</v>
      </c>
      <c r="AL210" s="8"/>
      <c r="AM210" s="8"/>
      <c r="AN210" s="8"/>
      <c r="AO210" s="8"/>
      <c r="AP210" s="8"/>
      <c r="AQ210" s="8"/>
      <c r="AR210" s="8"/>
      <c r="AS210" s="8"/>
      <c r="AT210" s="8"/>
      <c r="AU210" s="8"/>
      <c r="AV210" s="8"/>
      <c r="AW210" s="8"/>
      <c r="AX210" s="8"/>
      <c r="AY210" s="8"/>
      <c r="AZ210" s="8"/>
      <c r="BA210" s="8"/>
      <c r="BB210" s="8"/>
      <c r="BC210" s="8"/>
    </row>
    <row r="211">
      <c r="A211" s="6" t="s">
        <v>916</v>
      </c>
      <c r="B211" s="7" t="s">
        <v>917</v>
      </c>
      <c r="C211" s="8"/>
      <c r="D211" s="7" t="s">
        <v>918</v>
      </c>
      <c r="E211" s="7" t="s">
        <v>40</v>
      </c>
      <c r="F211" s="9" t="s">
        <v>919</v>
      </c>
      <c r="G211" s="9">
        <v>89512.0</v>
      </c>
      <c r="H211" s="9" t="s">
        <v>920</v>
      </c>
      <c r="I211" s="7"/>
      <c r="J211" s="10" t="s">
        <v>43</v>
      </c>
      <c r="K211" s="10"/>
      <c r="L211" s="10"/>
      <c r="M211" s="10"/>
      <c r="N211" s="10"/>
      <c r="O211" s="10"/>
      <c r="P211" s="10"/>
      <c r="Q211" s="10"/>
      <c r="R211" s="10"/>
      <c r="S211" s="10"/>
      <c r="T211" s="10"/>
      <c r="U211" s="10"/>
      <c r="V211" s="10"/>
      <c r="W211" s="10"/>
      <c r="X211" s="10"/>
      <c r="Y211" s="10"/>
      <c r="Z211" s="10"/>
      <c r="AA211" s="10"/>
      <c r="AB211" s="10"/>
      <c r="AC211" s="10"/>
      <c r="AD211" s="10"/>
      <c r="AE211" s="10" t="s">
        <v>43</v>
      </c>
      <c r="AF211" s="10"/>
      <c r="AG211" s="10"/>
      <c r="AH211" s="10"/>
      <c r="AI211" s="11" t="str">
        <f t="shared" si="1"/>
        <v>PP</v>
      </c>
      <c r="AL211" s="7"/>
      <c r="AM211" s="8"/>
      <c r="AN211" s="8"/>
      <c r="AO211" s="8"/>
      <c r="AP211" s="8"/>
      <c r="AQ211" s="8"/>
      <c r="AR211" s="8"/>
      <c r="AS211" s="8"/>
      <c r="AT211" s="8"/>
      <c r="AU211" s="8"/>
      <c r="AV211" s="8"/>
      <c r="AW211" s="8"/>
      <c r="AX211" s="8"/>
      <c r="AY211" s="8"/>
      <c r="AZ211" s="8"/>
      <c r="BA211" s="8"/>
      <c r="BB211" s="8"/>
      <c r="BC211" s="8"/>
    </row>
    <row r="212">
      <c r="A212" s="20" t="s">
        <v>921</v>
      </c>
      <c r="B212" s="8" t="s">
        <v>886</v>
      </c>
      <c r="C212" s="8"/>
      <c r="D212" s="14" t="s">
        <v>922</v>
      </c>
      <c r="E212" s="15" t="s">
        <v>40</v>
      </c>
      <c r="F212" s="9" t="s">
        <v>41</v>
      </c>
      <c r="G212" s="9">
        <v>89502.0</v>
      </c>
      <c r="H212" s="9" t="s">
        <v>923</v>
      </c>
      <c r="I212" s="8"/>
      <c r="J212" s="10" t="s">
        <v>43</v>
      </c>
      <c r="K212" s="18"/>
      <c r="L212" s="18"/>
      <c r="M212" s="18"/>
      <c r="N212" s="18"/>
      <c r="O212" s="18"/>
      <c r="P212" s="18"/>
      <c r="Q212" s="18"/>
      <c r="R212" s="18"/>
      <c r="S212" s="18"/>
      <c r="T212" s="18"/>
      <c r="U212" s="18"/>
      <c r="V212" s="18"/>
      <c r="W212" s="18"/>
      <c r="X212" s="18"/>
      <c r="Y212" s="18"/>
      <c r="Z212" s="18"/>
      <c r="AA212" s="18"/>
      <c r="AB212" s="18"/>
      <c r="AC212" s="18"/>
      <c r="AD212" s="18"/>
      <c r="AE212" s="10" t="s">
        <v>43</v>
      </c>
      <c r="AF212" s="18"/>
      <c r="AG212" s="18"/>
      <c r="AH212" s="18"/>
      <c r="AI212" s="11" t="str">
        <f t="shared" si="1"/>
        <v>PP</v>
      </c>
      <c r="AL212" s="8"/>
      <c r="AM212" s="8"/>
      <c r="AN212" s="8"/>
      <c r="AO212" s="8"/>
      <c r="AP212" s="8"/>
      <c r="AQ212" s="8"/>
      <c r="AR212" s="8"/>
      <c r="AS212" s="8"/>
      <c r="AT212" s="8"/>
      <c r="AU212" s="8"/>
      <c r="AV212" s="8"/>
      <c r="AW212" s="8"/>
      <c r="AX212" s="8"/>
      <c r="AY212" s="8"/>
      <c r="AZ212" s="8"/>
      <c r="BA212" s="8"/>
      <c r="BB212" s="8"/>
      <c r="BC212" s="8"/>
    </row>
    <row r="213">
      <c r="A213" s="6" t="s">
        <v>924</v>
      </c>
      <c r="B213" s="7" t="s">
        <v>925</v>
      </c>
      <c r="C213" s="7"/>
      <c r="D213" s="7" t="s">
        <v>421</v>
      </c>
      <c r="E213" s="7" t="s">
        <v>751</v>
      </c>
      <c r="F213" s="9" t="s">
        <v>41</v>
      </c>
      <c r="G213" s="9"/>
      <c r="H213" s="9" t="s">
        <v>926</v>
      </c>
      <c r="I213" s="8"/>
      <c r="J213" s="10"/>
      <c r="K213" s="10"/>
      <c r="L213" s="10"/>
      <c r="M213" s="10"/>
      <c r="N213" s="10"/>
      <c r="O213" s="10"/>
      <c r="P213" s="10"/>
      <c r="Q213" s="10"/>
      <c r="R213" s="10"/>
      <c r="S213" s="10"/>
      <c r="T213" s="10"/>
      <c r="U213" s="10"/>
      <c r="V213" s="10"/>
      <c r="W213" s="10"/>
      <c r="X213" s="10" t="s">
        <v>43</v>
      </c>
      <c r="Y213" s="10"/>
      <c r="Z213" s="10"/>
      <c r="AA213" s="10"/>
      <c r="AB213" s="10"/>
      <c r="AC213" s="10"/>
      <c r="AD213" s="10"/>
      <c r="AE213" s="10"/>
      <c r="AF213" s="10"/>
      <c r="AG213" s="10"/>
      <c r="AH213" s="10"/>
      <c r="AI213" s="11" t="str">
        <f t="shared" si="1"/>
        <v>P</v>
      </c>
      <c r="AJ213" s="9"/>
      <c r="AK213" s="9"/>
      <c r="AL213" s="7"/>
      <c r="AM213" s="8"/>
      <c r="AN213" s="8"/>
      <c r="AO213" s="8"/>
      <c r="AP213" s="8"/>
      <c r="AQ213" s="8"/>
      <c r="AR213" s="8"/>
      <c r="AS213" s="8"/>
      <c r="AT213" s="8"/>
      <c r="AU213" s="8"/>
      <c r="AV213" s="8"/>
      <c r="AW213" s="8"/>
      <c r="AX213" s="8"/>
      <c r="AY213" s="8"/>
      <c r="AZ213" s="8"/>
      <c r="BA213" s="8"/>
      <c r="BB213" s="8"/>
      <c r="BC213" s="8"/>
    </row>
    <row r="214">
      <c r="A214" s="6" t="s">
        <v>927</v>
      </c>
      <c r="B214" s="7" t="s">
        <v>928</v>
      </c>
      <c r="C214" s="7"/>
      <c r="D214" s="7" t="s">
        <v>929</v>
      </c>
      <c r="E214" s="7" t="s">
        <v>40</v>
      </c>
      <c r="F214" s="9" t="s">
        <v>41</v>
      </c>
      <c r="G214" s="9">
        <v>89503.0</v>
      </c>
      <c r="H214" s="9" t="s">
        <v>930</v>
      </c>
      <c r="I214" s="16" t="s">
        <v>931</v>
      </c>
      <c r="J214" s="10"/>
      <c r="K214" s="10"/>
      <c r="L214" s="10"/>
      <c r="M214" s="10"/>
      <c r="N214" s="10"/>
      <c r="O214" s="10"/>
      <c r="P214" s="10"/>
      <c r="Q214" s="10"/>
      <c r="R214" s="10"/>
      <c r="S214" s="10"/>
      <c r="T214" s="10"/>
      <c r="U214" s="10"/>
      <c r="V214" s="10"/>
      <c r="W214" s="10"/>
      <c r="X214" s="10" t="s">
        <v>43</v>
      </c>
      <c r="Y214" s="10"/>
      <c r="Z214" s="10"/>
      <c r="AA214" s="10"/>
      <c r="AB214" s="10"/>
      <c r="AC214" s="10"/>
      <c r="AD214" s="10"/>
      <c r="AE214" s="10"/>
      <c r="AF214" s="10"/>
      <c r="AG214" s="10"/>
      <c r="AH214" s="10"/>
      <c r="AI214" s="11" t="str">
        <f t="shared" si="1"/>
        <v>P</v>
      </c>
      <c r="AJ214" s="9"/>
      <c r="AK214" s="9"/>
      <c r="AL214" s="7"/>
      <c r="AM214" s="8"/>
      <c r="AN214" s="8"/>
      <c r="AO214" s="8"/>
      <c r="AP214" s="8"/>
      <c r="AQ214" s="8"/>
      <c r="AR214" s="8"/>
      <c r="AS214" s="8"/>
      <c r="AT214" s="8"/>
      <c r="AU214" s="8"/>
      <c r="AV214" s="8"/>
      <c r="AW214" s="8"/>
      <c r="AX214" s="8"/>
      <c r="AY214" s="8"/>
      <c r="AZ214" s="8"/>
      <c r="BA214" s="8"/>
      <c r="BB214" s="8"/>
      <c r="BC214" s="8"/>
    </row>
    <row r="215">
      <c r="A215" s="6" t="s">
        <v>932</v>
      </c>
      <c r="B215" s="7" t="s">
        <v>933</v>
      </c>
      <c r="C215" s="8"/>
      <c r="D215" s="7" t="s">
        <v>934</v>
      </c>
      <c r="E215" s="7" t="s">
        <v>40</v>
      </c>
      <c r="F215" s="9" t="s">
        <v>41</v>
      </c>
      <c r="G215" s="9">
        <v>89509.0</v>
      </c>
      <c r="H215" s="9" t="s">
        <v>935</v>
      </c>
      <c r="I215" s="8"/>
      <c r="J215" s="10"/>
      <c r="K215" s="10"/>
      <c r="L215" s="10" t="s">
        <v>43</v>
      </c>
      <c r="M215" s="10"/>
      <c r="N215" s="10" t="s">
        <v>43</v>
      </c>
      <c r="O215" s="10"/>
      <c r="P215" s="10"/>
      <c r="Q215" s="10"/>
      <c r="R215" s="10"/>
      <c r="S215" s="10"/>
      <c r="T215" s="10"/>
      <c r="U215" s="10"/>
      <c r="V215" s="10"/>
      <c r="W215" s="10"/>
      <c r="X215" s="10" t="s">
        <v>43</v>
      </c>
      <c r="Y215" s="10"/>
      <c r="Z215" s="10"/>
      <c r="AA215" s="10"/>
      <c r="AB215" s="10"/>
      <c r="AC215" s="10"/>
      <c r="AD215" s="10"/>
      <c r="AE215" s="10"/>
      <c r="AF215" s="10"/>
      <c r="AG215" s="10"/>
      <c r="AH215" s="10"/>
      <c r="AI215" s="11" t="str">
        <f t="shared" si="1"/>
        <v>PPP</v>
      </c>
      <c r="AJ215" s="17"/>
      <c r="AK215" s="17"/>
      <c r="AL215" s="7"/>
      <c r="AM215" s="8"/>
      <c r="AN215" s="8"/>
      <c r="AO215" s="8"/>
      <c r="AP215" s="8"/>
      <c r="AQ215" s="8"/>
      <c r="AR215" s="8"/>
      <c r="AS215" s="8"/>
      <c r="AT215" s="8"/>
      <c r="AU215" s="8"/>
      <c r="AV215" s="8"/>
      <c r="AW215" s="8"/>
      <c r="AX215" s="8"/>
      <c r="AY215" s="8"/>
      <c r="AZ215" s="8"/>
      <c r="BA215" s="8"/>
      <c r="BB215" s="8"/>
      <c r="BC215" s="8"/>
    </row>
    <row r="216">
      <c r="A216" s="6" t="s">
        <v>936</v>
      </c>
      <c r="B216" s="7" t="s">
        <v>937</v>
      </c>
      <c r="C216" s="8"/>
      <c r="D216" s="7" t="s">
        <v>421</v>
      </c>
      <c r="E216" s="7" t="s">
        <v>422</v>
      </c>
      <c r="F216" s="9" t="s">
        <v>41</v>
      </c>
      <c r="G216" s="17"/>
      <c r="H216" s="9" t="s">
        <v>938</v>
      </c>
      <c r="I216" s="16" t="s">
        <v>939</v>
      </c>
      <c r="J216" s="10"/>
      <c r="K216" s="10" t="s">
        <v>55</v>
      </c>
      <c r="L216" s="10"/>
      <c r="M216" s="10"/>
      <c r="N216" s="10" t="s">
        <v>43</v>
      </c>
      <c r="O216" s="10"/>
      <c r="P216" s="10"/>
      <c r="Q216" s="10" t="s">
        <v>55</v>
      </c>
      <c r="R216" s="10"/>
      <c r="S216" s="10"/>
      <c r="T216" s="10"/>
      <c r="U216" s="10" t="s">
        <v>43</v>
      </c>
      <c r="V216" s="10" t="s">
        <v>55</v>
      </c>
      <c r="W216" s="10"/>
      <c r="X216" s="10" t="s">
        <v>55</v>
      </c>
      <c r="Y216" s="10"/>
      <c r="Z216" s="10"/>
      <c r="AA216" s="10"/>
      <c r="AB216" s="10"/>
      <c r="AC216" s="10"/>
      <c r="AD216" s="10"/>
      <c r="AE216" s="10"/>
      <c r="AF216" s="10"/>
      <c r="AG216" s="10"/>
      <c r="AH216" s="10"/>
      <c r="AI216" s="11" t="str">
        <f t="shared" si="1"/>
        <v>SPSPSS</v>
      </c>
      <c r="AJ216" s="17"/>
      <c r="AK216" s="17"/>
      <c r="AL216" s="8"/>
      <c r="AM216" s="8"/>
      <c r="AN216" s="8"/>
      <c r="AO216" s="8"/>
      <c r="AP216" s="8"/>
      <c r="AQ216" s="8"/>
      <c r="AR216" s="8"/>
      <c r="AS216" s="8"/>
      <c r="AT216" s="8"/>
      <c r="AU216" s="8"/>
      <c r="AV216" s="8"/>
      <c r="AW216" s="8"/>
      <c r="AX216" s="8"/>
      <c r="AY216" s="8"/>
      <c r="AZ216" s="8"/>
      <c r="BA216" s="8"/>
      <c r="BB216" s="8"/>
      <c r="BC216" s="8"/>
    </row>
    <row r="217">
      <c r="A217" s="6" t="s">
        <v>940</v>
      </c>
      <c r="B217" s="7" t="s">
        <v>941</v>
      </c>
      <c r="C217" s="8"/>
      <c r="D217" s="7" t="s">
        <v>942</v>
      </c>
      <c r="E217" s="7" t="s">
        <v>943</v>
      </c>
      <c r="F217" s="9" t="s">
        <v>41</v>
      </c>
      <c r="G217" s="9">
        <v>89424.0</v>
      </c>
      <c r="H217" s="9" t="s">
        <v>944</v>
      </c>
      <c r="I217" s="8"/>
      <c r="J217" s="10"/>
      <c r="K217" s="10"/>
      <c r="L217" s="10"/>
      <c r="M217" s="10"/>
      <c r="N217" s="10"/>
      <c r="O217" s="10"/>
      <c r="P217" s="10"/>
      <c r="Q217" s="10"/>
      <c r="R217" s="10"/>
      <c r="S217" s="10"/>
      <c r="T217" s="10"/>
      <c r="U217" s="10"/>
      <c r="V217" s="10"/>
      <c r="W217" s="10" t="s">
        <v>43</v>
      </c>
      <c r="X217" s="10"/>
      <c r="Y217" s="10"/>
      <c r="Z217" s="10"/>
      <c r="AA217" s="10"/>
      <c r="AB217" s="10"/>
      <c r="AC217" s="10"/>
      <c r="AD217" s="10"/>
      <c r="AE217" s="10"/>
      <c r="AF217" s="10"/>
      <c r="AG217" s="10"/>
      <c r="AH217" s="10"/>
      <c r="AI217" s="11" t="str">
        <f t="shared" si="1"/>
        <v>P</v>
      </c>
      <c r="AJ217" s="17"/>
      <c r="AK217" s="17"/>
      <c r="AL217" s="8"/>
      <c r="AM217" s="8"/>
      <c r="AN217" s="8"/>
      <c r="AO217" s="8"/>
      <c r="AP217" s="8"/>
      <c r="AQ217" s="8"/>
      <c r="AR217" s="8"/>
      <c r="AS217" s="8"/>
      <c r="AT217" s="8"/>
      <c r="AU217" s="8"/>
      <c r="AV217" s="8"/>
      <c r="AW217" s="8"/>
      <c r="AX217" s="8"/>
      <c r="AY217" s="8"/>
      <c r="AZ217" s="8"/>
      <c r="BA217" s="8"/>
      <c r="BB217" s="8"/>
      <c r="BC217" s="8"/>
    </row>
    <row r="218">
      <c r="A218" s="6" t="s">
        <v>945</v>
      </c>
      <c r="B218" s="7" t="s">
        <v>946</v>
      </c>
      <c r="C218" s="7"/>
      <c r="D218" s="7" t="s">
        <v>947</v>
      </c>
      <c r="E218" s="7" t="s">
        <v>40</v>
      </c>
      <c r="F218" s="9" t="s">
        <v>41</v>
      </c>
      <c r="G218" s="9">
        <v>89509.0</v>
      </c>
      <c r="H218" s="9" t="s">
        <v>948</v>
      </c>
      <c r="I218" s="8"/>
      <c r="J218" s="10"/>
      <c r="K218" s="10"/>
      <c r="L218" s="10"/>
      <c r="M218" s="10"/>
      <c r="N218" s="10" t="s">
        <v>43</v>
      </c>
      <c r="O218" s="10"/>
      <c r="P218" s="10"/>
      <c r="Q218" s="10"/>
      <c r="R218" s="10"/>
      <c r="S218" s="10"/>
      <c r="T218" s="10"/>
      <c r="U218" s="10"/>
      <c r="V218" s="10"/>
      <c r="W218" s="10"/>
      <c r="X218" s="10" t="s">
        <v>43</v>
      </c>
      <c r="Y218" s="10"/>
      <c r="Z218" s="10"/>
      <c r="AA218" s="10"/>
      <c r="AB218" s="10"/>
      <c r="AC218" s="10"/>
      <c r="AD218" s="10"/>
      <c r="AE218" s="10"/>
      <c r="AF218" s="10"/>
      <c r="AG218" s="10"/>
      <c r="AH218" s="10"/>
      <c r="AI218" s="11" t="str">
        <f t="shared" si="1"/>
        <v>PP</v>
      </c>
      <c r="AJ218" s="9"/>
      <c r="AK218" s="9"/>
      <c r="AL218" s="7"/>
      <c r="AM218" s="8"/>
      <c r="AN218" s="8"/>
      <c r="AO218" s="8"/>
      <c r="AP218" s="8"/>
      <c r="AQ218" s="8"/>
      <c r="AR218" s="8"/>
      <c r="AS218" s="8"/>
      <c r="AT218" s="8"/>
      <c r="AU218" s="8"/>
      <c r="AV218" s="8"/>
      <c r="AW218" s="8"/>
      <c r="AX218" s="8"/>
      <c r="AY218" s="8"/>
      <c r="AZ218" s="8"/>
      <c r="BA218" s="8"/>
      <c r="BB218" s="8"/>
      <c r="BC218" s="8"/>
    </row>
    <row r="219">
      <c r="A219" s="6" t="s">
        <v>949</v>
      </c>
      <c r="B219" s="7" t="s">
        <v>941</v>
      </c>
      <c r="C219" s="8"/>
      <c r="D219" s="7" t="s">
        <v>950</v>
      </c>
      <c r="E219" s="7" t="s">
        <v>40</v>
      </c>
      <c r="F219" s="9" t="s">
        <v>41</v>
      </c>
      <c r="G219" s="9">
        <v>89502.0</v>
      </c>
      <c r="H219" s="9" t="s">
        <v>951</v>
      </c>
      <c r="I219" s="8"/>
      <c r="J219" s="10"/>
      <c r="K219" s="10"/>
      <c r="L219" s="10"/>
      <c r="M219" s="10"/>
      <c r="N219" s="10"/>
      <c r="O219" s="10"/>
      <c r="P219" s="10"/>
      <c r="Q219" s="10"/>
      <c r="R219" s="10"/>
      <c r="S219" s="10"/>
      <c r="T219" s="10"/>
      <c r="U219" s="10"/>
      <c r="V219" s="10"/>
      <c r="W219" s="10" t="s">
        <v>43</v>
      </c>
      <c r="X219" s="10"/>
      <c r="Y219" s="10"/>
      <c r="Z219" s="10"/>
      <c r="AA219" s="10"/>
      <c r="AB219" s="10"/>
      <c r="AC219" s="10"/>
      <c r="AD219" s="10"/>
      <c r="AE219" s="10"/>
      <c r="AF219" s="10"/>
      <c r="AG219" s="10"/>
      <c r="AH219" s="10"/>
      <c r="AI219" s="11" t="str">
        <f t="shared" si="1"/>
        <v>P</v>
      </c>
      <c r="AJ219" s="17"/>
      <c r="AK219" s="17"/>
      <c r="AL219" s="7"/>
      <c r="AM219" s="8"/>
      <c r="AN219" s="8"/>
      <c r="AO219" s="8"/>
      <c r="AP219" s="8"/>
      <c r="AQ219" s="8"/>
      <c r="AR219" s="8"/>
      <c r="AS219" s="8"/>
      <c r="AT219" s="8"/>
      <c r="AU219" s="8"/>
      <c r="AV219" s="8"/>
      <c r="AW219" s="8"/>
      <c r="AX219" s="8"/>
      <c r="AY219" s="8"/>
      <c r="AZ219" s="8"/>
      <c r="BA219" s="8"/>
      <c r="BB219" s="8"/>
      <c r="BC219" s="8"/>
    </row>
    <row r="220">
      <c r="A220" s="6" t="s">
        <v>952</v>
      </c>
      <c r="B220" s="7" t="s">
        <v>953</v>
      </c>
      <c r="C220" s="8"/>
      <c r="D220" s="7" t="s">
        <v>954</v>
      </c>
      <c r="E220" s="7" t="s">
        <v>40</v>
      </c>
      <c r="F220" s="9" t="s">
        <v>41</v>
      </c>
      <c r="G220" s="9">
        <v>89501.0</v>
      </c>
      <c r="H220" s="9" t="s">
        <v>955</v>
      </c>
      <c r="I220" s="8"/>
      <c r="J220" s="10"/>
      <c r="K220" s="10"/>
      <c r="L220" s="10"/>
      <c r="M220" s="10"/>
      <c r="N220" s="10" t="s">
        <v>43</v>
      </c>
      <c r="O220" s="10" t="s">
        <v>43</v>
      </c>
      <c r="P220" s="10"/>
      <c r="Q220" s="10"/>
      <c r="R220" s="10"/>
      <c r="S220" s="10"/>
      <c r="T220" s="10"/>
      <c r="U220" s="10"/>
      <c r="V220" s="10"/>
      <c r="W220" s="10"/>
      <c r="X220" s="10" t="s">
        <v>43</v>
      </c>
      <c r="Y220" s="10"/>
      <c r="Z220" s="10"/>
      <c r="AA220" s="10"/>
      <c r="AB220" s="10"/>
      <c r="AC220" s="10" t="s">
        <v>43</v>
      </c>
      <c r="AD220" s="10"/>
      <c r="AE220" s="10"/>
      <c r="AF220" s="10"/>
      <c r="AG220" s="10"/>
      <c r="AH220" s="10"/>
      <c r="AI220" s="11" t="str">
        <f t="shared" si="1"/>
        <v>PPPP</v>
      </c>
      <c r="AJ220" s="17"/>
      <c r="AK220" s="17"/>
      <c r="AL220" s="8"/>
      <c r="AM220" s="8"/>
      <c r="AN220" s="8"/>
      <c r="AO220" s="8"/>
      <c r="AP220" s="8"/>
      <c r="AQ220" s="8"/>
      <c r="AR220" s="8"/>
      <c r="AS220" s="8"/>
      <c r="AT220" s="8"/>
      <c r="AU220" s="8"/>
      <c r="AV220" s="8"/>
      <c r="AW220" s="8"/>
      <c r="AX220" s="8"/>
      <c r="AY220" s="8"/>
      <c r="AZ220" s="8"/>
      <c r="BA220" s="8"/>
      <c r="BB220" s="8"/>
      <c r="BC220" s="8"/>
    </row>
    <row r="221">
      <c r="A221" s="6" t="s">
        <v>956</v>
      </c>
      <c r="B221" s="7" t="s">
        <v>957</v>
      </c>
      <c r="C221" s="8"/>
      <c r="D221" s="7" t="s">
        <v>958</v>
      </c>
      <c r="E221" s="7" t="s">
        <v>40</v>
      </c>
      <c r="F221" s="9" t="s">
        <v>41</v>
      </c>
      <c r="G221" s="9">
        <v>89502.0</v>
      </c>
      <c r="H221" s="9" t="s">
        <v>959</v>
      </c>
      <c r="I221" s="8"/>
      <c r="J221" s="10"/>
      <c r="K221" s="10"/>
      <c r="L221" s="10"/>
      <c r="M221" s="10"/>
      <c r="N221" s="10"/>
      <c r="O221" s="10"/>
      <c r="P221" s="10"/>
      <c r="Q221" s="10"/>
      <c r="R221" s="10"/>
      <c r="S221" s="10"/>
      <c r="T221" s="10"/>
      <c r="U221" s="10"/>
      <c r="V221" s="10"/>
      <c r="W221" s="10" t="s">
        <v>43</v>
      </c>
      <c r="X221" s="10"/>
      <c r="Y221" s="10"/>
      <c r="Z221" s="10"/>
      <c r="AA221" s="10"/>
      <c r="AB221" s="10"/>
      <c r="AC221" s="10"/>
      <c r="AD221" s="10"/>
      <c r="AE221" s="10"/>
      <c r="AF221" s="10"/>
      <c r="AG221" s="10"/>
      <c r="AH221" s="10"/>
      <c r="AI221" s="11" t="str">
        <f t="shared" si="1"/>
        <v>P</v>
      </c>
      <c r="AJ221" s="17"/>
      <c r="AK221" s="17"/>
      <c r="AL221" s="8"/>
      <c r="AM221" s="8"/>
      <c r="AN221" s="8"/>
      <c r="AO221" s="8"/>
      <c r="AP221" s="8"/>
      <c r="AQ221" s="8"/>
      <c r="AR221" s="8"/>
      <c r="AS221" s="8"/>
      <c r="AT221" s="8"/>
      <c r="AU221" s="8"/>
      <c r="AV221" s="8"/>
      <c r="AW221" s="8"/>
      <c r="AX221" s="8"/>
      <c r="AY221" s="8"/>
      <c r="AZ221" s="8"/>
      <c r="BA221" s="8"/>
      <c r="BB221" s="8"/>
      <c r="BC221" s="8"/>
    </row>
    <row r="222">
      <c r="A222" s="20" t="s">
        <v>960</v>
      </c>
      <c r="B222" s="8" t="s">
        <v>961</v>
      </c>
      <c r="C222" s="8"/>
      <c r="D222" s="14" t="s">
        <v>962</v>
      </c>
      <c r="E222" s="15" t="s">
        <v>40</v>
      </c>
      <c r="F222" s="9" t="s">
        <v>41</v>
      </c>
      <c r="G222" s="9">
        <v>89512.0</v>
      </c>
      <c r="H222" s="9" t="s">
        <v>128</v>
      </c>
      <c r="I222" s="8"/>
      <c r="J222" s="10" t="s">
        <v>43</v>
      </c>
      <c r="K222" s="18"/>
      <c r="L222" s="18"/>
      <c r="M222" s="18"/>
      <c r="N222" s="18"/>
      <c r="O222" s="18"/>
      <c r="P222" s="18"/>
      <c r="Q222" s="18"/>
      <c r="R222" s="18"/>
      <c r="S222" s="18"/>
      <c r="T222" s="18"/>
      <c r="U222" s="18"/>
      <c r="V222" s="18"/>
      <c r="W222" s="18"/>
      <c r="X222" s="18"/>
      <c r="Y222" s="18"/>
      <c r="Z222" s="18"/>
      <c r="AA222" s="18"/>
      <c r="AB222" s="18"/>
      <c r="AC222" s="18"/>
      <c r="AD222" s="18"/>
      <c r="AE222" s="10" t="s">
        <v>43</v>
      </c>
      <c r="AF222" s="18"/>
      <c r="AG222" s="18"/>
      <c r="AH222" s="18"/>
      <c r="AI222" s="11" t="str">
        <f t="shared" si="1"/>
        <v>PP</v>
      </c>
      <c r="AL222" s="8"/>
      <c r="AM222" s="8"/>
      <c r="AN222" s="8"/>
      <c r="AO222" s="8"/>
      <c r="AP222" s="8"/>
      <c r="AQ222" s="8"/>
      <c r="AR222" s="8"/>
      <c r="AS222" s="8"/>
      <c r="AT222" s="8"/>
      <c r="AU222" s="8"/>
      <c r="AV222" s="8"/>
      <c r="AW222" s="8"/>
      <c r="AX222" s="8"/>
      <c r="AY222" s="8"/>
      <c r="AZ222" s="8"/>
      <c r="BA222" s="8"/>
      <c r="BB222" s="8"/>
      <c r="BC222" s="8"/>
    </row>
    <row r="223">
      <c r="A223" s="6" t="s">
        <v>963</v>
      </c>
      <c r="B223" s="7" t="s">
        <v>964</v>
      </c>
      <c r="C223" s="7"/>
      <c r="D223" s="7" t="s">
        <v>965</v>
      </c>
      <c r="E223" s="7" t="s">
        <v>40</v>
      </c>
      <c r="F223" s="9" t="s">
        <v>41</v>
      </c>
      <c r="G223" s="9">
        <v>89502.0</v>
      </c>
      <c r="H223" s="9" t="s">
        <v>966</v>
      </c>
      <c r="I223" s="16" t="s">
        <v>967</v>
      </c>
      <c r="J223" s="10"/>
      <c r="K223" s="10"/>
      <c r="L223" s="10"/>
      <c r="M223" s="10"/>
      <c r="N223" s="10"/>
      <c r="O223" s="10"/>
      <c r="P223" s="10"/>
      <c r="Q223" s="10"/>
      <c r="R223" s="10"/>
      <c r="S223" s="10"/>
      <c r="T223" s="10"/>
      <c r="U223" s="10"/>
      <c r="V223" s="10" t="s">
        <v>55</v>
      </c>
      <c r="W223" s="10" t="s">
        <v>55</v>
      </c>
      <c r="X223" s="10" t="s">
        <v>43</v>
      </c>
      <c r="Y223" s="10"/>
      <c r="Z223" s="10"/>
      <c r="AA223" s="10"/>
      <c r="AB223" s="10"/>
      <c r="AC223" s="10"/>
      <c r="AD223" s="10"/>
      <c r="AE223" s="10"/>
      <c r="AF223" s="10"/>
      <c r="AG223" s="10"/>
      <c r="AH223" s="10"/>
      <c r="AI223" s="11" t="str">
        <f t="shared" si="1"/>
        <v>SSP</v>
      </c>
      <c r="AJ223" s="9"/>
      <c r="AK223" s="9"/>
      <c r="AL223" s="8"/>
      <c r="AM223" s="8"/>
      <c r="AN223" s="8"/>
      <c r="AO223" s="8"/>
      <c r="AP223" s="8"/>
      <c r="AQ223" s="8"/>
      <c r="AR223" s="8"/>
      <c r="AS223" s="8"/>
      <c r="AT223" s="8"/>
      <c r="AU223" s="8"/>
      <c r="AV223" s="8"/>
      <c r="AW223" s="8"/>
      <c r="AX223" s="8"/>
      <c r="AY223" s="8"/>
      <c r="AZ223" s="8"/>
      <c r="BA223" s="8"/>
      <c r="BB223" s="8"/>
      <c r="BC223" s="8"/>
    </row>
    <row r="224">
      <c r="A224" s="6" t="s">
        <v>968</v>
      </c>
      <c r="B224" s="7" t="s">
        <v>969</v>
      </c>
      <c r="C224" s="7"/>
      <c r="D224" s="7" t="s">
        <v>421</v>
      </c>
      <c r="E224" s="7" t="s">
        <v>751</v>
      </c>
      <c r="F224" s="9" t="s">
        <v>41</v>
      </c>
      <c r="G224" s="9"/>
      <c r="H224" s="9" t="s">
        <v>970</v>
      </c>
      <c r="I224" s="8"/>
      <c r="J224" s="10"/>
      <c r="K224" s="10"/>
      <c r="L224" s="10"/>
      <c r="M224" s="10" t="s">
        <v>55</v>
      </c>
      <c r="N224" s="10"/>
      <c r="O224" s="10" t="s">
        <v>43</v>
      </c>
      <c r="P224" s="10"/>
      <c r="Q224" s="10"/>
      <c r="R224" s="10"/>
      <c r="S224" s="10"/>
      <c r="T224" s="10"/>
      <c r="U224" s="10"/>
      <c r="V224" s="10" t="s">
        <v>55</v>
      </c>
      <c r="W224" s="10"/>
      <c r="X224" s="10"/>
      <c r="Y224" s="10"/>
      <c r="Z224" s="10"/>
      <c r="AA224" s="10"/>
      <c r="AB224" s="10"/>
      <c r="AC224" s="10"/>
      <c r="AD224" s="10"/>
      <c r="AE224" s="10"/>
      <c r="AF224" s="10"/>
      <c r="AG224" s="10"/>
      <c r="AH224" s="10"/>
      <c r="AI224" s="11" t="str">
        <f t="shared" si="1"/>
        <v>SPS</v>
      </c>
      <c r="AJ224" s="9"/>
      <c r="AK224" s="9"/>
      <c r="AL224" s="8"/>
      <c r="AM224" s="8"/>
      <c r="AN224" s="8"/>
      <c r="AO224" s="8"/>
      <c r="AP224" s="8"/>
      <c r="AQ224" s="8"/>
      <c r="AR224" s="8"/>
      <c r="AS224" s="8"/>
      <c r="AT224" s="8"/>
      <c r="AU224" s="8"/>
      <c r="AV224" s="8"/>
      <c r="AW224" s="8"/>
      <c r="AX224" s="8"/>
      <c r="AY224" s="8"/>
      <c r="AZ224" s="8"/>
      <c r="BA224" s="8"/>
      <c r="BB224" s="8"/>
      <c r="BC224" s="8"/>
    </row>
    <row r="225">
      <c r="A225" s="6" t="s">
        <v>971</v>
      </c>
      <c r="B225" s="7" t="s">
        <v>972</v>
      </c>
      <c r="C225" s="7"/>
      <c r="D225" s="7" t="s">
        <v>973</v>
      </c>
      <c r="E225" s="7" t="s">
        <v>59</v>
      </c>
      <c r="F225" s="9" t="s">
        <v>41</v>
      </c>
      <c r="G225" s="9">
        <v>89431.0</v>
      </c>
      <c r="H225" s="9" t="s">
        <v>974</v>
      </c>
      <c r="I225" s="37" t="s">
        <v>975</v>
      </c>
      <c r="J225" s="10"/>
      <c r="K225" s="10"/>
      <c r="L225" s="10" t="s">
        <v>55</v>
      </c>
      <c r="M225" s="10" t="s">
        <v>43</v>
      </c>
      <c r="N225" s="10"/>
      <c r="O225" s="10"/>
      <c r="P225" s="10"/>
      <c r="Q225" s="10"/>
      <c r="R225" s="10" t="s">
        <v>43</v>
      </c>
      <c r="S225" s="10" t="s">
        <v>43</v>
      </c>
      <c r="T225" s="10"/>
      <c r="U225" s="10" t="s">
        <v>43</v>
      </c>
      <c r="V225" s="10"/>
      <c r="W225" s="10" t="s">
        <v>43</v>
      </c>
      <c r="X225" s="10"/>
      <c r="Y225" s="10" t="s">
        <v>43</v>
      </c>
      <c r="Z225" s="10"/>
      <c r="AA225" s="10"/>
      <c r="AB225" s="10"/>
      <c r="AC225" s="10"/>
      <c r="AD225" s="10"/>
      <c r="AE225" s="10"/>
      <c r="AF225" s="10"/>
      <c r="AG225" s="10"/>
      <c r="AH225" s="10"/>
      <c r="AI225" s="11"/>
      <c r="AJ225" s="9"/>
      <c r="AK225" s="9"/>
      <c r="AL225" s="8"/>
      <c r="AM225" s="8"/>
      <c r="AN225" s="8"/>
      <c r="AO225" s="8"/>
      <c r="AP225" s="8"/>
      <c r="AQ225" s="8"/>
      <c r="AR225" s="8"/>
      <c r="AS225" s="8"/>
      <c r="AT225" s="8"/>
      <c r="AU225" s="8"/>
      <c r="AV225" s="8"/>
      <c r="AW225" s="8"/>
      <c r="AX225" s="8"/>
      <c r="AY225" s="8"/>
      <c r="AZ225" s="8"/>
      <c r="BA225" s="8"/>
      <c r="BB225" s="8"/>
      <c r="BC225" s="8"/>
    </row>
    <row r="226">
      <c r="A226" s="38" t="s">
        <v>976</v>
      </c>
      <c r="B226" s="24" t="s">
        <v>408</v>
      </c>
      <c r="D226" s="24" t="s">
        <v>977</v>
      </c>
      <c r="E226" s="24" t="s">
        <v>40</v>
      </c>
      <c r="F226" s="24" t="s">
        <v>41</v>
      </c>
      <c r="G226" s="24">
        <v>89503.0</v>
      </c>
      <c r="H226" s="9" t="s">
        <v>978</v>
      </c>
      <c r="I226" s="37" t="s">
        <v>975</v>
      </c>
      <c r="J226" s="10"/>
      <c r="K226" s="10"/>
      <c r="L226" s="10" t="s">
        <v>55</v>
      </c>
      <c r="M226" s="10" t="s">
        <v>43</v>
      </c>
      <c r="N226" s="10"/>
      <c r="O226" s="10"/>
      <c r="P226" s="10"/>
      <c r="Q226" s="10"/>
      <c r="R226" s="10" t="s">
        <v>43</v>
      </c>
      <c r="S226" s="10" t="s">
        <v>43</v>
      </c>
      <c r="T226" s="10"/>
      <c r="U226" s="10" t="s">
        <v>43</v>
      </c>
      <c r="V226" s="10"/>
      <c r="W226" s="10" t="s">
        <v>43</v>
      </c>
      <c r="X226" s="10"/>
      <c r="Y226" s="10" t="s">
        <v>43</v>
      </c>
      <c r="Z226" s="10"/>
      <c r="AA226" s="10"/>
      <c r="AB226" s="10"/>
      <c r="AC226" s="10"/>
      <c r="AD226" s="10"/>
      <c r="AE226" s="10"/>
      <c r="AF226" s="10"/>
      <c r="AG226" s="10"/>
      <c r="AH226" s="10"/>
      <c r="AI226" s="11" t="str">
        <f t="shared" ref="AI226:AI374" si="2">if(A226="","",if(J226&amp;K226&amp;L226&amp;M226&amp;N226&amp;O226&amp;P226&amp;Q226&amp;R226&amp;S226&amp;T226&amp;U226&amp;V226&amp;W226&amp;X226&amp;Y226&amp;Z226&amp;AA226&amp;AB226&amp;AC226&amp;AD226&amp;AE226&amp;AF226&amp;AG226&amp;AH226="",".",J226&amp;K226&amp;L226&amp;M226&amp;N226&amp;O226&amp;P226&amp;Q226&amp;R226&amp;S226&amp;T226&amp;U226&amp;V226&amp;W226&amp;X226&amp;Y226&amp;Z226&amp;AA226&amp;AB226&amp;AC226&amp;AD226&amp;AE226&amp;AF226&amp;AG226&amp;AH226))</f>
        <v>SPPPPPP</v>
      </c>
      <c r="AJ226" s="17"/>
      <c r="AK226" s="17"/>
      <c r="AL226" s="8"/>
      <c r="AM226" s="8"/>
      <c r="AN226" s="8"/>
      <c r="AO226" s="8"/>
      <c r="AP226" s="8"/>
      <c r="AQ226" s="8"/>
      <c r="AR226" s="8"/>
      <c r="AS226" s="8"/>
      <c r="AT226" s="8"/>
      <c r="AU226" s="8"/>
      <c r="AV226" s="8"/>
      <c r="AW226" s="8"/>
      <c r="AX226" s="8"/>
      <c r="AY226" s="8"/>
      <c r="AZ226" s="8"/>
      <c r="BA226" s="8"/>
      <c r="BB226" s="8"/>
      <c r="BC226" s="8"/>
    </row>
    <row r="227">
      <c r="A227" s="6" t="s">
        <v>979</v>
      </c>
      <c r="B227" s="7" t="s">
        <v>980</v>
      </c>
      <c r="C227" s="7" t="s">
        <v>981</v>
      </c>
      <c r="D227" s="7" t="s">
        <v>982</v>
      </c>
      <c r="E227" s="7" t="s">
        <v>40</v>
      </c>
      <c r="F227" s="9" t="s">
        <v>41</v>
      </c>
      <c r="G227" s="9">
        <v>89502.0</v>
      </c>
      <c r="H227" s="9" t="s">
        <v>983</v>
      </c>
      <c r="I227" s="8"/>
      <c r="J227" s="10"/>
      <c r="K227" s="10"/>
      <c r="L227" s="10"/>
      <c r="M227" s="10"/>
      <c r="N227" s="10"/>
      <c r="O227" s="10"/>
      <c r="P227" s="10"/>
      <c r="Q227" s="10"/>
      <c r="R227" s="10"/>
      <c r="S227" s="10"/>
      <c r="T227" s="10"/>
      <c r="U227" s="10"/>
      <c r="V227" s="10"/>
      <c r="W227" s="10"/>
      <c r="X227" s="10"/>
      <c r="Y227" s="10"/>
      <c r="Z227" s="10"/>
      <c r="AA227" s="10"/>
      <c r="AB227" s="10" t="s">
        <v>43</v>
      </c>
      <c r="AC227" s="10"/>
      <c r="AD227" s="10"/>
      <c r="AE227" s="10"/>
      <c r="AF227" s="10"/>
      <c r="AG227" s="10"/>
      <c r="AH227" s="10"/>
      <c r="AI227" s="11" t="str">
        <f t="shared" si="2"/>
        <v>P</v>
      </c>
      <c r="AJ227" s="17"/>
      <c r="AK227" s="17"/>
      <c r="AL227" s="8"/>
      <c r="AM227" s="8"/>
      <c r="AN227" s="8"/>
      <c r="AO227" s="8"/>
      <c r="AP227" s="8"/>
      <c r="AQ227" s="8"/>
      <c r="AR227" s="8"/>
      <c r="AS227" s="8"/>
      <c r="AT227" s="8"/>
      <c r="AU227" s="8"/>
      <c r="AV227" s="8"/>
      <c r="AW227" s="8"/>
      <c r="AX227" s="8"/>
      <c r="AY227" s="8"/>
      <c r="AZ227" s="8"/>
      <c r="BA227" s="8"/>
      <c r="BB227" s="8"/>
      <c r="BC227" s="8"/>
    </row>
    <row r="228">
      <c r="A228" s="12" t="s">
        <v>984</v>
      </c>
      <c r="B228" s="8" t="s">
        <v>985</v>
      </c>
      <c r="C228" s="7" t="s">
        <v>986</v>
      </c>
      <c r="D228" s="14" t="s">
        <v>987</v>
      </c>
      <c r="E228" s="15" t="s">
        <v>40</v>
      </c>
      <c r="F228" s="9" t="s">
        <v>41</v>
      </c>
      <c r="G228" s="9">
        <v>89512.0</v>
      </c>
      <c r="H228" s="9" t="s">
        <v>988</v>
      </c>
      <c r="I228" s="8"/>
      <c r="J228" s="10" t="s">
        <v>43</v>
      </c>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1" t="str">
        <f t="shared" si="2"/>
        <v>P</v>
      </c>
      <c r="AL228" s="7"/>
      <c r="AM228" s="8"/>
      <c r="AN228" s="8"/>
      <c r="AO228" s="8"/>
      <c r="AP228" s="8"/>
      <c r="AQ228" s="8"/>
      <c r="AR228" s="8"/>
      <c r="AS228" s="8"/>
      <c r="AT228" s="8"/>
      <c r="AU228" s="8"/>
      <c r="AV228" s="8"/>
      <c r="AW228" s="8"/>
      <c r="AX228" s="8"/>
      <c r="AY228" s="8"/>
      <c r="AZ228" s="8"/>
      <c r="BA228" s="8"/>
      <c r="BB228" s="8"/>
      <c r="BC228" s="8"/>
    </row>
    <row r="229">
      <c r="A229" s="6" t="s">
        <v>989</v>
      </c>
      <c r="B229" s="7" t="s">
        <v>990</v>
      </c>
      <c r="C229" s="8"/>
      <c r="D229" s="7" t="s">
        <v>991</v>
      </c>
      <c r="E229" s="7" t="s">
        <v>40</v>
      </c>
      <c r="F229" s="9" t="s">
        <v>41</v>
      </c>
      <c r="G229" s="9">
        <v>89512.0</v>
      </c>
      <c r="H229" s="9" t="s">
        <v>992</v>
      </c>
      <c r="I229" s="8"/>
      <c r="J229" s="10"/>
      <c r="K229" s="10"/>
      <c r="L229" s="10"/>
      <c r="M229" s="10"/>
      <c r="N229" s="10"/>
      <c r="O229" s="10"/>
      <c r="P229" s="10"/>
      <c r="Q229" s="10"/>
      <c r="R229" s="10"/>
      <c r="S229" s="10"/>
      <c r="T229" s="10"/>
      <c r="U229" s="10"/>
      <c r="V229" s="10"/>
      <c r="W229" s="10" t="s">
        <v>43</v>
      </c>
      <c r="X229" s="10"/>
      <c r="Y229" s="10"/>
      <c r="Z229" s="10"/>
      <c r="AA229" s="10"/>
      <c r="AB229" s="10"/>
      <c r="AC229" s="10"/>
      <c r="AD229" s="10"/>
      <c r="AE229" s="10"/>
      <c r="AF229" s="10"/>
      <c r="AG229" s="10"/>
      <c r="AH229" s="10"/>
      <c r="AI229" s="11" t="str">
        <f t="shared" si="2"/>
        <v>P</v>
      </c>
      <c r="AJ229" s="17"/>
      <c r="AK229" s="17"/>
      <c r="AL229" s="8"/>
      <c r="AM229" s="8"/>
      <c r="AN229" s="8"/>
      <c r="AO229" s="8"/>
      <c r="AP229" s="8"/>
      <c r="AQ229" s="8"/>
      <c r="AR229" s="8"/>
      <c r="AS229" s="8"/>
      <c r="AT229" s="8"/>
      <c r="AU229" s="8"/>
      <c r="AV229" s="8"/>
      <c r="AW229" s="8"/>
      <c r="AX229" s="8"/>
      <c r="AY229" s="8"/>
      <c r="AZ229" s="8"/>
      <c r="BA229" s="8"/>
      <c r="BB229" s="8"/>
      <c r="BC229" s="8"/>
    </row>
    <row r="230">
      <c r="A230" s="6" t="s">
        <v>993</v>
      </c>
      <c r="B230" s="7" t="s">
        <v>994</v>
      </c>
      <c r="C230" s="8"/>
      <c r="D230" s="7" t="s">
        <v>995</v>
      </c>
      <c r="E230" s="7" t="s">
        <v>40</v>
      </c>
      <c r="F230" s="9" t="s">
        <v>41</v>
      </c>
      <c r="G230" s="9">
        <v>89512.0</v>
      </c>
      <c r="H230" s="9" t="s">
        <v>996</v>
      </c>
      <c r="I230" s="22" t="s">
        <v>997</v>
      </c>
      <c r="J230" s="10"/>
      <c r="K230" s="10"/>
      <c r="L230" s="10" t="s">
        <v>43</v>
      </c>
      <c r="M230" s="10" t="s">
        <v>43</v>
      </c>
      <c r="N230" s="10"/>
      <c r="O230" s="10"/>
      <c r="P230" s="10"/>
      <c r="Q230" s="10" t="s">
        <v>43</v>
      </c>
      <c r="R230" s="10"/>
      <c r="S230" s="10"/>
      <c r="T230" s="10"/>
      <c r="U230" s="10" t="s">
        <v>43</v>
      </c>
      <c r="V230" s="10"/>
      <c r="W230" s="10" t="s">
        <v>43</v>
      </c>
      <c r="X230" s="10"/>
      <c r="Y230" s="10"/>
      <c r="Z230" s="10"/>
      <c r="AA230" s="10"/>
      <c r="AB230" s="10"/>
      <c r="AC230" s="10"/>
      <c r="AD230" s="10"/>
      <c r="AE230" s="10"/>
      <c r="AF230" s="10"/>
      <c r="AG230" s="10"/>
      <c r="AH230" s="10"/>
      <c r="AI230" s="11" t="str">
        <f t="shared" si="2"/>
        <v>PPPPP</v>
      </c>
      <c r="AJ230" s="17"/>
      <c r="AK230" s="17"/>
      <c r="AL230" s="8"/>
      <c r="AM230" s="8"/>
      <c r="AN230" s="8"/>
      <c r="AO230" s="8"/>
      <c r="AP230" s="8"/>
      <c r="AQ230" s="8"/>
      <c r="AR230" s="8"/>
      <c r="AS230" s="8"/>
      <c r="AT230" s="8"/>
      <c r="AU230" s="8"/>
      <c r="AV230" s="8"/>
      <c r="AW230" s="8"/>
      <c r="AX230" s="8"/>
      <c r="AY230" s="8"/>
      <c r="AZ230" s="8"/>
      <c r="BA230" s="8"/>
      <c r="BB230" s="8"/>
      <c r="BC230" s="8"/>
    </row>
    <row r="231">
      <c r="A231" s="6" t="s">
        <v>998</v>
      </c>
      <c r="B231" s="7" t="s">
        <v>999</v>
      </c>
      <c r="C231" s="7" t="s">
        <v>1000</v>
      </c>
      <c r="D231" s="7" t="s">
        <v>1001</v>
      </c>
      <c r="E231" s="7" t="s">
        <v>40</v>
      </c>
      <c r="F231" s="9" t="s">
        <v>41</v>
      </c>
      <c r="G231" s="9">
        <v>89501.0</v>
      </c>
      <c r="H231" s="9" t="s">
        <v>1002</v>
      </c>
      <c r="I231" s="16" t="s">
        <v>1003</v>
      </c>
      <c r="J231" s="10"/>
      <c r="K231" s="10"/>
      <c r="L231" s="10" t="s">
        <v>55</v>
      </c>
      <c r="M231" s="10"/>
      <c r="N231" s="10" t="s">
        <v>43</v>
      </c>
      <c r="O231" s="10"/>
      <c r="P231" s="10"/>
      <c r="Q231" s="10" t="s">
        <v>55</v>
      </c>
      <c r="R231" s="10"/>
      <c r="S231" s="10"/>
      <c r="T231" s="10"/>
      <c r="U231" s="10" t="s">
        <v>43</v>
      </c>
      <c r="V231" s="10"/>
      <c r="W231" s="10" t="s">
        <v>43</v>
      </c>
      <c r="X231" s="10" t="s">
        <v>43</v>
      </c>
      <c r="Y231" s="10"/>
      <c r="Z231" s="10" t="s">
        <v>43</v>
      </c>
      <c r="AA231" s="10"/>
      <c r="AB231" s="10"/>
      <c r="AC231" s="10" t="s">
        <v>43</v>
      </c>
      <c r="AD231" s="10"/>
      <c r="AE231" s="10"/>
      <c r="AF231" s="10" t="s">
        <v>43</v>
      </c>
      <c r="AG231" s="10"/>
      <c r="AH231" s="10"/>
      <c r="AI231" s="11" t="str">
        <f t="shared" si="2"/>
        <v>SPSPPPPPP</v>
      </c>
      <c r="AJ231" s="17"/>
      <c r="AK231" s="17"/>
      <c r="AL231" s="8"/>
      <c r="AM231" s="8"/>
      <c r="AN231" s="8"/>
      <c r="AO231" s="8"/>
      <c r="AP231" s="8"/>
      <c r="AQ231" s="8"/>
      <c r="AR231" s="8"/>
      <c r="AS231" s="8"/>
      <c r="AT231" s="8"/>
      <c r="AU231" s="8"/>
      <c r="AV231" s="8"/>
      <c r="AW231" s="8"/>
      <c r="AX231" s="8"/>
      <c r="AY231" s="8"/>
      <c r="AZ231" s="8"/>
      <c r="BA231" s="8"/>
      <c r="BB231" s="8"/>
      <c r="BC231" s="8"/>
    </row>
    <row r="232">
      <c r="A232" s="6" t="s">
        <v>1004</v>
      </c>
      <c r="B232" s="7" t="s">
        <v>1005</v>
      </c>
      <c r="C232" s="8"/>
      <c r="D232" s="7" t="s">
        <v>1006</v>
      </c>
      <c r="E232" s="7" t="s">
        <v>40</v>
      </c>
      <c r="F232" s="9" t="s">
        <v>41</v>
      </c>
      <c r="G232" s="9">
        <v>89512.0</v>
      </c>
      <c r="H232" s="9" t="s">
        <v>1007</v>
      </c>
      <c r="I232" s="16" t="s">
        <v>997</v>
      </c>
      <c r="J232" s="10"/>
      <c r="K232" s="10"/>
      <c r="L232" s="10" t="s">
        <v>43</v>
      </c>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1" t="str">
        <f t="shared" si="2"/>
        <v>P</v>
      </c>
      <c r="AJ232" s="17"/>
      <c r="AK232" s="17"/>
      <c r="AL232" s="8"/>
      <c r="AM232" s="8"/>
      <c r="AN232" s="8"/>
      <c r="AO232" s="8"/>
      <c r="AP232" s="8"/>
      <c r="AQ232" s="8"/>
      <c r="AR232" s="8"/>
      <c r="AS232" s="8"/>
      <c r="AT232" s="8"/>
      <c r="AU232" s="8"/>
      <c r="AV232" s="8"/>
      <c r="AW232" s="8"/>
      <c r="AX232" s="8"/>
      <c r="AY232" s="8"/>
      <c r="AZ232" s="8"/>
      <c r="BA232" s="8"/>
      <c r="BB232" s="8"/>
      <c r="BC232" s="8"/>
    </row>
    <row r="233">
      <c r="A233" s="6" t="s">
        <v>1008</v>
      </c>
      <c r="B233" s="7" t="s">
        <v>1009</v>
      </c>
      <c r="C233" s="7"/>
      <c r="D233" s="7" t="s">
        <v>1010</v>
      </c>
      <c r="E233" s="7" t="s">
        <v>59</v>
      </c>
      <c r="F233" s="9" t="s">
        <v>41</v>
      </c>
      <c r="G233" s="9">
        <v>89431.0</v>
      </c>
      <c r="H233" s="9" t="s">
        <v>1011</v>
      </c>
      <c r="I233" s="16" t="s">
        <v>997</v>
      </c>
      <c r="J233" s="10"/>
      <c r="K233" s="10"/>
      <c r="L233" s="10" t="s">
        <v>43</v>
      </c>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1" t="str">
        <f t="shared" si="2"/>
        <v>P</v>
      </c>
      <c r="AJ233" s="17"/>
      <c r="AK233" s="17"/>
      <c r="AL233" s="7"/>
      <c r="AM233" s="8"/>
      <c r="AN233" s="8"/>
      <c r="AO233" s="8"/>
      <c r="AP233" s="8"/>
      <c r="AQ233" s="8"/>
      <c r="AR233" s="8"/>
      <c r="AS233" s="8"/>
      <c r="AT233" s="8"/>
      <c r="AU233" s="8"/>
      <c r="AV233" s="8"/>
      <c r="AW233" s="8"/>
      <c r="AX233" s="8"/>
      <c r="AY233" s="8"/>
      <c r="AZ233" s="8"/>
      <c r="BA233" s="8"/>
      <c r="BB233" s="8"/>
      <c r="BC233" s="8"/>
    </row>
    <row r="234">
      <c r="A234" s="6" t="s">
        <v>1012</v>
      </c>
      <c r="B234" s="7" t="s">
        <v>1013</v>
      </c>
      <c r="C234" s="7" t="s">
        <v>1014</v>
      </c>
      <c r="D234" s="7" t="s">
        <v>1015</v>
      </c>
      <c r="E234" s="7" t="s">
        <v>59</v>
      </c>
      <c r="F234" s="9" t="s">
        <v>41</v>
      </c>
      <c r="G234" s="9">
        <v>89441.0</v>
      </c>
      <c r="H234" s="9" t="s">
        <v>1016</v>
      </c>
      <c r="I234" s="7" t="s">
        <v>1017</v>
      </c>
      <c r="J234" s="10"/>
      <c r="K234" s="10"/>
      <c r="L234" s="10"/>
      <c r="M234" s="10"/>
      <c r="N234" s="10"/>
      <c r="O234" s="10"/>
      <c r="P234" s="10"/>
      <c r="Q234" s="10"/>
      <c r="R234" s="10"/>
      <c r="S234" s="10"/>
      <c r="T234" s="10"/>
      <c r="U234" s="10"/>
      <c r="V234" s="10"/>
      <c r="W234" s="10"/>
      <c r="X234" s="10"/>
      <c r="Y234" s="10" t="s">
        <v>43</v>
      </c>
      <c r="Z234" s="10"/>
      <c r="AA234" s="10"/>
      <c r="AB234" s="10"/>
      <c r="AC234" s="10"/>
      <c r="AD234" s="10"/>
      <c r="AE234" s="10"/>
      <c r="AF234" s="10"/>
      <c r="AG234" s="10"/>
      <c r="AH234" s="10"/>
      <c r="AI234" s="11" t="str">
        <f t="shared" si="2"/>
        <v>P</v>
      </c>
      <c r="AJ234" s="17"/>
      <c r="AK234" s="17"/>
      <c r="AL234" s="7" t="s">
        <v>299</v>
      </c>
      <c r="AM234" s="8"/>
      <c r="AN234" s="8"/>
      <c r="AO234" s="8"/>
      <c r="AP234" s="8"/>
      <c r="AQ234" s="8"/>
      <c r="AR234" s="8"/>
      <c r="AS234" s="8"/>
      <c r="AT234" s="8"/>
      <c r="AU234" s="8"/>
      <c r="AV234" s="8"/>
      <c r="AW234" s="8"/>
      <c r="AX234" s="8"/>
      <c r="AY234" s="8"/>
      <c r="AZ234" s="8"/>
      <c r="BA234" s="8"/>
      <c r="BB234" s="8"/>
      <c r="BC234" s="8"/>
    </row>
    <row r="235">
      <c r="A235" s="6" t="s">
        <v>1018</v>
      </c>
      <c r="B235" s="7" t="s">
        <v>1019</v>
      </c>
      <c r="C235" s="7" t="s">
        <v>1020</v>
      </c>
      <c r="D235" s="7" t="s">
        <v>1021</v>
      </c>
      <c r="E235" s="7" t="s">
        <v>40</v>
      </c>
      <c r="F235" s="9" t="s">
        <v>41</v>
      </c>
      <c r="G235" s="9">
        <v>89502.0</v>
      </c>
      <c r="H235" s="9" t="s">
        <v>1022</v>
      </c>
      <c r="I235" s="16" t="s">
        <v>1023</v>
      </c>
      <c r="J235" s="10"/>
      <c r="K235" s="10"/>
      <c r="L235" s="10"/>
      <c r="M235" s="10"/>
      <c r="N235" s="10"/>
      <c r="O235" s="10"/>
      <c r="P235" s="10" t="s">
        <v>43</v>
      </c>
      <c r="Q235" s="10"/>
      <c r="R235" s="10"/>
      <c r="S235" s="10"/>
      <c r="T235" s="10"/>
      <c r="U235" s="10"/>
      <c r="V235" s="10" t="s">
        <v>43</v>
      </c>
      <c r="W235" s="10"/>
      <c r="X235" s="10"/>
      <c r="Y235" s="10" t="s">
        <v>43</v>
      </c>
      <c r="Z235" s="10"/>
      <c r="AA235" s="10"/>
      <c r="AB235" s="10"/>
      <c r="AC235" s="10"/>
      <c r="AD235" s="10"/>
      <c r="AE235" s="10"/>
      <c r="AF235" s="10"/>
      <c r="AG235" s="10"/>
      <c r="AH235" s="10"/>
      <c r="AI235" s="11" t="str">
        <f t="shared" si="2"/>
        <v>PPP</v>
      </c>
      <c r="AJ235" s="17"/>
      <c r="AK235" s="17"/>
      <c r="AL235" s="8"/>
      <c r="AM235" s="8"/>
      <c r="AN235" s="8"/>
      <c r="AO235" s="8"/>
      <c r="AP235" s="8"/>
      <c r="AQ235" s="8"/>
      <c r="AR235" s="8"/>
      <c r="AS235" s="8"/>
      <c r="AT235" s="8"/>
      <c r="AU235" s="8"/>
      <c r="AV235" s="8"/>
      <c r="AW235" s="8"/>
      <c r="AX235" s="8"/>
      <c r="AY235" s="8"/>
      <c r="AZ235" s="8"/>
      <c r="BA235" s="8"/>
      <c r="BB235" s="8"/>
      <c r="BC235" s="8"/>
    </row>
    <row r="236">
      <c r="A236" s="6" t="s">
        <v>1024</v>
      </c>
      <c r="B236" s="7" t="s">
        <v>1025</v>
      </c>
      <c r="C236" s="8"/>
      <c r="D236" s="7" t="s">
        <v>1026</v>
      </c>
      <c r="E236" s="7" t="s">
        <v>40</v>
      </c>
      <c r="F236" s="9" t="s">
        <v>41</v>
      </c>
      <c r="G236" s="9">
        <v>89502.0</v>
      </c>
      <c r="H236" s="9" t="s">
        <v>1027</v>
      </c>
      <c r="I236" s="39" t="s">
        <v>1028</v>
      </c>
      <c r="J236" s="10"/>
      <c r="K236" s="10"/>
      <c r="L236" s="10"/>
      <c r="M236" s="10"/>
      <c r="N236" s="10"/>
      <c r="O236" s="10" t="s">
        <v>43</v>
      </c>
      <c r="P236" s="10"/>
      <c r="Q236" s="10"/>
      <c r="R236" s="10"/>
      <c r="S236" s="10"/>
      <c r="T236" s="10"/>
      <c r="U236" s="10"/>
      <c r="V236" s="10"/>
      <c r="W236" s="10"/>
      <c r="X236" s="10" t="s">
        <v>43</v>
      </c>
      <c r="Y236" s="10"/>
      <c r="Z236" s="10"/>
      <c r="AA236" s="10"/>
      <c r="AB236" s="10"/>
      <c r="AC236" s="10"/>
      <c r="AD236" s="10"/>
      <c r="AE236" s="10"/>
      <c r="AF236" s="10"/>
      <c r="AG236" s="10"/>
      <c r="AH236" s="10"/>
      <c r="AI236" s="11" t="str">
        <f t="shared" si="2"/>
        <v>PP</v>
      </c>
      <c r="AJ236" s="17"/>
      <c r="AK236" s="17"/>
      <c r="AL236" s="8"/>
      <c r="AM236" s="8"/>
      <c r="AN236" s="8"/>
      <c r="AO236" s="8"/>
      <c r="AP236" s="8"/>
      <c r="AQ236" s="8"/>
      <c r="AR236" s="8"/>
      <c r="AS236" s="8"/>
      <c r="AT236" s="8"/>
      <c r="AU236" s="8"/>
      <c r="AV236" s="8"/>
      <c r="AW236" s="8"/>
      <c r="AX236" s="8"/>
      <c r="AY236" s="8"/>
      <c r="AZ236" s="8"/>
      <c r="BA236" s="8"/>
      <c r="BB236" s="8"/>
      <c r="BC236" s="8"/>
    </row>
    <row r="237">
      <c r="A237" s="6" t="s">
        <v>1029</v>
      </c>
      <c r="B237" s="7" t="s">
        <v>994</v>
      </c>
      <c r="C237" s="7" t="s">
        <v>999</v>
      </c>
      <c r="D237" s="7" t="s">
        <v>1030</v>
      </c>
      <c r="E237" s="7" t="s">
        <v>1031</v>
      </c>
      <c r="F237" s="9" t="s">
        <v>41</v>
      </c>
      <c r="G237" s="9">
        <v>89501.0</v>
      </c>
      <c r="H237" s="9" t="s">
        <v>1032</v>
      </c>
      <c r="I237" s="8"/>
      <c r="J237" s="10"/>
      <c r="K237" s="10"/>
      <c r="L237" s="10"/>
      <c r="M237" s="10"/>
      <c r="N237" s="10" t="s">
        <v>43</v>
      </c>
      <c r="O237" s="10"/>
      <c r="P237" s="10"/>
      <c r="Q237" s="10"/>
      <c r="R237" s="10"/>
      <c r="S237" s="10"/>
      <c r="T237" s="10"/>
      <c r="U237" s="10"/>
      <c r="V237" s="10"/>
      <c r="W237" s="10"/>
      <c r="X237" s="10"/>
      <c r="Y237" s="10"/>
      <c r="Z237" s="10"/>
      <c r="AA237" s="10"/>
      <c r="AB237" s="10"/>
      <c r="AC237" s="10"/>
      <c r="AD237" s="10"/>
      <c r="AE237" s="10"/>
      <c r="AF237" s="10"/>
      <c r="AG237" s="10"/>
      <c r="AH237" s="10"/>
      <c r="AI237" s="11" t="str">
        <f t="shared" si="2"/>
        <v>P</v>
      </c>
      <c r="AJ237" s="9"/>
      <c r="AK237" s="9"/>
      <c r="AL237" s="7"/>
      <c r="AM237" s="8"/>
      <c r="AN237" s="8"/>
      <c r="AO237" s="8"/>
      <c r="AP237" s="8"/>
      <c r="AQ237" s="8"/>
      <c r="AR237" s="8"/>
      <c r="AS237" s="8"/>
      <c r="AT237" s="8"/>
      <c r="AU237" s="8"/>
      <c r="AV237" s="8"/>
      <c r="AW237" s="8"/>
      <c r="AX237" s="8"/>
      <c r="AY237" s="8"/>
      <c r="AZ237" s="8"/>
      <c r="BA237" s="8"/>
      <c r="BB237" s="8"/>
      <c r="BC237" s="8"/>
    </row>
    <row r="238">
      <c r="A238" s="6" t="s">
        <v>1033</v>
      </c>
      <c r="B238" s="7" t="s">
        <v>1034</v>
      </c>
      <c r="C238" s="7"/>
      <c r="D238" s="7" t="s">
        <v>1035</v>
      </c>
      <c r="E238" s="7" t="s">
        <v>40</v>
      </c>
      <c r="F238" s="9" t="s">
        <v>41</v>
      </c>
      <c r="G238" s="9">
        <v>89502.0</v>
      </c>
      <c r="H238" s="9" t="s">
        <v>1036</v>
      </c>
      <c r="I238" s="8"/>
      <c r="J238" s="10"/>
      <c r="K238" s="10"/>
      <c r="L238" s="10"/>
      <c r="M238" s="10"/>
      <c r="N238" s="10" t="s">
        <v>43</v>
      </c>
      <c r="O238" s="10"/>
      <c r="P238" s="10"/>
      <c r="Q238" s="10"/>
      <c r="R238" s="10"/>
      <c r="S238" s="10"/>
      <c r="T238" s="10"/>
      <c r="U238" s="10"/>
      <c r="V238" s="10"/>
      <c r="W238" s="10"/>
      <c r="X238" s="10"/>
      <c r="Y238" s="10"/>
      <c r="Z238" s="10"/>
      <c r="AA238" s="10"/>
      <c r="AB238" s="10"/>
      <c r="AC238" s="10" t="s">
        <v>43</v>
      </c>
      <c r="AD238" s="10" t="s">
        <v>43</v>
      </c>
      <c r="AE238" s="10"/>
      <c r="AF238" s="10"/>
      <c r="AG238" s="10"/>
      <c r="AH238" s="10"/>
      <c r="AI238" s="11" t="str">
        <f t="shared" si="2"/>
        <v>PPP</v>
      </c>
      <c r="AJ238" s="9"/>
      <c r="AK238" s="9"/>
      <c r="AL238" s="7"/>
      <c r="AM238" s="8"/>
      <c r="AN238" s="8"/>
      <c r="AO238" s="8"/>
      <c r="AP238" s="8"/>
      <c r="AQ238" s="8"/>
      <c r="AR238" s="8"/>
      <c r="AS238" s="8"/>
      <c r="AT238" s="8"/>
      <c r="AU238" s="8"/>
      <c r="AV238" s="8"/>
      <c r="AW238" s="8"/>
      <c r="AX238" s="8"/>
      <c r="AY238" s="8"/>
      <c r="AZ238" s="8"/>
      <c r="BA238" s="8"/>
      <c r="BB238" s="8"/>
      <c r="BC238" s="8"/>
    </row>
    <row r="239">
      <c r="A239" s="6" t="s">
        <v>1037</v>
      </c>
      <c r="B239" s="8"/>
      <c r="C239" s="8"/>
      <c r="D239" s="7" t="s">
        <v>1038</v>
      </c>
      <c r="E239" s="7" t="s">
        <v>40</v>
      </c>
      <c r="F239" s="9" t="s">
        <v>41</v>
      </c>
      <c r="G239" s="9">
        <v>89502.0</v>
      </c>
      <c r="H239" s="9" t="s">
        <v>1039</v>
      </c>
      <c r="I239" s="8"/>
      <c r="J239" s="18"/>
      <c r="K239" s="18"/>
      <c r="L239" s="18"/>
      <c r="M239" s="18"/>
      <c r="N239" s="10" t="s">
        <v>43</v>
      </c>
      <c r="O239" s="18"/>
      <c r="P239" s="18"/>
      <c r="Q239" s="18"/>
      <c r="R239" s="18"/>
      <c r="S239" s="18"/>
      <c r="T239" s="18"/>
      <c r="U239" s="18"/>
      <c r="V239" s="18"/>
      <c r="W239" s="18"/>
      <c r="X239" s="10" t="s">
        <v>43</v>
      </c>
      <c r="Y239" s="18"/>
      <c r="Z239" s="18"/>
      <c r="AA239" s="18"/>
      <c r="AB239" s="18"/>
      <c r="AC239" s="10" t="s">
        <v>43</v>
      </c>
      <c r="AD239" s="10" t="s">
        <v>43</v>
      </c>
      <c r="AE239" s="18"/>
      <c r="AF239" s="10" t="s">
        <v>55</v>
      </c>
      <c r="AG239" s="10" t="s">
        <v>55</v>
      </c>
      <c r="AH239" s="18"/>
      <c r="AI239" s="11" t="str">
        <f t="shared" si="2"/>
        <v>PPPPSS</v>
      </c>
      <c r="AJ239" s="17"/>
      <c r="AK239" s="17"/>
      <c r="AL239" s="8"/>
      <c r="AM239" s="8"/>
      <c r="AN239" s="8"/>
      <c r="AO239" s="8"/>
      <c r="AP239" s="8"/>
      <c r="AQ239" s="8"/>
      <c r="AR239" s="8"/>
      <c r="AS239" s="8"/>
      <c r="AT239" s="8"/>
      <c r="AU239" s="8"/>
      <c r="AV239" s="8"/>
      <c r="AW239" s="8"/>
      <c r="AX239" s="8"/>
      <c r="AY239" s="8"/>
      <c r="AZ239" s="8"/>
      <c r="BA239" s="8"/>
      <c r="BB239" s="8"/>
      <c r="BC239" s="8"/>
    </row>
    <row r="240">
      <c r="A240" s="6" t="s">
        <v>1040</v>
      </c>
      <c r="B240" s="7" t="s">
        <v>1041</v>
      </c>
      <c r="C240" s="7"/>
      <c r="D240" s="7" t="s">
        <v>1042</v>
      </c>
      <c r="E240" s="7" t="s">
        <v>40</v>
      </c>
      <c r="F240" s="9" t="s">
        <v>41</v>
      </c>
      <c r="G240" s="9">
        <v>89502.0</v>
      </c>
      <c r="H240" s="9" t="s">
        <v>1043</v>
      </c>
      <c r="I240" s="8"/>
      <c r="J240" s="10"/>
      <c r="K240" s="10"/>
      <c r="L240" s="10"/>
      <c r="M240" s="10"/>
      <c r="N240" s="10" t="s">
        <v>43</v>
      </c>
      <c r="O240" s="10"/>
      <c r="P240" s="10"/>
      <c r="Q240" s="10"/>
      <c r="R240" s="10"/>
      <c r="S240" s="10"/>
      <c r="T240" s="10"/>
      <c r="U240" s="10" t="s">
        <v>43</v>
      </c>
      <c r="V240" s="10"/>
      <c r="W240" s="10"/>
      <c r="X240" s="10"/>
      <c r="Y240" s="10"/>
      <c r="Z240" s="10"/>
      <c r="AA240" s="10"/>
      <c r="AB240" s="10"/>
      <c r="AC240" s="10"/>
      <c r="AD240" s="10" t="s">
        <v>43</v>
      </c>
      <c r="AE240" s="10"/>
      <c r="AF240" s="10"/>
      <c r="AG240" s="10"/>
      <c r="AH240" s="10"/>
      <c r="AI240" s="11" t="str">
        <f t="shared" si="2"/>
        <v>PPP</v>
      </c>
      <c r="AJ240" s="9"/>
      <c r="AK240" s="9"/>
      <c r="AL240" s="7"/>
      <c r="AM240" s="8"/>
      <c r="AN240" s="8"/>
      <c r="AO240" s="8"/>
      <c r="AP240" s="8"/>
      <c r="AQ240" s="8"/>
      <c r="AR240" s="8"/>
      <c r="AS240" s="8"/>
      <c r="AT240" s="8"/>
      <c r="AU240" s="8"/>
      <c r="AV240" s="8"/>
      <c r="AW240" s="8"/>
      <c r="AX240" s="8"/>
      <c r="AY240" s="8"/>
      <c r="AZ240" s="8"/>
      <c r="BA240" s="8"/>
      <c r="BB240" s="8"/>
      <c r="BC240" s="8"/>
    </row>
    <row r="241">
      <c r="A241" s="6" t="s">
        <v>1044</v>
      </c>
      <c r="B241" s="7" t="s">
        <v>1034</v>
      </c>
      <c r="C241" s="8"/>
      <c r="D241" s="7" t="s">
        <v>1045</v>
      </c>
      <c r="E241" s="7" t="s">
        <v>40</v>
      </c>
      <c r="F241" s="9" t="s">
        <v>41</v>
      </c>
      <c r="G241" s="9">
        <v>89502.0</v>
      </c>
      <c r="H241" s="9" t="s">
        <v>1046</v>
      </c>
      <c r="I241" s="16" t="s">
        <v>1047</v>
      </c>
      <c r="J241" s="10"/>
      <c r="K241" s="10"/>
      <c r="L241" s="10"/>
      <c r="M241" s="10"/>
      <c r="N241" s="10" t="s">
        <v>43</v>
      </c>
      <c r="O241" s="10"/>
      <c r="P241" s="10"/>
      <c r="Q241" s="10"/>
      <c r="R241" s="10"/>
      <c r="S241" s="10"/>
      <c r="T241" s="10"/>
      <c r="U241" s="10"/>
      <c r="V241" s="10"/>
      <c r="W241" s="10"/>
      <c r="X241" s="10"/>
      <c r="Y241" s="10"/>
      <c r="Z241" s="10"/>
      <c r="AA241" s="10"/>
      <c r="AB241" s="10"/>
      <c r="AC241" s="10" t="s">
        <v>43</v>
      </c>
      <c r="AD241" s="10" t="s">
        <v>43</v>
      </c>
      <c r="AE241" s="10"/>
      <c r="AF241" s="10" t="s">
        <v>55</v>
      </c>
      <c r="AG241" s="10"/>
      <c r="AH241" s="10"/>
      <c r="AI241" s="11" t="str">
        <f t="shared" si="2"/>
        <v>PPPS</v>
      </c>
      <c r="AJ241" s="17"/>
      <c r="AK241" s="17"/>
      <c r="AL241" s="7"/>
      <c r="AM241" s="8"/>
      <c r="AN241" s="8"/>
      <c r="AO241" s="8"/>
      <c r="AP241" s="8"/>
      <c r="AQ241" s="8"/>
      <c r="AR241" s="8"/>
      <c r="AS241" s="8"/>
      <c r="AT241" s="8"/>
      <c r="AU241" s="8"/>
      <c r="AV241" s="8"/>
      <c r="AW241" s="8"/>
      <c r="AX241" s="8"/>
      <c r="AY241" s="8"/>
      <c r="AZ241" s="8"/>
      <c r="BA241" s="8"/>
      <c r="BB241" s="8"/>
      <c r="BC241" s="8"/>
    </row>
    <row r="242">
      <c r="A242" s="6" t="s">
        <v>1048</v>
      </c>
      <c r="B242" s="7" t="s">
        <v>1049</v>
      </c>
      <c r="C242" s="8"/>
      <c r="D242" s="7" t="s">
        <v>1050</v>
      </c>
      <c r="E242" s="7" t="s">
        <v>40</v>
      </c>
      <c r="F242" s="9" t="s">
        <v>41</v>
      </c>
      <c r="G242" s="9">
        <v>89512.0</v>
      </c>
      <c r="H242" s="9" t="s">
        <v>169</v>
      </c>
      <c r="I242" s="8"/>
      <c r="J242" s="10"/>
      <c r="K242" s="10"/>
      <c r="L242" s="10"/>
      <c r="M242" s="10"/>
      <c r="N242" s="10"/>
      <c r="O242" s="10"/>
      <c r="P242" s="10"/>
      <c r="Q242" s="10"/>
      <c r="R242" s="10"/>
      <c r="S242" s="10"/>
      <c r="T242" s="10"/>
      <c r="U242" s="10"/>
      <c r="V242" s="10"/>
      <c r="W242" s="10" t="s">
        <v>43</v>
      </c>
      <c r="X242" s="10"/>
      <c r="Y242" s="10"/>
      <c r="Z242" s="10"/>
      <c r="AA242" s="10"/>
      <c r="AB242" s="10"/>
      <c r="AC242" s="10"/>
      <c r="AD242" s="10"/>
      <c r="AE242" s="10"/>
      <c r="AF242" s="10"/>
      <c r="AG242" s="10"/>
      <c r="AH242" s="10"/>
      <c r="AI242" s="11" t="str">
        <f t="shared" si="2"/>
        <v>P</v>
      </c>
      <c r="AJ242" s="17"/>
      <c r="AK242" s="17"/>
      <c r="AL242" s="8"/>
      <c r="AM242" s="8"/>
      <c r="AN242" s="8"/>
      <c r="AO242" s="8"/>
      <c r="AP242" s="8"/>
      <c r="AQ242" s="8"/>
      <c r="AR242" s="8"/>
      <c r="AS242" s="8"/>
      <c r="AT242" s="8"/>
      <c r="AU242" s="8"/>
      <c r="AV242" s="8"/>
      <c r="AW242" s="8"/>
      <c r="AX242" s="8"/>
      <c r="AY242" s="8"/>
      <c r="AZ242" s="8"/>
      <c r="BA242" s="8"/>
      <c r="BB242" s="8"/>
      <c r="BC242" s="8"/>
    </row>
    <row r="243">
      <c r="A243" s="6" t="s">
        <v>1051</v>
      </c>
      <c r="B243" s="7" t="s">
        <v>1052</v>
      </c>
      <c r="C243" s="7" t="s">
        <v>1053</v>
      </c>
      <c r="D243" s="7" t="s">
        <v>1054</v>
      </c>
      <c r="E243" s="7" t="s">
        <v>40</v>
      </c>
      <c r="F243" s="9" t="s">
        <v>41</v>
      </c>
      <c r="G243" s="9">
        <v>89512.0</v>
      </c>
      <c r="H243" s="9" t="s">
        <v>1055</v>
      </c>
      <c r="I243" s="16" t="s">
        <v>1056</v>
      </c>
      <c r="J243" s="10"/>
      <c r="K243" s="10"/>
      <c r="L243" s="10"/>
      <c r="M243" s="10"/>
      <c r="N243" s="10" t="s">
        <v>43</v>
      </c>
      <c r="O243" s="10"/>
      <c r="P243" s="10" t="s">
        <v>43</v>
      </c>
      <c r="Q243" s="10" t="s">
        <v>55</v>
      </c>
      <c r="R243" s="10" t="s">
        <v>43</v>
      </c>
      <c r="S243" s="10"/>
      <c r="T243" s="10"/>
      <c r="U243" s="10"/>
      <c r="V243" s="10"/>
      <c r="W243" s="10"/>
      <c r="X243" s="10"/>
      <c r="Y243" s="10"/>
      <c r="Z243" s="10"/>
      <c r="AA243" s="10"/>
      <c r="AB243" s="10"/>
      <c r="AC243" s="10" t="s">
        <v>43</v>
      </c>
      <c r="AD243" s="10"/>
      <c r="AE243" s="10"/>
      <c r="AF243" s="10"/>
      <c r="AG243" s="10"/>
      <c r="AH243" s="10"/>
      <c r="AI243" s="11" t="str">
        <f t="shared" si="2"/>
        <v>PPSPP</v>
      </c>
      <c r="AJ243" s="17"/>
      <c r="AK243" s="17"/>
      <c r="AL243" s="8"/>
      <c r="AM243" s="8"/>
      <c r="AN243" s="8"/>
      <c r="AO243" s="8"/>
      <c r="AP243" s="8"/>
      <c r="AQ243" s="8"/>
      <c r="AR243" s="8"/>
      <c r="AS243" s="8"/>
      <c r="AT243" s="8"/>
      <c r="AU243" s="8"/>
      <c r="AV243" s="8"/>
      <c r="AW243" s="8"/>
      <c r="AX243" s="8"/>
      <c r="AY243" s="8"/>
      <c r="AZ243" s="8"/>
      <c r="BA243" s="8"/>
      <c r="BB243" s="8"/>
      <c r="BC243" s="8"/>
    </row>
    <row r="244">
      <c r="A244" s="6" t="s">
        <v>1057</v>
      </c>
      <c r="B244" s="7" t="s">
        <v>1058</v>
      </c>
      <c r="C244" s="7"/>
      <c r="D244" s="7" t="s">
        <v>1059</v>
      </c>
      <c r="E244" s="7" t="s">
        <v>40</v>
      </c>
      <c r="F244" s="9" t="s">
        <v>41</v>
      </c>
      <c r="G244" s="9">
        <v>89503.0</v>
      </c>
      <c r="H244" s="9" t="s">
        <v>1060</v>
      </c>
      <c r="I244" s="22" t="s">
        <v>1061</v>
      </c>
      <c r="J244" s="10" t="s">
        <v>43</v>
      </c>
      <c r="K244" s="10"/>
      <c r="L244" s="10"/>
      <c r="M244" s="10"/>
      <c r="N244" s="10" t="s">
        <v>43</v>
      </c>
      <c r="O244" s="10"/>
      <c r="P244" s="10"/>
      <c r="Q244" s="10" t="s">
        <v>55</v>
      </c>
      <c r="R244" s="10"/>
      <c r="S244" s="10"/>
      <c r="T244" s="10"/>
      <c r="U244" s="10"/>
      <c r="V244" s="10"/>
      <c r="W244" s="10" t="s">
        <v>43</v>
      </c>
      <c r="X244" s="10"/>
      <c r="Y244" s="10"/>
      <c r="Z244" s="10" t="s">
        <v>43</v>
      </c>
      <c r="AA244" s="10"/>
      <c r="AB244" s="10"/>
      <c r="AC244" s="10" t="s">
        <v>43</v>
      </c>
      <c r="AD244" s="10" t="s">
        <v>43</v>
      </c>
      <c r="AE244" s="10"/>
      <c r="AF244" s="10" t="s">
        <v>43</v>
      </c>
      <c r="AG244" s="10"/>
      <c r="AH244" s="10"/>
      <c r="AI244" s="11" t="str">
        <f t="shared" si="2"/>
        <v>PPSPPPPP</v>
      </c>
      <c r="AJ244" s="9"/>
      <c r="AK244" s="9"/>
      <c r="AL244" s="8"/>
      <c r="AM244" s="8"/>
      <c r="AN244" s="8"/>
      <c r="AO244" s="8"/>
      <c r="AP244" s="8"/>
      <c r="AQ244" s="8"/>
      <c r="AR244" s="8"/>
      <c r="AS244" s="8"/>
      <c r="AT244" s="8"/>
      <c r="AU244" s="8"/>
      <c r="AV244" s="8"/>
      <c r="AW244" s="8"/>
      <c r="AX244" s="8"/>
      <c r="AY244" s="8"/>
      <c r="AZ244" s="8"/>
      <c r="BA244" s="8"/>
      <c r="BB244" s="8"/>
      <c r="BC244" s="8"/>
    </row>
    <row r="245">
      <c r="A245" s="20" t="s">
        <v>1062</v>
      </c>
      <c r="B245" s="8" t="s">
        <v>1058</v>
      </c>
      <c r="C245" s="8"/>
      <c r="D245" s="15" t="s">
        <v>1063</v>
      </c>
      <c r="E245" s="15" t="s">
        <v>40</v>
      </c>
      <c r="F245" s="9" t="s">
        <v>41</v>
      </c>
      <c r="G245" s="9">
        <v>89503.0</v>
      </c>
      <c r="H245" s="9" t="s">
        <v>1064</v>
      </c>
      <c r="I245" s="8"/>
      <c r="J245" s="10" t="s">
        <v>43</v>
      </c>
      <c r="K245" s="18"/>
      <c r="L245" s="18"/>
      <c r="M245" s="18"/>
      <c r="N245" s="18"/>
      <c r="O245" s="18"/>
      <c r="P245" s="18"/>
      <c r="Q245" s="18"/>
      <c r="R245" s="18"/>
      <c r="S245" s="18"/>
      <c r="T245" s="18"/>
      <c r="U245" s="18"/>
      <c r="V245" s="18"/>
      <c r="W245" s="18"/>
      <c r="X245" s="18"/>
      <c r="Y245" s="18"/>
      <c r="Z245" s="18"/>
      <c r="AA245" s="18"/>
      <c r="AB245" s="18"/>
      <c r="AC245" s="18"/>
      <c r="AD245" s="10"/>
      <c r="AE245" s="18"/>
      <c r="AF245" s="10" t="s">
        <v>43</v>
      </c>
      <c r="AG245" s="18"/>
      <c r="AH245" s="18"/>
      <c r="AI245" s="11" t="str">
        <f t="shared" si="2"/>
        <v>PP</v>
      </c>
      <c r="AL245" s="7"/>
      <c r="AM245" s="8"/>
      <c r="AN245" s="8"/>
      <c r="AO245" s="8"/>
      <c r="AP245" s="8"/>
      <c r="AQ245" s="8"/>
      <c r="AR245" s="8"/>
      <c r="AS245" s="8"/>
      <c r="AT245" s="8"/>
      <c r="AU245" s="8"/>
      <c r="AV245" s="8"/>
      <c r="AW245" s="8"/>
      <c r="AX245" s="8"/>
      <c r="AY245" s="8"/>
      <c r="AZ245" s="8"/>
      <c r="BA245" s="8"/>
      <c r="BB245" s="8"/>
      <c r="BC245" s="8"/>
    </row>
    <row r="246">
      <c r="A246" s="6" t="s">
        <v>1065</v>
      </c>
      <c r="B246" s="7" t="s">
        <v>1066</v>
      </c>
      <c r="C246" s="7"/>
      <c r="D246" s="7" t="s">
        <v>1067</v>
      </c>
      <c r="E246" s="7" t="s">
        <v>40</v>
      </c>
      <c r="F246" s="9" t="s">
        <v>41</v>
      </c>
      <c r="G246" s="9">
        <v>89502.0</v>
      </c>
      <c r="H246" s="9" t="s">
        <v>1068</v>
      </c>
      <c r="I246" s="8"/>
      <c r="J246" s="10"/>
      <c r="K246" s="10"/>
      <c r="L246" s="10"/>
      <c r="M246" s="10"/>
      <c r="N246" s="10"/>
      <c r="O246" s="10"/>
      <c r="P246" s="10"/>
      <c r="Q246" s="10" t="s">
        <v>43</v>
      </c>
      <c r="R246" s="10"/>
      <c r="S246" s="10"/>
      <c r="T246" s="10"/>
      <c r="U246" s="10"/>
      <c r="V246" s="10"/>
      <c r="W246" s="10"/>
      <c r="X246" s="10"/>
      <c r="Y246" s="10"/>
      <c r="Z246" s="10"/>
      <c r="AA246" s="10"/>
      <c r="AB246" s="10"/>
      <c r="AC246" s="10"/>
      <c r="AD246" s="10"/>
      <c r="AE246" s="10"/>
      <c r="AF246" s="10"/>
      <c r="AG246" s="10"/>
      <c r="AH246" s="10"/>
      <c r="AI246" s="11" t="str">
        <f t="shared" si="2"/>
        <v>P</v>
      </c>
      <c r="AJ246" s="9"/>
      <c r="AK246" s="9"/>
      <c r="AL246" s="7"/>
      <c r="AM246" s="8"/>
      <c r="AN246" s="8"/>
      <c r="AO246" s="8"/>
      <c r="AP246" s="8"/>
      <c r="AQ246" s="8"/>
      <c r="AR246" s="8"/>
      <c r="AS246" s="8"/>
      <c r="AT246" s="8"/>
      <c r="AU246" s="8"/>
      <c r="AV246" s="8"/>
      <c r="AW246" s="8"/>
      <c r="AX246" s="8"/>
      <c r="AY246" s="8"/>
      <c r="AZ246" s="8"/>
      <c r="BA246" s="8"/>
      <c r="BB246" s="8"/>
      <c r="BC246" s="8"/>
    </row>
    <row r="247">
      <c r="A247" s="12" t="s">
        <v>1069</v>
      </c>
      <c r="B247" s="8" t="s">
        <v>1070</v>
      </c>
      <c r="C247" s="8"/>
      <c r="D247" s="14" t="s">
        <v>1071</v>
      </c>
      <c r="E247" s="15" t="s">
        <v>40</v>
      </c>
      <c r="F247" s="9" t="s">
        <v>41</v>
      </c>
      <c r="G247" s="9">
        <v>89501.0</v>
      </c>
      <c r="H247" s="9" t="s">
        <v>1072</v>
      </c>
      <c r="I247" s="8"/>
      <c r="J247" s="10" t="s">
        <v>43</v>
      </c>
      <c r="K247" s="18"/>
      <c r="L247" s="18"/>
      <c r="M247" s="18"/>
      <c r="N247" s="18"/>
      <c r="O247" s="18"/>
      <c r="P247" s="18"/>
      <c r="Q247" s="18"/>
      <c r="R247" s="18"/>
      <c r="S247" s="18"/>
      <c r="T247" s="18"/>
      <c r="U247" s="18"/>
      <c r="V247" s="18"/>
      <c r="W247" s="18"/>
      <c r="X247" s="18"/>
      <c r="Y247" s="18"/>
      <c r="Z247" s="18"/>
      <c r="AA247" s="18"/>
      <c r="AB247" s="18"/>
      <c r="AC247" s="18"/>
      <c r="AD247" s="18"/>
      <c r="AE247" s="10" t="s">
        <v>43</v>
      </c>
      <c r="AF247" s="18"/>
      <c r="AG247" s="18"/>
      <c r="AH247" s="18"/>
      <c r="AI247" s="11" t="str">
        <f t="shared" si="2"/>
        <v>PP</v>
      </c>
      <c r="AL247" s="8"/>
      <c r="AM247" s="8"/>
      <c r="AN247" s="8"/>
      <c r="AO247" s="8"/>
      <c r="AP247" s="8"/>
      <c r="AQ247" s="8"/>
      <c r="AR247" s="8"/>
      <c r="AS247" s="8"/>
      <c r="AT247" s="8"/>
      <c r="AU247" s="8"/>
      <c r="AV247" s="8"/>
      <c r="AW247" s="8"/>
      <c r="AX247" s="8"/>
      <c r="AY247" s="8"/>
      <c r="AZ247" s="8"/>
      <c r="BA247" s="8"/>
      <c r="BB247" s="8"/>
      <c r="BC247" s="8"/>
    </row>
    <row r="248">
      <c r="A248" s="6" t="s">
        <v>1073</v>
      </c>
      <c r="B248" s="7" t="s">
        <v>845</v>
      </c>
      <c r="C248" s="8"/>
      <c r="D248" s="7" t="s">
        <v>1074</v>
      </c>
      <c r="E248" s="7" t="s">
        <v>40</v>
      </c>
      <c r="F248" s="9" t="s">
        <v>41</v>
      </c>
      <c r="G248" s="9">
        <v>89506.0</v>
      </c>
      <c r="H248" s="9" t="s">
        <v>169</v>
      </c>
      <c r="I248" s="8"/>
      <c r="J248" s="10"/>
      <c r="K248" s="10"/>
      <c r="L248" s="10"/>
      <c r="M248" s="10"/>
      <c r="N248" s="10"/>
      <c r="O248" s="10"/>
      <c r="P248" s="10"/>
      <c r="Q248" s="10"/>
      <c r="R248" s="10"/>
      <c r="S248" s="10"/>
      <c r="T248" s="10"/>
      <c r="U248" s="10"/>
      <c r="V248" s="10"/>
      <c r="W248" s="10" t="s">
        <v>43</v>
      </c>
      <c r="X248" s="10"/>
      <c r="Y248" s="10"/>
      <c r="Z248" s="10"/>
      <c r="AA248" s="10"/>
      <c r="AB248" s="10"/>
      <c r="AC248" s="10"/>
      <c r="AD248" s="10"/>
      <c r="AE248" s="10"/>
      <c r="AF248" s="10"/>
      <c r="AG248" s="10"/>
      <c r="AH248" s="10"/>
      <c r="AI248" s="11" t="str">
        <f t="shared" si="2"/>
        <v>P</v>
      </c>
      <c r="AJ248" s="17"/>
      <c r="AK248" s="17"/>
      <c r="AL248" s="8"/>
      <c r="AM248" s="8"/>
      <c r="AN248" s="8"/>
      <c r="AO248" s="8"/>
      <c r="AP248" s="8"/>
      <c r="AQ248" s="8"/>
      <c r="AR248" s="8"/>
      <c r="AS248" s="8"/>
      <c r="AT248" s="8"/>
      <c r="AU248" s="8"/>
      <c r="AV248" s="8"/>
      <c r="AW248" s="8"/>
      <c r="AX248" s="8"/>
      <c r="AY248" s="8"/>
      <c r="AZ248" s="8"/>
      <c r="BA248" s="8"/>
      <c r="BB248" s="8"/>
      <c r="BC248" s="8"/>
    </row>
    <row r="249">
      <c r="A249" s="6" t="s">
        <v>1075</v>
      </c>
      <c r="B249" s="7" t="s">
        <v>1076</v>
      </c>
      <c r="C249" s="7"/>
      <c r="D249" s="7" t="s">
        <v>1077</v>
      </c>
      <c r="E249" s="7" t="s">
        <v>59</v>
      </c>
      <c r="F249" s="9" t="s">
        <v>41</v>
      </c>
      <c r="G249" s="9">
        <v>89431.0</v>
      </c>
      <c r="H249" s="9" t="s">
        <v>1078</v>
      </c>
      <c r="I249" s="8"/>
      <c r="J249" s="10"/>
      <c r="K249" s="10"/>
      <c r="L249" s="10"/>
      <c r="M249" s="10"/>
      <c r="N249" s="10" t="s">
        <v>43</v>
      </c>
      <c r="O249" s="10"/>
      <c r="P249" s="10"/>
      <c r="Q249" s="10"/>
      <c r="R249" s="10"/>
      <c r="S249" s="10"/>
      <c r="T249" s="10"/>
      <c r="U249" s="10"/>
      <c r="V249" s="10"/>
      <c r="W249" s="10"/>
      <c r="X249" s="10"/>
      <c r="Y249" s="10" t="s">
        <v>43</v>
      </c>
      <c r="Z249" s="10" t="s">
        <v>43</v>
      </c>
      <c r="AA249" s="10"/>
      <c r="AB249" s="10"/>
      <c r="AC249" s="10"/>
      <c r="AD249" s="10" t="s">
        <v>43</v>
      </c>
      <c r="AE249" s="10"/>
      <c r="AF249" s="10" t="s">
        <v>43</v>
      </c>
      <c r="AG249" s="10"/>
      <c r="AH249" s="10"/>
      <c r="AI249" s="11" t="str">
        <f t="shared" si="2"/>
        <v>PPPPP</v>
      </c>
      <c r="AJ249" s="9"/>
      <c r="AK249" s="9"/>
      <c r="AL249" s="8"/>
      <c r="AM249" s="8"/>
      <c r="AN249" s="8"/>
      <c r="AO249" s="8"/>
      <c r="AP249" s="8"/>
      <c r="AQ249" s="8"/>
      <c r="AR249" s="8"/>
      <c r="AS249" s="8"/>
      <c r="AT249" s="8"/>
      <c r="AU249" s="8"/>
      <c r="AV249" s="8"/>
      <c r="AW249" s="8"/>
      <c r="AX249" s="8"/>
      <c r="AY249" s="8"/>
      <c r="AZ249" s="8"/>
      <c r="BA249" s="8"/>
      <c r="BB249" s="8"/>
      <c r="BC249" s="8"/>
    </row>
    <row r="250">
      <c r="A250" s="6" t="s">
        <v>1079</v>
      </c>
      <c r="B250" s="7" t="s">
        <v>1080</v>
      </c>
      <c r="C250" s="8"/>
      <c r="D250" s="7" t="s">
        <v>1081</v>
      </c>
      <c r="E250" s="7" t="s">
        <v>40</v>
      </c>
      <c r="F250" s="9" t="s">
        <v>41</v>
      </c>
      <c r="G250" s="9">
        <v>89512.0</v>
      </c>
      <c r="H250" s="26" t="s">
        <v>1082</v>
      </c>
      <c r="I250" s="8"/>
      <c r="J250" s="10"/>
      <c r="K250" s="10"/>
      <c r="L250" s="10"/>
      <c r="M250" s="10"/>
      <c r="N250" s="10"/>
      <c r="O250" s="10"/>
      <c r="P250" s="10"/>
      <c r="Q250" s="10"/>
      <c r="R250" s="10"/>
      <c r="S250" s="10"/>
      <c r="T250" s="10"/>
      <c r="U250" s="10"/>
      <c r="V250" s="10"/>
      <c r="W250" s="10" t="s">
        <v>43</v>
      </c>
      <c r="X250" s="10"/>
      <c r="Y250" s="10"/>
      <c r="Z250" s="10"/>
      <c r="AA250" s="10"/>
      <c r="AB250" s="10"/>
      <c r="AC250" s="10"/>
      <c r="AD250" s="10"/>
      <c r="AE250" s="10"/>
      <c r="AF250" s="10" t="s">
        <v>43</v>
      </c>
      <c r="AG250" s="10"/>
      <c r="AH250" s="10"/>
      <c r="AI250" s="11" t="str">
        <f t="shared" si="2"/>
        <v>PP</v>
      </c>
      <c r="AJ250" s="17"/>
      <c r="AK250" s="17"/>
      <c r="AL250" s="8"/>
      <c r="AM250" s="8"/>
      <c r="AN250" s="8"/>
      <c r="AO250" s="8"/>
      <c r="AP250" s="8"/>
      <c r="AQ250" s="8"/>
      <c r="AR250" s="8"/>
      <c r="AS250" s="8"/>
      <c r="AT250" s="8"/>
      <c r="AU250" s="8"/>
      <c r="AV250" s="8"/>
      <c r="AW250" s="8"/>
      <c r="AX250" s="8"/>
      <c r="AY250" s="8"/>
      <c r="AZ250" s="8"/>
      <c r="BA250" s="8"/>
      <c r="BB250" s="8"/>
      <c r="BC250" s="8"/>
    </row>
    <row r="251">
      <c r="A251" s="6" t="s">
        <v>1083</v>
      </c>
      <c r="B251" s="7" t="s">
        <v>1084</v>
      </c>
      <c r="C251" s="8"/>
      <c r="D251" s="7" t="s">
        <v>1085</v>
      </c>
      <c r="E251" s="7" t="s">
        <v>40</v>
      </c>
      <c r="F251" s="9" t="s">
        <v>41</v>
      </c>
      <c r="G251" s="9">
        <v>89502.0</v>
      </c>
      <c r="H251" s="9" t="s">
        <v>1086</v>
      </c>
      <c r="I251" s="8"/>
      <c r="J251" s="10"/>
      <c r="K251" s="10"/>
      <c r="L251" s="10"/>
      <c r="M251" s="10" t="s">
        <v>43</v>
      </c>
      <c r="N251" s="10"/>
      <c r="O251" s="10"/>
      <c r="P251" s="10"/>
      <c r="Q251" s="10"/>
      <c r="R251" s="10"/>
      <c r="S251" s="10"/>
      <c r="T251" s="10"/>
      <c r="U251" s="10"/>
      <c r="V251" s="10"/>
      <c r="W251" s="10" t="s">
        <v>43</v>
      </c>
      <c r="X251" s="10"/>
      <c r="Y251" s="10"/>
      <c r="Z251" s="10"/>
      <c r="AA251" s="10"/>
      <c r="AB251" s="10"/>
      <c r="AC251" s="10"/>
      <c r="AD251" s="10"/>
      <c r="AE251" s="10"/>
      <c r="AF251" s="10"/>
      <c r="AG251" s="10"/>
      <c r="AH251" s="10"/>
      <c r="AI251" s="11" t="str">
        <f t="shared" si="2"/>
        <v>PP</v>
      </c>
      <c r="AJ251" s="17"/>
      <c r="AK251" s="17"/>
      <c r="AL251" s="8"/>
      <c r="AM251" s="8"/>
      <c r="AN251" s="8"/>
      <c r="AO251" s="8"/>
      <c r="AP251" s="8"/>
      <c r="AQ251" s="8"/>
      <c r="AR251" s="8"/>
      <c r="AS251" s="8"/>
      <c r="AT251" s="8"/>
      <c r="AU251" s="8"/>
      <c r="AV251" s="8"/>
      <c r="AW251" s="8"/>
      <c r="AX251" s="8"/>
      <c r="AY251" s="8"/>
      <c r="AZ251" s="8"/>
      <c r="BA251" s="8"/>
      <c r="BB251" s="8"/>
      <c r="BC251" s="8"/>
    </row>
    <row r="252">
      <c r="A252" s="6" t="s">
        <v>1087</v>
      </c>
      <c r="B252" s="7" t="s">
        <v>1088</v>
      </c>
      <c r="C252" s="8"/>
      <c r="D252" s="7" t="s">
        <v>1089</v>
      </c>
      <c r="E252" s="7" t="s">
        <v>40</v>
      </c>
      <c r="F252" s="9" t="s">
        <v>41</v>
      </c>
      <c r="G252" s="9">
        <v>89509.0</v>
      </c>
      <c r="H252" s="9" t="s">
        <v>1090</v>
      </c>
      <c r="I252" s="8"/>
      <c r="J252" s="10"/>
      <c r="K252" s="10" t="s">
        <v>43</v>
      </c>
      <c r="L252" s="10"/>
      <c r="M252" s="10"/>
      <c r="N252" s="10"/>
      <c r="O252" s="10"/>
      <c r="P252" s="10"/>
      <c r="Q252" s="10"/>
      <c r="R252" s="10"/>
      <c r="S252" s="10"/>
      <c r="T252" s="10"/>
      <c r="U252" s="10" t="s">
        <v>43</v>
      </c>
      <c r="V252" s="10"/>
      <c r="W252" s="10" t="s">
        <v>43</v>
      </c>
      <c r="X252" s="10"/>
      <c r="Y252" s="10"/>
      <c r="Z252" s="10"/>
      <c r="AA252" s="10"/>
      <c r="AB252" s="10"/>
      <c r="AC252" s="10"/>
      <c r="AD252" s="10"/>
      <c r="AE252" s="10"/>
      <c r="AF252" s="10"/>
      <c r="AG252" s="10"/>
      <c r="AH252" s="10"/>
      <c r="AI252" s="11" t="str">
        <f t="shared" si="2"/>
        <v>PPP</v>
      </c>
      <c r="AJ252" s="17"/>
      <c r="AK252" s="17"/>
      <c r="AL252" s="8"/>
      <c r="AM252" s="8"/>
      <c r="AN252" s="8"/>
      <c r="AO252" s="8"/>
      <c r="AP252" s="8"/>
      <c r="AQ252" s="8"/>
      <c r="AR252" s="8"/>
      <c r="AS252" s="8"/>
      <c r="AT252" s="8"/>
      <c r="AU252" s="8"/>
      <c r="AV252" s="8"/>
      <c r="AW252" s="8"/>
      <c r="AX252" s="8"/>
      <c r="AY252" s="8"/>
      <c r="AZ252" s="8"/>
      <c r="BA252" s="8"/>
      <c r="BB252" s="8"/>
      <c r="BC252" s="8"/>
    </row>
    <row r="253">
      <c r="A253" s="6" t="s">
        <v>1091</v>
      </c>
      <c r="B253" s="7" t="s">
        <v>1092</v>
      </c>
      <c r="C253" s="8"/>
      <c r="D253" s="7" t="s">
        <v>1093</v>
      </c>
      <c r="E253" s="7" t="s">
        <v>40</v>
      </c>
      <c r="F253" s="9" t="s">
        <v>41</v>
      </c>
      <c r="G253" s="9">
        <v>89506.0</v>
      </c>
      <c r="H253" s="27" t="s">
        <v>485</v>
      </c>
      <c r="I253" s="8"/>
      <c r="J253" s="10"/>
      <c r="K253" s="10"/>
      <c r="L253" s="10"/>
      <c r="M253" s="10" t="s">
        <v>43</v>
      </c>
      <c r="N253" s="10"/>
      <c r="O253" s="10"/>
      <c r="P253" s="10"/>
      <c r="Q253" s="10"/>
      <c r="R253" s="10"/>
      <c r="S253" s="10"/>
      <c r="T253" s="10"/>
      <c r="U253" s="10"/>
      <c r="V253" s="10"/>
      <c r="W253" s="10" t="s">
        <v>43</v>
      </c>
      <c r="X253" s="10"/>
      <c r="Y253" s="10"/>
      <c r="Z253" s="10"/>
      <c r="AA253" s="10"/>
      <c r="AB253" s="10"/>
      <c r="AC253" s="10"/>
      <c r="AD253" s="10"/>
      <c r="AE253" s="10"/>
      <c r="AF253" s="10"/>
      <c r="AG253" s="10"/>
      <c r="AH253" s="10"/>
      <c r="AI253" s="11" t="str">
        <f t="shared" si="2"/>
        <v>PP</v>
      </c>
      <c r="AJ253" s="17"/>
      <c r="AK253" s="17"/>
      <c r="AL253" s="8"/>
      <c r="AM253" s="8"/>
      <c r="AN253" s="8"/>
      <c r="AO253" s="8"/>
      <c r="AP253" s="8"/>
      <c r="AQ253" s="8"/>
      <c r="AR253" s="8"/>
      <c r="AS253" s="8"/>
      <c r="AT253" s="8"/>
      <c r="AU253" s="8"/>
      <c r="AV253" s="8"/>
      <c r="AW253" s="8"/>
      <c r="AX253" s="8"/>
      <c r="AY253" s="8"/>
      <c r="AZ253" s="8"/>
      <c r="BA253" s="8"/>
      <c r="BB253" s="8"/>
      <c r="BC253" s="8"/>
    </row>
    <row r="254">
      <c r="A254" s="6" t="s">
        <v>1094</v>
      </c>
      <c r="B254" s="7" t="s">
        <v>1095</v>
      </c>
      <c r="C254" s="8"/>
      <c r="D254" s="7" t="s">
        <v>1096</v>
      </c>
      <c r="E254" s="7" t="s">
        <v>59</v>
      </c>
      <c r="F254" s="9" t="s">
        <v>41</v>
      </c>
      <c r="G254" s="9">
        <v>89431.0</v>
      </c>
      <c r="H254" s="9" t="s">
        <v>1097</v>
      </c>
      <c r="I254" s="8"/>
      <c r="J254" s="10"/>
      <c r="K254" s="10"/>
      <c r="L254" s="10"/>
      <c r="M254" s="10" t="s">
        <v>43</v>
      </c>
      <c r="N254" s="10"/>
      <c r="O254" s="10"/>
      <c r="P254" s="10"/>
      <c r="Q254" s="10"/>
      <c r="R254" s="10"/>
      <c r="S254" s="10"/>
      <c r="T254" s="10"/>
      <c r="U254" s="10"/>
      <c r="V254" s="10"/>
      <c r="W254" s="10" t="s">
        <v>43</v>
      </c>
      <c r="X254" s="10"/>
      <c r="Y254" s="10"/>
      <c r="Z254" s="10"/>
      <c r="AA254" s="10"/>
      <c r="AB254" s="10"/>
      <c r="AC254" s="10"/>
      <c r="AD254" s="10"/>
      <c r="AE254" s="10"/>
      <c r="AF254" s="10"/>
      <c r="AG254" s="10"/>
      <c r="AH254" s="10"/>
      <c r="AI254" s="11" t="str">
        <f t="shared" si="2"/>
        <v>PP</v>
      </c>
      <c r="AJ254" s="17"/>
      <c r="AK254" s="17"/>
      <c r="AL254" s="8"/>
      <c r="AM254" s="8"/>
      <c r="AN254" s="8"/>
      <c r="AO254" s="8"/>
      <c r="AP254" s="8"/>
      <c r="AQ254" s="8"/>
      <c r="AR254" s="8"/>
      <c r="AS254" s="8"/>
      <c r="AT254" s="8"/>
      <c r="AU254" s="8"/>
      <c r="AV254" s="8"/>
      <c r="AW254" s="8"/>
      <c r="AX254" s="8"/>
      <c r="AY254" s="8"/>
      <c r="AZ254" s="8"/>
      <c r="BA254" s="8"/>
      <c r="BB254" s="8"/>
      <c r="BC254" s="8"/>
    </row>
    <row r="255">
      <c r="A255" s="6" t="s">
        <v>1098</v>
      </c>
      <c r="B255" s="7" t="s">
        <v>1099</v>
      </c>
      <c r="C255" s="8"/>
      <c r="D255" s="7" t="s">
        <v>1100</v>
      </c>
      <c r="E255" s="7" t="s">
        <v>40</v>
      </c>
      <c r="F255" s="9" t="s">
        <v>41</v>
      </c>
      <c r="G255" s="9">
        <v>89503.0</v>
      </c>
      <c r="H255" s="9" t="s">
        <v>1101</v>
      </c>
      <c r="I255" s="16" t="s">
        <v>1102</v>
      </c>
      <c r="J255" s="10"/>
      <c r="K255" s="10"/>
      <c r="L255" s="10"/>
      <c r="M255" s="10"/>
      <c r="N255" s="10"/>
      <c r="O255" s="10"/>
      <c r="P255" s="10"/>
      <c r="Q255" s="10"/>
      <c r="R255" s="10"/>
      <c r="S255" s="10"/>
      <c r="T255" s="10"/>
      <c r="U255" s="10"/>
      <c r="V255" s="10"/>
      <c r="W255" s="10" t="s">
        <v>43</v>
      </c>
      <c r="X255" s="10"/>
      <c r="Y255" s="10"/>
      <c r="Z255" s="10"/>
      <c r="AA255" s="10"/>
      <c r="AB255" s="10"/>
      <c r="AC255" s="10"/>
      <c r="AD255" s="10"/>
      <c r="AE255" s="10"/>
      <c r="AF255" s="10"/>
      <c r="AG255" s="10"/>
      <c r="AH255" s="10"/>
      <c r="AI255" s="11" t="str">
        <f t="shared" si="2"/>
        <v>P</v>
      </c>
      <c r="AJ255" s="17"/>
      <c r="AK255" s="17"/>
      <c r="AL255" s="7"/>
      <c r="AM255" s="8"/>
      <c r="AN255" s="8"/>
      <c r="AO255" s="8"/>
      <c r="AP255" s="8"/>
      <c r="AQ255" s="8"/>
      <c r="AR255" s="8"/>
      <c r="AS255" s="8"/>
      <c r="AT255" s="8"/>
      <c r="AU255" s="8"/>
      <c r="AV255" s="8"/>
      <c r="AW255" s="8"/>
      <c r="AX255" s="8"/>
      <c r="AY255" s="8"/>
      <c r="AZ255" s="8"/>
      <c r="BA255" s="8"/>
      <c r="BB255" s="8"/>
      <c r="BC255" s="8"/>
    </row>
    <row r="256">
      <c r="A256" s="6" t="s">
        <v>1103</v>
      </c>
      <c r="B256" s="7" t="s">
        <v>1104</v>
      </c>
      <c r="C256" s="8"/>
      <c r="D256" s="7" t="s">
        <v>1105</v>
      </c>
      <c r="E256" s="7" t="s">
        <v>40</v>
      </c>
      <c r="F256" s="9" t="s">
        <v>41</v>
      </c>
      <c r="G256" s="9">
        <v>89512.0</v>
      </c>
      <c r="H256" s="9" t="s">
        <v>1106</v>
      </c>
      <c r="I256" s="16" t="s">
        <v>1102</v>
      </c>
      <c r="J256" s="10"/>
      <c r="K256" s="10"/>
      <c r="L256" s="10"/>
      <c r="M256" s="10"/>
      <c r="N256" s="10"/>
      <c r="O256" s="10"/>
      <c r="P256" s="10"/>
      <c r="Q256" s="10"/>
      <c r="R256" s="10"/>
      <c r="S256" s="10"/>
      <c r="T256" s="10"/>
      <c r="U256" s="10"/>
      <c r="V256" s="10"/>
      <c r="W256" s="10" t="s">
        <v>43</v>
      </c>
      <c r="X256" s="10"/>
      <c r="Y256" s="10"/>
      <c r="Z256" s="10"/>
      <c r="AA256" s="10"/>
      <c r="AB256" s="10"/>
      <c r="AC256" s="10"/>
      <c r="AD256" s="10"/>
      <c r="AE256" s="10"/>
      <c r="AF256" s="10"/>
      <c r="AG256" s="10"/>
      <c r="AH256" s="10"/>
      <c r="AI256" s="11" t="str">
        <f t="shared" si="2"/>
        <v>P</v>
      </c>
      <c r="AJ256" s="17"/>
      <c r="AK256" s="17"/>
      <c r="AL256" s="8"/>
      <c r="AM256" s="8"/>
      <c r="AN256" s="8"/>
      <c r="AO256" s="8"/>
      <c r="AP256" s="8"/>
      <c r="AQ256" s="8"/>
      <c r="AR256" s="8"/>
      <c r="AS256" s="8"/>
      <c r="AT256" s="8"/>
      <c r="AU256" s="8"/>
      <c r="AV256" s="8"/>
      <c r="AW256" s="8"/>
      <c r="AX256" s="8"/>
      <c r="AY256" s="8"/>
      <c r="AZ256" s="8"/>
      <c r="BA256" s="8"/>
      <c r="BB256" s="8"/>
      <c r="BC256" s="8"/>
    </row>
    <row r="257">
      <c r="A257" s="6" t="s">
        <v>1107</v>
      </c>
      <c r="B257" s="7" t="s">
        <v>1108</v>
      </c>
      <c r="C257" s="8"/>
      <c r="D257" s="7" t="s">
        <v>1109</v>
      </c>
      <c r="E257" s="7" t="s">
        <v>132</v>
      </c>
      <c r="F257" s="9" t="s">
        <v>41</v>
      </c>
      <c r="G257" s="9">
        <v>89701.0</v>
      </c>
      <c r="H257" s="9" t="s">
        <v>1110</v>
      </c>
      <c r="I257" s="16" t="s">
        <v>1111</v>
      </c>
      <c r="J257" s="10"/>
      <c r="K257" s="10"/>
      <c r="L257" s="10"/>
      <c r="M257" s="10" t="s">
        <v>43</v>
      </c>
      <c r="N257" s="10"/>
      <c r="O257" s="10"/>
      <c r="P257" s="10"/>
      <c r="Q257" s="10"/>
      <c r="R257" s="10"/>
      <c r="S257" s="10"/>
      <c r="T257" s="10"/>
      <c r="U257" s="10"/>
      <c r="V257" s="10"/>
      <c r="W257" s="10"/>
      <c r="X257" s="10"/>
      <c r="Y257" s="10"/>
      <c r="Z257" s="10"/>
      <c r="AA257" s="10"/>
      <c r="AB257" s="10"/>
      <c r="AC257" s="10"/>
      <c r="AD257" s="10"/>
      <c r="AE257" s="10"/>
      <c r="AF257" s="10"/>
      <c r="AG257" s="10"/>
      <c r="AH257" s="10"/>
      <c r="AI257" s="11" t="str">
        <f t="shared" si="2"/>
        <v>P</v>
      </c>
      <c r="AJ257" s="17"/>
      <c r="AK257" s="17"/>
      <c r="AL257" s="7" t="s">
        <v>299</v>
      </c>
      <c r="AM257" s="8"/>
      <c r="AN257" s="8"/>
      <c r="AO257" s="8"/>
      <c r="AP257" s="8"/>
      <c r="AQ257" s="8"/>
      <c r="AR257" s="8"/>
      <c r="AS257" s="8"/>
      <c r="AT257" s="8"/>
      <c r="AU257" s="8"/>
      <c r="AV257" s="8"/>
      <c r="AW257" s="8"/>
      <c r="AX257" s="8"/>
      <c r="AY257" s="8"/>
      <c r="AZ257" s="8"/>
      <c r="BA257" s="8"/>
      <c r="BB257" s="8"/>
      <c r="BC257" s="8"/>
    </row>
    <row r="258">
      <c r="A258" s="6" t="s">
        <v>1112</v>
      </c>
      <c r="B258" s="8"/>
      <c r="C258" s="8"/>
      <c r="D258" s="7" t="s">
        <v>1113</v>
      </c>
      <c r="E258" s="7" t="s">
        <v>664</v>
      </c>
      <c r="F258" s="9" t="s">
        <v>41</v>
      </c>
      <c r="G258" s="9">
        <v>89030.0</v>
      </c>
      <c r="H258" s="9" t="s">
        <v>1114</v>
      </c>
      <c r="I258" s="8"/>
      <c r="J258" s="18"/>
      <c r="K258" s="18"/>
      <c r="L258" s="18"/>
      <c r="M258" s="10" t="s">
        <v>43</v>
      </c>
      <c r="N258" s="18"/>
      <c r="O258" s="18"/>
      <c r="P258" s="18"/>
      <c r="Q258" s="18"/>
      <c r="R258" s="18"/>
      <c r="S258" s="18"/>
      <c r="T258" s="18"/>
      <c r="U258" s="18"/>
      <c r="V258" s="18"/>
      <c r="W258" s="18"/>
      <c r="X258" s="18"/>
      <c r="Y258" s="18"/>
      <c r="Z258" s="18"/>
      <c r="AA258" s="18"/>
      <c r="AB258" s="18"/>
      <c r="AC258" s="18"/>
      <c r="AD258" s="18"/>
      <c r="AE258" s="18"/>
      <c r="AF258" s="18"/>
      <c r="AG258" s="18"/>
      <c r="AH258" s="18"/>
      <c r="AI258" s="11" t="str">
        <f t="shared" si="2"/>
        <v>P</v>
      </c>
      <c r="AJ258" s="17"/>
      <c r="AK258" s="17"/>
      <c r="AL258" s="7"/>
      <c r="AM258" s="8"/>
      <c r="AN258" s="8"/>
      <c r="AO258" s="8"/>
      <c r="AP258" s="8"/>
      <c r="AQ258" s="8"/>
      <c r="AR258" s="8"/>
      <c r="AS258" s="8"/>
      <c r="AT258" s="8"/>
      <c r="AU258" s="8"/>
      <c r="AV258" s="8"/>
      <c r="AW258" s="8"/>
      <c r="AX258" s="8"/>
      <c r="AY258" s="8"/>
      <c r="AZ258" s="8"/>
      <c r="BA258" s="8"/>
      <c r="BB258" s="8"/>
      <c r="BC258" s="8"/>
    </row>
    <row r="259">
      <c r="A259" s="6" t="s">
        <v>1115</v>
      </c>
      <c r="B259" s="7" t="s">
        <v>1116</v>
      </c>
      <c r="C259" s="7" t="s">
        <v>1117</v>
      </c>
      <c r="D259" s="7" t="s">
        <v>1118</v>
      </c>
      <c r="E259" s="7" t="s">
        <v>40</v>
      </c>
      <c r="F259" s="9" t="s">
        <v>41</v>
      </c>
      <c r="G259" s="9">
        <v>89512.0</v>
      </c>
      <c r="H259" s="9" t="s">
        <v>1119</v>
      </c>
      <c r="I259" s="16" t="s">
        <v>1120</v>
      </c>
      <c r="J259" s="10"/>
      <c r="K259" s="10"/>
      <c r="L259" s="10" t="s">
        <v>43</v>
      </c>
      <c r="M259" s="10" t="s">
        <v>43</v>
      </c>
      <c r="N259" s="10"/>
      <c r="O259" s="10"/>
      <c r="P259" s="10"/>
      <c r="Q259" s="10" t="s">
        <v>55</v>
      </c>
      <c r="R259" s="10" t="s">
        <v>43</v>
      </c>
      <c r="S259" s="10" t="s">
        <v>55</v>
      </c>
      <c r="T259" s="10"/>
      <c r="U259" s="10" t="s">
        <v>55</v>
      </c>
      <c r="V259" s="10" t="s">
        <v>55</v>
      </c>
      <c r="W259" s="10" t="s">
        <v>43</v>
      </c>
      <c r="X259" s="10" t="s">
        <v>43</v>
      </c>
      <c r="Y259" s="10"/>
      <c r="Z259" s="10" t="s">
        <v>43</v>
      </c>
      <c r="AA259" s="10"/>
      <c r="AB259" s="10"/>
      <c r="AC259" s="10"/>
      <c r="AD259" s="10"/>
      <c r="AE259" s="10"/>
      <c r="AF259" s="10"/>
      <c r="AG259" s="10"/>
      <c r="AH259" s="10" t="s">
        <v>43</v>
      </c>
      <c r="AI259" s="11" t="str">
        <f t="shared" si="2"/>
        <v>PPSPSSSPPPP</v>
      </c>
      <c r="AJ259" s="9"/>
      <c r="AK259" s="9"/>
      <c r="AL259" s="8"/>
      <c r="AM259" s="8"/>
      <c r="AN259" s="8"/>
      <c r="AO259" s="8"/>
      <c r="AP259" s="8"/>
      <c r="AQ259" s="8"/>
      <c r="AR259" s="8"/>
      <c r="AS259" s="8"/>
      <c r="AT259" s="8"/>
      <c r="AU259" s="8"/>
      <c r="AV259" s="8"/>
      <c r="AW259" s="8"/>
      <c r="AX259" s="8"/>
      <c r="AY259" s="8"/>
      <c r="AZ259" s="8"/>
      <c r="BA259" s="8"/>
      <c r="BB259" s="8"/>
      <c r="BC259" s="8"/>
    </row>
    <row r="260">
      <c r="A260" s="6" t="s">
        <v>1121</v>
      </c>
      <c r="B260" s="7" t="s">
        <v>1122</v>
      </c>
      <c r="C260" s="7"/>
      <c r="D260" s="7" t="s">
        <v>1123</v>
      </c>
      <c r="E260" s="7" t="s">
        <v>40</v>
      </c>
      <c r="F260" s="9" t="s">
        <v>41</v>
      </c>
      <c r="G260" s="9">
        <v>89503.0</v>
      </c>
      <c r="H260" s="9" t="s">
        <v>1124</v>
      </c>
      <c r="I260" s="8"/>
      <c r="J260" s="10" t="s">
        <v>43</v>
      </c>
      <c r="K260" s="10"/>
      <c r="L260" s="10"/>
      <c r="M260" s="10"/>
      <c r="N260" s="10"/>
      <c r="O260" s="10"/>
      <c r="P260" s="10"/>
      <c r="Q260" s="10"/>
      <c r="R260" s="10"/>
      <c r="S260" s="10"/>
      <c r="T260" s="10"/>
      <c r="U260" s="10"/>
      <c r="V260" s="10"/>
      <c r="W260" s="10"/>
      <c r="X260" s="10"/>
      <c r="Y260" s="10"/>
      <c r="Z260" s="10"/>
      <c r="AA260" s="10"/>
      <c r="AB260" s="10"/>
      <c r="AC260" s="10"/>
      <c r="AD260" s="10"/>
      <c r="AE260" s="10" t="s">
        <v>43</v>
      </c>
      <c r="AF260" s="10"/>
      <c r="AG260" s="10"/>
      <c r="AH260" s="10"/>
      <c r="AI260" s="11" t="str">
        <f t="shared" si="2"/>
        <v>PP</v>
      </c>
      <c r="AJ260" s="9"/>
      <c r="AK260" s="9"/>
      <c r="AL260" s="8"/>
      <c r="AM260" s="8"/>
      <c r="AN260" s="8"/>
      <c r="AO260" s="8"/>
      <c r="AP260" s="8"/>
      <c r="AQ260" s="8"/>
      <c r="AR260" s="8"/>
      <c r="AS260" s="8"/>
      <c r="AT260" s="8"/>
      <c r="AU260" s="8"/>
      <c r="AV260" s="8"/>
      <c r="AW260" s="8"/>
      <c r="AX260" s="8"/>
      <c r="AY260" s="8"/>
      <c r="AZ260" s="8"/>
      <c r="BA260" s="8"/>
      <c r="BB260" s="8"/>
      <c r="BC260" s="8"/>
    </row>
    <row r="261">
      <c r="A261" s="6" t="s">
        <v>1125</v>
      </c>
      <c r="B261" s="7" t="s">
        <v>1126</v>
      </c>
      <c r="C261" s="7"/>
      <c r="D261" s="7" t="s">
        <v>1127</v>
      </c>
      <c r="E261" s="7" t="s">
        <v>40</v>
      </c>
      <c r="F261" s="9" t="s">
        <v>41</v>
      </c>
      <c r="G261" s="9">
        <v>89502.0</v>
      </c>
      <c r="H261" s="9" t="s">
        <v>1128</v>
      </c>
      <c r="I261" s="8"/>
      <c r="J261" s="10"/>
      <c r="K261" s="10"/>
      <c r="L261" s="10" t="s">
        <v>43</v>
      </c>
      <c r="M261" s="10"/>
      <c r="N261" s="10"/>
      <c r="O261" s="10"/>
      <c r="P261" s="10"/>
      <c r="Q261" s="10"/>
      <c r="R261" s="10"/>
      <c r="S261" s="10" t="s">
        <v>43</v>
      </c>
      <c r="T261" s="10"/>
      <c r="U261" s="10"/>
      <c r="V261" s="10"/>
      <c r="W261" s="10"/>
      <c r="X261" s="10"/>
      <c r="Y261" s="10"/>
      <c r="Z261" s="10"/>
      <c r="AA261" s="10"/>
      <c r="AB261" s="10"/>
      <c r="AC261" s="10"/>
      <c r="AD261" s="10"/>
      <c r="AE261" s="10"/>
      <c r="AF261" s="10"/>
      <c r="AG261" s="10"/>
      <c r="AH261" s="10"/>
      <c r="AI261" s="11" t="str">
        <f t="shared" si="2"/>
        <v>PP</v>
      </c>
      <c r="AJ261" s="9"/>
      <c r="AK261" s="9"/>
      <c r="AL261" s="8"/>
      <c r="AM261" s="8"/>
      <c r="AN261" s="8"/>
      <c r="AO261" s="8"/>
      <c r="AP261" s="8"/>
      <c r="AQ261" s="8"/>
      <c r="AR261" s="8"/>
      <c r="AS261" s="8"/>
      <c r="AT261" s="8"/>
      <c r="AU261" s="8"/>
      <c r="AV261" s="8"/>
      <c r="AW261" s="8"/>
      <c r="AX261" s="8"/>
      <c r="AY261" s="8"/>
      <c r="AZ261" s="8"/>
      <c r="BA261" s="8"/>
      <c r="BB261" s="8"/>
      <c r="BC261" s="8"/>
    </row>
    <row r="262">
      <c r="A262" s="6" t="s">
        <v>1129</v>
      </c>
      <c r="B262" s="7" t="s">
        <v>1130</v>
      </c>
      <c r="C262" s="7"/>
      <c r="D262" s="7" t="s">
        <v>1131</v>
      </c>
      <c r="E262" s="7" t="s">
        <v>59</v>
      </c>
      <c r="F262" s="9" t="s">
        <v>41</v>
      </c>
      <c r="G262" s="9">
        <v>89431.0</v>
      </c>
      <c r="H262" s="27" t="s">
        <v>1132</v>
      </c>
      <c r="I262" s="8"/>
      <c r="J262" s="10"/>
      <c r="K262" s="10"/>
      <c r="L262" s="10" t="s">
        <v>43</v>
      </c>
      <c r="M262" s="10"/>
      <c r="N262" s="10"/>
      <c r="O262" s="10"/>
      <c r="P262" s="10"/>
      <c r="Q262" s="10"/>
      <c r="R262" s="10"/>
      <c r="S262" s="10" t="s">
        <v>43</v>
      </c>
      <c r="T262" s="10"/>
      <c r="U262" s="10"/>
      <c r="V262" s="10"/>
      <c r="W262" s="10"/>
      <c r="X262" s="10"/>
      <c r="Y262" s="10"/>
      <c r="Z262" s="10"/>
      <c r="AA262" s="10"/>
      <c r="AB262" s="10"/>
      <c r="AC262" s="10"/>
      <c r="AD262" s="10"/>
      <c r="AE262" s="10"/>
      <c r="AF262" s="10"/>
      <c r="AG262" s="10"/>
      <c r="AH262" s="10"/>
      <c r="AI262" s="11" t="str">
        <f t="shared" si="2"/>
        <v>PP</v>
      </c>
      <c r="AJ262" s="9"/>
      <c r="AK262" s="9"/>
      <c r="AL262" s="8"/>
      <c r="AM262" s="8"/>
      <c r="AN262" s="8"/>
      <c r="AO262" s="8"/>
      <c r="AP262" s="8"/>
      <c r="AQ262" s="8"/>
      <c r="AR262" s="8"/>
      <c r="AS262" s="8"/>
      <c r="AT262" s="8"/>
      <c r="AU262" s="8"/>
      <c r="AV262" s="8"/>
      <c r="AW262" s="8"/>
      <c r="AX262" s="8"/>
      <c r="AY262" s="8"/>
      <c r="AZ262" s="8"/>
      <c r="BA262" s="8"/>
      <c r="BB262" s="8"/>
      <c r="BC262" s="8"/>
    </row>
    <row r="263">
      <c r="A263" s="6" t="s">
        <v>1133</v>
      </c>
      <c r="B263" s="7" t="s">
        <v>1134</v>
      </c>
      <c r="C263" s="7" t="s">
        <v>1135</v>
      </c>
      <c r="D263" s="7" t="s">
        <v>1136</v>
      </c>
      <c r="E263" s="7" t="s">
        <v>59</v>
      </c>
      <c r="F263" s="9" t="s">
        <v>41</v>
      </c>
      <c r="G263" s="9">
        <v>89434.0</v>
      </c>
      <c r="H263" s="9" t="s">
        <v>1137</v>
      </c>
      <c r="I263" s="16" t="s">
        <v>1138</v>
      </c>
      <c r="J263" s="10"/>
      <c r="K263" s="10"/>
      <c r="L263" s="10"/>
      <c r="M263" s="10"/>
      <c r="N263" s="10"/>
      <c r="O263" s="10"/>
      <c r="P263" s="10"/>
      <c r="Q263" s="10"/>
      <c r="R263" s="10"/>
      <c r="S263" s="10"/>
      <c r="T263" s="10"/>
      <c r="U263" s="10"/>
      <c r="V263" s="10"/>
      <c r="W263" s="10"/>
      <c r="X263" s="10" t="s">
        <v>43</v>
      </c>
      <c r="Y263" s="10"/>
      <c r="Z263" s="10"/>
      <c r="AA263" s="10"/>
      <c r="AB263" s="10"/>
      <c r="AC263" s="10"/>
      <c r="AD263" s="10" t="s">
        <v>43</v>
      </c>
      <c r="AE263" s="10"/>
      <c r="AF263" s="10"/>
      <c r="AG263" s="10"/>
      <c r="AH263" s="10"/>
      <c r="AI263" s="11" t="str">
        <f t="shared" si="2"/>
        <v>PP</v>
      </c>
      <c r="AJ263" s="17"/>
      <c r="AK263" s="17"/>
      <c r="AL263" s="8"/>
      <c r="AM263" s="8"/>
      <c r="AN263" s="8"/>
      <c r="AO263" s="8"/>
      <c r="AP263" s="8"/>
      <c r="AQ263" s="8"/>
      <c r="AR263" s="8"/>
      <c r="AS263" s="8"/>
      <c r="AT263" s="8"/>
      <c r="AU263" s="8"/>
      <c r="AV263" s="8"/>
      <c r="AW263" s="8"/>
      <c r="AX263" s="8"/>
      <c r="AY263" s="8"/>
      <c r="AZ263" s="8"/>
      <c r="BA263" s="8"/>
      <c r="BB263" s="8"/>
      <c r="BC263" s="8"/>
    </row>
    <row r="264">
      <c r="A264" s="6" t="s">
        <v>1139</v>
      </c>
      <c r="B264" s="7" t="s">
        <v>1140</v>
      </c>
      <c r="C264" s="8"/>
      <c r="D264" s="7" t="s">
        <v>1141</v>
      </c>
      <c r="E264" s="7" t="s">
        <v>40</v>
      </c>
      <c r="F264" s="9" t="s">
        <v>41</v>
      </c>
      <c r="G264" s="9">
        <v>89521.0</v>
      </c>
      <c r="H264" s="9" t="s">
        <v>1142</v>
      </c>
      <c r="I264" s="16" t="s">
        <v>1143</v>
      </c>
      <c r="J264" s="10"/>
      <c r="K264" s="10"/>
      <c r="L264" s="10"/>
      <c r="M264" s="10"/>
      <c r="N264" s="10"/>
      <c r="O264" s="10"/>
      <c r="P264" s="10"/>
      <c r="Q264" s="10"/>
      <c r="R264" s="10"/>
      <c r="S264" s="10"/>
      <c r="T264" s="10"/>
      <c r="U264" s="10"/>
      <c r="V264" s="10"/>
      <c r="W264" s="10"/>
      <c r="X264" s="10" t="s">
        <v>43</v>
      </c>
      <c r="Y264" s="10"/>
      <c r="Z264" s="10"/>
      <c r="AA264" s="10" t="s">
        <v>43</v>
      </c>
      <c r="AB264" s="10"/>
      <c r="AC264" s="10"/>
      <c r="AD264" s="10"/>
      <c r="AE264" s="10"/>
      <c r="AF264" s="10"/>
      <c r="AG264" s="10"/>
      <c r="AH264" s="10"/>
      <c r="AI264" s="11" t="str">
        <f t="shared" si="2"/>
        <v>PP</v>
      </c>
      <c r="AJ264" s="17"/>
      <c r="AK264" s="17"/>
      <c r="AL264" s="8"/>
      <c r="AM264" s="8"/>
      <c r="AN264" s="8"/>
      <c r="AO264" s="8"/>
      <c r="AP264" s="8"/>
      <c r="AQ264" s="8"/>
      <c r="AR264" s="8"/>
      <c r="AS264" s="8"/>
      <c r="AT264" s="8"/>
      <c r="AU264" s="8"/>
      <c r="AV264" s="8"/>
      <c r="AW264" s="8"/>
      <c r="AX264" s="8"/>
      <c r="AY264" s="8"/>
      <c r="AZ264" s="8"/>
      <c r="BA264" s="8"/>
      <c r="BB264" s="8"/>
      <c r="BC264" s="8"/>
    </row>
    <row r="265">
      <c r="A265" s="6" t="s">
        <v>1144</v>
      </c>
      <c r="B265" s="7" t="s">
        <v>1145</v>
      </c>
      <c r="C265" s="7" t="s">
        <v>1146</v>
      </c>
      <c r="D265" s="7"/>
      <c r="E265" s="7"/>
      <c r="F265" s="9"/>
      <c r="G265" s="40"/>
      <c r="H265" s="9" t="s">
        <v>1147</v>
      </c>
      <c r="I265" s="16" t="s">
        <v>1148</v>
      </c>
      <c r="J265" s="10"/>
      <c r="K265" s="10"/>
      <c r="L265" s="10"/>
      <c r="M265" s="10"/>
      <c r="N265" s="10"/>
      <c r="O265" s="10"/>
      <c r="P265" s="10"/>
      <c r="Q265" s="10"/>
      <c r="R265" s="10"/>
      <c r="S265" s="10"/>
      <c r="T265" s="10"/>
      <c r="U265" s="10"/>
      <c r="V265" s="10"/>
      <c r="W265" s="10"/>
      <c r="X265" s="10" t="s">
        <v>43</v>
      </c>
      <c r="Y265" s="10"/>
      <c r="Z265" s="10"/>
      <c r="AA265" s="10" t="s">
        <v>43</v>
      </c>
      <c r="AB265" s="10"/>
      <c r="AC265" s="10"/>
      <c r="AD265" s="10"/>
      <c r="AE265" s="10"/>
      <c r="AF265" s="10"/>
      <c r="AG265" s="10"/>
      <c r="AH265" s="10"/>
      <c r="AI265" s="11" t="str">
        <f t="shared" si="2"/>
        <v>PP</v>
      </c>
      <c r="AJ265" s="17"/>
      <c r="AK265" s="17"/>
      <c r="AL265" s="8"/>
      <c r="AM265" s="8"/>
      <c r="AN265" s="8"/>
      <c r="AO265" s="8"/>
      <c r="AP265" s="8"/>
      <c r="AQ265" s="8"/>
      <c r="AR265" s="8"/>
      <c r="AS265" s="8"/>
      <c r="AT265" s="8"/>
      <c r="AU265" s="8"/>
      <c r="AV265" s="8"/>
      <c r="AW265" s="8"/>
      <c r="AX265" s="8"/>
      <c r="AY265" s="8"/>
      <c r="AZ265" s="8"/>
      <c r="BA265" s="8"/>
      <c r="BB265" s="8"/>
      <c r="BC265" s="8"/>
    </row>
    <row r="266">
      <c r="A266" s="6" t="s">
        <v>1149</v>
      </c>
      <c r="B266" s="7" t="s">
        <v>1150</v>
      </c>
      <c r="C266" s="8"/>
      <c r="D266" s="7" t="s">
        <v>1151</v>
      </c>
      <c r="E266" s="7" t="s">
        <v>40</v>
      </c>
      <c r="F266" s="9" t="s">
        <v>41</v>
      </c>
      <c r="G266" s="9">
        <v>89512.0</v>
      </c>
      <c r="H266" s="9" t="s">
        <v>1152</v>
      </c>
      <c r="I266" s="16" t="s">
        <v>1153</v>
      </c>
      <c r="J266" s="10"/>
      <c r="K266" s="10"/>
      <c r="L266" s="10"/>
      <c r="M266" s="10"/>
      <c r="N266" s="10"/>
      <c r="O266" s="10"/>
      <c r="P266" s="10"/>
      <c r="Q266" s="10"/>
      <c r="R266" s="10"/>
      <c r="S266" s="10"/>
      <c r="T266" s="10"/>
      <c r="U266" s="10"/>
      <c r="V266" s="10" t="s">
        <v>43</v>
      </c>
      <c r="W266" s="10"/>
      <c r="X266" s="10"/>
      <c r="Y266" s="10"/>
      <c r="Z266" s="10"/>
      <c r="AA266" s="10"/>
      <c r="AB266" s="10"/>
      <c r="AC266" s="10"/>
      <c r="AD266" s="10"/>
      <c r="AE266" s="10"/>
      <c r="AF266" s="10"/>
      <c r="AG266" s="10"/>
      <c r="AH266" s="10"/>
      <c r="AI266" s="11" t="str">
        <f t="shared" si="2"/>
        <v>P</v>
      </c>
      <c r="AJ266" s="17"/>
      <c r="AK266" s="17"/>
      <c r="AL266" s="8"/>
      <c r="AM266" s="8"/>
      <c r="AN266" s="8"/>
      <c r="AO266" s="8"/>
      <c r="AP266" s="8"/>
      <c r="AQ266" s="8"/>
      <c r="AR266" s="8"/>
      <c r="AS266" s="8"/>
      <c r="AT266" s="8"/>
      <c r="AU266" s="8"/>
      <c r="AV266" s="8"/>
      <c r="AW266" s="8"/>
      <c r="AX266" s="8"/>
      <c r="AY266" s="8"/>
      <c r="AZ266" s="8"/>
      <c r="BA266" s="8"/>
      <c r="BB266" s="8"/>
      <c r="BC266" s="8"/>
    </row>
    <row r="267">
      <c r="A267" s="6" t="s">
        <v>1154</v>
      </c>
      <c r="B267" s="7" t="s">
        <v>1155</v>
      </c>
      <c r="C267" s="7"/>
      <c r="D267" s="7" t="s">
        <v>1156</v>
      </c>
      <c r="E267" s="7" t="s">
        <v>59</v>
      </c>
      <c r="F267" s="9" t="s">
        <v>41</v>
      </c>
      <c r="G267" s="9">
        <v>89431.0</v>
      </c>
      <c r="H267" s="9" t="s">
        <v>1157</v>
      </c>
      <c r="I267" s="8"/>
      <c r="J267" s="10"/>
      <c r="K267" s="10"/>
      <c r="L267" s="10"/>
      <c r="M267" s="10"/>
      <c r="N267" s="10" t="s">
        <v>43</v>
      </c>
      <c r="O267" s="10"/>
      <c r="P267" s="10"/>
      <c r="Q267" s="10"/>
      <c r="R267" s="10"/>
      <c r="S267" s="10"/>
      <c r="T267" s="10"/>
      <c r="U267" s="10"/>
      <c r="V267" s="10"/>
      <c r="W267" s="10"/>
      <c r="X267" s="10"/>
      <c r="Y267" s="10"/>
      <c r="Z267" s="10"/>
      <c r="AA267" s="10"/>
      <c r="AB267" s="10"/>
      <c r="AC267" s="10"/>
      <c r="AD267" s="10"/>
      <c r="AE267" s="10"/>
      <c r="AF267" s="10"/>
      <c r="AG267" s="10"/>
      <c r="AH267" s="10"/>
      <c r="AI267" s="11" t="str">
        <f t="shared" si="2"/>
        <v>P</v>
      </c>
      <c r="AJ267" s="9"/>
      <c r="AK267" s="9"/>
      <c r="AL267" s="8"/>
      <c r="AM267" s="8"/>
      <c r="AN267" s="8"/>
      <c r="AO267" s="8"/>
      <c r="AP267" s="8"/>
      <c r="AQ267" s="8"/>
      <c r="AR267" s="8"/>
      <c r="AS267" s="8"/>
      <c r="AT267" s="8"/>
      <c r="AU267" s="8"/>
      <c r="AV267" s="8"/>
      <c r="AW267" s="8"/>
      <c r="AX267" s="8"/>
      <c r="AY267" s="8"/>
      <c r="AZ267" s="8"/>
      <c r="BA267" s="8"/>
      <c r="BB267" s="8"/>
      <c r="BC267" s="8"/>
    </row>
    <row r="268">
      <c r="A268" s="12" t="s">
        <v>1158</v>
      </c>
      <c r="B268" s="8" t="s">
        <v>1159</v>
      </c>
      <c r="C268" s="8"/>
      <c r="D268" s="15" t="s">
        <v>1160</v>
      </c>
      <c r="E268" s="15" t="s">
        <v>59</v>
      </c>
      <c r="F268" s="9" t="s">
        <v>41</v>
      </c>
      <c r="G268" s="9">
        <v>89431.0</v>
      </c>
      <c r="H268" s="9" t="s">
        <v>1161</v>
      </c>
      <c r="I268" s="8"/>
      <c r="J268" s="10" t="s">
        <v>43</v>
      </c>
      <c r="K268" s="18"/>
      <c r="L268" s="18"/>
      <c r="M268" s="18"/>
      <c r="N268" s="18"/>
      <c r="O268" s="18"/>
      <c r="P268" s="18"/>
      <c r="Q268" s="18"/>
      <c r="R268" s="18"/>
      <c r="S268" s="18"/>
      <c r="T268" s="18"/>
      <c r="U268" s="18"/>
      <c r="V268" s="18"/>
      <c r="W268" s="18"/>
      <c r="X268" s="18"/>
      <c r="Y268" s="18"/>
      <c r="Z268" s="18"/>
      <c r="AA268" s="18"/>
      <c r="AB268" s="18"/>
      <c r="AC268" s="18"/>
      <c r="AD268" s="18"/>
      <c r="AE268" s="10" t="s">
        <v>43</v>
      </c>
      <c r="AF268" s="18"/>
      <c r="AG268" s="18"/>
      <c r="AH268" s="18"/>
      <c r="AI268" s="11" t="str">
        <f t="shared" si="2"/>
        <v>PP</v>
      </c>
      <c r="AL268" s="8"/>
      <c r="AM268" s="8"/>
      <c r="AN268" s="8"/>
      <c r="AO268" s="8"/>
      <c r="AP268" s="8"/>
      <c r="AQ268" s="8"/>
      <c r="AR268" s="8"/>
      <c r="AS268" s="8"/>
      <c r="AT268" s="8"/>
      <c r="AU268" s="8"/>
      <c r="AV268" s="8"/>
      <c r="AW268" s="8"/>
      <c r="AX268" s="8"/>
      <c r="AY268" s="8"/>
      <c r="AZ268" s="8"/>
      <c r="BA268" s="8"/>
      <c r="BB268" s="8"/>
      <c r="BC268" s="8"/>
    </row>
    <row r="269">
      <c r="A269" s="12" t="s">
        <v>1162</v>
      </c>
      <c r="B269" s="8" t="s">
        <v>1163</v>
      </c>
      <c r="C269" s="8"/>
      <c r="D269" s="14" t="s">
        <v>1164</v>
      </c>
      <c r="E269" s="15" t="s">
        <v>40</v>
      </c>
      <c r="F269" s="9" t="s">
        <v>41</v>
      </c>
      <c r="G269" s="9">
        <v>89512.0</v>
      </c>
      <c r="H269" s="9" t="s">
        <v>698</v>
      </c>
      <c r="I269" s="8"/>
      <c r="J269" s="10" t="s">
        <v>43</v>
      </c>
      <c r="K269" s="18"/>
      <c r="L269" s="18"/>
      <c r="M269" s="18"/>
      <c r="N269" s="18"/>
      <c r="O269" s="18"/>
      <c r="P269" s="18"/>
      <c r="Q269" s="18"/>
      <c r="R269" s="18"/>
      <c r="S269" s="18"/>
      <c r="T269" s="18"/>
      <c r="U269" s="18"/>
      <c r="V269" s="18"/>
      <c r="W269" s="18"/>
      <c r="X269" s="18"/>
      <c r="Y269" s="18"/>
      <c r="Z269" s="18"/>
      <c r="AA269" s="18"/>
      <c r="AB269" s="18"/>
      <c r="AC269" s="18"/>
      <c r="AD269" s="18"/>
      <c r="AE269" s="10" t="s">
        <v>43</v>
      </c>
      <c r="AF269" s="18"/>
      <c r="AG269" s="18"/>
      <c r="AH269" s="18"/>
      <c r="AI269" s="11" t="str">
        <f t="shared" si="2"/>
        <v>PP</v>
      </c>
      <c r="AL269" s="8"/>
      <c r="AM269" s="8"/>
      <c r="AN269" s="8"/>
      <c r="AO269" s="8"/>
      <c r="AP269" s="8"/>
      <c r="AQ269" s="8"/>
      <c r="AR269" s="8"/>
      <c r="AS269" s="8"/>
      <c r="AT269" s="8"/>
      <c r="AU269" s="8"/>
      <c r="AV269" s="8"/>
      <c r="AW269" s="8"/>
      <c r="AX269" s="8"/>
      <c r="AY269" s="8"/>
      <c r="AZ269" s="8"/>
      <c r="BA269" s="8"/>
      <c r="BB269" s="8"/>
      <c r="BC269" s="8"/>
    </row>
    <row r="270">
      <c r="A270" s="6" t="s">
        <v>1165</v>
      </c>
      <c r="B270" s="7" t="s">
        <v>1166</v>
      </c>
      <c r="C270" s="8"/>
      <c r="D270" s="7" t="s">
        <v>1167</v>
      </c>
      <c r="E270" s="7" t="s">
        <v>40</v>
      </c>
      <c r="F270" s="9" t="s">
        <v>41</v>
      </c>
      <c r="G270" s="9">
        <v>89506.0</v>
      </c>
      <c r="H270" s="9" t="s">
        <v>1168</v>
      </c>
      <c r="I270" s="16" t="s">
        <v>1169</v>
      </c>
      <c r="J270" s="10"/>
      <c r="K270" s="10"/>
      <c r="L270" s="10"/>
      <c r="M270" s="10"/>
      <c r="N270" s="10" t="s">
        <v>55</v>
      </c>
      <c r="O270" s="10"/>
      <c r="P270" s="10"/>
      <c r="Q270" s="10" t="s">
        <v>43</v>
      </c>
      <c r="R270" s="10"/>
      <c r="S270" s="10" t="s">
        <v>43</v>
      </c>
      <c r="T270" s="10"/>
      <c r="U270" s="10"/>
      <c r="V270" s="10"/>
      <c r="W270" s="10"/>
      <c r="X270" s="10"/>
      <c r="Y270" s="10"/>
      <c r="Z270" s="10"/>
      <c r="AA270" s="10"/>
      <c r="AB270" s="10"/>
      <c r="AC270" s="10"/>
      <c r="AD270" s="10"/>
      <c r="AE270" s="10"/>
      <c r="AF270" s="10" t="s">
        <v>43</v>
      </c>
      <c r="AG270" s="10" t="s">
        <v>55</v>
      </c>
      <c r="AH270" s="10"/>
      <c r="AI270" s="11" t="str">
        <f t="shared" si="2"/>
        <v>SPPPS</v>
      </c>
      <c r="AJ270" s="17"/>
      <c r="AK270" s="17"/>
      <c r="AL270" s="7" t="s">
        <v>299</v>
      </c>
      <c r="AM270" s="8"/>
      <c r="AN270" s="8"/>
      <c r="AO270" s="8"/>
      <c r="AP270" s="8"/>
      <c r="AQ270" s="8"/>
      <c r="AR270" s="8"/>
      <c r="AS270" s="8"/>
      <c r="AT270" s="8"/>
      <c r="AU270" s="8"/>
      <c r="AV270" s="8"/>
      <c r="AW270" s="8"/>
      <c r="AX270" s="8"/>
      <c r="AY270" s="8"/>
      <c r="AZ270" s="8"/>
      <c r="BA270" s="8"/>
      <c r="BB270" s="8"/>
      <c r="BC270" s="8"/>
    </row>
    <row r="271">
      <c r="A271" s="6" t="s">
        <v>1170</v>
      </c>
      <c r="B271" s="7" t="s">
        <v>1171</v>
      </c>
      <c r="C271" s="7"/>
      <c r="D271" s="7" t="s">
        <v>1172</v>
      </c>
      <c r="E271" s="7" t="s">
        <v>40</v>
      </c>
      <c r="F271" s="9" t="s">
        <v>41</v>
      </c>
      <c r="G271" s="9">
        <v>89506.0</v>
      </c>
      <c r="H271" s="9" t="s">
        <v>1173</v>
      </c>
      <c r="I271" s="8"/>
      <c r="J271" s="10"/>
      <c r="K271" s="10"/>
      <c r="L271" s="10"/>
      <c r="M271" s="10"/>
      <c r="N271" s="10"/>
      <c r="O271" s="10"/>
      <c r="P271" s="10"/>
      <c r="Q271" s="10" t="s">
        <v>43</v>
      </c>
      <c r="R271" s="10"/>
      <c r="S271" s="10"/>
      <c r="T271" s="10"/>
      <c r="U271" s="10"/>
      <c r="V271" s="10"/>
      <c r="W271" s="10"/>
      <c r="X271" s="10"/>
      <c r="Y271" s="10"/>
      <c r="Z271" s="10"/>
      <c r="AA271" s="10"/>
      <c r="AB271" s="10"/>
      <c r="AC271" s="10"/>
      <c r="AD271" s="10"/>
      <c r="AE271" s="10"/>
      <c r="AF271" s="10"/>
      <c r="AG271" s="10"/>
      <c r="AH271" s="10"/>
      <c r="AI271" s="11" t="str">
        <f t="shared" si="2"/>
        <v>P</v>
      </c>
      <c r="AJ271" s="9"/>
      <c r="AK271" s="9"/>
      <c r="AL271" s="7" t="s">
        <v>299</v>
      </c>
      <c r="AM271" s="8"/>
      <c r="AN271" s="8"/>
      <c r="AO271" s="8"/>
      <c r="AP271" s="8"/>
      <c r="AQ271" s="8"/>
      <c r="AR271" s="8"/>
      <c r="AS271" s="8"/>
      <c r="AT271" s="8"/>
      <c r="AU271" s="8"/>
      <c r="AV271" s="8"/>
      <c r="AW271" s="8"/>
      <c r="AX271" s="8"/>
      <c r="AY271" s="8"/>
      <c r="AZ271" s="8"/>
      <c r="BA271" s="8"/>
      <c r="BB271" s="8"/>
      <c r="BC271" s="8"/>
    </row>
    <row r="272">
      <c r="A272" s="6" t="s">
        <v>1174</v>
      </c>
      <c r="B272" s="7" t="s">
        <v>1175</v>
      </c>
      <c r="C272" s="7"/>
      <c r="D272" s="7" t="s">
        <v>973</v>
      </c>
      <c r="E272" s="7" t="s">
        <v>59</v>
      </c>
      <c r="F272" s="9" t="s">
        <v>41</v>
      </c>
      <c r="G272" s="9">
        <v>89431.0</v>
      </c>
      <c r="H272" s="9" t="s">
        <v>1176</v>
      </c>
      <c r="I272" s="7"/>
      <c r="J272" s="10"/>
      <c r="K272" s="10"/>
      <c r="L272" s="10"/>
      <c r="M272" s="10"/>
      <c r="N272" s="10"/>
      <c r="O272" s="10"/>
      <c r="P272" s="10" t="s">
        <v>43</v>
      </c>
      <c r="Q272" s="10"/>
      <c r="R272" s="10"/>
      <c r="S272" s="10"/>
      <c r="T272" s="10"/>
      <c r="U272" s="10"/>
      <c r="V272" s="10"/>
      <c r="W272" s="10"/>
      <c r="X272" s="10"/>
      <c r="Y272" s="10"/>
      <c r="Z272" s="10"/>
      <c r="AA272" s="10"/>
      <c r="AB272" s="10"/>
      <c r="AC272" s="10"/>
      <c r="AD272" s="10"/>
      <c r="AE272" s="10"/>
      <c r="AF272" s="10"/>
      <c r="AG272" s="10"/>
      <c r="AH272" s="10"/>
      <c r="AI272" s="11" t="str">
        <f t="shared" si="2"/>
        <v>P</v>
      </c>
      <c r="AJ272" s="17"/>
      <c r="AK272" s="17"/>
      <c r="AL272" s="8"/>
      <c r="AM272" s="8"/>
      <c r="AN272" s="8"/>
      <c r="AO272" s="8"/>
      <c r="AP272" s="8"/>
      <c r="AQ272" s="8"/>
      <c r="AR272" s="8"/>
      <c r="AS272" s="8"/>
      <c r="AT272" s="8"/>
      <c r="AU272" s="8"/>
      <c r="AV272" s="8"/>
      <c r="AW272" s="8"/>
      <c r="AX272" s="8"/>
      <c r="AY272" s="8"/>
      <c r="AZ272" s="8"/>
      <c r="BA272" s="8"/>
      <c r="BB272" s="8"/>
      <c r="BC272" s="8"/>
    </row>
    <row r="273">
      <c r="A273" s="12" t="s">
        <v>1177</v>
      </c>
      <c r="B273" s="8" t="s">
        <v>1178</v>
      </c>
      <c r="C273" s="8"/>
      <c r="D273" s="14" t="s">
        <v>1179</v>
      </c>
      <c r="E273" s="15" t="s">
        <v>40</v>
      </c>
      <c r="F273" s="9" t="s">
        <v>41</v>
      </c>
      <c r="G273" s="9">
        <v>89502.0</v>
      </c>
      <c r="H273" s="9" t="s">
        <v>128</v>
      </c>
      <c r="I273" s="8"/>
      <c r="J273" s="10" t="s">
        <v>43</v>
      </c>
      <c r="K273" s="18"/>
      <c r="L273" s="18"/>
      <c r="M273" s="18"/>
      <c r="N273" s="18"/>
      <c r="O273" s="18"/>
      <c r="P273" s="18"/>
      <c r="Q273" s="18"/>
      <c r="R273" s="18"/>
      <c r="S273" s="18"/>
      <c r="T273" s="18"/>
      <c r="U273" s="18"/>
      <c r="V273" s="18"/>
      <c r="W273" s="18"/>
      <c r="X273" s="18"/>
      <c r="Y273" s="18"/>
      <c r="Z273" s="18"/>
      <c r="AA273" s="18"/>
      <c r="AB273" s="18"/>
      <c r="AC273" s="18"/>
      <c r="AD273" s="18"/>
      <c r="AE273" s="10" t="s">
        <v>43</v>
      </c>
      <c r="AF273" s="18"/>
      <c r="AG273" s="18"/>
      <c r="AH273" s="18"/>
      <c r="AI273" s="11" t="str">
        <f t="shared" si="2"/>
        <v>PP</v>
      </c>
      <c r="AL273" s="7"/>
      <c r="AM273" s="8"/>
      <c r="AN273" s="8"/>
      <c r="AO273" s="8"/>
      <c r="AP273" s="8"/>
      <c r="AQ273" s="8"/>
      <c r="AR273" s="8"/>
      <c r="AS273" s="8"/>
      <c r="AT273" s="8"/>
      <c r="AU273" s="8"/>
      <c r="AV273" s="8"/>
      <c r="AW273" s="8"/>
      <c r="AX273" s="8"/>
      <c r="AY273" s="8"/>
      <c r="AZ273" s="8"/>
      <c r="BA273" s="8"/>
      <c r="BB273" s="8"/>
      <c r="BC273" s="8"/>
    </row>
    <row r="274">
      <c r="A274" s="12" t="s">
        <v>1180</v>
      </c>
      <c r="B274" s="8" t="s">
        <v>1181</v>
      </c>
      <c r="C274" s="8"/>
      <c r="D274" s="14" t="s">
        <v>1182</v>
      </c>
      <c r="E274" s="15" t="s">
        <v>40</v>
      </c>
      <c r="F274" s="9" t="s">
        <v>41</v>
      </c>
      <c r="G274" s="9">
        <v>89502.0</v>
      </c>
      <c r="H274" s="9" t="s">
        <v>1183</v>
      </c>
      <c r="I274" s="8"/>
      <c r="J274" s="10" t="s">
        <v>43</v>
      </c>
      <c r="K274" s="18"/>
      <c r="L274" s="18"/>
      <c r="M274" s="18"/>
      <c r="N274" s="18"/>
      <c r="O274" s="18"/>
      <c r="P274" s="18"/>
      <c r="Q274" s="18"/>
      <c r="R274" s="18"/>
      <c r="S274" s="18"/>
      <c r="T274" s="18"/>
      <c r="U274" s="18"/>
      <c r="V274" s="18"/>
      <c r="W274" s="18"/>
      <c r="X274" s="18"/>
      <c r="Y274" s="18"/>
      <c r="Z274" s="18"/>
      <c r="AA274" s="18"/>
      <c r="AB274" s="18"/>
      <c r="AC274" s="18"/>
      <c r="AD274" s="18"/>
      <c r="AE274" s="10" t="s">
        <v>43</v>
      </c>
      <c r="AF274" s="18"/>
      <c r="AG274" s="18"/>
      <c r="AH274" s="18"/>
      <c r="AI274" s="11" t="str">
        <f t="shared" si="2"/>
        <v>PP</v>
      </c>
      <c r="AL274" s="8"/>
      <c r="AM274" s="8"/>
      <c r="AN274" s="8"/>
      <c r="AO274" s="8"/>
      <c r="AP274" s="8"/>
      <c r="AQ274" s="8"/>
      <c r="AR274" s="8"/>
      <c r="AS274" s="8"/>
      <c r="AT274" s="8"/>
      <c r="AU274" s="8"/>
      <c r="AV274" s="8"/>
      <c r="AW274" s="8"/>
      <c r="AX274" s="8"/>
      <c r="AY274" s="8"/>
      <c r="AZ274" s="8"/>
      <c r="BA274" s="8"/>
      <c r="BB274" s="8"/>
      <c r="BC274" s="8"/>
    </row>
    <row r="275">
      <c r="A275" s="6" t="s">
        <v>1184</v>
      </c>
      <c r="B275" s="7" t="s">
        <v>1185</v>
      </c>
      <c r="C275" s="8"/>
      <c r="D275" s="8"/>
      <c r="E275" s="8"/>
      <c r="F275" s="17"/>
      <c r="G275" s="17"/>
      <c r="H275" s="9" t="s">
        <v>1186</v>
      </c>
      <c r="I275" s="16" t="s">
        <v>1187</v>
      </c>
      <c r="J275" s="18"/>
      <c r="K275" s="18"/>
      <c r="L275" s="18"/>
      <c r="M275" s="18"/>
      <c r="N275" s="18"/>
      <c r="O275" s="18"/>
      <c r="P275" s="18"/>
      <c r="Q275" s="18"/>
      <c r="R275" s="18"/>
      <c r="S275" s="18"/>
      <c r="T275" s="18"/>
      <c r="U275" s="18"/>
      <c r="V275" s="18"/>
      <c r="W275" s="18"/>
      <c r="X275" s="10" t="s">
        <v>43</v>
      </c>
      <c r="Y275" s="18"/>
      <c r="Z275" s="18"/>
      <c r="AA275" s="10" t="s">
        <v>43</v>
      </c>
      <c r="AB275" s="18"/>
      <c r="AC275" s="18"/>
      <c r="AD275" s="18"/>
      <c r="AE275" s="18"/>
      <c r="AF275" s="18"/>
      <c r="AG275" s="18"/>
      <c r="AH275" s="18"/>
      <c r="AI275" s="11" t="str">
        <f t="shared" si="2"/>
        <v>PP</v>
      </c>
      <c r="AJ275" s="17"/>
      <c r="AK275" s="17"/>
      <c r="AL275" s="8"/>
      <c r="AM275" s="8"/>
      <c r="AN275" s="8"/>
      <c r="AO275" s="8"/>
      <c r="AP275" s="8"/>
      <c r="AQ275" s="8"/>
      <c r="AR275" s="8"/>
      <c r="AS275" s="8"/>
      <c r="AT275" s="8"/>
      <c r="AU275" s="8"/>
      <c r="AV275" s="8"/>
      <c r="AW275" s="8"/>
      <c r="AX275" s="8"/>
      <c r="AY275" s="8"/>
      <c r="AZ275" s="8"/>
      <c r="BA275" s="8"/>
      <c r="BB275" s="8"/>
      <c r="BC275" s="8"/>
    </row>
    <row r="276">
      <c r="A276" s="12" t="s">
        <v>1188</v>
      </c>
      <c r="B276" s="8" t="s">
        <v>1189</v>
      </c>
      <c r="C276" s="8"/>
      <c r="D276" s="14" t="s">
        <v>1190</v>
      </c>
      <c r="E276" s="15" t="s">
        <v>40</v>
      </c>
      <c r="F276" s="9" t="s">
        <v>41</v>
      </c>
      <c r="G276" s="9">
        <v>89512.0</v>
      </c>
      <c r="H276" s="9" t="s">
        <v>218</v>
      </c>
      <c r="I276" s="8"/>
      <c r="J276" s="10" t="s">
        <v>43</v>
      </c>
      <c r="K276" s="18"/>
      <c r="L276" s="18"/>
      <c r="M276" s="18"/>
      <c r="N276" s="18"/>
      <c r="O276" s="18"/>
      <c r="P276" s="18"/>
      <c r="Q276" s="18"/>
      <c r="R276" s="18"/>
      <c r="S276" s="18"/>
      <c r="T276" s="18"/>
      <c r="U276" s="18"/>
      <c r="V276" s="18"/>
      <c r="W276" s="18"/>
      <c r="X276" s="18"/>
      <c r="Y276" s="18"/>
      <c r="Z276" s="18"/>
      <c r="AA276" s="18"/>
      <c r="AB276" s="18"/>
      <c r="AC276" s="18"/>
      <c r="AD276" s="18"/>
      <c r="AE276" s="10" t="s">
        <v>43</v>
      </c>
      <c r="AF276" s="18"/>
      <c r="AG276" s="18"/>
      <c r="AH276" s="18"/>
      <c r="AI276" s="11" t="str">
        <f t="shared" si="2"/>
        <v>PP</v>
      </c>
      <c r="AL276" s="7"/>
      <c r="AM276" s="8"/>
      <c r="AN276" s="8"/>
      <c r="AO276" s="8"/>
      <c r="AP276" s="8"/>
      <c r="AQ276" s="8"/>
      <c r="AR276" s="8"/>
      <c r="AS276" s="8"/>
      <c r="AT276" s="8"/>
      <c r="AU276" s="8"/>
      <c r="AV276" s="8"/>
      <c r="AW276" s="8"/>
      <c r="AX276" s="8"/>
      <c r="AY276" s="8"/>
      <c r="AZ276" s="8"/>
      <c r="BA276" s="8"/>
      <c r="BB276" s="8"/>
      <c r="BC276" s="8"/>
    </row>
    <row r="277">
      <c r="A277" s="6" t="s">
        <v>1191</v>
      </c>
      <c r="B277" s="7" t="s">
        <v>1192</v>
      </c>
      <c r="C277" s="8"/>
      <c r="D277" s="7" t="s">
        <v>1193</v>
      </c>
      <c r="E277" s="7" t="s">
        <v>40</v>
      </c>
      <c r="F277" s="9" t="s">
        <v>41</v>
      </c>
      <c r="G277" s="9">
        <v>89511.0</v>
      </c>
      <c r="H277" s="9" t="s">
        <v>1194</v>
      </c>
      <c r="I277" s="8"/>
      <c r="J277" s="18"/>
      <c r="K277" s="18"/>
      <c r="L277" s="18"/>
      <c r="M277" s="10" t="s">
        <v>43</v>
      </c>
      <c r="N277" s="18"/>
      <c r="O277" s="18"/>
      <c r="P277" s="18"/>
      <c r="Q277" s="18"/>
      <c r="R277" s="18"/>
      <c r="S277" s="18"/>
      <c r="T277" s="18"/>
      <c r="U277" s="18"/>
      <c r="V277" s="18"/>
      <c r="W277" s="10" t="s">
        <v>43</v>
      </c>
      <c r="X277" s="18"/>
      <c r="Y277" s="18"/>
      <c r="Z277" s="18"/>
      <c r="AA277" s="18"/>
      <c r="AB277" s="18"/>
      <c r="AC277" s="18"/>
      <c r="AD277" s="18"/>
      <c r="AE277" s="18"/>
      <c r="AF277" s="18"/>
      <c r="AG277" s="18"/>
      <c r="AH277" s="18"/>
      <c r="AI277" s="11" t="str">
        <f t="shared" si="2"/>
        <v>PP</v>
      </c>
      <c r="AJ277" s="17"/>
      <c r="AK277" s="17"/>
      <c r="AL277" s="8"/>
      <c r="AM277" s="8"/>
      <c r="AN277" s="8"/>
      <c r="AO277" s="8"/>
      <c r="AP277" s="8"/>
      <c r="AQ277" s="8"/>
      <c r="AR277" s="8"/>
      <c r="AS277" s="8"/>
      <c r="AT277" s="8"/>
      <c r="AU277" s="8"/>
      <c r="AV277" s="8"/>
      <c r="AW277" s="8"/>
      <c r="AX277" s="8"/>
      <c r="AY277" s="8"/>
      <c r="AZ277" s="8"/>
      <c r="BA277" s="8"/>
      <c r="BB277" s="8"/>
      <c r="BC277" s="8"/>
    </row>
    <row r="278">
      <c r="A278" s="12" t="s">
        <v>1195</v>
      </c>
      <c r="B278" s="8" t="s">
        <v>1196</v>
      </c>
      <c r="C278" s="8"/>
      <c r="D278" s="14" t="s">
        <v>1197</v>
      </c>
      <c r="E278" s="15" t="s">
        <v>40</v>
      </c>
      <c r="F278" s="9" t="s">
        <v>41</v>
      </c>
      <c r="G278" s="9">
        <v>89523.0</v>
      </c>
      <c r="H278" s="9" t="s">
        <v>1198</v>
      </c>
      <c r="I278" s="8"/>
      <c r="J278" s="10" t="s">
        <v>43</v>
      </c>
      <c r="K278" s="18"/>
      <c r="L278" s="18"/>
      <c r="M278" s="18"/>
      <c r="N278" s="18"/>
      <c r="O278" s="18"/>
      <c r="P278" s="18"/>
      <c r="Q278" s="18"/>
      <c r="R278" s="18"/>
      <c r="S278" s="18"/>
      <c r="T278" s="18"/>
      <c r="U278" s="18"/>
      <c r="V278" s="18"/>
      <c r="W278" s="18"/>
      <c r="X278" s="18"/>
      <c r="Y278" s="18"/>
      <c r="Z278" s="18"/>
      <c r="AA278" s="18"/>
      <c r="AB278" s="18"/>
      <c r="AC278" s="18"/>
      <c r="AD278" s="18"/>
      <c r="AE278" s="10" t="s">
        <v>43</v>
      </c>
      <c r="AF278" s="18"/>
      <c r="AG278" s="18"/>
      <c r="AH278" s="18"/>
      <c r="AI278" s="11" t="str">
        <f t="shared" si="2"/>
        <v>PP</v>
      </c>
      <c r="AL278" s="8"/>
      <c r="AM278" s="8"/>
      <c r="AN278" s="8"/>
      <c r="AO278" s="8"/>
      <c r="AP278" s="8"/>
      <c r="AQ278" s="8"/>
      <c r="AR278" s="8"/>
      <c r="AS278" s="8"/>
      <c r="AT278" s="8"/>
      <c r="AU278" s="8"/>
      <c r="AV278" s="8"/>
      <c r="AW278" s="8"/>
      <c r="AX278" s="8"/>
      <c r="AY278" s="8"/>
      <c r="AZ278" s="8"/>
      <c r="BA278" s="8"/>
      <c r="BB278" s="8"/>
      <c r="BC278" s="8"/>
    </row>
    <row r="279">
      <c r="A279" s="6" t="s">
        <v>1199</v>
      </c>
      <c r="B279" s="7" t="s">
        <v>1200</v>
      </c>
      <c r="C279" s="7" t="s">
        <v>1201</v>
      </c>
      <c r="D279" s="7" t="s">
        <v>1202</v>
      </c>
      <c r="E279" s="7" t="s">
        <v>40</v>
      </c>
      <c r="F279" s="9" t="s">
        <v>41</v>
      </c>
      <c r="G279" s="9">
        <v>89502.0</v>
      </c>
      <c r="H279" s="9" t="s">
        <v>1203</v>
      </c>
      <c r="I279" s="16" t="s">
        <v>1204</v>
      </c>
      <c r="J279" s="10"/>
      <c r="K279" s="10"/>
      <c r="L279" s="10"/>
      <c r="M279" s="10"/>
      <c r="N279" s="10"/>
      <c r="O279" s="10"/>
      <c r="P279" s="10" t="s">
        <v>43</v>
      </c>
      <c r="Q279" s="10"/>
      <c r="R279" s="10"/>
      <c r="S279" s="10"/>
      <c r="T279" s="10" t="s">
        <v>43</v>
      </c>
      <c r="U279" s="10"/>
      <c r="V279" s="10" t="s">
        <v>43</v>
      </c>
      <c r="W279" s="10" t="s">
        <v>43</v>
      </c>
      <c r="X279" s="10"/>
      <c r="Y279" s="10"/>
      <c r="Z279" s="10"/>
      <c r="AA279" s="10"/>
      <c r="AB279" s="10"/>
      <c r="AC279" s="10"/>
      <c r="AD279" s="10"/>
      <c r="AE279" s="10"/>
      <c r="AF279" s="10"/>
      <c r="AG279" s="10"/>
      <c r="AH279" s="10"/>
      <c r="AI279" s="11" t="str">
        <f t="shared" si="2"/>
        <v>PPPP</v>
      </c>
      <c r="AJ279" s="17"/>
      <c r="AK279" s="17"/>
      <c r="AL279" s="8"/>
      <c r="AM279" s="8"/>
      <c r="AN279" s="8"/>
      <c r="AO279" s="8"/>
      <c r="AP279" s="8"/>
      <c r="AQ279" s="8"/>
      <c r="AR279" s="8"/>
      <c r="AS279" s="8"/>
      <c r="AT279" s="8"/>
      <c r="AU279" s="8"/>
      <c r="AV279" s="8"/>
      <c r="AW279" s="8"/>
      <c r="AX279" s="8"/>
      <c r="AY279" s="8"/>
      <c r="AZ279" s="8"/>
      <c r="BA279" s="8"/>
      <c r="BB279" s="8"/>
      <c r="BC279" s="8"/>
    </row>
    <row r="280">
      <c r="A280" s="6" t="s">
        <v>1205</v>
      </c>
      <c r="B280" s="7" t="s">
        <v>1206</v>
      </c>
      <c r="C280" s="8"/>
      <c r="D280" s="7" t="s">
        <v>1207</v>
      </c>
      <c r="E280" s="7" t="s">
        <v>40</v>
      </c>
      <c r="F280" s="9" t="s">
        <v>41</v>
      </c>
      <c r="G280" s="9">
        <v>89523.0</v>
      </c>
      <c r="H280" s="9" t="s">
        <v>1208</v>
      </c>
      <c r="I280" s="8"/>
      <c r="J280" s="10"/>
      <c r="K280" s="10"/>
      <c r="L280" s="10"/>
      <c r="M280" s="10" t="s">
        <v>43</v>
      </c>
      <c r="N280" s="10"/>
      <c r="O280" s="10"/>
      <c r="P280" s="10"/>
      <c r="Q280" s="10"/>
      <c r="R280" s="10"/>
      <c r="S280" s="10"/>
      <c r="T280" s="10"/>
      <c r="U280" s="10"/>
      <c r="V280" s="10" t="s">
        <v>43</v>
      </c>
      <c r="W280" s="10"/>
      <c r="X280" s="10"/>
      <c r="Y280" s="10"/>
      <c r="Z280" s="10"/>
      <c r="AA280" s="10"/>
      <c r="AB280" s="10"/>
      <c r="AC280" s="10"/>
      <c r="AD280" s="10"/>
      <c r="AE280" s="10"/>
      <c r="AF280" s="10"/>
      <c r="AG280" s="10"/>
      <c r="AH280" s="10"/>
      <c r="AI280" s="11" t="str">
        <f t="shared" si="2"/>
        <v>PP</v>
      </c>
      <c r="AJ280" s="17"/>
      <c r="AK280" s="17"/>
      <c r="AL280" s="7"/>
      <c r="AM280" s="8"/>
      <c r="AN280" s="8"/>
      <c r="AO280" s="8"/>
      <c r="AP280" s="8"/>
      <c r="AQ280" s="8"/>
      <c r="AR280" s="8"/>
      <c r="AS280" s="8"/>
      <c r="AT280" s="8"/>
      <c r="AU280" s="8"/>
      <c r="AV280" s="8"/>
      <c r="AW280" s="8"/>
      <c r="AX280" s="8"/>
      <c r="AY280" s="8"/>
      <c r="AZ280" s="8"/>
      <c r="BA280" s="8"/>
      <c r="BB280" s="8"/>
      <c r="BC280" s="8"/>
    </row>
    <row r="281">
      <c r="A281" s="12" t="s">
        <v>1209</v>
      </c>
      <c r="B281" s="8" t="s">
        <v>1196</v>
      </c>
      <c r="C281" s="8"/>
      <c r="D281" s="14" t="s">
        <v>1210</v>
      </c>
      <c r="E281" s="15" t="s">
        <v>40</v>
      </c>
      <c r="F281" s="9" t="s">
        <v>41</v>
      </c>
      <c r="G281" s="9">
        <v>89523.0</v>
      </c>
      <c r="H281" s="9" t="s">
        <v>128</v>
      </c>
      <c r="I281" s="8"/>
      <c r="J281" s="10" t="s">
        <v>43</v>
      </c>
      <c r="K281" s="18"/>
      <c r="L281" s="18"/>
      <c r="M281" s="18"/>
      <c r="N281" s="18"/>
      <c r="O281" s="18"/>
      <c r="P281" s="18"/>
      <c r="Q281" s="18"/>
      <c r="R281" s="18"/>
      <c r="S281" s="18"/>
      <c r="T281" s="18"/>
      <c r="U281" s="18"/>
      <c r="V281" s="18"/>
      <c r="W281" s="18"/>
      <c r="X281" s="18"/>
      <c r="Y281" s="18"/>
      <c r="Z281" s="18"/>
      <c r="AA281" s="18"/>
      <c r="AB281" s="18"/>
      <c r="AC281" s="18"/>
      <c r="AD281" s="18"/>
      <c r="AE281" s="10" t="s">
        <v>43</v>
      </c>
      <c r="AF281" s="18"/>
      <c r="AG281" s="18"/>
      <c r="AH281" s="18"/>
      <c r="AI281" s="11" t="str">
        <f t="shared" si="2"/>
        <v>PP</v>
      </c>
      <c r="AL281" s="8"/>
      <c r="AM281" s="8"/>
      <c r="AN281" s="8"/>
      <c r="AO281" s="8"/>
      <c r="AP281" s="8"/>
      <c r="AQ281" s="8"/>
      <c r="AR281" s="8"/>
      <c r="AS281" s="8"/>
      <c r="AT281" s="8"/>
      <c r="AU281" s="8"/>
      <c r="AV281" s="8"/>
      <c r="AW281" s="8"/>
      <c r="AX281" s="8"/>
      <c r="AY281" s="8"/>
      <c r="AZ281" s="8"/>
      <c r="BA281" s="8"/>
      <c r="BB281" s="8"/>
      <c r="BC281" s="8"/>
    </row>
    <row r="282">
      <c r="A282" s="12" t="s">
        <v>1211</v>
      </c>
      <c r="B282" s="8" t="s">
        <v>1212</v>
      </c>
      <c r="C282" s="8"/>
      <c r="D282" s="14" t="s">
        <v>1213</v>
      </c>
      <c r="E282" s="15" t="s">
        <v>59</v>
      </c>
      <c r="F282" s="9" t="s">
        <v>41</v>
      </c>
      <c r="G282" s="9">
        <v>89436.0</v>
      </c>
      <c r="H282" s="9" t="s">
        <v>128</v>
      </c>
      <c r="I282" s="8"/>
      <c r="J282" s="10" t="s">
        <v>43</v>
      </c>
      <c r="K282" s="18"/>
      <c r="L282" s="18"/>
      <c r="M282" s="18"/>
      <c r="N282" s="18"/>
      <c r="O282" s="18"/>
      <c r="P282" s="18"/>
      <c r="Q282" s="18"/>
      <c r="R282" s="18"/>
      <c r="S282" s="18"/>
      <c r="T282" s="18"/>
      <c r="U282" s="18"/>
      <c r="V282" s="18"/>
      <c r="W282" s="18"/>
      <c r="X282" s="18"/>
      <c r="Y282" s="18"/>
      <c r="Z282" s="18"/>
      <c r="AA282" s="18"/>
      <c r="AB282" s="18"/>
      <c r="AC282" s="18"/>
      <c r="AD282" s="18"/>
      <c r="AE282" s="10" t="s">
        <v>43</v>
      </c>
      <c r="AF282" s="18"/>
      <c r="AG282" s="18"/>
      <c r="AH282" s="18"/>
      <c r="AI282" s="11" t="str">
        <f t="shared" si="2"/>
        <v>PP</v>
      </c>
      <c r="AL282" s="8"/>
      <c r="AM282" s="8"/>
      <c r="AN282" s="8"/>
      <c r="AO282" s="8"/>
      <c r="AP282" s="8"/>
      <c r="AQ282" s="8"/>
      <c r="AR282" s="8"/>
      <c r="AS282" s="8"/>
      <c r="AT282" s="8"/>
      <c r="AU282" s="8"/>
      <c r="AV282" s="8"/>
      <c r="AW282" s="8"/>
      <c r="AX282" s="8"/>
      <c r="AY282" s="8"/>
      <c r="AZ282" s="8"/>
      <c r="BA282" s="8"/>
      <c r="BB282" s="8"/>
      <c r="BC282" s="8"/>
    </row>
    <row r="283">
      <c r="A283" s="6" t="s">
        <v>1214</v>
      </c>
      <c r="B283" s="7" t="s">
        <v>1215</v>
      </c>
      <c r="C283" s="8"/>
      <c r="D283" s="7" t="s">
        <v>1216</v>
      </c>
      <c r="E283" s="7" t="s">
        <v>59</v>
      </c>
      <c r="F283" s="9" t="s">
        <v>41</v>
      </c>
      <c r="G283" s="9">
        <v>89431.0</v>
      </c>
      <c r="H283" s="9" t="s">
        <v>1217</v>
      </c>
      <c r="I283" s="8"/>
      <c r="J283" s="10"/>
      <c r="K283" s="10"/>
      <c r="L283" s="10"/>
      <c r="M283" s="10" t="s">
        <v>43</v>
      </c>
      <c r="N283" s="10"/>
      <c r="O283" s="10"/>
      <c r="P283" s="10"/>
      <c r="Q283" s="10"/>
      <c r="R283" s="10"/>
      <c r="S283" s="10"/>
      <c r="T283" s="10" t="s">
        <v>43</v>
      </c>
      <c r="U283" s="10" t="s">
        <v>43</v>
      </c>
      <c r="V283" s="10"/>
      <c r="W283" s="10"/>
      <c r="X283" s="10"/>
      <c r="Y283" s="10" t="s">
        <v>43</v>
      </c>
      <c r="Z283" s="10"/>
      <c r="AA283" s="10"/>
      <c r="AB283" s="10"/>
      <c r="AC283" s="10"/>
      <c r="AD283" s="10"/>
      <c r="AE283" s="10"/>
      <c r="AF283" s="10"/>
      <c r="AG283" s="10"/>
      <c r="AH283" s="10"/>
      <c r="AI283" s="11" t="str">
        <f t="shared" si="2"/>
        <v>PPPP</v>
      </c>
      <c r="AJ283" s="17"/>
      <c r="AK283" s="17"/>
      <c r="AL283" s="7"/>
      <c r="AM283" s="8"/>
      <c r="AN283" s="8"/>
      <c r="AO283" s="8"/>
      <c r="AP283" s="8"/>
      <c r="AQ283" s="8"/>
      <c r="AR283" s="8"/>
      <c r="AS283" s="8"/>
      <c r="AT283" s="8"/>
      <c r="AU283" s="8"/>
      <c r="AV283" s="8"/>
      <c r="AW283" s="8"/>
      <c r="AX283" s="8"/>
      <c r="AY283" s="8"/>
      <c r="AZ283" s="8"/>
      <c r="BA283" s="8"/>
      <c r="BB283" s="8"/>
      <c r="BC283" s="8"/>
    </row>
    <row r="284">
      <c r="A284" s="6" t="s">
        <v>1218</v>
      </c>
      <c r="B284" s="7" t="s">
        <v>1219</v>
      </c>
      <c r="C284" s="8"/>
      <c r="D284" s="7" t="s">
        <v>1220</v>
      </c>
      <c r="E284" s="7" t="s">
        <v>59</v>
      </c>
      <c r="F284" s="9" t="s">
        <v>41</v>
      </c>
      <c r="G284" s="9">
        <v>89431.0</v>
      </c>
      <c r="H284" s="9" t="s">
        <v>1221</v>
      </c>
      <c r="I284" s="8"/>
      <c r="J284" s="10"/>
      <c r="K284" s="10"/>
      <c r="L284" s="10"/>
      <c r="M284" s="10"/>
      <c r="N284" s="10"/>
      <c r="O284" s="10"/>
      <c r="P284" s="10"/>
      <c r="Q284" s="10"/>
      <c r="R284" s="10"/>
      <c r="S284" s="10"/>
      <c r="T284" s="10"/>
      <c r="U284" s="10" t="s">
        <v>43</v>
      </c>
      <c r="V284" s="10"/>
      <c r="W284" s="10"/>
      <c r="X284" s="10"/>
      <c r="Y284" s="10"/>
      <c r="Z284" s="10"/>
      <c r="AA284" s="10"/>
      <c r="AB284" s="10"/>
      <c r="AC284" s="10"/>
      <c r="AD284" s="10"/>
      <c r="AE284" s="10"/>
      <c r="AF284" s="10"/>
      <c r="AG284" s="10"/>
      <c r="AH284" s="10"/>
      <c r="AI284" s="11" t="str">
        <f t="shared" si="2"/>
        <v>P</v>
      </c>
      <c r="AJ284" s="17"/>
      <c r="AK284" s="17"/>
      <c r="AL284" s="8"/>
      <c r="AM284" s="8"/>
      <c r="AN284" s="8"/>
      <c r="AO284" s="8"/>
      <c r="AP284" s="8"/>
      <c r="AQ284" s="8"/>
      <c r="AR284" s="8"/>
      <c r="AS284" s="8"/>
      <c r="AT284" s="8"/>
      <c r="AU284" s="8"/>
      <c r="AV284" s="8"/>
      <c r="AW284" s="8"/>
      <c r="AX284" s="8"/>
      <c r="AY284" s="8"/>
      <c r="AZ284" s="8"/>
      <c r="BA284" s="8"/>
      <c r="BB284" s="8"/>
      <c r="BC284" s="8"/>
    </row>
    <row r="285">
      <c r="A285" s="6" t="s">
        <v>1222</v>
      </c>
      <c r="B285" s="7" t="s">
        <v>1223</v>
      </c>
      <c r="C285" s="8"/>
      <c r="D285" s="7" t="s">
        <v>1224</v>
      </c>
      <c r="E285" s="7" t="s">
        <v>59</v>
      </c>
      <c r="F285" s="9" t="s">
        <v>41</v>
      </c>
      <c r="G285" s="9">
        <v>89434.0</v>
      </c>
      <c r="H285" s="9" t="s">
        <v>1225</v>
      </c>
      <c r="I285" s="8"/>
      <c r="J285" s="10"/>
      <c r="K285" s="10"/>
      <c r="L285" s="10"/>
      <c r="M285" s="10"/>
      <c r="N285" s="10"/>
      <c r="O285" s="10"/>
      <c r="P285" s="10"/>
      <c r="Q285" s="10"/>
      <c r="R285" s="10"/>
      <c r="S285" s="10"/>
      <c r="T285" s="10"/>
      <c r="U285" s="10"/>
      <c r="V285" s="10"/>
      <c r="W285" s="10"/>
      <c r="X285" s="10"/>
      <c r="Y285" s="10"/>
      <c r="Z285" s="10"/>
      <c r="AA285" s="10"/>
      <c r="AB285" s="10" t="s">
        <v>43</v>
      </c>
      <c r="AC285" s="10"/>
      <c r="AD285" s="10"/>
      <c r="AE285" s="10"/>
      <c r="AF285" s="10"/>
      <c r="AG285" s="10"/>
      <c r="AH285" s="10"/>
      <c r="AI285" s="11" t="str">
        <f t="shared" si="2"/>
        <v>P</v>
      </c>
      <c r="AJ285" s="17"/>
      <c r="AK285" s="17"/>
      <c r="AL285" s="8"/>
      <c r="AM285" s="8"/>
      <c r="AN285" s="8"/>
      <c r="AO285" s="8"/>
      <c r="AP285" s="8"/>
      <c r="AQ285" s="8"/>
      <c r="AR285" s="8"/>
      <c r="AS285" s="8"/>
      <c r="AT285" s="8"/>
      <c r="AU285" s="8"/>
      <c r="AV285" s="8"/>
      <c r="AW285" s="8"/>
      <c r="AX285" s="8"/>
      <c r="AY285" s="8"/>
      <c r="AZ285" s="8"/>
      <c r="BA285" s="8"/>
      <c r="BB285" s="8"/>
      <c r="BC285" s="8"/>
    </row>
    <row r="286">
      <c r="A286" s="6" t="s">
        <v>1226</v>
      </c>
      <c r="B286" s="7" t="s">
        <v>1227</v>
      </c>
      <c r="C286" s="8"/>
      <c r="D286" s="7" t="s">
        <v>1228</v>
      </c>
      <c r="E286" s="7" t="s">
        <v>59</v>
      </c>
      <c r="F286" s="9" t="s">
        <v>41</v>
      </c>
      <c r="G286" s="9">
        <v>89431.0</v>
      </c>
      <c r="H286" s="19" t="s">
        <v>169</v>
      </c>
      <c r="I286" s="8"/>
      <c r="J286" s="10"/>
      <c r="K286" s="10"/>
      <c r="L286" s="10"/>
      <c r="M286" s="10" t="s">
        <v>43</v>
      </c>
      <c r="N286" s="10"/>
      <c r="O286" s="10"/>
      <c r="P286" s="10"/>
      <c r="Q286" s="10"/>
      <c r="R286" s="10"/>
      <c r="S286" s="10"/>
      <c r="T286" s="10"/>
      <c r="U286" s="10"/>
      <c r="V286" s="10"/>
      <c r="W286" s="10" t="s">
        <v>43</v>
      </c>
      <c r="X286" s="10"/>
      <c r="Y286" s="10"/>
      <c r="Z286" s="10"/>
      <c r="AA286" s="10"/>
      <c r="AB286" s="10"/>
      <c r="AC286" s="10"/>
      <c r="AD286" s="10"/>
      <c r="AE286" s="10"/>
      <c r="AF286" s="10"/>
      <c r="AG286" s="10"/>
      <c r="AH286" s="10"/>
      <c r="AI286" s="11" t="str">
        <f t="shared" si="2"/>
        <v>PP</v>
      </c>
      <c r="AJ286" s="17"/>
      <c r="AK286" s="17"/>
      <c r="AL286" s="8"/>
      <c r="AM286" s="8"/>
      <c r="AN286" s="8"/>
      <c r="AO286" s="8"/>
      <c r="AP286" s="8"/>
      <c r="AQ286" s="8"/>
      <c r="AR286" s="8"/>
      <c r="AS286" s="8"/>
      <c r="AT286" s="8"/>
      <c r="AU286" s="8"/>
      <c r="AV286" s="8"/>
      <c r="AW286" s="8"/>
      <c r="AX286" s="8"/>
      <c r="AY286" s="8"/>
      <c r="AZ286" s="8"/>
      <c r="BA286" s="8"/>
      <c r="BB286" s="8"/>
      <c r="BC286" s="8"/>
    </row>
    <row r="287">
      <c r="A287" s="6" t="s">
        <v>1229</v>
      </c>
      <c r="B287" s="7" t="s">
        <v>1230</v>
      </c>
      <c r="C287" s="7"/>
      <c r="D287" s="7" t="s">
        <v>1231</v>
      </c>
      <c r="E287" s="7" t="s">
        <v>40</v>
      </c>
      <c r="F287" s="9" t="s">
        <v>41</v>
      </c>
      <c r="G287" s="9">
        <v>89502.0</v>
      </c>
      <c r="H287" s="9" t="s">
        <v>1232</v>
      </c>
      <c r="I287" s="8"/>
      <c r="J287" s="10"/>
      <c r="K287" s="10"/>
      <c r="L287" s="10"/>
      <c r="M287" s="10" t="s">
        <v>43</v>
      </c>
      <c r="N287" s="10"/>
      <c r="O287" s="10"/>
      <c r="P287" s="10"/>
      <c r="Q287" s="10"/>
      <c r="R287" s="10"/>
      <c r="S287" s="10"/>
      <c r="T287" s="10"/>
      <c r="U287" s="10"/>
      <c r="V287" s="10"/>
      <c r="W287" s="10"/>
      <c r="X287" s="10"/>
      <c r="Y287" s="10"/>
      <c r="Z287" s="10"/>
      <c r="AA287" s="10"/>
      <c r="AB287" s="10"/>
      <c r="AC287" s="10"/>
      <c r="AD287" s="10"/>
      <c r="AE287" s="10"/>
      <c r="AF287" s="10"/>
      <c r="AG287" s="10"/>
      <c r="AH287" s="10"/>
      <c r="AI287" s="11" t="str">
        <f t="shared" si="2"/>
        <v>P</v>
      </c>
      <c r="AJ287" s="9"/>
      <c r="AK287" s="9"/>
      <c r="AL287" s="7"/>
      <c r="AM287" s="8"/>
      <c r="AN287" s="8"/>
      <c r="AO287" s="8"/>
      <c r="AP287" s="8"/>
      <c r="AQ287" s="8"/>
      <c r="AR287" s="8"/>
      <c r="AS287" s="8"/>
      <c r="AT287" s="8"/>
      <c r="AU287" s="8"/>
      <c r="AV287" s="8"/>
      <c r="AW287" s="8"/>
      <c r="AX287" s="8"/>
      <c r="AY287" s="8"/>
      <c r="AZ287" s="8"/>
      <c r="BA287" s="8"/>
      <c r="BB287" s="8"/>
      <c r="BC287" s="8"/>
    </row>
    <row r="288">
      <c r="A288" s="6" t="s">
        <v>1233</v>
      </c>
      <c r="B288" s="7" t="s">
        <v>210</v>
      </c>
      <c r="D288" s="7" t="s">
        <v>1234</v>
      </c>
      <c r="E288" s="7" t="s">
        <v>40</v>
      </c>
      <c r="F288" s="9" t="s">
        <v>41</v>
      </c>
      <c r="G288" s="9">
        <v>89502.0</v>
      </c>
      <c r="H288" s="9" t="s">
        <v>1235</v>
      </c>
      <c r="I288" s="16" t="s">
        <v>1236</v>
      </c>
      <c r="J288" s="10"/>
      <c r="K288" s="10"/>
      <c r="L288" s="10"/>
      <c r="M288" s="10"/>
      <c r="N288" s="10"/>
      <c r="O288" s="10"/>
      <c r="P288" s="10"/>
      <c r="Q288" s="10"/>
      <c r="R288" s="10"/>
      <c r="S288" s="10"/>
      <c r="T288" s="10"/>
      <c r="U288" s="10"/>
      <c r="V288" s="10"/>
      <c r="W288" s="10"/>
      <c r="X288" s="10"/>
      <c r="Y288" s="10" t="s">
        <v>43</v>
      </c>
      <c r="Z288" s="10"/>
      <c r="AA288" s="10"/>
      <c r="AB288" s="10"/>
      <c r="AC288" s="10"/>
      <c r="AD288" s="10"/>
      <c r="AE288" s="10"/>
      <c r="AF288" s="10" t="s">
        <v>43</v>
      </c>
      <c r="AG288" s="10"/>
      <c r="AH288" s="10"/>
      <c r="AI288" s="11" t="str">
        <f t="shared" si="2"/>
        <v>PP</v>
      </c>
      <c r="AJ288" s="17"/>
      <c r="AK288" s="17"/>
      <c r="AL288" s="8"/>
      <c r="AM288" s="8"/>
      <c r="AN288" s="8"/>
      <c r="AO288" s="8"/>
      <c r="AP288" s="8"/>
      <c r="AQ288" s="8"/>
      <c r="AR288" s="8"/>
      <c r="AS288" s="8"/>
      <c r="AT288" s="8"/>
      <c r="AU288" s="8"/>
      <c r="AV288" s="8"/>
      <c r="AW288" s="8"/>
      <c r="AX288" s="8"/>
      <c r="AY288" s="8"/>
      <c r="AZ288" s="8"/>
      <c r="BA288" s="8"/>
      <c r="BB288" s="8"/>
      <c r="BC288" s="8"/>
    </row>
    <row r="289">
      <c r="A289" s="6" t="s">
        <v>1237</v>
      </c>
      <c r="B289" s="7" t="s">
        <v>1238</v>
      </c>
      <c r="C289" s="8"/>
      <c r="D289" s="7" t="s">
        <v>212</v>
      </c>
      <c r="E289" s="7" t="s">
        <v>40</v>
      </c>
      <c r="F289" s="9" t="s">
        <v>41</v>
      </c>
      <c r="G289" s="9">
        <v>89512.0</v>
      </c>
      <c r="H289" s="41" t="s">
        <v>1239</v>
      </c>
      <c r="I289" s="8"/>
      <c r="J289" s="10"/>
      <c r="K289" s="10"/>
      <c r="L289" s="10" t="s">
        <v>43</v>
      </c>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1" t="str">
        <f t="shared" si="2"/>
        <v>P</v>
      </c>
      <c r="AJ289" s="17"/>
      <c r="AK289" s="17"/>
      <c r="AL289" s="8"/>
      <c r="AM289" s="8"/>
      <c r="AN289" s="8"/>
      <c r="AO289" s="8"/>
      <c r="AP289" s="8"/>
      <c r="AQ289" s="8"/>
      <c r="AR289" s="8"/>
      <c r="AS289" s="8"/>
      <c r="AT289" s="8"/>
      <c r="AU289" s="8"/>
      <c r="AV289" s="8"/>
      <c r="AW289" s="8"/>
      <c r="AX289" s="8"/>
      <c r="AY289" s="8"/>
      <c r="AZ289" s="8"/>
      <c r="BA289" s="8"/>
      <c r="BB289" s="8"/>
      <c r="BC289" s="8"/>
    </row>
    <row r="290">
      <c r="A290" s="6" t="s">
        <v>1240</v>
      </c>
      <c r="B290" s="7" t="s">
        <v>1238</v>
      </c>
      <c r="C290" s="7"/>
      <c r="D290" s="7" t="s">
        <v>1241</v>
      </c>
      <c r="E290" s="7" t="s">
        <v>59</v>
      </c>
      <c r="F290" s="9" t="s">
        <v>41</v>
      </c>
      <c r="G290" s="9">
        <v>89431.0</v>
      </c>
      <c r="H290" s="9" t="s">
        <v>1242</v>
      </c>
      <c r="I290" s="8"/>
      <c r="J290" s="10"/>
      <c r="K290" s="10"/>
      <c r="L290" s="10" t="s">
        <v>43</v>
      </c>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1" t="str">
        <f t="shared" si="2"/>
        <v>P</v>
      </c>
      <c r="AJ290" s="9"/>
      <c r="AK290" s="9"/>
      <c r="AL290" s="8"/>
      <c r="AM290" s="8"/>
      <c r="AN290" s="8"/>
      <c r="AO290" s="8"/>
      <c r="AP290" s="8"/>
      <c r="AQ290" s="8"/>
      <c r="AR290" s="8"/>
      <c r="AS290" s="8"/>
      <c r="AT290" s="8"/>
      <c r="AU290" s="8"/>
      <c r="AV290" s="8"/>
      <c r="AW290" s="8"/>
      <c r="AX290" s="8"/>
      <c r="AY290" s="8"/>
      <c r="AZ290" s="8"/>
      <c r="BA290" s="8"/>
      <c r="BB290" s="8"/>
      <c r="BC290" s="8"/>
    </row>
    <row r="291">
      <c r="A291" s="6" t="s">
        <v>1243</v>
      </c>
      <c r="B291" s="7" t="s">
        <v>1244</v>
      </c>
      <c r="C291" s="7" t="s">
        <v>1245</v>
      </c>
      <c r="D291" s="7" t="s">
        <v>1246</v>
      </c>
      <c r="E291" s="7" t="s">
        <v>132</v>
      </c>
      <c r="F291" s="9" t="s">
        <v>41</v>
      </c>
      <c r="G291" s="9">
        <v>89713.0</v>
      </c>
      <c r="H291" s="9" t="s">
        <v>1247</v>
      </c>
      <c r="I291" s="16" t="s">
        <v>1248</v>
      </c>
      <c r="J291" s="10"/>
      <c r="K291" s="10"/>
      <c r="L291" s="10"/>
      <c r="M291" s="10"/>
      <c r="N291" s="10"/>
      <c r="O291" s="10"/>
      <c r="P291" s="10" t="s">
        <v>43</v>
      </c>
      <c r="Q291" s="10" t="s">
        <v>43</v>
      </c>
      <c r="R291" s="10"/>
      <c r="S291" s="10" t="s">
        <v>43</v>
      </c>
      <c r="T291" s="10"/>
      <c r="U291" s="10"/>
      <c r="V291" s="10"/>
      <c r="W291" s="10"/>
      <c r="X291" s="10"/>
      <c r="Y291" s="10"/>
      <c r="Z291" s="10"/>
      <c r="AA291" s="10"/>
      <c r="AB291" s="10"/>
      <c r="AC291" s="10"/>
      <c r="AD291" s="10"/>
      <c r="AE291" s="10"/>
      <c r="AF291" s="10"/>
      <c r="AG291" s="10"/>
      <c r="AH291" s="10"/>
      <c r="AI291" s="11" t="str">
        <f t="shared" si="2"/>
        <v>PPP</v>
      </c>
      <c r="AJ291" s="17"/>
      <c r="AK291" s="17"/>
      <c r="AL291" s="8"/>
      <c r="AM291" s="8"/>
      <c r="AN291" s="8"/>
      <c r="AO291" s="8"/>
      <c r="AP291" s="8"/>
      <c r="AQ291" s="8"/>
      <c r="AR291" s="8"/>
      <c r="AS291" s="8"/>
      <c r="AT291" s="8"/>
      <c r="AU291" s="8"/>
      <c r="AV291" s="8"/>
      <c r="AW291" s="8"/>
      <c r="AX291" s="8"/>
      <c r="AY291" s="8"/>
      <c r="AZ291" s="8"/>
      <c r="BA291" s="8"/>
      <c r="BB291" s="8"/>
      <c r="BC291" s="8"/>
    </row>
    <row r="292">
      <c r="A292" s="6" t="s">
        <v>1249</v>
      </c>
      <c r="B292" s="7" t="s">
        <v>1250</v>
      </c>
      <c r="C292" s="7"/>
      <c r="D292" s="7" t="s">
        <v>1251</v>
      </c>
      <c r="E292" s="7" t="s">
        <v>40</v>
      </c>
      <c r="F292" s="9" t="s">
        <v>41</v>
      </c>
      <c r="G292" s="9">
        <v>89502.0</v>
      </c>
      <c r="H292" s="9" t="s">
        <v>1252</v>
      </c>
      <c r="I292" s="8"/>
      <c r="J292" s="10"/>
      <c r="K292" s="10"/>
      <c r="L292" s="10"/>
      <c r="M292" s="10"/>
      <c r="N292" s="10"/>
      <c r="O292" s="10"/>
      <c r="P292" s="10"/>
      <c r="Q292" s="10"/>
      <c r="R292" s="10"/>
      <c r="S292" s="10"/>
      <c r="T292" s="10"/>
      <c r="U292" s="10" t="s">
        <v>43</v>
      </c>
      <c r="V292" s="10"/>
      <c r="W292" s="10"/>
      <c r="X292" s="10"/>
      <c r="Y292" s="10"/>
      <c r="Z292" s="10"/>
      <c r="AA292" s="10"/>
      <c r="AB292" s="10"/>
      <c r="AC292" s="10"/>
      <c r="AD292" s="10"/>
      <c r="AE292" s="10"/>
      <c r="AF292" s="10"/>
      <c r="AG292" s="10"/>
      <c r="AH292" s="10"/>
      <c r="AI292" s="11" t="str">
        <f t="shared" si="2"/>
        <v>P</v>
      </c>
      <c r="AJ292" s="9"/>
      <c r="AK292" s="9"/>
      <c r="AL292" s="8"/>
      <c r="AM292" s="8"/>
      <c r="AN292" s="8"/>
      <c r="AO292" s="8"/>
      <c r="AP292" s="8"/>
      <c r="AQ292" s="8"/>
      <c r="AR292" s="8"/>
      <c r="AS292" s="8"/>
      <c r="AT292" s="8"/>
      <c r="AU292" s="8"/>
      <c r="AV292" s="8"/>
      <c r="AW292" s="8"/>
      <c r="AX292" s="8"/>
      <c r="AY292" s="8"/>
      <c r="AZ292" s="8"/>
      <c r="BA292" s="8"/>
      <c r="BB292" s="8"/>
      <c r="BC292" s="8"/>
    </row>
    <row r="293">
      <c r="A293" s="6" t="s">
        <v>1253</v>
      </c>
      <c r="B293" s="7" t="s">
        <v>1254</v>
      </c>
      <c r="C293" s="7"/>
      <c r="D293" s="7" t="s">
        <v>1255</v>
      </c>
      <c r="E293" s="7" t="s">
        <v>40</v>
      </c>
      <c r="F293" s="9" t="s">
        <v>41</v>
      </c>
      <c r="G293" s="9">
        <v>89506.0</v>
      </c>
      <c r="H293" s="9" t="s">
        <v>732</v>
      </c>
      <c r="I293" s="8"/>
      <c r="J293" s="10" t="s">
        <v>43</v>
      </c>
      <c r="K293" s="10"/>
      <c r="L293" s="10"/>
      <c r="M293" s="10"/>
      <c r="N293" s="10"/>
      <c r="O293" s="10"/>
      <c r="P293" s="10"/>
      <c r="Q293" s="10"/>
      <c r="R293" s="10"/>
      <c r="S293" s="10"/>
      <c r="T293" s="10"/>
      <c r="U293" s="10"/>
      <c r="V293" s="10"/>
      <c r="W293" s="10"/>
      <c r="X293" s="10"/>
      <c r="Y293" s="10"/>
      <c r="Z293" s="10"/>
      <c r="AA293" s="10"/>
      <c r="AB293" s="10"/>
      <c r="AC293" s="10"/>
      <c r="AD293" s="10"/>
      <c r="AE293" s="10" t="s">
        <v>43</v>
      </c>
      <c r="AF293" s="10"/>
      <c r="AG293" s="10"/>
      <c r="AH293" s="10"/>
      <c r="AI293" s="11" t="str">
        <f t="shared" si="2"/>
        <v>PP</v>
      </c>
      <c r="AJ293" s="9"/>
      <c r="AK293" s="9"/>
      <c r="AL293" s="8"/>
      <c r="AM293" s="8"/>
      <c r="AN293" s="8"/>
      <c r="AO293" s="8"/>
      <c r="AP293" s="8"/>
      <c r="AQ293" s="8"/>
      <c r="AR293" s="8"/>
      <c r="AS293" s="8"/>
      <c r="AT293" s="8"/>
      <c r="AU293" s="8"/>
      <c r="AV293" s="8"/>
      <c r="AW293" s="8"/>
      <c r="AX293" s="8"/>
      <c r="AY293" s="8"/>
      <c r="AZ293" s="8"/>
      <c r="BA293" s="8"/>
      <c r="BB293" s="8"/>
      <c r="BC293" s="8"/>
    </row>
    <row r="294">
      <c r="A294" s="6" t="s">
        <v>1256</v>
      </c>
      <c r="B294" s="7" t="s">
        <v>1257</v>
      </c>
      <c r="C294" s="7"/>
      <c r="D294" s="7" t="s">
        <v>1258</v>
      </c>
      <c r="E294" s="7" t="s">
        <v>40</v>
      </c>
      <c r="F294" s="9" t="s">
        <v>41</v>
      </c>
      <c r="G294" s="9">
        <v>89503.0</v>
      </c>
      <c r="H294" s="9" t="s">
        <v>1259</v>
      </c>
      <c r="I294" s="8"/>
      <c r="J294" s="10"/>
      <c r="K294" s="10"/>
      <c r="L294" s="10"/>
      <c r="M294" s="10"/>
      <c r="N294" s="10" t="s">
        <v>43</v>
      </c>
      <c r="O294" s="10"/>
      <c r="P294" s="10"/>
      <c r="Q294" s="10"/>
      <c r="R294" s="10"/>
      <c r="S294" s="10"/>
      <c r="T294" s="10"/>
      <c r="U294" s="10"/>
      <c r="V294" s="10"/>
      <c r="W294" s="10" t="s">
        <v>43</v>
      </c>
      <c r="X294" s="10"/>
      <c r="Y294" s="10" t="s">
        <v>43</v>
      </c>
      <c r="Z294" s="10"/>
      <c r="AA294" s="10"/>
      <c r="AB294" s="10"/>
      <c r="AC294" s="10"/>
      <c r="AD294" s="10" t="s">
        <v>43</v>
      </c>
      <c r="AE294" s="10"/>
      <c r="AF294" s="10" t="s">
        <v>43</v>
      </c>
      <c r="AG294" s="10"/>
      <c r="AH294" s="10"/>
      <c r="AI294" s="11" t="str">
        <f t="shared" si="2"/>
        <v>PPPPP</v>
      </c>
      <c r="AJ294" s="9"/>
      <c r="AK294" s="9"/>
      <c r="AL294" s="8"/>
      <c r="AM294" s="8"/>
      <c r="AN294" s="8"/>
      <c r="AO294" s="8"/>
      <c r="AP294" s="8"/>
      <c r="AQ294" s="8"/>
      <c r="AR294" s="8"/>
      <c r="AS294" s="8"/>
      <c r="AT294" s="8"/>
      <c r="AU294" s="8"/>
      <c r="AV294" s="8"/>
      <c r="AW294" s="8"/>
      <c r="AX294" s="8"/>
      <c r="AY294" s="8"/>
      <c r="AZ294" s="8"/>
      <c r="BA294" s="8"/>
      <c r="BB294" s="8"/>
      <c r="BC294" s="8"/>
    </row>
    <row r="295">
      <c r="A295" s="6" t="s">
        <v>1260</v>
      </c>
      <c r="B295" s="7" t="s">
        <v>1261</v>
      </c>
      <c r="C295" s="7" t="s">
        <v>1262</v>
      </c>
      <c r="D295" s="7" t="s">
        <v>1263</v>
      </c>
      <c r="E295" s="7" t="s">
        <v>40</v>
      </c>
      <c r="F295" s="9" t="s">
        <v>41</v>
      </c>
      <c r="G295" s="9">
        <v>89512.0</v>
      </c>
      <c r="H295" s="9" t="s">
        <v>1264</v>
      </c>
      <c r="I295" s="8"/>
      <c r="J295" s="10"/>
      <c r="K295" s="10" t="s">
        <v>43</v>
      </c>
      <c r="L295" s="10"/>
      <c r="M295" s="10"/>
      <c r="N295" s="10" t="s">
        <v>43</v>
      </c>
      <c r="O295" s="10"/>
      <c r="P295" s="10"/>
      <c r="Q295" s="10" t="s">
        <v>55</v>
      </c>
      <c r="R295" s="10"/>
      <c r="S295" s="10"/>
      <c r="T295" s="10"/>
      <c r="U295" s="10"/>
      <c r="V295" s="10"/>
      <c r="W295" s="10"/>
      <c r="X295" s="10"/>
      <c r="Y295" s="10" t="s">
        <v>43</v>
      </c>
      <c r="Z295" s="10" t="s">
        <v>43</v>
      </c>
      <c r="AA295" s="10"/>
      <c r="AB295" s="10"/>
      <c r="AC295" s="10" t="s">
        <v>43</v>
      </c>
      <c r="AD295" s="10" t="s">
        <v>43</v>
      </c>
      <c r="AE295" s="10"/>
      <c r="AF295" s="10"/>
      <c r="AG295" s="10"/>
      <c r="AH295" s="10"/>
      <c r="AI295" s="11" t="str">
        <f t="shared" si="2"/>
        <v>PPSPPPP</v>
      </c>
      <c r="AJ295" s="9"/>
      <c r="AK295" s="9"/>
      <c r="AL295" s="8"/>
      <c r="AM295" s="8"/>
      <c r="AN295" s="8"/>
      <c r="AO295" s="8"/>
      <c r="AP295" s="8"/>
      <c r="AQ295" s="8"/>
      <c r="AR295" s="8"/>
      <c r="AS295" s="8"/>
      <c r="AT295" s="8"/>
      <c r="AU295" s="8"/>
      <c r="AV295" s="8"/>
      <c r="AW295" s="8"/>
      <c r="AX295" s="8"/>
      <c r="AY295" s="8"/>
      <c r="AZ295" s="8"/>
      <c r="BA295" s="8"/>
      <c r="BB295" s="8"/>
      <c r="BC295" s="8"/>
    </row>
    <row r="296">
      <c r="A296" s="6" t="s">
        <v>1265</v>
      </c>
      <c r="B296" s="7" t="s">
        <v>1262</v>
      </c>
      <c r="C296" s="7" t="s">
        <v>1261</v>
      </c>
      <c r="D296" s="7" t="s">
        <v>1266</v>
      </c>
      <c r="E296" s="7" t="s">
        <v>40</v>
      </c>
      <c r="F296" s="9" t="s">
        <v>41</v>
      </c>
      <c r="G296" s="9">
        <v>89503.0</v>
      </c>
      <c r="H296" s="9" t="s">
        <v>1267</v>
      </c>
      <c r="I296" s="8"/>
      <c r="J296" s="10"/>
      <c r="K296" s="10"/>
      <c r="L296" s="10"/>
      <c r="M296" s="10"/>
      <c r="N296" s="10"/>
      <c r="O296" s="10"/>
      <c r="P296" s="10"/>
      <c r="Q296" s="10"/>
      <c r="R296" s="10"/>
      <c r="S296" s="10"/>
      <c r="T296" s="10"/>
      <c r="U296" s="10"/>
      <c r="V296" s="10"/>
      <c r="W296" s="10" t="s">
        <v>43</v>
      </c>
      <c r="X296" s="10"/>
      <c r="Y296" s="10"/>
      <c r="Z296" s="10"/>
      <c r="AA296" s="10"/>
      <c r="AB296" s="10"/>
      <c r="AC296" s="10"/>
      <c r="AD296" s="10"/>
      <c r="AE296" s="10"/>
      <c r="AF296" s="10"/>
      <c r="AG296" s="10"/>
      <c r="AH296" s="10"/>
      <c r="AI296" s="11" t="str">
        <f t="shared" si="2"/>
        <v>P</v>
      </c>
      <c r="AJ296" s="17"/>
      <c r="AK296" s="17"/>
      <c r="AL296" s="7"/>
      <c r="AM296" s="8"/>
      <c r="AN296" s="8"/>
      <c r="AO296" s="8"/>
      <c r="AP296" s="8"/>
      <c r="AQ296" s="8"/>
      <c r="AR296" s="8"/>
      <c r="AS296" s="8"/>
      <c r="AT296" s="8"/>
      <c r="AU296" s="8"/>
      <c r="AV296" s="8"/>
      <c r="AW296" s="8"/>
      <c r="AX296" s="8"/>
      <c r="AY296" s="8"/>
      <c r="AZ296" s="8"/>
      <c r="BA296" s="8"/>
      <c r="BB296" s="8"/>
      <c r="BC296" s="8"/>
    </row>
    <row r="297">
      <c r="A297" s="6" t="s">
        <v>1268</v>
      </c>
      <c r="B297" s="7" t="s">
        <v>68</v>
      </c>
      <c r="C297" s="8"/>
      <c r="D297" s="7" t="s">
        <v>1269</v>
      </c>
      <c r="E297" s="7" t="s">
        <v>40</v>
      </c>
      <c r="F297" s="9" t="s">
        <v>41</v>
      </c>
      <c r="G297" s="9">
        <v>89509.0</v>
      </c>
      <c r="H297" s="9" t="s">
        <v>1270</v>
      </c>
      <c r="I297" s="22" t="s">
        <v>1271</v>
      </c>
      <c r="J297" s="10"/>
      <c r="K297" s="10"/>
      <c r="L297" s="10"/>
      <c r="M297" s="10"/>
      <c r="N297" s="10"/>
      <c r="O297" s="10"/>
      <c r="P297" s="10"/>
      <c r="Q297" s="10"/>
      <c r="R297" s="10"/>
      <c r="S297" s="10"/>
      <c r="T297" s="10"/>
      <c r="U297" s="10"/>
      <c r="V297" s="10"/>
      <c r="W297" s="10" t="s">
        <v>43</v>
      </c>
      <c r="X297" s="10"/>
      <c r="Y297" s="10"/>
      <c r="Z297" s="10"/>
      <c r="AA297" s="10"/>
      <c r="AB297" s="10"/>
      <c r="AC297" s="10"/>
      <c r="AD297" s="10"/>
      <c r="AE297" s="10"/>
      <c r="AF297" s="10" t="s">
        <v>43</v>
      </c>
      <c r="AG297" s="10"/>
      <c r="AH297" s="10" t="s">
        <v>43</v>
      </c>
      <c r="AI297" s="11" t="str">
        <f t="shared" si="2"/>
        <v>PPP</v>
      </c>
      <c r="AJ297" s="17"/>
      <c r="AK297" s="17"/>
      <c r="AL297" s="8"/>
      <c r="AM297" s="8"/>
      <c r="AN297" s="8"/>
      <c r="AO297" s="8"/>
      <c r="AP297" s="8"/>
      <c r="AQ297" s="8"/>
      <c r="AR297" s="8"/>
      <c r="AS297" s="8"/>
      <c r="AT297" s="8"/>
      <c r="AU297" s="8"/>
      <c r="AV297" s="8"/>
      <c r="AW297" s="8"/>
      <c r="AX297" s="8"/>
      <c r="AY297" s="8"/>
      <c r="AZ297" s="8"/>
      <c r="BA297" s="8"/>
      <c r="BB297" s="8"/>
      <c r="BC297" s="8"/>
    </row>
    <row r="298">
      <c r="A298" s="6" t="s">
        <v>1272</v>
      </c>
      <c r="B298" s="8"/>
      <c r="C298" s="8"/>
      <c r="D298" s="7" t="s">
        <v>1273</v>
      </c>
      <c r="E298" s="7" t="s">
        <v>40</v>
      </c>
      <c r="F298" s="9" t="s">
        <v>41</v>
      </c>
      <c r="G298" s="9">
        <v>89509.0</v>
      </c>
      <c r="H298" s="9" t="s">
        <v>1274</v>
      </c>
      <c r="I298" s="22" t="s">
        <v>1271</v>
      </c>
      <c r="J298" s="18"/>
      <c r="K298" s="18"/>
      <c r="L298" s="18"/>
      <c r="M298" s="18"/>
      <c r="N298" s="18"/>
      <c r="O298" s="18"/>
      <c r="P298" s="18"/>
      <c r="Q298" s="18"/>
      <c r="R298" s="18"/>
      <c r="S298" s="18"/>
      <c r="T298" s="18"/>
      <c r="U298" s="18"/>
      <c r="V298" s="18"/>
      <c r="W298" s="18"/>
      <c r="X298" s="18"/>
      <c r="Y298" s="18"/>
      <c r="Z298" s="18"/>
      <c r="AA298" s="18"/>
      <c r="AB298" s="18"/>
      <c r="AC298" s="18"/>
      <c r="AD298" s="10" t="s">
        <v>43</v>
      </c>
      <c r="AE298" s="18"/>
      <c r="AF298" s="18"/>
      <c r="AG298" s="18"/>
      <c r="AH298" s="18"/>
      <c r="AI298" s="11" t="str">
        <f t="shared" si="2"/>
        <v>P</v>
      </c>
      <c r="AJ298" s="17"/>
      <c r="AK298" s="17"/>
      <c r="AL298" s="8"/>
      <c r="AM298" s="8"/>
      <c r="AN298" s="8"/>
      <c r="AO298" s="8"/>
      <c r="AP298" s="8"/>
      <c r="AQ298" s="8"/>
      <c r="AR298" s="8"/>
      <c r="AS298" s="8"/>
      <c r="AT298" s="8"/>
      <c r="AU298" s="8"/>
      <c r="AV298" s="8"/>
      <c r="AW298" s="8"/>
      <c r="AX298" s="8"/>
      <c r="AY298" s="8"/>
      <c r="AZ298" s="8"/>
      <c r="BA298" s="8"/>
      <c r="BB298" s="8"/>
      <c r="BC298" s="8"/>
    </row>
    <row r="299">
      <c r="A299" s="6" t="s">
        <v>1275</v>
      </c>
      <c r="B299" s="7" t="s">
        <v>1276</v>
      </c>
      <c r="C299" s="8"/>
      <c r="D299" s="7" t="s">
        <v>421</v>
      </c>
      <c r="E299" s="7"/>
      <c r="F299" s="9" t="s">
        <v>41</v>
      </c>
      <c r="G299" s="17"/>
      <c r="H299" s="9" t="s">
        <v>1277</v>
      </c>
      <c r="I299" s="8"/>
      <c r="J299" s="10"/>
      <c r="K299" s="10"/>
      <c r="L299" s="10"/>
      <c r="M299" s="10"/>
      <c r="N299" s="10"/>
      <c r="O299" s="10"/>
      <c r="P299" s="10"/>
      <c r="Q299" s="10"/>
      <c r="R299" s="10"/>
      <c r="S299" s="10"/>
      <c r="T299" s="10"/>
      <c r="U299" s="10"/>
      <c r="V299" s="10"/>
      <c r="W299" s="10"/>
      <c r="X299" s="10"/>
      <c r="Y299" s="10"/>
      <c r="Z299" s="10"/>
      <c r="AA299" s="10"/>
      <c r="AB299" s="10"/>
      <c r="AC299" s="10" t="s">
        <v>43</v>
      </c>
      <c r="AD299" s="10"/>
      <c r="AE299" s="10"/>
      <c r="AF299" s="10"/>
      <c r="AG299" s="10"/>
      <c r="AH299" s="10"/>
      <c r="AI299" s="11" t="str">
        <f t="shared" si="2"/>
        <v>P</v>
      </c>
      <c r="AJ299" s="17"/>
      <c r="AK299" s="17"/>
      <c r="AL299" s="7"/>
      <c r="AM299" s="8"/>
      <c r="AN299" s="8"/>
      <c r="AO299" s="8"/>
      <c r="AP299" s="8"/>
      <c r="AQ299" s="8"/>
      <c r="AR299" s="8"/>
      <c r="AS299" s="8"/>
      <c r="AT299" s="8"/>
      <c r="AU299" s="8"/>
      <c r="AV299" s="8"/>
      <c r="AW299" s="8"/>
      <c r="AX299" s="8"/>
      <c r="AY299" s="8"/>
      <c r="AZ299" s="8"/>
      <c r="BA299" s="8"/>
      <c r="BB299" s="8"/>
      <c r="BC299" s="8"/>
    </row>
    <row r="300">
      <c r="A300" s="6" t="s">
        <v>1278</v>
      </c>
      <c r="B300" s="7" t="s">
        <v>1279</v>
      </c>
      <c r="C300" s="8"/>
      <c r="D300" s="7" t="s">
        <v>1280</v>
      </c>
      <c r="E300" s="7" t="s">
        <v>150</v>
      </c>
      <c r="F300" s="9" t="s">
        <v>41</v>
      </c>
      <c r="G300" s="9">
        <v>89433.0</v>
      </c>
      <c r="H300" s="9" t="s">
        <v>1281</v>
      </c>
      <c r="I300" s="8"/>
      <c r="J300" s="10"/>
      <c r="K300" s="10"/>
      <c r="L300" s="10" t="s">
        <v>43</v>
      </c>
      <c r="M300" s="10"/>
      <c r="N300" s="10"/>
      <c r="O300" s="10"/>
      <c r="P300" s="10"/>
      <c r="Q300" s="10" t="s">
        <v>43</v>
      </c>
      <c r="R300" s="10"/>
      <c r="S300" s="10"/>
      <c r="T300" s="10"/>
      <c r="U300" s="10" t="s">
        <v>43</v>
      </c>
      <c r="V300" s="10"/>
      <c r="W300" s="10" t="s">
        <v>43</v>
      </c>
      <c r="X300" s="10"/>
      <c r="Y300" s="10"/>
      <c r="Z300" s="10"/>
      <c r="AA300" s="10"/>
      <c r="AB300" s="10"/>
      <c r="AC300" s="10"/>
      <c r="AD300" s="10"/>
      <c r="AE300" s="10"/>
      <c r="AF300" s="10"/>
      <c r="AG300" s="10"/>
      <c r="AH300" s="10"/>
      <c r="AI300" s="11" t="str">
        <f t="shared" si="2"/>
        <v>PPPP</v>
      </c>
      <c r="AJ300" s="17"/>
      <c r="AK300" s="17"/>
      <c r="AL300" s="7"/>
      <c r="AM300" s="8"/>
      <c r="AN300" s="8"/>
      <c r="AO300" s="8"/>
      <c r="AP300" s="8"/>
      <c r="AQ300" s="8"/>
      <c r="AR300" s="8"/>
      <c r="AS300" s="8"/>
      <c r="AT300" s="8"/>
      <c r="AU300" s="8"/>
      <c r="AV300" s="8"/>
      <c r="AW300" s="8"/>
      <c r="AX300" s="8"/>
      <c r="AY300" s="8"/>
      <c r="AZ300" s="8"/>
      <c r="BA300" s="8"/>
      <c r="BB300" s="8"/>
      <c r="BC300" s="8"/>
    </row>
    <row r="301">
      <c r="A301" s="12" t="s">
        <v>1282</v>
      </c>
      <c r="B301" s="8" t="s">
        <v>1283</v>
      </c>
      <c r="C301" s="8"/>
      <c r="D301" s="14" t="s">
        <v>1284</v>
      </c>
      <c r="E301" s="15" t="s">
        <v>40</v>
      </c>
      <c r="F301" s="9" t="s">
        <v>41</v>
      </c>
      <c r="G301" s="9">
        <v>89502.0</v>
      </c>
      <c r="H301" s="9" t="s">
        <v>1285</v>
      </c>
      <c r="I301" s="8"/>
      <c r="J301" s="10" t="s">
        <v>43</v>
      </c>
      <c r="K301" s="18"/>
      <c r="L301" s="18"/>
      <c r="M301" s="18"/>
      <c r="N301" s="18"/>
      <c r="O301" s="18"/>
      <c r="P301" s="18"/>
      <c r="Q301" s="18"/>
      <c r="R301" s="18"/>
      <c r="S301" s="18"/>
      <c r="T301" s="18"/>
      <c r="U301" s="18"/>
      <c r="V301" s="18"/>
      <c r="W301" s="18"/>
      <c r="X301" s="18"/>
      <c r="Y301" s="18"/>
      <c r="Z301" s="18"/>
      <c r="AA301" s="18"/>
      <c r="AB301" s="18"/>
      <c r="AC301" s="18"/>
      <c r="AD301" s="18"/>
      <c r="AE301" s="10" t="s">
        <v>43</v>
      </c>
      <c r="AF301" s="18"/>
      <c r="AG301" s="18"/>
      <c r="AH301" s="18"/>
      <c r="AI301" s="11" t="str">
        <f t="shared" si="2"/>
        <v>PP</v>
      </c>
      <c r="AL301" s="8"/>
      <c r="AM301" s="8"/>
      <c r="AN301" s="8"/>
      <c r="AO301" s="8"/>
      <c r="AP301" s="8"/>
      <c r="AQ301" s="8"/>
      <c r="AR301" s="8"/>
      <c r="AS301" s="8"/>
      <c r="AT301" s="8"/>
      <c r="AU301" s="8"/>
      <c r="AV301" s="8"/>
      <c r="AW301" s="8"/>
      <c r="AX301" s="8"/>
      <c r="AY301" s="8"/>
      <c r="AZ301" s="8"/>
      <c r="BA301" s="8"/>
      <c r="BB301" s="8"/>
      <c r="BC301" s="8"/>
    </row>
    <row r="302">
      <c r="A302" s="6" t="s">
        <v>1286</v>
      </c>
      <c r="B302" s="7" t="s">
        <v>1287</v>
      </c>
      <c r="C302" s="8"/>
      <c r="D302" s="7" t="s">
        <v>1288</v>
      </c>
      <c r="E302" s="7" t="s">
        <v>40</v>
      </c>
      <c r="F302" s="9" t="s">
        <v>41</v>
      </c>
      <c r="G302" s="9">
        <v>89512.0</v>
      </c>
      <c r="H302" s="9" t="s">
        <v>1289</v>
      </c>
      <c r="I302" s="8"/>
      <c r="J302" s="10" t="s">
        <v>43</v>
      </c>
      <c r="K302" s="10"/>
      <c r="L302" s="10"/>
      <c r="M302" s="10"/>
      <c r="N302" s="10"/>
      <c r="O302" s="10"/>
      <c r="P302" s="10"/>
      <c r="Q302" s="10"/>
      <c r="R302" s="10"/>
      <c r="S302" s="10"/>
      <c r="T302" s="10"/>
      <c r="U302" s="10"/>
      <c r="V302" s="10"/>
      <c r="W302" s="10"/>
      <c r="X302" s="10"/>
      <c r="Y302" s="10"/>
      <c r="Z302" s="10"/>
      <c r="AA302" s="10"/>
      <c r="AB302" s="10"/>
      <c r="AC302" s="10"/>
      <c r="AD302" s="10"/>
      <c r="AE302" s="10" t="s">
        <v>43</v>
      </c>
      <c r="AF302" s="10"/>
      <c r="AG302" s="10"/>
      <c r="AH302" s="10"/>
      <c r="AI302" s="11" t="str">
        <f t="shared" si="2"/>
        <v>PP</v>
      </c>
      <c r="AJ302" s="17"/>
      <c r="AK302" s="17"/>
      <c r="AL302" s="8"/>
      <c r="AM302" s="8"/>
      <c r="AN302" s="8"/>
      <c r="AO302" s="8"/>
      <c r="AP302" s="8"/>
      <c r="AQ302" s="8"/>
      <c r="AR302" s="8"/>
      <c r="AS302" s="8"/>
      <c r="AT302" s="8"/>
      <c r="AU302" s="8"/>
      <c r="AV302" s="8"/>
      <c r="AW302" s="8"/>
      <c r="AX302" s="8"/>
      <c r="AY302" s="8"/>
      <c r="AZ302" s="8"/>
      <c r="BA302" s="8"/>
      <c r="BB302" s="8"/>
      <c r="BC302" s="8"/>
    </row>
    <row r="303">
      <c r="A303" s="20" t="s">
        <v>1290</v>
      </c>
      <c r="B303" s="8" t="s">
        <v>1291</v>
      </c>
      <c r="C303" s="8"/>
      <c r="D303" s="14" t="s">
        <v>1292</v>
      </c>
      <c r="E303" s="15" t="s">
        <v>40</v>
      </c>
      <c r="F303" s="9" t="s">
        <v>41</v>
      </c>
      <c r="G303" s="9">
        <v>89512.0</v>
      </c>
      <c r="H303" s="9" t="s">
        <v>1293</v>
      </c>
      <c r="I303" s="8"/>
      <c r="J303" s="10" t="s">
        <v>43</v>
      </c>
      <c r="K303" s="18"/>
      <c r="L303" s="18"/>
      <c r="M303" s="18"/>
      <c r="N303" s="18"/>
      <c r="O303" s="18"/>
      <c r="P303" s="18"/>
      <c r="Q303" s="18"/>
      <c r="R303" s="18"/>
      <c r="S303" s="18"/>
      <c r="T303" s="18"/>
      <c r="U303" s="18"/>
      <c r="V303" s="18"/>
      <c r="W303" s="18"/>
      <c r="X303" s="18"/>
      <c r="Y303" s="18"/>
      <c r="Z303" s="18"/>
      <c r="AA303" s="18"/>
      <c r="AB303" s="18"/>
      <c r="AC303" s="18"/>
      <c r="AD303" s="18"/>
      <c r="AE303" s="10" t="s">
        <v>43</v>
      </c>
      <c r="AF303" s="18"/>
      <c r="AG303" s="18"/>
      <c r="AH303" s="18"/>
      <c r="AI303" s="11" t="str">
        <f t="shared" si="2"/>
        <v>PP</v>
      </c>
      <c r="AL303" s="8"/>
      <c r="AM303" s="8"/>
      <c r="AN303" s="8"/>
      <c r="AO303" s="8"/>
      <c r="AP303" s="8"/>
      <c r="AQ303" s="8"/>
      <c r="AR303" s="8"/>
      <c r="AS303" s="8"/>
      <c r="AT303" s="8"/>
      <c r="AU303" s="8"/>
      <c r="AV303" s="8"/>
      <c r="AW303" s="8"/>
      <c r="AX303" s="8"/>
      <c r="AY303" s="8"/>
      <c r="AZ303" s="8"/>
      <c r="BA303" s="8"/>
      <c r="BB303" s="8"/>
      <c r="BC303" s="8"/>
    </row>
    <row r="304">
      <c r="A304" s="6" t="s">
        <v>1294</v>
      </c>
      <c r="B304" s="7" t="s">
        <v>1295</v>
      </c>
      <c r="C304" s="8"/>
      <c r="D304" s="7" t="s">
        <v>1296</v>
      </c>
      <c r="E304" s="7" t="s">
        <v>1297</v>
      </c>
      <c r="F304" s="9" t="s">
        <v>41</v>
      </c>
      <c r="G304" s="9">
        <v>89451.0</v>
      </c>
      <c r="H304" s="9" t="s">
        <v>1298</v>
      </c>
      <c r="I304" s="8"/>
      <c r="J304" s="10"/>
      <c r="K304" s="10"/>
      <c r="L304" s="10" t="s">
        <v>43</v>
      </c>
      <c r="M304" s="10"/>
      <c r="N304" s="10"/>
      <c r="O304" s="10"/>
      <c r="P304" s="10"/>
      <c r="Q304" s="10" t="s">
        <v>43</v>
      </c>
      <c r="R304" s="10"/>
      <c r="S304" s="10"/>
      <c r="T304" s="10"/>
      <c r="U304" s="10"/>
      <c r="V304" s="10"/>
      <c r="W304" s="10"/>
      <c r="X304" s="10"/>
      <c r="Y304" s="10"/>
      <c r="Z304" s="10"/>
      <c r="AA304" s="10"/>
      <c r="AB304" s="10"/>
      <c r="AC304" s="10"/>
      <c r="AD304" s="10"/>
      <c r="AE304" s="10"/>
      <c r="AF304" s="10"/>
      <c r="AG304" s="10"/>
      <c r="AH304" s="10"/>
      <c r="AI304" s="11" t="str">
        <f t="shared" si="2"/>
        <v>PP</v>
      </c>
      <c r="AJ304" s="17"/>
      <c r="AK304" s="17"/>
      <c r="AL304" s="7"/>
      <c r="AM304" s="8"/>
      <c r="AN304" s="8"/>
      <c r="AO304" s="8"/>
      <c r="AP304" s="8"/>
      <c r="AQ304" s="8"/>
      <c r="AR304" s="8"/>
      <c r="AS304" s="8"/>
      <c r="AT304" s="8"/>
      <c r="AU304" s="8"/>
      <c r="AV304" s="8"/>
      <c r="AW304" s="8"/>
      <c r="AX304" s="8"/>
      <c r="AY304" s="8"/>
      <c r="AZ304" s="8"/>
      <c r="BA304" s="8"/>
      <c r="BB304" s="8"/>
      <c r="BC304" s="8"/>
    </row>
    <row r="305">
      <c r="A305" s="6" t="s">
        <v>1299</v>
      </c>
      <c r="B305" s="7" t="s">
        <v>1300</v>
      </c>
      <c r="C305" s="7"/>
      <c r="D305" s="7" t="s">
        <v>1301</v>
      </c>
      <c r="E305" s="7" t="s">
        <v>1302</v>
      </c>
      <c r="F305" s="9" t="s">
        <v>511</v>
      </c>
      <c r="G305" s="9">
        <v>96161.0</v>
      </c>
      <c r="H305" s="9" t="s">
        <v>1303</v>
      </c>
      <c r="I305" s="8"/>
      <c r="J305" s="10"/>
      <c r="K305" s="10"/>
      <c r="L305" s="10"/>
      <c r="M305" s="10"/>
      <c r="N305" s="10" t="s">
        <v>43</v>
      </c>
      <c r="O305" s="10"/>
      <c r="P305" s="10"/>
      <c r="Q305" s="10"/>
      <c r="R305" s="10"/>
      <c r="S305" s="10"/>
      <c r="T305" s="10"/>
      <c r="U305" s="10"/>
      <c r="V305" s="10"/>
      <c r="W305" s="10"/>
      <c r="X305" s="10"/>
      <c r="Y305" s="10"/>
      <c r="Z305" s="10"/>
      <c r="AA305" s="10"/>
      <c r="AB305" s="10"/>
      <c r="AC305" s="10"/>
      <c r="AD305" s="10"/>
      <c r="AE305" s="10"/>
      <c r="AF305" s="10"/>
      <c r="AG305" s="10"/>
      <c r="AH305" s="10"/>
      <c r="AI305" s="11" t="str">
        <f t="shared" si="2"/>
        <v>P</v>
      </c>
      <c r="AJ305" s="9"/>
      <c r="AK305" s="9"/>
      <c r="AL305" s="7" t="s">
        <v>299</v>
      </c>
      <c r="AM305" s="8"/>
      <c r="AN305" s="8"/>
      <c r="AO305" s="8"/>
      <c r="AP305" s="8"/>
      <c r="AQ305" s="8"/>
      <c r="AR305" s="8"/>
      <c r="AS305" s="8"/>
      <c r="AT305" s="8"/>
      <c r="AU305" s="8"/>
      <c r="AV305" s="8"/>
      <c r="AW305" s="8"/>
      <c r="AX305" s="8"/>
      <c r="AY305" s="8"/>
      <c r="AZ305" s="8"/>
      <c r="BA305" s="8"/>
      <c r="BB305" s="8"/>
      <c r="BC305" s="8"/>
    </row>
    <row r="306">
      <c r="A306" s="12" t="s">
        <v>1304</v>
      </c>
      <c r="B306" s="8" t="s">
        <v>1305</v>
      </c>
      <c r="C306" s="8"/>
      <c r="D306" s="14" t="s">
        <v>1306</v>
      </c>
      <c r="E306" s="15" t="s">
        <v>40</v>
      </c>
      <c r="F306" s="9" t="s">
        <v>41</v>
      </c>
      <c r="G306" s="9">
        <v>89523.0</v>
      </c>
      <c r="H306" s="9" t="s">
        <v>128</v>
      </c>
      <c r="I306" s="8"/>
      <c r="J306" s="10" t="s">
        <v>43</v>
      </c>
      <c r="K306" s="18"/>
      <c r="L306" s="18"/>
      <c r="M306" s="18"/>
      <c r="N306" s="18"/>
      <c r="O306" s="18"/>
      <c r="P306" s="18"/>
      <c r="Q306" s="18"/>
      <c r="R306" s="18"/>
      <c r="S306" s="18"/>
      <c r="T306" s="18"/>
      <c r="U306" s="18"/>
      <c r="V306" s="18"/>
      <c r="W306" s="18"/>
      <c r="X306" s="18"/>
      <c r="Y306" s="18"/>
      <c r="Z306" s="18"/>
      <c r="AA306" s="18"/>
      <c r="AB306" s="18"/>
      <c r="AC306" s="18"/>
      <c r="AD306" s="18"/>
      <c r="AE306" s="10" t="s">
        <v>43</v>
      </c>
      <c r="AF306" s="18"/>
      <c r="AG306" s="18"/>
      <c r="AH306" s="18"/>
      <c r="AI306" s="11" t="str">
        <f t="shared" si="2"/>
        <v>PP</v>
      </c>
      <c r="AL306" s="7"/>
      <c r="AM306" s="8"/>
      <c r="AN306" s="8"/>
      <c r="AO306" s="8"/>
      <c r="AP306" s="8"/>
      <c r="AQ306" s="8"/>
      <c r="AR306" s="8"/>
      <c r="AS306" s="8"/>
      <c r="AT306" s="8"/>
      <c r="AU306" s="8"/>
      <c r="AV306" s="8"/>
      <c r="AW306" s="8"/>
      <c r="AX306" s="8"/>
      <c r="AY306" s="8"/>
      <c r="AZ306" s="8"/>
      <c r="BA306" s="8"/>
      <c r="BB306" s="8"/>
      <c r="BC306" s="8"/>
    </row>
    <row r="307">
      <c r="A307" s="12" t="s">
        <v>1307</v>
      </c>
      <c r="B307" s="8" t="s">
        <v>1308</v>
      </c>
      <c r="C307" s="8"/>
      <c r="D307" s="14" t="s">
        <v>1309</v>
      </c>
      <c r="E307" s="15" t="s">
        <v>40</v>
      </c>
      <c r="F307" s="9" t="s">
        <v>41</v>
      </c>
      <c r="G307" s="9">
        <v>89512.0</v>
      </c>
      <c r="H307" s="9" t="s">
        <v>128</v>
      </c>
      <c r="I307" s="8"/>
      <c r="J307" s="10" t="s">
        <v>43</v>
      </c>
      <c r="K307" s="18"/>
      <c r="L307" s="18"/>
      <c r="M307" s="18"/>
      <c r="N307" s="18"/>
      <c r="O307" s="18"/>
      <c r="P307" s="18"/>
      <c r="Q307" s="18"/>
      <c r="R307" s="18"/>
      <c r="S307" s="18"/>
      <c r="T307" s="18"/>
      <c r="U307" s="18"/>
      <c r="V307" s="18"/>
      <c r="W307" s="18"/>
      <c r="X307" s="18"/>
      <c r="Y307" s="18"/>
      <c r="Z307" s="18"/>
      <c r="AA307" s="18"/>
      <c r="AB307" s="18"/>
      <c r="AC307" s="18"/>
      <c r="AD307" s="18"/>
      <c r="AE307" s="10" t="s">
        <v>43</v>
      </c>
      <c r="AF307" s="18"/>
      <c r="AG307" s="18"/>
      <c r="AH307" s="18"/>
      <c r="AI307" s="11" t="str">
        <f t="shared" si="2"/>
        <v>PP</v>
      </c>
      <c r="AL307" s="8"/>
      <c r="AM307" s="8"/>
      <c r="AN307" s="8"/>
      <c r="AO307" s="8"/>
      <c r="AP307" s="8"/>
      <c r="AQ307" s="8"/>
      <c r="AR307" s="8"/>
      <c r="AS307" s="8"/>
      <c r="AT307" s="8"/>
      <c r="AU307" s="8"/>
      <c r="AV307" s="8"/>
      <c r="AW307" s="8"/>
      <c r="AX307" s="8"/>
      <c r="AY307" s="8"/>
      <c r="AZ307" s="8"/>
      <c r="BA307" s="8"/>
      <c r="BB307" s="8"/>
      <c r="BC307" s="8"/>
    </row>
    <row r="308">
      <c r="A308" s="6" t="s">
        <v>1310</v>
      </c>
      <c r="B308" s="7" t="s">
        <v>1311</v>
      </c>
      <c r="C308" s="8"/>
      <c r="D308" s="7" t="s">
        <v>1312</v>
      </c>
      <c r="E308" s="7" t="s">
        <v>40</v>
      </c>
      <c r="F308" s="9" t="s">
        <v>41</v>
      </c>
      <c r="G308" s="9">
        <v>89509.0</v>
      </c>
      <c r="H308" s="9" t="s">
        <v>1313</v>
      </c>
      <c r="I308" s="8"/>
      <c r="J308" s="10"/>
      <c r="K308" s="10"/>
      <c r="L308" s="10"/>
      <c r="M308" s="10"/>
      <c r="N308" s="10"/>
      <c r="O308" s="10"/>
      <c r="P308" s="10"/>
      <c r="Q308" s="10"/>
      <c r="R308" s="10"/>
      <c r="S308" s="10"/>
      <c r="T308" s="10"/>
      <c r="U308" s="10"/>
      <c r="V308" s="10"/>
      <c r="W308" s="10" t="s">
        <v>43</v>
      </c>
      <c r="X308" s="10"/>
      <c r="Y308" s="10"/>
      <c r="Z308" s="10"/>
      <c r="AA308" s="10"/>
      <c r="AB308" s="10"/>
      <c r="AC308" s="10"/>
      <c r="AD308" s="10"/>
      <c r="AE308" s="10"/>
      <c r="AF308" s="10"/>
      <c r="AG308" s="10"/>
      <c r="AH308" s="10"/>
      <c r="AI308" s="11" t="str">
        <f t="shared" si="2"/>
        <v>P</v>
      </c>
      <c r="AJ308" s="17"/>
      <c r="AK308" s="17"/>
      <c r="AL308" s="8"/>
      <c r="AM308" s="8"/>
      <c r="AN308" s="8"/>
      <c r="AO308" s="8"/>
      <c r="AP308" s="8"/>
      <c r="AQ308" s="8"/>
      <c r="AR308" s="8"/>
      <c r="AS308" s="8"/>
      <c r="AT308" s="8"/>
      <c r="AU308" s="8"/>
      <c r="AV308" s="8"/>
      <c r="AW308" s="8"/>
      <c r="AX308" s="8"/>
      <c r="AY308" s="8"/>
      <c r="AZ308" s="8"/>
      <c r="BA308" s="8"/>
      <c r="BB308" s="8"/>
      <c r="BC308" s="8"/>
    </row>
    <row r="309">
      <c r="A309" s="6" t="s">
        <v>1314</v>
      </c>
      <c r="B309" s="7" t="s">
        <v>1315</v>
      </c>
      <c r="C309" s="8"/>
      <c r="D309" s="7" t="s">
        <v>1316</v>
      </c>
      <c r="E309" s="7" t="s">
        <v>40</v>
      </c>
      <c r="F309" s="9" t="s">
        <v>41</v>
      </c>
      <c r="G309" s="9">
        <v>89502.0</v>
      </c>
      <c r="H309" s="9" t="s">
        <v>1317</v>
      </c>
      <c r="I309" s="16" t="s">
        <v>259</v>
      </c>
      <c r="J309" s="10"/>
      <c r="K309" s="10"/>
      <c r="L309" s="10"/>
      <c r="M309" s="10"/>
      <c r="N309" s="10" t="s">
        <v>43</v>
      </c>
      <c r="O309" s="10"/>
      <c r="P309" s="10" t="s">
        <v>43</v>
      </c>
      <c r="Q309" s="10"/>
      <c r="R309" s="10"/>
      <c r="S309" s="10"/>
      <c r="T309" s="10"/>
      <c r="U309" s="10" t="s">
        <v>43</v>
      </c>
      <c r="V309" s="10"/>
      <c r="W309" s="10" t="s">
        <v>43</v>
      </c>
      <c r="X309" s="10"/>
      <c r="Y309" s="10"/>
      <c r="Z309" s="10"/>
      <c r="AA309" s="10"/>
      <c r="AB309" s="10"/>
      <c r="AC309" s="10" t="s">
        <v>43</v>
      </c>
      <c r="AD309" s="10"/>
      <c r="AE309" s="10"/>
      <c r="AF309" s="10"/>
      <c r="AG309" s="10"/>
      <c r="AH309" s="10" t="s">
        <v>43</v>
      </c>
      <c r="AI309" s="11" t="str">
        <f t="shared" si="2"/>
        <v>PPPPPP</v>
      </c>
      <c r="AJ309" s="17"/>
      <c r="AK309" s="17"/>
      <c r="AL309" s="8"/>
      <c r="AM309" s="8"/>
      <c r="AN309" s="8"/>
      <c r="AO309" s="8"/>
      <c r="AP309" s="8"/>
      <c r="AQ309" s="8"/>
      <c r="AR309" s="8"/>
      <c r="AS309" s="8"/>
      <c r="AT309" s="8"/>
      <c r="AU309" s="8"/>
      <c r="AV309" s="8"/>
      <c r="AW309" s="8"/>
      <c r="AX309" s="8"/>
      <c r="AY309" s="8"/>
      <c r="AZ309" s="8"/>
      <c r="BA309" s="8"/>
      <c r="BB309" s="8"/>
      <c r="BC309" s="8"/>
    </row>
    <row r="310">
      <c r="A310" s="6" t="s">
        <v>1318</v>
      </c>
      <c r="B310" s="7" t="s">
        <v>1319</v>
      </c>
      <c r="C310" s="7"/>
      <c r="D310" s="7" t="s">
        <v>1320</v>
      </c>
      <c r="E310" s="7" t="s">
        <v>59</v>
      </c>
      <c r="F310" s="9" t="s">
        <v>41</v>
      </c>
      <c r="G310" s="9">
        <v>89431.0</v>
      </c>
      <c r="H310" s="9" t="s">
        <v>1321</v>
      </c>
      <c r="I310" s="16" t="s">
        <v>259</v>
      </c>
      <c r="J310" s="10"/>
      <c r="K310" s="10"/>
      <c r="L310" s="10"/>
      <c r="M310" s="10"/>
      <c r="N310" s="10" t="s">
        <v>43</v>
      </c>
      <c r="O310" s="10"/>
      <c r="P310" s="10" t="s">
        <v>43</v>
      </c>
      <c r="Q310" s="10"/>
      <c r="R310" s="10"/>
      <c r="S310" s="10"/>
      <c r="T310" s="10"/>
      <c r="U310" s="10" t="s">
        <v>43</v>
      </c>
      <c r="V310" s="10"/>
      <c r="W310" s="10" t="s">
        <v>43</v>
      </c>
      <c r="X310" s="10"/>
      <c r="Y310" s="10"/>
      <c r="Z310" s="10"/>
      <c r="AA310" s="10"/>
      <c r="AB310" s="10"/>
      <c r="AC310" s="10" t="s">
        <v>43</v>
      </c>
      <c r="AD310" s="10"/>
      <c r="AE310" s="10"/>
      <c r="AF310" s="10"/>
      <c r="AG310" s="10"/>
      <c r="AH310" s="10" t="s">
        <v>43</v>
      </c>
      <c r="AI310" s="11" t="str">
        <f t="shared" si="2"/>
        <v>PPPPPP</v>
      </c>
      <c r="AJ310" s="17"/>
      <c r="AK310" s="17"/>
      <c r="AL310" s="7"/>
      <c r="AM310" s="8"/>
      <c r="AN310" s="8"/>
      <c r="AO310" s="8"/>
      <c r="AP310" s="8"/>
      <c r="AQ310" s="8"/>
      <c r="AR310" s="8"/>
      <c r="AS310" s="8"/>
      <c r="AT310" s="8"/>
      <c r="AU310" s="8"/>
      <c r="AV310" s="8"/>
      <c r="AW310" s="8"/>
      <c r="AX310" s="8"/>
      <c r="AY310" s="8"/>
      <c r="AZ310" s="8"/>
      <c r="BA310" s="8"/>
      <c r="BB310" s="8"/>
      <c r="BC310" s="8"/>
    </row>
    <row r="311">
      <c r="A311" s="6" t="s">
        <v>1322</v>
      </c>
      <c r="B311" s="7" t="s">
        <v>1323</v>
      </c>
      <c r="C311" s="8"/>
      <c r="D311" s="7" t="s">
        <v>1324</v>
      </c>
      <c r="E311" s="7" t="s">
        <v>40</v>
      </c>
      <c r="F311" s="9" t="s">
        <v>41</v>
      </c>
      <c r="G311" s="9">
        <v>89503.0</v>
      </c>
      <c r="H311" s="9" t="s">
        <v>1325</v>
      </c>
      <c r="I311" s="8"/>
      <c r="J311" s="10"/>
      <c r="K311" s="10"/>
      <c r="L311" s="10"/>
      <c r="M311" s="10"/>
      <c r="N311" s="10"/>
      <c r="O311" s="10"/>
      <c r="P311" s="10"/>
      <c r="Q311" s="10"/>
      <c r="R311" s="10"/>
      <c r="S311" s="10"/>
      <c r="T311" s="10"/>
      <c r="U311" s="10"/>
      <c r="V311" s="10"/>
      <c r="W311" s="10" t="s">
        <v>43</v>
      </c>
      <c r="X311" s="10"/>
      <c r="Y311" s="10"/>
      <c r="Z311" s="10"/>
      <c r="AA311" s="10"/>
      <c r="AB311" s="10"/>
      <c r="AC311" s="10"/>
      <c r="AD311" s="10"/>
      <c r="AE311" s="10"/>
      <c r="AF311" s="10"/>
      <c r="AG311" s="10"/>
      <c r="AH311" s="10"/>
      <c r="AI311" s="11" t="str">
        <f t="shared" si="2"/>
        <v>P</v>
      </c>
      <c r="AJ311" s="17"/>
      <c r="AK311" s="17"/>
      <c r="AL311" s="7"/>
      <c r="AM311" s="8"/>
      <c r="AN311" s="8"/>
      <c r="AO311" s="8"/>
      <c r="AP311" s="8"/>
      <c r="AQ311" s="8"/>
      <c r="AR311" s="8"/>
      <c r="AS311" s="8"/>
      <c r="AT311" s="8"/>
      <c r="AU311" s="8"/>
      <c r="AV311" s="8"/>
      <c r="AW311" s="8"/>
      <c r="AX311" s="8"/>
      <c r="AY311" s="8"/>
      <c r="AZ311" s="8"/>
      <c r="BA311" s="8"/>
      <c r="BB311" s="8"/>
      <c r="BC311" s="8"/>
    </row>
    <row r="312">
      <c r="A312" s="6" t="s">
        <v>1326</v>
      </c>
      <c r="B312" s="7" t="s">
        <v>1327</v>
      </c>
      <c r="C312" s="8"/>
      <c r="D312" s="7" t="s">
        <v>1328</v>
      </c>
      <c r="E312" s="7" t="s">
        <v>59</v>
      </c>
      <c r="F312" s="9" t="s">
        <v>41</v>
      </c>
      <c r="G312" s="9">
        <v>89431.0</v>
      </c>
      <c r="H312" s="9" t="s">
        <v>1329</v>
      </c>
      <c r="I312" s="8"/>
      <c r="J312" s="18"/>
      <c r="K312" s="18"/>
      <c r="L312" s="18"/>
      <c r="M312" s="18"/>
      <c r="N312" s="10" t="s">
        <v>43</v>
      </c>
      <c r="O312" s="18"/>
      <c r="P312" s="18"/>
      <c r="Q312" s="18"/>
      <c r="R312" s="18"/>
      <c r="S312" s="18"/>
      <c r="T312" s="18"/>
      <c r="U312" s="10" t="s">
        <v>43</v>
      </c>
      <c r="V312" s="18"/>
      <c r="W312" s="18"/>
      <c r="X312" s="18"/>
      <c r="Y312" s="18"/>
      <c r="Z312" s="18"/>
      <c r="AA312" s="18"/>
      <c r="AB312" s="18"/>
      <c r="AC312" s="10" t="s">
        <v>43</v>
      </c>
      <c r="AD312" s="10" t="s">
        <v>43</v>
      </c>
      <c r="AE312" s="18"/>
      <c r="AF312" s="18"/>
      <c r="AG312" s="18"/>
      <c r="AH312" s="18"/>
      <c r="AI312" s="11" t="str">
        <f t="shared" si="2"/>
        <v>PPPP</v>
      </c>
      <c r="AJ312" s="17"/>
      <c r="AK312" s="17"/>
      <c r="AL312" s="8"/>
      <c r="AM312" s="8"/>
      <c r="AN312" s="8"/>
      <c r="AO312" s="8"/>
      <c r="AP312" s="8"/>
      <c r="AQ312" s="8"/>
      <c r="AR312" s="8"/>
      <c r="AS312" s="8"/>
      <c r="AT312" s="8"/>
      <c r="AU312" s="8"/>
      <c r="AV312" s="8"/>
      <c r="AW312" s="8"/>
      <c r="AX312" s="8"/>
      <c r="AY312" s="8"/>
      <c r="AZ312" s="8"/>
      <c r="BA312" s="8"/>
      <c r="BB312" s="8"/>
      <c r="BC312" s="8"/>
    </row>
    <row r="313">
      <c r="A313" s="6" t="s">
        <v>1330</v>
      </c>
      <c r="B313" s="8"/>
      <c r="C313" s="8"/>
      <c r="D313" s="7" t="s">
        <v>1331</v>
      </c>
      <c r="E313" s="7" t="s">
        <v>40</v>
      </c>
      <c r="F313" s="9" t="s">
        <v>41</v>
      </c>
      <c r="G313" s="9">
        <v>89503.0</v>
      </c>
      <c r="H313" s="9" t="s">
        <v>1332</v>
      </c>
      <c r="I313" s="8"/>
      <c r="J313" s="18"/>
      <c r="K313" s="18"/>
      <c r="L313" s="18"/>
      <c r="M313" s="18"/>
      <c r="N313" s="10" t="s">
        <v>43</v>
      </c>
      <c r="O313" s="18"/>
      <c r="P313" s="18"/>
      <c r="Q313" s="10" t="s">
        <v>43</v>
      </c>
      <c r="R313" s="18"/>
      <c r="S313" s="10" t="s">
        <v>43</v>
      </c>
      <c r="T313" s="18"/>
      <c r="U313" s="18"/>
      <c r="V313" s="18"/>
      <c r="W313" s="18"/>
      <c r="X313" s="18"/>
      <c r="Y313" s="18"/>
      <c r="Z313" s="10" t="s">
        <v>43</v>
      </c>
      <c r="AA313" s="18"/>
      <c r="AB313" s="18"/>
      <c r="AC313" s="10" t="s">
        <v>43</v>
      </c>
      <c r="AD313" s="10" t="s">
        <v>43</v>
      </c>
      <c r="AE313" s="18"/>
      <c r="AF313" s="10" t="s">
        <v>43</v>
      </c>
      <c r="AG313" s="18"/>
      <c r="AH313" s="10" t="s">
        <v>43</v>
      </c>
      <c r="AI313" s="11" t="str">
        <f t="shared" si="2"/>
        <v>PPPPPPPP</v>
      </c>
      <c r="AJ313" s="17"/>
      <c r="AK313" s="17"/>
      <c r="AL313" s="8"/>
      <c r="AM313" s="8"/>
      <c r="AN313" s="8"/>
      <c r="AO313" s="8"/>
      <c r="AP313" s="8"/>
      <c r="AQ313" s="8"/>
      <c r="AR313" s="8"/>
      <c r="AS313" s="8"/>
      <c r="AT313" s="8"/>
      <c r="AU313" s="8"/>
      <c r="AV313" s="8"/>
      <c r="AW313" s="8"/>
      <c r="AX313" s="8"/>
      <c r="AY313" s="8"/>
      <c r="AZ313" s="8"/>
      <c r="BA313" s="8"/>
      <c r="BB313" s="8"/>
      <c r="BC313" s="8"/>
    </row>
    <row r="314">
      <c r="A314" s="6" t="s">
        <v>1333</v>
      </c>
      <c r="B314" s="8"/>
      <c r="C314" s="8"/>
      <c r="D314" s="7" t="s">
        <v>1334</v>
      </c>
      <c r="E314" s="7" t="s">
        <v>40</v>
      </c>
      <c r="F314" s="9" t="s">
        <v>41</v>
      </c>
      <c r="G314" s="9">
        <v>89502.0</v>
      </c>
      <c r="H314" s="9" t="s">
        <v>1335</v>
      </c>
      <c r="I314" s="16" t="s">
        <v>1336</v>
      </c>
      <c r="J314" s="18"/>
      <c r="K314" s="18"/>
      <c r="L314" s="18"/>
      <c r="M314" s="18"/>
      <c r="N314" s="10" t="s">
        <v>43</v>
      </c>
      <c r="O314" s="18"/>
      <c r="P314" s="18"/>
      <c r="Q314" s="18"/>
      <c r="R314" s="18"/>
      <c r="S314" s="18"/>
      <c r="T314" s="18"/>
      <c r="U314" s="18"/>
      <c r="V314" s="18"/>
      <c r="W314" s="18"/>
      <c r="X314" s="10" t="s">
        <v>43</v>
      </c>
      <c r="Y314" s="10" t="s">
        <v>43</v>
      </c>
      <c r="Z314" s="10" t="s">
        <v>43</v>
      </c>
      <c r="AA314" s="18"/>
      <c r="AB314" s="18"/>
      <c r="AC314" s="10" t="s">
        <v>43</v>
      </c>
      <c r="AD314" s="10" t="s">
        <v>43</v>
      </c>
      <c r="AE314" s="18"/>
      <c r="AF314" s="10"/>
      <c r="AG314" s="10" t="s">
        <v>43</v>
      </c>
      <c r="AH314" s="18"/>
      <c r="AI314" s="11" t="str">
        <f t="shared" si="2"/>
        <v>PPPPPPP</v>
      </c>
      <c r="AJ314" s="17"/>
      <c r="AK314" s="17"/>
      <c r="AL314" s="8"/>
      <c r="AM314" s="8"/>
      <c r="AN314" s="8"/>
      <c r="AO314" s="8"/>
      <c r="AP314" s="8"/>
      <c r="AQ314" s="8"/>
      <c r="AR314" s="8"/>
      <c r="AS314" s="8"/>
      <c r="AT314" s="8"/>
      <c r="AU314" s="8"/>
      <c r="AV314" s="8"/>
      <c r="AW314" s="8"/>
      <c r="AX314" s="8"/>
      <c r="AY314" s="8"/>
      <c r="AZ314" s="8"/>
      <c r="BA314" s="8"/>
      <c r="BB314" s="8"/>
      <c r="BC314" s="8"/>
    </row>
    <row r="315">
      <c r="A315" s="6" t="s">
        <v>1337</v>
      </c>
      <c r="B315" s="7" t="s">
        <v>1338</v>
      </c>
      <c r="C315" s="7"/>
      <c r="D315" s="7" t="s">
        <v>1339</v>
      </c>
      <c r="E315" s="7" t="s">
        <v>40</v>
      </c>
      <c r="F315" s="9" t="s">
        <v>41</v>
      </c>
      <c r="G315" s="9">
        <v>89512.0</v>
      </c>
      <c r="H315" s="9" t="s">
        <v>1340</v>
      </c>
      <c r="I315" s="8"/>
      <c r="J315" s="10"/>
      <c r="K315" s="10"/>
      <c r="L315" s="10" t="s">
        <v>43</v>
      </c>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1" t="str">
        <f t="shared" si="2"/>
        <v>P</v>
      </c>
      <c r="AJ315" s="9"/>
      <c r="AK315" s="9"/>
      <c r="AL315" s="8"/>
      <c r="AM315" s="8"/>
      <c r="AN315" s="8"/>
      <c r="AO315" s="8"/>
      <c r="AP315" s="8"/>
      <c r="AQ315" s="8"/>
      <c r="AR315" s="8"/>
      <c r="AS315" s="8"/>
      <c r="AT315" s="8"/>
      <c r="AU315" s="8"/>
      <c r="AV315" s="8"/>
      <c r="AW315" s="8"/>
      <c r="AX315" s="8"/>
      <c r="AY315" s="8"/>
      <c r="AZ315" s="8"/>
      <c r="BA315" s="8"/>
      <c r="BB315" s="8"/>
      <c r="BC315" s="8"/>
    </row>
    <row r="316">
      <c r="A316" s="6" t="s">
        <v>1341</v>
      </c>
      <c r="B316" s="7" t="s">
        <v>1342</v>
      </c>
      <c r="C316" s="7"/>
      <c r="D316" s="7" t="s">
        <v>1343</v>
      </c>
      <c r="E316" s="7" t="s">
        <v>40</v>
      </c>
      <c r="F316" s="9" t="s">
        <v>41</v>
      </c>
      <c r="G316" s="9">
        <v>89506.0</v>
      </c>
      <c r="H316" s="9" t="s">
        <v>1340</v>
      </c>
      <c r="I316" s="8"/>
      <c r="J316" s="10"/>
      <c r="K316" s="10"/>
      <c r="L316" s="10" t="s">
        <v>43</v>
      </c>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1" t="str">
        <f t="shared" si="2"/>
        <v>P</v>
      </c>
      <c r="AJ316" s="9"/>
      <c r="AK316" s="9"/>
      <c r="AL316" s="7" t="s">
        <v>299</v>
      </c>
      <c r="AM316" s="8"/>
      <c r="AN316" s="8"/>
      <c r="AO316" s="8"/>
      <c r="AP316" s="8"/>
      <c r="AQ316" s="8"/>
      <c r="AR316" s="8"/>
      <c r="AS316" s="8"/>
      <c r="AT316" s="8"/>
      <c r="AU316" s="8"/>
      <c r="AV316" s="8"/>
      <c r="AW316" s="8"/>
      <c r="AX316" s="8"/>
      <c r="AY316" s="8"/>
      <c r="AZ316" s="8"/>
      <c r="BA316" s="8"/>
      <c r="BB316" s="8"/>
      <c r="BC316" s="8"/>
    </row>
    <row r="317">
      <c r="A317" s="6" t="s">
        <v>1344</v>
      </c>
      <c r="B317" s="7" t="s">
        <v>1345</v>
      </c>
      <c r="C317" s="8"/>
      <c r="D317" s="7" t="s">
        <v>1346</v>
      </c>
      <c r="E317" s="7" t="s">
        <v>40</v>
      </c>
      <c r="F317" s="9" t="s">
        <v>41</v>
      </c>
      <c r="G317" s="9">
        <v>89512.0</v>
      </c>
      <c r="H317" s="9" t="s">
        <v>1347</v>
      </c>
      <c r="I317" s="7" t="s">
        <v>1348</v>
      </c>
      <c r="J317" s="10"/>
      <c r="K317" s="10"/>
      <c r="L317" s="10"/>
      <c r="M317" s="10"/>
      <c r="N317" s="10"/>
      <c r="O317" s="10" t="s">
        <v>43</v>
      </c>
      <c r="P317" s="10"/>
      <c r="Q317" s="10"/>
      <c r="R317" s="10"/>
      <c r="S317" s="10"/>
      <c r="T317" s="10"/>
      <c r="U317" s="10"/>
      <c r="V317" s="10"/>
      <c r="W317" s="10"/>
      <c r="X317" s="10"/>
      <c r="Y317" s="10"/>
      <c r="Z317" s="10"/>
      <c r="AA317" s="10"/>
      <c r="AB317" s="10"/>
      <c r="AC317" s="10"/>
      <c r="AD317" s="10"/>
      <c r="AE317" s="10"/>
      <c r="AF317" s="10"/>
      <c r="AG317" s="10"/>
      <c r="AH317" s="10"/>
      <c r="AI317" s="11" t="str">
        <f t="shared" si="2"/>
        <v>P</v>
      </c>
      <c r="AJ317" s="17"/>
      <c r="AK317" s="17"/>
      <c r="AL317" s="8"/>
      <c r="AM317" s="8"/>
      <c r="AN317" s="8"/>
      <c r="AO317" s="8"/>
      <c r="AP317" s="8"/>
      <c r="AQ317" s="8"/>
      <c r="AR317" s="8"/>
      <c r="AS317" s="8"/>
      <c r="AT317" s="8"/>
      <c r="AU317" s="8"/>
      <c r="AV317" s="8"/>
      <c r="AW317" s="8"/>
      <c r="AX317" s="8"/>
      <c r="AY317" s="8"/>
      <c r="AZ317" s="8"/>
      <c r="BA317" s="8"/>
      <c r="BB317" s="8"/>
      <c r="BC317" s="8"/>
    </row>
    <row r="318">
      <c r="A318" s="6" t="s">
        <v>1349</v>
      </c>
      <c r="B318" s="7" t="s">
        <v>1350</v>
      </c>
      <c r="C318" s="7"/>
      <c r="D318" s="7" t="s">
        <v>1351</v>
      </c>
      <c r="E318" s="7" t="s">
        <v>40</v>
      </c>
      <c r="F318" s="9" t="s">
        <v>41</v>
      </c>
      <c r="G318" s="9">
        <v>89512.0</v>
      </c>
      <c r="H318" s="9" t="s">
        <v>1352</v>
      </c>
      <c r="I318" s="8"/>
      <c r="J318" s="10"/>
      <c r="K318" s="10"/>
      <c r="L318" s="10"/>
      <c r="M318" s="10"/>
      <c r="N318" s="10" t="s">
        <v>43</v>
      </c>
      <c r="O318" s="10"/>
      <c r="P318" s="10"/>
      <c r="Q318" s="10"/>
      <c r="R318" s="10"/>
      <c r="S318" s="10"/>
      <c r="T318" s="10"/>
      <c r="U318" s="10"/>
      <c r="V318" s="10"/>
      <c r="W318" s="10"/>
      <c r="X318" s="10"/>
      <c r="Y318" s="10"/>
      <c r="Z318" s="10"/>
      <c r="AA318" s="10"/>
      <c r="AB318" s="10"/>
      <c r="AC318" s="10" t="s">
        <v>43</v>
      </c>
      <c r="AD318" s="10"/>
      <c r="AE318" s="10"/>
      <c r="AF318" s="10"/>
      <c r="AG318" s="10"/>
      <c r="AH318" s="10"/>
      <c r="AI318" s="11" t="str">
        <f t="shared" si="2"/>
        <v>PP</v>
      </c>
      <c r="AJ318" s="9"/>
      <c r="AK318" s="9"/>
      <c r="AL318" s="7" t="s">
        <v>299</v>
      </c>
      <c r="AM318" s="8"/>
      <c r="AN318" s="8"/>
      <c r="AO318" s="8"/>
      <c r="AP318" s="8"/>
      <c r="AQ318" s="8"/>
      <c r="AR318" s="8"/>
      <c r="AS318" s="8"/>
      <c r="AT318" s="8"/>
      <c r="AU318" s="8"/>
      <c r="AV318" s="8"/>
      <c r="AW318" s="8"/>
      <c r="AX318" s="8"/>
      <c r="AY318" s="8"/>
      <c r="AZ318" s="8"/>
      <c r="BA318" s="8"/>
      <c r="BB318" s="8"/>
      <c r="BC318" s="8"/>
    </row>
    <row r="319">
      <c r="A319" s="6" t="s">
        <v>1353</v>
      </c>
      <c r="B319" s="7" t="s">
        <v>1354</v>
      </c>
      <c r="C319" s="7"/>
      <c r="D319" s="7" t="s">
        <v>1355</v>
      </c>
      <c r="E319" s="7" t="s">
        <v>40</v>
      </c>
      <c r="F319" s="9" t="s">
        <v>41</v>
      </c>
      <c r="G319" s="9">
        <v>89512.0</v>
      </c>
      <c r="H319" s="9" t="s">
        <v>1356</v>
      </c>
      <c r="I319" s="22" t="s">
        <v>1357</v>
      </c>
      <c r="J319" s="10"/>
      <c r="K319" s="10"/>
      <c r="L319" s="10"/>
      <c r="M319" s="10"/>
      <c r="N319" s="10"/>
      <c r="O319" s="10"/>
      <c r="P319" s="10"/>
      <c r="Q319" s="10" t="s">
        <v>43</v>
      </c>
      <c r="R319" s="10"/>
      <c r="S319" s="10"/>
      <c r="T319" s="10"/>
      <c r="U319" s="10"/>
      <c r="V319" s="10" t="s">
        <v>55</v>
      </c>
      <c r="W319" s="10"/>
      <c r="X319" s="10"/>
      <c r="Y319" s="10"/>
      <c r="Z319" s="10"/>
      <c r="AA319" s="10"/>
      <c r="AB319" s="10"/>
      <c r="AC319" s="10"/>
      <c r="AD319" s="10"/>
      <c r="AE319" s="10"/>
      <c r="AF319" s="10"/>
      <c r="AG319" s="10"/>
      <c r="AH319" s="10"/>
      <c r="AI319" s="11" t="str">
        <f t="shared" si="2"/>
        <v>PS</v>
      </c>
      <c r="AJ319" s="9"/>
      <c r="AK319" s="9"/>
      <c r="AL319" s="7"/>
      <c r="AM319" s="8"/>
      <c r="AN319" s="8"/>
      <c r="AO319" s="8"/>
      <c r="AP319" s="8"/>
      <c r="AQ319" s="8"/>
      <c r="AR319" s="8"/>
      <c r="AS319" s="8"/>
      <c r="AT319" s="8"/>
      <c r="AU319" s="8"/>
      <c r="AV319" s="8"/>
      <c r="AW319" s="8"/>
      <c r="AX319" s="8"/>
      <c r="AY319" s="8"/>
      <c r="AZ319" s="8"/>
      <c r="BA319" s="8"/>
      <c r="BB319" s="8"/>
      <c r="BC319" s="8"/>
    </row>
    <row r="320">
      <c r="A320" s="6" t="s">
        <v>1358</v>
      </c>
      <c r="B320" s="7" t="s">
        <v>1359</v>
      </c>
      <c r="C320" s="7"/>
      <c r="D320" s="7" t="s">
        <v>1360</v>
      </c>
      <c r="E320" s="7" t="s">
        <v>40</v>
      </c>
      <c r="F320" s="9" t="s">
        <v>41</v>
      </c>
      <c r="G320" s="9">
        <v>89502.0</v>
      </c>
      <c r="H320" s="9" t="s">
        <v>1361</v>
      </c>
      <c r="I320" s="16" t="s">
        <v>1357</v>
      </c>
      <c r="J320" s="10"/>
      <c r="K320" s="10"/>
      <c r="L320" s="10"/>
      <c r="M320" s="10"/>
      <c r="N320" s="10"/>
      <c r="O320" s="10"/>
      <c r="P320" s="10"/>
      <c r="Q320" s="10" t="s">
        <v>43</v>
      </c>
      <c r="R320" s="10"/>
      <c r="S320" s="10"/>
      <c r="T320" s="10"/>
      <c r="U320" s="10"/>
      <c r="V320" s="10" t="s">
        <v>55</v>
      </c>
      <c r="W320" s="10"/>
      <c r="X320" s="10"/>
      <c r="Y320" s="10"/>
      <c r="Z320" s="10"/>
      <c r="AA320" s="10"/>
      <c r="AB320" s="10"/>
      <c r="AC320" s="10"/>
      <c r="AD320" s="10"/>
      <c r="AE320" s="10"/>
      <c r="AF320" s="10"/>
      <c r="AG320" s="10"/>
      <c r="AH320" s="10"/>
      <c r="AI320" s="11" t="str">
        <f t="shared" si="2"/>
        <v>PS</v>
      </c>
      <c r="AJ320" s="9"/>
      <c r="AK320" s="9"/>
      <c r="AL320" s="8"/>
      <c r="AM320" s="8"/>
      <c r="AN320" s="8"/>
      <c r="AO320" s="8"/>
      <c r="AP320" s="8"/>
      <c r="AQ320" s="8"/>
      <c r="AR320" s="8"/>
      <c r="AS320" s="8"/>
      <c r="AT320" s="8"/>
      <c r="AU320" s="8"/>
      <c r="AV320" s="8"/>
      <c r="AW320" s="8"/>
      <c r="AX320" s="8"/>
      <c r="AY320" s="8"/>
      <c r="AZ320" s="8"/>
      <c r="BA320" s="8"/>
      <c r="BB320" s="8"/>
      <c r="BC320" s="8"/>
    </row>
    <row r="321">
      <c r="A321" s="6" t="s">
        <v>1362</v>
      </c>
      <c r="B321" s="7"/>
      <c r="C321" s="7"/>
      <c r="D321" s="7" t="s">
        <v>1363</v>
      </c>
      <c r="E321" s="7" t="s">
        <v>40</v>
      </c>
      <c r="F321" s="9" t="s">
        <v>41</v>
      </c>
      <c r="G321" s="9">
        <v>89512.0</v>
      </c>
      <c r="H321" s="9" t="s">
        <v>708</v>
      </c>
      <c r="I321" s="8"/>
      <c r="J321" s="10" t="s">
        <v>43</v>
      </c>
      <c r="K321" s="10"/>
      <c r="L321" s="10"/>
      <c r="M321" s="10"/>
      <c r="N321" s="10"/>
      <c r="O321" s="10"/>
      <c r="P321" s="10"/>
      <c r="Q321" s="10"/>
      <c r="R321" s="10"/>
      <c r="S321" s="10"/>
      <c r="T321" s="10"/>
      <c r="U321" s="10"/>
      <c r="V321" s="10"/>
      <c r="W321" s="10"/>
      <c r="X321" s="10"/>
      <c r="Y321" s="10"/>
      <c r="Z321" s="10"/>
      <c r="AA321" s="10"/>
      <c r="AB321" s="10"/>
      <c r="AC321" s="10"/>
      <c r="AD321" s="10"/>
      <c r="AE321" s="10" t="s">
        <v>43</v>
      </c>
      <c r="AF321" s="10"/>
      <c r="AG321" s="10"/>
      <c r="AH321" s="10"/>
      <c r="AI321" s="11" t="str">
        <f t="shared" si="2"/>
        <v>PP</v>
      </c>
      <c r="AJ321" s="9"/>
      <c r="AK321" s="9"/>
      <c r="AL321" s="8"/>
      <c r="AM321" s="8"/>
      <c r="AN321" s="8"/>
      <c r="AO321" s="8"/>
      <c r="AP321" s="8"/>
      <c r="AQ321" s="8"/>
      <c r="AR321" s="8"/>
      <c r="AS321" s="8"/>
      <c r="AT321" s="8"/>
      <c r="AU321" s="8"/>
      <c r="AV321" s="8"/>
      <c r="AW321" s="8"/>
      <c r="AX321" s="8"/>
      <c r="AY321" s="8"/>
      <c r="AZ321" s="8"/>
      <c r="BA321" s="8"/>
      <c r="BB321" s="8"/>
      <c r="BC321" s="8"/>
    </row>
    <row r="322">
      <c r="A322" s="12" t="s">
        <v>1364</v>
      </c>
      <c r="B322" s="8" t="s">
        <v>1365</v>
      </c>
      <c r="C322" s="8"/>
      <c r="D322" s="14" t="s">
        <v>1366</v>
      </c>
      <c r="E322" s="15" t="s">
        <v>40</v>
      </c>
      <c r="F322" s="9" t="s">
        <v>41</v>
      </c>
      <c r="G322" s="9">
        <v>89509.0</v>
      </c>
      <c r="H322" s="9" t="s">
        <v>1367</v>
      </c>
      <c r="I322" s="8"/>
      <c r="J322" s="10" t="s">
        <v>43</v>
      </c>
      <c r="K322" s="18"/>
      <c r="L322" s="18"/>
      <c r="M322" s="18"/>
      <c r="N322" s="18"/>
      <c r="O322" s="18"/>
      <c r="P322" s="18"/>
      <c r="Q322" s="18"/>
      <c r="R322" s="18"/>
      <c r="S322" s="18"/>
      <c r="T322" s="18"/>
      <c r="U322" s="18"/>
      <c r="V322" s="18"/>
      <c r="W322" s="18"/>
      <c r="X322" s="18"/>
      <c r="Y322" s="18"/>
      <c r="Z322" s="18"/>
      <c r="AA322" s="18"/>
      <c r="AB322" s="18"/>
      <c r="AC322" s="18"/>
      <c r="AD322" s="18"/>
      <c r="AE322" s="10" t="s">
        <v>43</v>
      </c>
      <c r="AF322" s="18"/>
      <c r="AG322" s="18"/>
      <c r="AH322" s="18"/>
      <c r="AI322" s="11" t="str">
        <f t="shared" si="2"/>
        <v>PP</v>
      </c>
      <c r="AL322" s="8"/>
      <c r="AM322" s="8"/>
      <c r="AN322" s="8"/>
      <c r="AO322" s="8"/>
      <c r="AP322" s="8"/>
      <c r="AQ322" s="8"/>
      <c r="AR322" s="8"/>
      <c r="AS322" s="8"/>
      <c r="AT322" s="8"/>
      <c r="AU322" s="8"/>
      <c r="AV322" s="8"/>
      <c r="AW322" s="8"/>
      <c r="AX322" s="8"/>
      <c r="AY322" s="8"/>
      <c r="AZ322" s="8"/>
      <c r="BA322" s="8"/>
      <c r="BB322" s="8"/>
      <c r="BC322" s="8"/>
    </row>
    <row r="323">
      <c r="A323" s="6" t="s">
        <v>1368</v>
      </c>
      <c r="B323" s="7" t="s">
        <v>1369</v>
      </c>
      <c r="C323" s="8"/>
      <c r="D323" s="7" t="s">
        <v>1370</v>
      </c>
      <c r="E323" s="7" t="s">
        <v>59</v>
      </c>
      <c r="F323" s="9" t="s">
        <v>41</v>
      </c>
      <c r="G323" s="9">
        <v>89431.0</v>
      </c>
      <c r="H323" s="9" t="s">
        <v>1371</v>
      </c>
      <c r="I323" s="8"/>
      <c r="J323" s="10"/>
      <c r="K323" s="10"/>
      <c r="L323" s="10"/>
      <c r="M323" s="10"/>
      <c r="N323" s="10"/>
      <c r="O323" s="10"/>
      <c r="P323" s="10"/>
      <c r="Q323" s="10"/>
      <c r="R323" s="10"/>
      <c r="S323" s="10"/>
      <c r="T323" s="10"/>
      <c r="U323" s="10"/>
      <c r="V323" s="10"/>
      <c r="W323" s="10" t="s">
        <v>43</v>
      </c>
      <c r="X323" s="10"/>
      <c r="Y323" s="10"/>
      <c r="Z323" s="10"/>
      <c r="AA323" s="10"/>
      <c r="AB323" s="10"/>
      <c r="AC323" s="10"/>
      <c r="AD323" s="10"/>
      <c r="AE323" s="10"/>
      <c r="AF323" s="10"/>
      <c r="AG323" s="10"/>
      <c r="AH323" s="10"/>
      <c r="AI323" s="11" t="str">
        <f t="shared" si="2"/>
        <v>P</v>
      </c>
      <c r="AJ323" s="17"/>
      <c r="AK323" s="17"/>
      <c r="AL323" s="8"/>
      <c r="AM323" s="8"/>
      <c r="AN323" s="8"/>
      <c r="AO323" s="8"/>
      <c r="AP323" s="8"/>
      <c r="AQ323" s="8"/>
      <c r="AR323" s="8"/>
      <c r="AS323" s="8"/>
      <c r="AT323" s="8"/>
      <c r="AU323" s="8"/>
      <c r="AV323" s="8"/>
      <c r="AW323" s="8"/>
      <c r="AX323" s="8"/>
      <c r="AY323" s="8"/>
      <c r="AZ323" s="8"/>
      <c r="BA323" s="8"/>
      <c r="BB323" s="8"/>
      <c r="BC323" s="8"/>
    </row>
    <row r="324">
      <c r="A324" s="6" t="s">
        <v>1372</v>
      </c>
      <c r="B324" s="7" t="s">
        <v>1373</v>
      </c>
      <c r="C324" s="7"/>
      <c r="D324" s="7" t="s">
        <v>1374</v>
      </c>
      <c r="E324" s="7" t="s">
        <v>40</v>
      </c>
      <c r="F324" s="9" t="s">
        <v>41</v>
      </c>
      <c r="G324" s="9">
        <v>89503.0</v>
      </c>
      <c r="H324" s="9" t="s">
        <v>1375</v>
      </c>
      <c r="I324" s="8"/>
      <c r="J324" s="10"/>
      <c r="K324" s="10"/>
      <c r="L324" s="10"/>
      <c r="M324" s="10"/>
      <c r="N324" s="10" t="s">
        <v>43</v>
      </c>
      <c r="O324" s="10"/>
      <c r="P324" s="10"/>
      <c r="Q324" s="10"/>
      <c r="R324" s="10"/>
      <c r="S324" s="10"/>
      <c r="T324" s="10"/>
      <c r="U324" s="10"/>
      <c r="V324" s="10"/>
      <c r="W324" s="10"/>
      <c r="X324" s="10"/>
      <c r="Y324" s="10"/>
      <c r="Z324" s="10"/>
      <c r="AA324" s="10"/>
      <c r="AB324" s="10"/>
      <c r="AC324" s="10"/>
      <c r="AD324" s="10"/>
      <c r="AE324" s="10"/>
      <c r="AF324" s="10"/>
      <c r="AG324" s="10"/>
      <c r="AH324" s="10"/>
      <c r="AI324" s="11" t="str">
        <f t="shared" si="2"/>
        <v>P</v>
      </c>
      <c r="AJ324" s="9"/>
      <c r="AK324" s="9"/>
      <c r="AL324" s="8"/>
      <c r="AM324" s="8"/>
      <c r="AN324" s="8"/>
      <c r="AO324" s="8"/>
      <c r="AP324" s="8"/>
      <c r="AQ324" s="8"/>
      <c r="AR324" s="8"/>
      <c r="AS324" s="8"/>
      <c r="AT324" s="8"/>
      <c r="AU324" s="8"/>
      <c r="AV324" s="8"/>
      <c r="AW324" s="8"/>
      <c r="AX324" s="8"/>
      <c r="AY324" s="8"/>
      <c r="AZ324" s="8"/>
      <c r="BA324" s="8"/>
      <c r="BB324" s="8"/>
      <c r="BC324" s="8"/>
    </row>
    <row r="325">
      <c r="A325" s="6" t="s">
        <v>1376</v>
      </c>
      <c r="B325" s="7" t="s">
        <v>1377</v>
      </c>
      <c r="C325" s="8"/>
      <c r="D325" s="7" t="s">
        <v>1378</v>
      </c>
      <c r="E325" s="7" t="s">
        <v>40</v>
      </c>
      <c r="F325" s="9" t="s">
        <v>41</v>
      </c>
      <c r="G325" s="9">
        <v>89502.0</v>
      </c>
      <c r="H325" s="9" t="s">
        <v>1379</v>
      </c>
      <c r="I325" s="16" t="s">
        <v>1380</v>
      </c>
      <c r="J325" s="10"/>
      <c r="K325" s="10"/>
      <c r="L325" s="10"/>
      <c r="M325" s="10"/>
      <c r="N325" s="10"/>
      <c r="O325" s="10" t="s">
        <v>43</v>
      </c>
      <c r="P325" s="10"/>
      <c r="Q325" s="10"/>
      <c r="R325" s="10"/>
      <c r="S325" s="10"/>
      <c r="T325" s="10"/>
      <c r="U325" s="10"/>
      <c r="V325" s="10"/>
      <c r="W325" s="10"/>
      <c r="X325" s="10"/>
      <c r="Y325" s="10"/>
      <c r="Z325" s="10"/>
      <c r="AA325" s="10"/>
      <c r="AB325" s="10"/>
      <c r="AC325" s="10"/>
      <c r="AD325" s="10"/>
      <c r="AE325" s="10"/>
      <c r="AF325" s="10"/>
      <c r="AG325" s="10"/>
      <c r="AH325" s="10"/>
      <c r="AI325" s="11" t="str">
        <f t="shared" si="2"/>
        <v>P</v>
      </c>
      <c r="AJ325" s="17"/>
      <c r="AK325" s="17"/>
      <c r="AL325" s="8"/>
      <c r="AM325" s="8"/>
      <c r="AN325" s="8"/>
      <c r="AO325" s="8"/>
      <c r="AP325" s="8"/>
      <c r="AQ325" s="8"/>
      <c r="AR325" s="8"/>
      <c r="AS325" s="8"/>
      <c r="AT325" s="8"/>
      <c r="AU325" s="8"/>
      <c r="AV325" s="8"/>
      <c r="AW325" s="8"/>
      <c r="AX325" s="8"/>
      <c r="AY325" s="8"/>
      <c r="AZ325" s="8"/>
      <c r="BA325" s="8"/>
      <c r="BB325" s="8"/>
      <c r="BC325" s="8"/>
    </row>
    <row r="326">
      <c r="A326" s="12" t="s">
        <v>1381</v>
      </c>
      <c r="B326" s="8" t="s">
        <v>1382</v>
      </c>
      <c r="C326" s="8"/>
      <c r="D326" s="14" t="s">
        <v>1383</v>
      </c>
      <c r="E326" s="15" t="s">
        <v>40</v>
      </c>
      <c r="F326" s="9" t="s">
        <v>41</v>
      </c>
      <c r="G326" s="9">
        <v>89502.0</v>
      </c>
      <c r="H326" s="9" t="s">
        <v>1384</v>
      </c>
      <c r="I326" s="8"/>
      <c r="J326" s="10" t="s">
        <v>43</v>
      </c>
      <c r="K326" s="18"/>
      <c r="L326" s="18"/>
      <c r="M326" s="18"/>
      <c r="N326" s="10" t="s">
        <v>55</v>
      </c>
      <c r="O326" s="18"/>
      <c r="P326" s="10" t="s">
        <v>55</v>
      </c>
      <c r="Q326" s="18"/>
      <c r="R326" s="10" t="s">
        <v>55</v>
      </c>
      <c r="S326" s="18"/>
      <c r="T326" s="18"/>
      <c r="U326" s="18"/>
      <c r="V326" s="10" t="s">
        <v>55</v>
      </c>
      <c r="W326" s="18"/>
      <c r="X326" s="10" t="s">
        <v>55</v>
      </c>
      <c r="Y326" s="10"/>
      <c r="Z326" s="18"/>
      <c r="AA326" s="18"/>
      <c r="AB326" s="18"/>
      <c r="AC326" s="10" t="s">
        <v>55</v>
      </c>
      <c r="AD326" s="18"/>
      <c r="AE326" s="10" t="s">
        <v>43</v>
      </c>
      <c r="AF326" s="18"/>
      <c r="AG326" s="10"/>
      <c r="AH326" s="10" t="s">
        <v>43</v>
      </c>
      <c r="AI326" s="11" t="str">
        <f t="shared" si="2"/>
        <v>PSSSSSSPP</v>
      </c>
      <c r="AL326" s="8"/>
      <c r="AM326" s="8"/>
      <c r="AN326" s="8"/>
      <c r="AO326" s="8"/>
      <c r="AP326" s="8"/>
      <c r="AQ326" s="8"/>
      <c r="AR326" s="8"/>
      <c r="AS326" s="8"/>
      <c r="AT326" s="8"/>
      <c r="AU326" s="8"/>
      <c r="AV326" s="8"/>
      <c r="AW326" s="8"/>
      <c r="AX326" s="8"/>
      <c r="AY326" s="8"/>
      <c r="AZ326" s="8"/>
      <c r="BA326" s="8"/>
      <c r="BB326" s="8"/>
      <c r="BC326" s="8"/>
    </row>
    <row r="327">
      <c r="A327" s="6" t="s">
        <v>1385</v>
      </c>
      <c r="B327" s="7" t="s">
        <v>1386</v>
      </c>
      <c r="C327" s="8"/>
      <c r="D327" s="7" t="s">
        <v>1387</v>
      </c>
      <c r="E327" s="7" t="s">
        <v>40</v>
      </c>
      <c r="F327" s="9" t="s">
        <v>41</v>
      </c>
      <c r="G327" s="9">
        <v>89511.0</v>
      </c>
      <c r="H327" s="9" t="s">
        <v>1388</v>
      </c>
      <c r="I327" s="8"/>
      <c r="J327" s="10"/>
      <c r="K327" s="10"/>
      <c r="L327" s="10"/>
      <c r="M327" s="10"/>
      <c r="N327" s="10"/>
      <c r="O327" s="10"/>
      <c r="P327" s="10"/>
      <c r="Q327" s="10"/>
      <c r="R327" s="10"/>
      <c r="S327" s="10"/>
      <c r="T327" s="10"/>
      <c r="U327" s="10"/>
      <c r="V327" s="10"/>
      <c r="W327" s="10" t="s">
        <v>43</v>
      </c>
      <c r="X327" s="10"/>
      <c r="Y327" s="10"/>
      <c r="Z327" s="10"/>
      <c r="AA327" s="10"/>
      <c r="AB327" s="10"/>
      <c r="AC327" s="10"/>
      <c r="AD327" s="10"/>
      <c r="AE327" s="10"/>
      <c r="AF327" s="10"/>
      <c r="AG327" s="10"/>
      <c r="AH327" s="10"/>
      <c r="AI327" s="11" t="str">
        <f t="shared" si="2"/>
        <v>P</v>
      </c>
      <c r="AJ327" s="17"/>
      <c r="AK327" s="17"/>
      <c r="AL327" s="8"/>
      <c r="AM327" s="8"/>
      <c r="AN327" s="8"/>
      <c r="AO327" s="8"/>
      <c r="AP327" s="8"/>
      <c r="AQ327" s="8"/>
      <c r="AR327" s="8"/>
      <c r="AS327" s="8"/>
      <c r="AT327" s="8"/>
      <c r="AU327" s="8"/>
      <c r="AV327" s="8"/>
      <c r="AW327" s="8"/>
      <c r="AX327" s="8"/>
      <c r="AY327" s="8"/>
      <c r="AZ327" s="8"/>
      <c r="BA327" s="8"/>
      <c r="BB327" s="8"/>
      <c r="BC327" s="8"/>
    </row>
    <row r="328">
      <c r="A328" s="6" t="s">
        <v>1389</v>
      </c>
      <c r="B328" s="7" t="s">
        <v>1390</v>
      </c>
      <c r="C328" s="7" t="s">
        <v>1391</v>
      </c>
      <c r="D328" s="7" t="s">
        <v>1392</v>
      </c>
      <c r="E328" s="7" t="s">
        <v>40</v>
      </c>
      <c r="F328" s="9" t="s">
        <v>41</v>
      </c>
      <c r="G328" s="9">
        <v>89502.0</v>
      </c>
      <c r="H328" s="9" t="s">
        <v>1393</v>
      </c>
      <c r="I328" s="16" t="s">
        <v>580</v>
      </c>
      <c r="J328" s="10"/>
      <c r="K328" s="10"/>
      <c r="L328" s="10"/>
      <c r="M328" s="10"/>
      <c r="N328" s="10" t="s">
        <v>43</v>
      </c>
      <c r="O328" s="10"/>
      <c r="P328" s="10"/>
      <c r="Q328" s="10" t="s">
        <v>43</v>
      </c>
      <c r="R328" s="10"/>
      <c r="S328" s="10"/>
      <c r="T328" s="10"/>
      <c r="U328" s="10"/>
      <c r="V328" s="10"/>
      <c r="W328" s="10"/>
      <c r="X328" s="10"/>
      <c r="Y328" s="10"/>
      <c r="Z328" s="10"/>
      <c r="AA328" s="10" t="s">
        <v>43</v>
      </c>
      <c r="AB328" s="10"/>
      <c r="AC328" s="10"/>
      <c r="AD328" s="10"/>
      <c r="AE328" s="10"/>
      <c r="AF328" s="10"/>
      <c r="AG328" s="10"/>
      <c r="AH328" s="10" t="s">
        <v>43</v>
      </c>
      <c r="AI328" s="11" t="str">
        <f t="shared" si="2"/>
        <v>PPPP</v>
      </c>
      <c r="AJ328" s="17"/>
      <c r="AK328" s="17"/>
      <c r="AL328" s="7" t="s">
        <v>299</v>
      </c>
      <c r="AM328" s="8"/>
      <c r="AN328" s="8"/>
      <c r="AO328" s="8"/>
      <c r="AP328" s="8"/>
      <c r="AQ328" s="8"/>
      <c r="AR328" s="8"/>
      <c r="AS328" s="8"/>
      <c r="AT328" s="8"/>
      <c r="AU328" s="8"/>
      <c r="AV328" s="8"/>
      <c r="AW328" s="8"/>
      <c r="AX328" s="8"/>
      <c r="AY328" s="8"/>
      <c r="AZ328" s="8"/>
      <c r="BA328" s="8"/>
      <c r="BB328" s="8"/>
      <c r="BC328" s="8"/>
    </row>
    <row r="329">
      <c r="A329" s="20" t="s">
        <v>1394</v>
      </c>
      <c r="B329" s="8" t="s">
        <v>1395</v>
      </c>
      <c r="C329" s="8"/>
      <c r="D329" s="14" t="s">
        <v>1396</v>
      </c>
      <c r="E329" s="15" t="s">
        <v>40</v>
      </c>
      <c r="F329" s="9" t="s">
        <v>41</v>
      </c>
      <c r="G329" s="9">
        <v>89512.0</v>
      </c>
      <c r="H329" s="9" t="s">
        <v>1397</v>
      </c>
      <c r="I329" s="8"/>
      <c r="J329" s="10" t="s">
        <v>43</v>
      </c>
      <c r="K329" s="18"/>
      <c r="L329" s="18"/>
      <c r="M329" s="18"/>
      <c r="N329" s="18"/>
      <c r="O329" s="18"/>
      <c r="P329" s="18"/>
      <c r="Q329" s="18"/>
      <c r="R329" s="18"/>
      <c r="S329" s="18"/>
      <c r="T329" s="18"/>
      <c r="U329" s="18"/>
      <c r="V329" s="18"/>
      <c r="W329" s="18"/>
      <c r="X329" s="18"/>
      <c r="Y329" s="18"/>
      <c r="Z329" s="18"/>
      <c r="AA329" s="18"/>
      <c r="AB329" s="18"/>
      <c r="AC329" s="18"/>
      <c r="AD329" s="18"/>
      <c r="AE329" s="10" t="s">
        <v>43</v>
      </c>
      <c r="AF329" s="18"/>
      <c r="AG329" s="18"/>
      <c r="AH329" s="18"/>
      <c r="AI329" s="11" t="str">
        <f t="shared" si="2"/>
        <v>PP</v>
      </c>
      <c r="AL329" s="8"/>
      <c r="AM329" s="8"/>
      <c r="AN329" s="8"/>
      <c r="AO329" s="8"/>
      <c r="AP329" s="8"/>
      <c r="AQ329" s="8"/>
      <c r="AR329" s="8"/>
      <c r="AS329" s="8"/>
      <c r="AT329" s="8"/>
      <c r="AU329" s="8"/>
      <c r="AV329" s="8"/>
      <c r="AW329" s="8"/>
      <c r="AX329" s="8"/>
      <c r="AY329" s="8"/>
      <c r="AZ329" s="8"/>
      <c r="BA329" s="8"/>
      <c r="BB329" s="8"/>
      <c r="BC329" s="8"/>
    </row>
    <row r="330">
      <c r="A330" s="12" t="s">
        <v>1398</v>
      </c>
      <c r="B330" s="8" t="s">
        <v>1399</v>
      </c>
      <c r="C330" s="8"/>
      <c r="D330" s="14" t="s">
        <v>1400</v>
      </c>
      <c r="E330" s="15" t="s">
        <v>40</v>
      </c>
      <c r="F330" s="9" t="s">
        <v>41</v>
      </c>
      <c r="G330" s="9">
        <v>89503.0</v>
      </c>
      <c r="H330" s="9" t="s">
        <v>1401</v>
      </c>
      <c r="I330" s="8"/>
      <c r="J330" s="10" t="s">
        <v>43</v>
      </c>
      <c r="K330" s="18"/>
      <c r="L330" s="18"/>
      <c r="M330" s="18"/>
      <c r="N330" s="18"/>
      <c r="O330" s="18"/>
      <c r="P330" s="18"/>
      <c r="Q330" s="18"/>
      <c r="R330" s="18"/>
      <c r="S330" s="18"/>
      <c r="T330" s="18"/>
      <c r="U330" s="18"/>
      <c r="V330" s="18"/>
      <c r="W330" s="18"/>
      <c r="X330" s="18"/>
      <c r="Y330" s="18"/>
      <c r="Z330" s="18"/>
      <c r="AA330" s="18"/>
      <c r="AB330" s="18"/>
      <c r="AC330" s="18"/>
      <c r="AD330" s="18"/>
      <c r="AE330" s="10" t="s">
        <v>43</v>
      </c>
      <c r="AF330" s="18"/>
      <c r="AG330" s="18"/>
      <c r="AH330" s="18"/>
      <c r="AI330" s="11" t="str">
        <f t="shared" si="2"/>
        <v>PP</v>
      </c>
      <c r="AL330" s="8"/>
      <c r="AM330" s="8"/>
      <c r="AN330" s="8"/>
      <c r="AO330" s="8"/>
      <c r="AP330" s="8"/>
      <c r="AQ330" s="8"/>
      <c r="AR330" s="8"/>
      <c r="AS330" s="8"/>
      <c r="AT330" s="8"/>
      <c r="AU330" s="8"/>
      <c r="AV330" s="8"/>
      <c r="AW330" s="8"/>
      <c r="AX330" s="8"/>
      <c r="AY330" s="8"/>
      <c r="AZ330" s="8"/>
      <c r="BA330" s="8"/>
      <c r="BB330" s="8"/>
      <c r="BC330" s="8"/>
    </row>
    <row r="331">
      <c r="A331" s="12" t="s">
        <v>1402</v>
      </c>
      <c r="B331" s="8" t="s">
        <v>1403</v>
      </c>
      <c r="C331" s="8"/>
      <c r="D331" s="14" t="s">
        <v>1404</v>
      </c>
      <c r="E331" s="15" t="s">
        <v>40</v>
      </c>
      <c r="F331" s="9" t="s">
        <v>41</v>
      </c>
      <c r="G331" s="9">
        <v>89503.0</v>
      </c>
      <c r="H331" s="9" t="s">
        <v>128</v>
      </c>
      <c r="I331" s="8"/>
      <c r="J331" s="10" t="s">
        <v>43</v>
      </c>
      <c r="K331" s="18"/>
      <c r="L331" s="18"/>
      <c r="M331" s="18"/>
      <c r="N331" s="18"/>
      <c r="O331" s="18"/>
      <c r="P331" s="18"/>
      <c r="Q331" s="18"/>
      <c r="R331" s="18"/>
      <c r="S331" s="18"/>
      <c r="T331" s="18"/>
      <c r="U331" s="18"/>
      <c r="V331" s="18"/>
      <c r="W331" s="18"/>
      <c r="X331" s="18"/>
      <c r="Y331" s="18"/>
      <c r="Z331" s="18"/>
      <c r="AA331" s="18"/>
      <c r="AB331" s="18"/>
      <c r="AC331" s="18"/>
      <c r="AD331" s="18"/>
      <c r="AE331" s="10" t="s">
        <v>43</v>
      </c>
      <c r="AF331" s="18"/>
      <c r="AG331" s="18"/>
      <c r="AH331" s="18"/>
      <c r="AI331" s="11" t="str">
        <f t="shared" si="2"/>
        <v>PP</v>
      </c>
      <c r="AL331" s="7"/>
      <c r="AM331" s="8"/>
      <c r="AN331" s="8"/>
      <c r="AO331" s="8"/>
      <c r="AP331" s="8"/>
      <c r="AQ331" s="8"/>
      <c r="AR331" s="8"/>
      <c r="AS331" s="8"/>
      <c r="AT331" s="8"/>
      <c r="AU331" s="8"/>
      <c r="AV331" s="8"/>
      <c r="AW331" s="8"/>
      <c r="AX331" s="8"/>
      <c r="AY331" s="8"/>
      <c r="AZ331" s="8"/>
      <c r="BA331" s="8"/>
      <c r="BB331" s="8"/>
      <c r="BC331" s="8"/>
    </row>
    <row r="332">
      <c r="A332" s="6" t="s">
        <v>1405</v>
      </c>
      <c r="B332" s="8"/>
      <c r="C332" s="8"/>
      <c r="D332" s="7" t="s">
        <v>1406</v>
      </c>
      <c r="E332" s="7" t="s">
        <v>132</v>
      </c>
      <c r="F332" s="9" t="s">
        <v>41</v>
      </c>
      <c r="G332" s="9">
        <v>89706.0</v>
      </c>
      <c r="H332" s="9" t="s">
        <v>1407</v>
      </c>
      <c r="I332" s="8"/>
      <c r="J332" s="18"/>
      <c r="K332" s="18"/>
      <c r="L332" s="18"/>
      <c r="M332" s="18"/>
      <c r="N332" s="10" t="s">
        <v>43</v>
      </c>
      <c r="O332" s="18"/>
      <c r="P332" s="18"/>
      <c r="Q332" s="18"/>
      <c r="R332" s="18"/>
      <c r="S332" s="18"/>
      <c r="T332" s="18"/>
      <c r="U332" s="18"/>
      <c r="V332" s="18"/>
      <c r="W332" s="18"/>
      <c r="X332" s="18"/>
      <c r="Y332" s="18"/>
      <c r="Z332" s="10" t="s">
        <v>43</v>
      </c>
      <c r="AA332" s="18"/>
      <c r="AB332" s="18"/>
      <c r="AC332" s="10" t="s">
        <v>43</v>
      </c>
      <c r="AD332" s="18"/>
      <c r="AE332" s="18"/>
      <c r="AF332" s="18"/>
      <c r="AG332" s="18"/>
      <c r="AH332" s="18"/>
      <c r="AI332" s="11" t="str">
        <f t="shared" si="2"/>
        <v>PPP</v>
      </c>
      <c r="AJ332" s="17"/>
      <c r="AK332" s="17"/>
      <c r="AL332" s="7" t="s">
        <v>299</v>
      </c>
      <c r="AM332" s="8"/>
      <c r="AN332" s="8"/>
      <c r="AO332" s="8"/>
      <c r="AP332" s="8"/>
      <c r="AQ332" s="8"/>
      <c r="AR332" s="8"/>
      <c r="AS332" s="8"/>
      <c r="AT332" s="8"/>
      <c r="AU332" s="8"/>
      <c r="AV332" s="8"/>
      <c r="AW332" s="8"/>
      <c r="AX332" s="8"/>
      <c r="AY332" s="8"/>
      <c r="AZ332" s="8"/>
      <c r="BA332" s="8"/>
      <c r="BB332" s="8"/>
      <c r="BC332" s="8"/>
    </row>
    <row r="333">
      <c r="A333" s="6" t="s">
        <v>1408</v>
      </c>
      <c r="B333" s="8"/>
      <c r="C333" s="8"/>
      <c r="D333" s="7" t="s">
        <v>1409</v>
      </c>
      <c r="E333" s="7" t="s">
        <v>1410</v>
      </c>
      <c r="F333" s="9" t="s">
        <v>41</v>
      </c>
      <c r="G333" s="9">
        <v>89801.0</v>
      </c>
      <c r="H333" s="9" t="s">
        <v>1411</v>
      </c>
      <c r="I333" s="8"/>
      <c r="J333" s="18"/>
      <c r="K333" s="18"/>
      <c r="L333" s="18"/>
      <c r="M333" s="18"/>
      <c r="N333" s="10" t="s">
        <v>43</v>
      </c>
      <c r="O333" s="18"/>
      <c r="P333" s="18"/>
      <c r="Q333" s="18"/>
      <c r="R333" s="18"/>
      <c r="S333" s="18"/>
      <c r="T333" s="18"/>
      <c r="U333" s="18"/>
      <c r="V333" s="18"/>
      <c r="W333" s="18"/>
      <c r="X333" s="18"/>
      <c r="Y333" s="18"/>
      <c r="Z333" s="10" t="s">
        <v>43</v>
      </c>
      <c r="AA333" s="18"/>
      <c r="AB333" s="18"/>
      <c r="AC333" s="10" t="s">
        <v>43</v>
      </c>
      <c r="AD333" s="18"/>
      <c r="AE333" s="18"/>
      <c r="AF333" s="18"/>
      <c r="AG333" s="18"/>
      <c r="AH333" s="18"/>
      <c r="AI333" s="11" t="str">
        <f t="shared" si="2"/>
        <v>PPP</v>
      </c>
      <c r="AJ333" s="17"/>
      <c r="AK333" s="17"/>
      <c r="AL333" s="8"/>
      <c r="AM333" s="8"/>
      <c r="AN333" s="8"/>
      <c r="AO333" s="8"/>
      <c r="AP333" s="8"/>
      <c r="AQ333" s="8"/>
      <c r="AR333" s="8"/>
      <c r="AS333" s="8"/>
      <c r="AT333" s="8"/>
      <c r="AU333" s="8"/>
      <c r="AV333" s="8"/>
      <c r="AW333" s="8"/>
      <c r="AX333" s="8"/>
      <c r="AY333" s="8"/>
      <c r="AZ333" s="8"/>
      <c r="BA333" s="8"/>
      <c r="BB333" s="8"/>
      <c r="BC333" s="8"/>
    </row>
    <row r="334">
      <c r="A334" s="6" t="s">
        <v>1412</v>
      </c>
      <c r="B334" s="7" t="s">
        <v>1413</v>
      </c>
      <c r="C334" s="8"/>
      <c r="D334" s="7" t="s">
        <v>1414</v>
      </c>
      <c r="E334" s="7" t="s">
        <v>40</v>
      </c>
      <c r="F334" s="9" t="s">
        <v>41</v>
      </c>
      <c r="G334" s="9">
        <v>89502.0</v>
      </c>
      <c r="H334" s="9" t="s">
        <v>1415</v>
      </c>
      <c r="I334" s="16" t="s">
        <v>1416</v>
      </c>
      <c r="J334" s="10"/>
      <c r="K334" s="10"/>
      <c r="L334" s="10"/>
      <c r="M334" s="10"/>
      <c r="N334" s="10"/>
      <c r="O334" s="10"/>
      <c r="P334" s="10" t="s">
        <v>43</v>
      </c>
      <c r="Q334" s="10" t="s">
        <v>43</v>
      </c>
      <c r="R334" s="10"/>
      <c r="S334" s="10"/>
      <c r="T334" s="10"/>
      <c r="U334" s="10"/>
      <c r="V334" s="10"/>
      <c r="W334" s="10"/>
      <c r="X334" s="10"/>
      <c r="Y334" s="10"/>
      <c r="Z334" s="10"/>
      <c r="AA334" s="10"/>
      <c r="AB334" s="10"/>
      <c r="AC334" s="10"/>
      <c r="AD334" s="10"/>
      <c r="AE334" s="10"/>
      <c r="AF334" s="10"/>
      <c r="AG334" s="10"/>
      <c r="AH334" s="10" t="s">
        <v>43</v>
      </c>
      <c r="AI334" s="11" t="str">
        <f t="shared" si="2"/>
        <v>PPP</v>
      </c>
      <c r="AJ334" s="17"/>
      <c r="AK334" s="17"/>
      <c r="AL334" s="7" t="s">
        <v>299</v>
      </c>
      <c r="AM334" s="8"/>
      <c r="AN334" s="8"/>
      <c r="AO334" s="8"/>
      <c r="AP334" s="8"/>
      <c r="AQ334" s="8"/>
      <c r="AR334" s="8"/>
      <c r="AS334" s="8"/>
      <c r="AT334" s="8"/>
      <c r="AU334" s="8"/>
      <c r="AV334" s="8"/>
      <c r="AW334" s="8"/>
      <c r="AX334" s="8"/>
      <c r="AY334" s="8"/>
      <c r="AZ334" s="8"/>
      <c r="BA334" s="8"/>
      <c r="BB334" s="8"/>
      <c r="BC334" s="8"/>
    </row>
    <row r="335">
      <c r="A335" s="6" t="s">
        <v>1417</v>
      </c>
      <c r="B335" s="8"/>
      <c r="C335" s="8"/>
      <c r="D335" s="7" t="s">
        <v>1418</v>
      </c>
      <c r="E335" s="7" t="s">
        <v>40</v>
      </c>
      <c r="F335" s="9" t="s">
        <v>41</v>
      </c>
      <c r="G335" s="9">
        <v>89503.0</v>
      </c>
      <c r="H335" s="9" t="s">
        <v>1419</v>
      </c>
      <c r="I335" s="8"/>
      <c r="J335" s="18"/>
      <c r="K335" s="18"/>
      <c r="L335" s="10" t="s">
        <v>55</v>
      </c>
      <c r="M335" s="18"/>
      <c r="N335" s="18"/>
      <c r="O335" s="18"/>
      <c r="P335" s="18"/>
      <c r="Q335" s="18"/>
      <c r="R335" s="18"/>
      <c r="S335" s="18"/>
      <c r="T335" s="18"/>
      <c r="U335" s="18"/>
      <c r="V335" s="18"/>
      <c r="W335" s="10" t="s">
        <v>43</v>
      </c>
      <c r="X335" s="18"/>
      <c r="Y335" s="18"/>
      <c r="Z335" s="18"/>
      <c r="AA335" s="18"/>
      <c r="AB335" s="18"/>
      <c r="AC335" s="18"/>
      <c r="AD335" s="18"/>
      <c r="AE335" s="18"/>
      <c r="AF335" s="18"/>
      <c r="AG335" s="18"/>
      <c r="AH335" s="18"/>
      <c r="AI335" s="11" t="str">
        <f t="shared" si="2"/>
        <v>SP</v>
      </c>
      <c r="AJ335" s="17"/>
      <c r="AK335" s="17"/>
      <c r="AL335" s="8"/>
      <c r="AM335" s="8"/>
      <c r="AN335" s="8"/>
      <c r="AO335" s="8"/>
      <c r="AP335" s="8"/>
      <c r="AQ335" s="8"/>
      <c r="AR335" s="8"/>
      <c r="AS335" s="8"/>
      <c r="AT335" s="8"/>
      <c r="AU335" s="8"/>
      <c r="AV335" s="8"/>
      <c r="AW335" s="8"/>
      <c r="AX335" s="8"/>
      <c r="AY335" s="8"/>
      <c r="AZ335" s="8"/>
      <c r="BA335" s="8"/>
      <c r="BB335" s="8"/>
      <c r="BC335" s="8"/>
    </row>
    <row r="336">
      <c r="A336" s="6" t="s">
        <v>1420</v>
      </c>
      <c r="B336" s="7" t="s">
        <v>282</v>
      </c>
      <c r="C336" s="7" t="s">
        <v>1421</v>
      </c>
      <c r="D336" s="7" t="s">
        <v>1422</v>
      </c>
      <c r="E336" s="7" t="s">
        <v>40</v>
      </c>
      <c r="F336" s="9" t="s">
        <v>41</v>
      </c>
      <c r="G336" s="9"/>
      <c r="H336" s="9" t="s">
        <v>1423</v>
      </c>
      <c r="I336" s="8"/>
      <c r="J336" s="10" t="s">
        <v>43</v>
      </c>
      <c r="K336" s="10"/>
      <c r="L336" s="10"/>
      <c r="M336" s="10"/>
      <c r="N336" s="10" t="s">
        <v>43</v>
      </c>
      <c r="O336" s="10"/>
      <c r="P336" s="10" t="s">
        <v>43</v>
      </c>
      <c r="Q336" s="10" t="s">
        <v>43</v>
      </c>
      <c r="R336" s="10" t="s">
        <v>43</v>
      </c>
      <c r="S336" s="10"/>
      <c r="T336" s="10"/>
      <c r="U336" s="10" t="s">
        <v>43</v>
      </c>
      <c r="V336" s="10" t="s">
        <v>43</v>
      </c>
      <c r="W336" s="10" t="s">
        <v>43</v>
      </c>
      <c r="X336" s="10"/>
      <c r="Y336" s="10" t="s">
        <v>43</v>
      </c>
      <c r="Z336" s="10"/>
      <c r="AA336" s="10"/>
      <c r="AB336" s="10"/>
      <c r="AC336" s="10" t="s">
        <v>43</v>
      </c>
      <c r="AD336" s="10"/>
      <c r="AE336" s="10" t="s">
        <v>43</v>
      </c>
      <c r="AF336" s="10"/>
      <c r="AG336" s="10"/>
      <c r="AH336" s="10" t="s">
        <v>43</v>
      </c>
      <c r="AI336" s="11" t="str">
        <f t="shared" si="2"/>
        <v>PPPPPPPPPPPP</v>
      </c>
      <c r="AJ336" s="9"/>
      <c r="AK336" s="9"/>
      <c r="AL336" s="8"/>
      <c r="AM336" s="8"/>
      <c r="AN336" s="8"/>
      <c r="AO336" s="8"/>
      <c r="AP336" s="8"/>
      <c r="AQ336" s="8"/>
      <c r="AR336" s="8"/>
      <c r="AS336" s="8"/>
      <c r="AT336" s="8"/>
      <c r="AU336" s="8"/>
      <c r="AV336" s="8"/>
      <c r="AW336" s="8"/>
      <c r="AX336" s="8"/>
      <c r="AY336" s="8"/>
      <c r="AZ336" s="8"/>
      <c r="BA336" s="8"/>
      <c r="BB336" s="8"/>
      <c r="BC336" s="8"/>
    </row>
    <row r="337">
      <c r="A337" s="6" t="s">
        <v>1424</v>
      </c>
      <c r="B337" s="7" t="s">
        <v>1425</v>
      </c>
      <c r="C337" s="7"/>
      <c r="D337" s="7" t="s">
        <v>1426</v>
      </c>
      <c r="E337" s="7" t="s">
        <v>727</v>
      </c>
      <c r="F337" s="9" t="s">
        <v>41</v>
      </c>
      <c r="G337" s="9">
        <v>89512.0</v>
      </c>
      <c r="H337" s="27" t="s">
        <v>1427</v>
      </c>
      <c r="I337" s="8"/>
      <c r="J337" s="10"/>
      <c r="K337" s="10"/>
      <c r="L337" s="10"/>
      <c r="M337" s="10"/>
      <c r="N337" s="10"/>
      <c r="O337" s="10"/>
      <c r="P337" s="10"/>
      <c r="Q337" s="10"/>
      <c r="R337" s="10"/>
      <c r="S337" s="10"/>
      <c r="T337" s="10"/>
      <c r="U337" s="10"/>
      <c r="V337" s="10"/>
      <c r="W337" s="10" t="s">
        <v>43</v>
      </c>
      <c r="X337" s="10"/>
      <c r="Y337" s="10"/>
      <c r="Z337" s="10"/>
      <c r="AA337" s="10"/>
      <c r="AB337" s="10"/>
      <c r="AC337" s="10"/>
      <c r="AD337" s="10"/>
      <c r="AE337" s="10"/>
      <c r="AF337" s="10"/>
      <c r="AG337" s="10"/>
      <c r="AH337" s="10"/>
      <c r="AI337" s="11" t="str">
        <f t="shared" si="2"/>
        <v>P</v>
      </c>
      <c r="AJ337" s="9"/>
      <c r="AK337" s="9"/>
      <c r="AL337" s="7"/>
      <c r="AM337" s="8"/>
      <c r="AN337" s="8"/>
      <c r="AO337" s="8"/>
      <c r="AP337" s="8"/>
      <c r="AQ337" s="8"/>
      <c r="AR337" s="8"/>
      <c r="AS337" s="8"/>
      <c r="AT337" s="8"/>
      <c r="AU337" s="8"/>
      <c r="AV337" s="8"/>
      <c r="AW337" s="8"/>
      <c r="AX337" s="8"/>
      <c r="AY337" s="8"/>
      <c r="AZ337" s="8"/>
      <c r="BA337" s="8"/>
      <c r="BB337" s="8"/>
      <c r="BC337" s="8"/>
    </row>
    <row r="338">
      <c r="A338" s="6" t="s">
        <v>1428</v>
      </c>
      <c r="B338" s="7" t="s">
        <v>1429</v>
      </c>
      <c r="C338" s="8"/>
      <c r="D338" s="7" t="s">
        <v>1430</v>
      </c>
      <c r="E338" s="7" t="s">
        <v>40</v>
      </c>
      <c r="F338" s="9" t="s">
        <v>41</v>
      </c>
      <c r="G338" s="9">
        <v>89503.0</v>
      </c>
      <c r="H338" s="9" t="s">
        <v>1431</v>
      </c>
      <c r="I338" s="16" t="s">
        <v>1432</v>
      </c>
      <c r="J338" s="10"/>
      <c r="K338" s="10" t="s">
        <v>55</v>
      </c>
      <c r="L338" s="10"/>
      <c r="M338" s="10" t="s">
        <v>55</v>
      </c>
      <c r="N338" s="10" t="s">
        <v>43</v>
      </c>
      <c r="O338" s="10"/>
      <c r="P338" s="10" t="s">
        <v>55</v>
      </c>
      <c r="Q338" s="10"/>
      <c r="R338" s="10" t="s">
        <v>43</v>
      </c>
      <c r="S338" s="10"/>
      <c r="T338" s="10"/>
      <c r="U338" s="10"/>
      <c r="V338" s="10" t="s">
        <v>55</v>
      </c>
      <c r="W338" s="10"/>
      <c r="X338" s="10" t="s">
        <v>43</v>
      </c>
      <c r="Y338" s="10"/>
      <c r="Z338" s="10"/>
      <c r="AA338" s="10"/>
      <c r="AB338" s="10"/>
      <c r="AC338" s="10" t="s">
        <v>43</v>
      </c>
      <c r="AD338" s="10"/>
      <c r="AE338" s="10"/>
      <c r="AF338" s="10" t="s">
        <v>55</v>
      </c>
      <c r="AG338" s="10"/>
      <c r="AH338" s="10"/>
      <c r="AI338" s="11" t="str">
        <f t="shared" si="2"/>
        <v>SSPSPSPPS</v>
      </c>
      <c r="AJ338" s="17"/>
      <c r="AK338" s="17"/>
      <c r="AL338" s="7" t="s">
        <v>299</v>
      </c>
      <c r="AM338" s="8"/>
      <c r="AN338" s="8"/>
      <c r="AO338" s="8"/>
      <c r="AP338" s="8"/>
      <c r="AQ338" s="8"/>
      <c r="AR338" s="8"/>
      <c r="AS338" s="8"/>
      <c r="AT338" s="8"/>
      <c r="AU338" s="8"/>
      <c r="AV338" s="8"/>
      <c r="AW338" s="8"/>
      <c r="AX338" s="8"/>
      <c r="AY338" s="8"/>
      <c r="AZ338" s="8"/>
      <c r="BA338" s="8"/>
      <c r="BB338" s="8"/>
      <c r="BC338" s="8"/>
    </row>
    <row r="339">
      <c r="A339" s="6" t="s">
        <v>1433</v>
      </c>
      <c r="B339" s="7" t="s">
        <v>1434</v>
      </c>
      <c r="C339" s="8"/>
      <c r="D339" s="7" t="s">
        <v>1435</v>
      </c>
      <c r="E339" s="7" t="s">
        <v>40</v>
      </c>
      <c r="F339" s="9" t="s">
        <v>41</v>
      </c>
      <c r="G339" s="9">
        <v>89512.0</v>
      </c>
      <c r="H339" s="9" t="s">
        <v>1436</v>
      </c>
      <c r="I339" s="16" t="s">
        <v>1437</v>
      </c>
      <c r="J339" s="10"/>
      <c r="K339" s="10"/>
      <c r="L339" s="10"/>
      <c r="M339" s="10"/>
      <c r="N339" s="10"/>
      <c r="O339" s="10"/>
      <c r="P339" s="10"/>
      <c r="Q339" s="10"/>
      <c r="R339" s="10"/>
      <c r="S339" s="10"/>
      <c r="T339" s="10"/>
      <c r="U339" s="10"/>
      <c r="V339" s="10"/>
      <c r="W339" s="10" t="s">
        <v>43</v>
      </c>
      <c r="X339" s="10" t="s">
        <v>43</v>
      </c>
      <c r="Y339" s="10"/>
      <c r="Z339" s="10"/>
      <c r="AA339" s="10"/>
      <c r="AB339" s="10"/>
      <c r="AC339" s="10"/>
      <c r="AD339" s="10"/>
      <c r="AE339" s="10"/>
      <c r="AF339" s="10"/>
      <c r="AG339" s="10"/>
      <c r="AH339" s="10"/>
      <c r="AI339" s="11" t="str">
        <f t="shared" si="2"/>
        <v>PP</v>
      </c>
      <c r="AJ339" s="17"/>
      <c r="AK339" s="17"/>
      <c r="AL339" s="8"/>
      <c r="AM339" s="8"/>
      <c r="AN339" s="8"/>
      <c r="AO339" s="8"/>
      <c r="AP339" s="8"/>
      <c r="AQ339" s="8"/>
      <c r="AR339" s="8"/>
      <c r="AS339" s="8"/>
      <c r="AT339" s="8"/>
      <c r="AU339" s="8"/>
      <c r="AV339" s="8"/>
      <c r="AW339" s="8"/>
      <c r="AX339" s="8"/>
      <c r="AY339" s="8"/>
      <c r="AZ339" s="8"/>
      <c r="BA339" s="8"/>
      <c r="BB339" s="8"/>
      <c r="BC339" s="8"/>
    </row>
    <row r="340">
      <c r="A340" s="6" t="s">
        <v>1438</v>
      </c>
      <c r="B340" s="7" t="s">
        <v>1439</v>
      </c>
      <c r="C340" s="8"/>
      <c r="D340" s="7" t="s">
        <v>1440</v>
      </c>
      <c r="E340" s="7" t="s">
        <v>40</v>
      </c>
      <c r="F340" s="9" t="s">
        <v>41</v>
      </c>
      <c r="G340" s="9">
        <v>89512.0</v>
      </c>
      <c r="H340" s="9" t="s">
        <v>1441</v>
      </c>
      <c r="I340" s="16" t="s">
        <v>1442</v>
      </c>
      <c r="J340" s="10"/>
      <c r="K340" s="10"/>
      <c r="L340" s="10"/>
      <c r="M340" s="10"/>
      <c r="N340" s="10" t="s">
        <v>43</v>
      </c>
      <c r="O340" s="10"/>
      <c r="P340" s="10"/>
      <c r="Q340" s="10"/>
      <c r="R340" s="10" t="s">
        <v>43</v>
      </c>
      <c r="S340" s="10"/>
      <c r="T340" s="10"/>
      <c r="U340" s="10" t="s">
        <v>43</v>
      </c>
      <c r="V340" s="10"/>
      <c r="W340" s="10"/>
      <c r="X340" s="10" t="s">
        <v>43</v>
      </c>
      <c r="Y340" s="10"/>
      <c r="Z340" s="10"/>
      <c r="AA340" s="10"/>
      <c r="AB340" s="10"/>
      <c r="AC340" s="10"/>
      <c r="AD340" s="10"/>
      <c r="AE340" s="10"/>
      <c r="AF340" s="10" t="s">
        <v>43</v>
      </c>
      <c r="AG340" s="10"/>
      <c r="AH340" s="10"/>
      <c r="AI340" s="11" t="str">
        <f t="shared" si="2"/>
        <v>PPPPP</v>
      </c>
      <c r="AJ340" s="17"/>
      <c r="AK340" s="17"/>
      <c r="AL340" s="8"/>
      <c r="AM340" s="8"/>
      <c r="AN340" s="8"/>
      <c r="AO340" s="8"/>
      <c r="AP340" s="8"/>
      <c r="AQ340" s="8"/>
      <c r="AR340" s="8"/>
      <c r="AS340" s="8"/>
      <c r="AT340" s="8"/>
      <c r="AU340" s="8"/>
      <c r="AV340" s="8"/>
      <c r="AW340" s="8"/>
      <c r="AX340" s="8"/>
      <c r="AY340" s="8"/>
      <c r="AZ340" s="8"/>
      <c r="BA340" s="8"/>
      <c r="BB340" s="8"/>
      <c r="BC340" s="8"/>
    </row>
    <row r="341">
      <c r="A341" s="6" t="s">
        <v>1443</v>
      </c>
      <c r="B341" s="7" t="s">
        <v>1444</v>
      </c>
      <c r="C341" s="7"/>
      <c r="D341" s="7" t="s">
        <v>1445</v>
      </c>
      <c r="E341" s="7" t="s">
        <v>40</v>
      </c>
      <c r="F341" s="9" t="s">
        <v>41</v>
      </c>
      <c r="G341" s="9">
        <v>89512.0</v>
      </c>
      <c r="H341" s="9" t="s">
        <v>1446</v>
      </c>
      <c r="I341" s="8"/>
      <c r="J341" s="10"/>
      <c r="K341" s="10"/>
      <c r="L341" s="10"/>
      <c r="M341" s="10"/>
      <c r="N341" s="10"/>
      <c r="O341" s="10"/>
      <c r="P341" s="10"/>
      <c r="Q341" s="10" t="s">
        <v>43</v>
      </c>
      <c r="R341" s="10"/>
      <c r="S341" s="10"/>
      <c r="T341" s="10"/>
      <c r="U341" s="10"/>
      <c r="V341" s="10"/>
      <c r="W341" s="10"/>
      <c r="X341" s="10"/>
      <c r="Y341" s="10"/>
      <c r="Z341" s="10"/>
      <c r="AA341" s="10"/>
      <c r="AB341" s="10"/>
      <c r="AC341" s="10"/>
      <c r="AD341" s="10"/>
      <c r="AE341" s="10"/>
      <c r="AF341" s="10"/>
      <c r="AG341" s="10"/>
      <c r="AH341" s="10"/>
      <c r="AI341" s="11" t="str">
        <f t="shared" si="2"/>
        <v>P</v>
      </c>
      <c r="AJ341" s="9"/>
      <c r="AK341" s="9"/>
      <c r="AL341" s="7"/>
      <c r="AM341" s="8"/>
      <c r="AN341" s="8"/>
      <c r="AO341" s="8"/>
      <c r="AP341" s="8"/>
      <c r="AQ341" s="8"/>
      <c r="AR341" s="8"/>
      <c r="AS341" s="8"/>
      <c r="AT341" s="8"/>
      <c r="AU341" s="8"/>
      <c r="AV341" s="8"/>
      <c r="AW341" s="8"/>
      <c r="AX341" s="8"/>
      <c r="AY341" s="8"/>
      <c r="AZ341" s="8"/>
      <c r="BA341" s="8"/>
      <c r="BB341" s="8"/>
      <c r="BC341" s="8"/>
    </row>
    <row r="342">
      <c r="A342" s="6" t="s">
        <v>1447</v>
      </c>
      <c r="B342" s="7" t="s">
        <v>1448</v>
      </c>
      <c r="C342" s="8"/>
      <c r="D342" s="7" t="s">
        <v>1449</v>
      </c>
      <c r="E342" s="7" t="s">
        <v>40</v>
      </c>
      <c r="F342" s="9" t="s">
        <v>41</v>
      </c>
      <c r="G342" s="9">
        <v>89502.0</v>
      </c>
      <c r="H342" s="9" t="s">
        <v>1450</v>
      </c>
      <c r="I342" s="8"/>
      <c r="J342" s="10"/>
      <c r="K342" s="10"/>
      <c r="L342" s="10"/>
      <c r="M342" s="10"/>
      <c r="N342" s="10" t="s">
        <v>43</v>
      </c>
      <c r="O342" s="10"/>
      <c r="P342" s="10" t="s">
        <v>43</v>
      </c>
      <c r="Q342" s="10"/>
      <c r="R342" s="10" t="s">
        <v>43</v>
      </c>
      <c r="S342" s="10"/>
      <c r="T342" s="10"/>
      <c r="U342" s="10" t="s">
        <v>43</v>
      </c>
      <c r="V342" s="10"/>
      <c r="W342" s="10" t="s">
        <v>43</v>
      </c>
      <c r="X342" s="10"/>
      <c r="Y342" s="10"/>
      <c r="Z342" s="10"/>
      <c r="AA342" s="10"/>
      <c r="AB342" s="10"/>
      <c r="AC342" s="10"/>
      <c r="AD342" s="10"/>
      <c r="AE342" s="10"/>
      <c r="AF342" s="10"/>
      <c r="AG342" s="10"/>
      <c r="AH342" s="10"/>
      <c r="AI342" s="11" t="str">
        <f t="shared" si="2"/>
        <v>PPPPP</v>
      </c>
      <c r="AJ342" s="17"/>
      <c r="AK342" s="17"/>
      <c r="AL342" s="8"/>
      <c r="AM342" s="8"/>
      <c r="AN342" s="8"/>
      <c r="AO342" s="8"/>
      <c r="AP342" s="8"/>
      <c r="AQ342" s="8"/>
      <c r="AR342" s="8"/>
      <c r="AS342" s="8"/>
      <c r="AT342" s="8"/>
      <c r="AU342" s="8"/>
      <c r="AV342" s="8"/>
      <c r="AW342" s="8"/>
      <c r="AX342" s="8"/>
      <c r="AY342" s="8"/>
      <c r="AZ342" s="8"/>
      <c r="BA342" s="8"/>
      <c r="BB342" s="8"/>
      <c r="BC342" s="8"/>
    </row>
    <row r="343">
      <c r="A343" s="6" t="s">
        <v>1451</v>
      </c>
      <c r="B343" s="7" t="s">
        <v>1452</v>
      </c>
      <c r="C343" s="8"/>
      <c r="D343" s="7" t="s">
        <v>1453</v>
      </c>
      <c r="E343" s="7" t="s">
        <v>40</v>
      </c>
      <c r="F343" s="9" t="s">
        <v>41</v>
      </c>
      <c r="G343" s="9">
        <v>89502.0</v>
      </c>
      <c r="H343" s="9" t="s">
        <v>1454</v>
      </c>
      <c r="I343" s="16" t="s">
        <v>1455</v>
      </c>
      <c r="J343" s="10"/>
      <c r="K343" s="10"/>
      <c r="L343" s="10"/>
      <c r="M343" s="10"/>
      <c r="N343" s="10"/>
      <c r="O343" s="10"/>
      <c r="P343" s="10"/>
      <c r="Q343" s="10"/>
      <c r="R343" s="10" t="s">
        <v>43</v>
      </c>
      <c r="S343" s="10"/>
      <c r="T343" s="10"/>
      <c r="U343" s="10" t="s">
        <v>43</v>
      </c>
      <c r="V343" s="10"/>
      <c r="W343" s="10"/>
      <c r="X343" s="10"/>
      <c r="Y343" s="10"/>
      <c r="Z343" s="10"/>
      <c r="AA343" s="10"/>
      <c r="AB343" s="10"/>
      <c r="AC343" s="10"/>
      <c r="AD343" s="10"/>
      <c r="AE343" s="10"/>
      <c r="AF343" s="10"/>
      <c r="AG343" s="10"/>
      <c r="AH343" s="10"/>
      <c r="AI343" s="11" t="str">
        <f t="shared" si="2"/>
        <v>PP</v>
      </c>
      <c r="AJ343" s="17"/>
      <c r="AK343" s="17"/>
      <c r="AL343" s="8"/>
      <c r="AM343" s="8"/>
      <c r="AN343" s="8"/>
      <c r="AO343" s="8"/>
      <c r="AP343" s="8"/>
      <c r="AQ343" s="8"/>
      <c r="AR343" s="8"/>
      <c r="AS343" s="8"/>
      <c r="AT343" s="8"/>
      <c r="AU343" s="8"/>
      <c r="AV343" s="8"/>
      <c r="AW343" s="8"/>
      <c r="AX343" s="8"/>
      <c r="AY343" s="8"/>
      <c r="AZ343" s="8"/>
      <c r="BA343" s="8"/>
      <c r="BB343" s="8"/>
      <c r="BC343" s="8"/>
    </row>
    <row r="344">
      <c r="A344" s="6" t="s">
        <v>1456</v>
      </c>
      <c r="B344" s="7" t="s">
        <v>1457</v>
      </c>
      <c r="C344" s="8"/>
      <c r="D344" s="7" t="s">
        <v>1458</v>
      </c>
      <c r="E344" s="7" t="s">
        <v>40</v>
      </c>
      <c r="F344" s="9" t="s">
        <v>41</v>
      </c>
      <c r="G344" s="9">
        <v>89512.0</v>
      </c>
      <c r="H344" s="9" t="s">
        <v>1459</v>
      </c>
      <c r="I344" s="7" t="s">
        <v>1460</v>
      </c>
      <c r="J344" s="10"/>
      <c r="K344" s="10"/>
      <c r="L344" s="10"/>
      <c r="M344" s="10"/>
      <c r="N344" s="10"/>
      <c r="O344" s="10"/>
      <c r="P344" s="10"/>
      <c r="Q344" s="10"/>
      <c r="R344" s="10"/>
      <c r="S344" s="10"/>
      <c r="T344" s="10"/>
      <c r="U344" s="10"/>
      <c r="V344" s="10"/>
      <c r="W344" s="10"/>
      <c r="X344" s="10" t="s">
        <v>43</v>
      </c>
      <c r="Y344" s="10"/>
      <c r="Z344" s="10"/>
      <c r="AA344" s="10"/>
      <c r="AB344" s="10"/>
      <c r="AC344" s="10"/>
      <c r="AD344" s="10"/>
      <c r="AE344" s="10"/>
      <c r="AF344" s="10"/>
      <c r="AG344" s="10"/>
      <c r="AH344" s="10"/>
      <c r="AI344" s="11" t="str">
        <f t="shared" si="2"/>
        <v>P</v>
      </c>
      <c r="AJ344" s="17"/>
      <c r="AK344" s="17"/>
      <c r="AL344" s="8"/>
      <c r="AM344" s="8"/>
      <c r="AN344" s="8"/>
      <c r="AO344" s="8"/>
      <c r="AP344" s="8"/>
      <c r="AQ344" s="8"/>
      <c r="AR344" s="8"/>
      <c r="AS344" s="8"/>
      <c r="AT344" s="8"/>
      <c r="AU344" s="8"/>
      <c r="AV344" s="8"/>
      <c r="AW344" s="8"/>
      <c r="AX344" s="8"/>
      <c r="AY344" s="8"/>
      <c r="AZ344" s="8"/>
      <c r="BA344" s="8"/>
      <c r="BB344" s="8"/>
      <c r="BC344" s="8"/>
    </row>
    <row r="345">
      <c r="A345" s="6" t="s">
        <v>1461</v>
      </c>
      <c r="B345" s="7" t="s">
        <v>1462</v>
      </c>
      <c r="C345" s="8"/>
      <c r="D345" s="7" t="s">
        <v>1463</v>
      </c>
      <c r="E345" s="7" t="s">
        <v>40</v>
      </c>
      <c r="F345" s="9" t="s">
        <v>41</v>
      </c>
      <c r="G345" s="9">
        <v>89512.0</v>
      </c>
      <c r="H345" s="9" t="s">
        <v>1464</v>
      </c>
      <c r="I345" s="7" t="s">
        <v>1465</v>
      </c>
      <c r="J345" s="10"/>
      <c r="K345" s="10"/>
      <c r="L345" s="10"/>
      <c r="M345" s="10"/>
      <c r="N345" s="10"/>
      <c r="O345" s="10"/>
      <c r="P345" s="10"/>
      <c r="Q345" s="10"/>
      <c r="R345" s="10"/>
      <c r="S345" s="10"/>
      <c r="T345" s="10"/>
      <c r="U345" s="10"/>
      <c r="V345" s="10"/>
      <c r="W345" s="10"/>
      <c r="X345" s="10" t="s">
        <v>43</v>
      </c>
      <c r="Y345" s="10"/>
      <c r="Z345" s="10"/>
      <c r="AA345" s="10"/>
      <c r="AB345" s="10"/>
      <c r="AC345" s="10"/>
      <c r="AD345" s="10"/>
      <c r="AE345" s="10"/>
      <c r="AF345" s="10"/>
      <c r="AG345" s="10"/>
      <c r="AH345" s="10"/>
      <c r="AI345" s="11" t="str">
        <f t="shared" si="2"/>
        <v>P</v>
      </c>
      <c r="AJ345" s="17"/>
      <c r="AK345" s="17"/>
      <c r="AL345" s="8"/>
      <c r="AM345" s="8"/>
      <c r="AN345" s="8"/>
      <c r="AO345" s="8"/>
      <c r="AP345" s="8"/>
      <c r="AQ345" s="8"/>
      <c r="AR345" s="8"/>
      <c r="AS345" s="8"/>
      <c r="AT345" s="8"/>
      <c r="AU345" s="8"/>
      <c r="AV345" s="8"/>
      <c r="AW345" s="8"/>
      <c r="AX345" s="8"/>
      <c r="AY345" s="8"/>
      <c r="AZ345" s="8"/>
      <c r="BA345" s="8"/>
      <c r="BB345" s="8"/>
      <c r="BC345" s="8"/>
    </row>
    <row r="346">
      <c r="A346" s="6" t="s">
        <v>1466</v>
      </c>
      <c r="B346" s="7" t="s">
        <v>1467</v>
      </c>
      <c r="C346" s="7"/>
      <c r="D346" s="7" t="s">
        <v>1468</v>
      </c>
      <c r="E346" s="7" t="s">
        <v>40</v>
      </c>
      <c r="F346" s="9" t="s">
        <v>41</v>
      </c>
      <c r="G346" s="9">
        <v>89512.0</v>
      </c>
      <c r="H346" s="9" t="s">
        <v>1469</v>
      </c>
      <c r="I346" s="16" t="s">
        <v>249</v>
      </c>
      <c r="J346" s="10"/>
      <c r="K346" s="10"/>
      <c r="L346" s="10"/>
      <c r="M346" s="10"/>
      <c r="N346" s="10" t="s">
        <v>55</v>
      </c>
      <c r="O346" s="10"/>
      <c r="P346" s="10"/>
      <c r="Q346" s="10" t="s">
        <v>43</v>
      </c>
      <c r="R346" s="10"/>
      <c r="S346" s="10"/>
      <c r="T346" s="10"/>
      <c r="U346" s="10" t="s">
        <v>43</v>
      </c>
      <c r="V346" s="10"/>
      <c r="W346" s="10"/>
      <c r="X346" s="10"/>
      <c r="Y346" s="10"/>
      <c r="Z346" s="10"/>
      <c r="AA346" s="10"/>
      <c r="AB346" s="10"/>
      <c r="AC346" s="10"/>
      <c r="AD346" s="10"/>
      <c r="AE346" s="10"/>
      <c r="AF346" s="10"/>
      <c r="AG346" s="10" t="s">
        <v>43</v>
      </c>
      <c r="AH346" s="10"/>
      <c r="AI346" s="11" t="str">
        <f t="shared" si="2"/>
        <v>SPPP</v>
      </c>
      <c r="AJ346" s="9"/>
      <c r="AK346" s="9"/>
      <c r="AL346" s="7"/>
      <c r="AM346" s="8"/>
      <c r="AN346" s="8"/>
      <c r="AO346" s="8"/>
      <c r="AP346" s="8"/>
      <c r="AQ346" s="8"/>
      <c r="AR346" s="8"/>
      <c r="AS346" s="8"/>
      <c r="AT346" s="8"/>
      <c r="AU346" s="8"/>
      <c r="AV346" s="8"/>
      <c r="AW346" s="8"/>
      <c r="AX346" s="8"/>
      <c r="AY346" s="8"/>
      <c r="AZ346" s="8"/>
      <c r="BA346" s="8"/>
      <c r="BB346" s="8"/>
      <c r="BC346" s="8"/>
    </row>
    <row r="347">
      <c r="A347" s="6" t="s">
        <v>1470</v>
      </c>
      <c r="B347" s="7" t="s">
        <v>1471</v>
      </c>
      <c r="C347" s="7"/>
      <c r="D347" s="7" t="s">
        <v>421</v>
      </c>
      <c r="E347" s="7" t="s">
        <v>751</v>
      </c>
      <c r="F347" s="9" t="s">
        <v>41</v>
      </c>
      <c r="G347" s="9"/>
      <c r="H347" s="9" t="s">
        <v>1472</v>
      </c>
      <c r="I347" s="8"/>
      <c r="J347" s="10"/>
      <c r="K347" s="10" t="s">
        <v>43</v>
      </c>
      <c r="L347" s="10"/>
      <c r="M347" s="10"/>
      <c r="N347" s="10"/>
      <c r="O347" s="10"/>
      <c r="P347" s="10"/>
      <c r="Q347" s="10" t="s">
        <v>43</v>
      </c>
      <c r="R347" s="10"/>
      <c r="S347" s="10"/>
      <c r="T347" s="10"/>
      <c r="U347" s="10" t="s">
        <v>43</v>
      </c>
      <c r="V347" s="10"/>
      <c r="W347" s="10"/>
      <c r="X347" s="10"/>
      <c r="Y347" s="10"/>
      <c r="Z347" s="10"/>
      <c r="AA347" s="10"/>
      <c r="AB347" s="10"/>
      <c r="AC347" s="10"/>
      <c r="AD347" s="10"/>
      <c r="AE347" s="10"/>
      <c r="AF347" s="10"/>
      <c r="AG347" s="10"/>
      <c r="AH347" s="10"/>
      <c r="AI347" s="11" t="str">
        <f t="shared" si="2"/>
        <v>PPP</v>
      </c>
      <c r="AJ347" s="9"/>
      <c r="AK347" s="9"/>
      <c r="AL347" s="8"/>
      <c r="AM347" s="8"/>
      <c r="AN347" s="8"/>
      <c r="AO347" s="8"/>
      <c r="AP347" s="8"/>
      <c r="AQ347" s="8"/>
      <c r="AR347" s="8"/>
      <c r="AS347" s="8"/>
      <c r="AT347" s="8"/>
      <c r="AU347" s="8"/>
      <c r="AV347" s="8"/>
      <c r="AW347" s="8"/>
      <c r="AX347" s="8"/>
      <c r="AY347" s="8"/>
      <c r="AZ347" s="8"/>
      <c r="BA347" s="8"/>
      <c r="BB347" s="8"/>
      <c r="BC347" s="8"/>
    </row>
    <row r="348">
      <c r="A348" s="6" t="s">
        <v>1473</v>
      </c>
      <c r="B348" s="7" t="s">
        <v>1474</v>
      </c>
      <c r="C348" s="8"/>
      <c r="D348" s="7" t="s">
        <v>1475</v>
      </c>
      <c r="E348" s="7" t="s">
        <v>40</v>
      </c>
      <c r="F348" s="9" t="s">
        <v>41</v>
      </c>
      <c r="G348" s="9">
        <v>89512.0</v>
      </c>
      <c r="H348" s="9" t="s">
        <v>1476</v>
      </c>
      <c r="I348" s="8"/>
      <c r="J348" s="10"/>
      <c r="K348" s="10"/>
      <c r="L348" s="10"/>
      <c r="M348" s="10"/>
      <c r="N348" s="10"/>
      <c r="O348" s="10"/>
      <c r="P348" s="10"/>
      <c r="Q348" s="10"/>
      <c r="R348" s="10"/>
      <c r="S348" s="10"/>
      <c r="T348" s="10"/>
      <c r="U348" s="10"/>
      <c r="V348" s="10"/>
      <c r="W348" s="10"/>
      <c r="X348" s="10"/>
      <c r="Y348" s="10"/>
      <c r="Z348" s="10"/>
      <c r="AA348" s="10"/>
      <c r="AB348" s="10" t="s">
        <v>43</v>
      </c>
      <c r="AC348" s="10"/>
      <c r="AD348" s="10"/>
      <c r="AE348" s="10"/>
      <c r="AF348" s="10"/>
      <c r="AG348" s="10"/>
      <c r="AH348" s="10"/>
      <c r="AI348" s="11" t="str">
        <f t="shared" si="2"/>
        <v>P</v>
      </c>
      <c r="AJ348" s="17"/>
      <c r="AK348" s="17"/>
      <c r="AL348" s="8"/>
      <c r="AM348" s="8"/>
      <c r="AN348" s="8"/>
      <c r="AO348" s="8"/>
      <c r="AP348" s="8"/>
      <c r="AQ348" s="8"/>
      <c r="AR348" s="8"/>
      <c r="AS348" s="8"/>
      <c r="AT348" s="8"/>
      <c r="AU348" s="8"/>
      <c r="AV348" s="8"/>
      <c r="AW348" s="8"/>
      <c r="AX348" s="8"/>
      <c r="AY348" s="8"/>
      <c r="AZ348" s="8"/>
      <c r="BA348" s="8"/>
      <c r="BB348" s="8"/>
      <c r="BC348" s="8"/>
    </row>
    <row r="349">
      <c r="A349" s="12" t="s">
        <v>1477</v>
      </c>
      <c r="B349" s="8" t="s">
        <v>1478</v>
      </c>
      <c r="C349" s="8"/>
      <c r="D349" s="14" t="s">
        <v>1479</v>
      </c>
      <c r="E349" s="15" t="s">
        <v>40</v>
      </c>
      <c r="F349" s="9" t="s">
        <v>41</v>
      </c>
      <c r="G349" s="9">
        <v>89502.0</v>
      </c>
      <c r="H349" s="9" t="s">
        <v>698</v>
      </c>
      <c r="I349" s="8"/>
      <c r="J349" s="10" t="s">
        <v>43</v>
      </c>
      <c r="K349" s="18"/>
      <c r="L349" s="18"/>
      <c r="M349" s="18"/>
      <c r="N349" s="18"/>
      <c r="O349" s="18"/>
      <c r="P349" s="18"/>
      <c r="Q349" s="18"/>
      <c r="R349" s="18"/>
      <c r="S349" s="18"/>
      <c r="T349" s="18"/>
      <c r="U349" s="18"/>
      <c r="V349" s="18"/>
      <c r="W349" s="18"/>
      <c r="X349" s="18"/>
      <c r="Y349" s="18"/>
      <c r="Z349" s="18"/>
      <c r="AA349" s="18"/>
      <c r="AB349" s="10"/>
      <c r="AC349" s="18"/>
      <c r="AD349" s="18"/>
      <c r="AE349" s="10" t="s">
        <v>43</v>
      </c>
      <c r="AF349" s="18"/>
      <c r="AG349" s="18"/>
      <c r="AH349" s="18"/>
      <c r="AI349" s="11" t="str">
        <f t="shared" si="2"/>
        <v>PP</v>
      </c>
      <c r="AL349" s="8"/>
      <c r="AM349" s="8"/>
      <c r="AN349" s="8"/>
      <c r="AO349" s="8"/>
      <c r="AP349" s="8"/>
      <c r="AQ349" s="8"/>
      <c r="AR349" s="8"/>
      <c r="AS349" s="8"/>
      <c r="AT349" s="8"/>
      <c r="AU349" s="8"/>
      <c r="AV349" s="8"/>
      <c r="AW349" s="8"/>
      <c r="AX349" s="8"/>
      <c r="AY349" s="8"/>
      <c r="AZ349" s="8"/>
      <c r="BA349" s="8"/>
      <c r="BB349" s="8"/>
      <c r="BC349" s="8"/>
    </row>
    <row r="350">
      <c r="A350" s="6" t="s">
        <v>1480</v>
      </c>
      <c r="B350" s="7" t="s">
        <v>1481</v>
      </c>
      <c r="C350" s="8"/>
      <c r="D350" s="7" t="s">
        <v>1482</v>
      </c>
      <c r="E350" s="7" t="s">
        <v>40</v>
      </c>
      <c r="F350" s="9" t="s">
        <v>41</v>
      </c>
      <c r="G350" s="9">
        <v>89512.0</v>
      </c>
      <c r="H350" s="9" t="s">
        <v>1483</v>
      </c>
      <c r="I350" s="8"/>
      <c r="J350" s="10"/>
      <c r="K350" s="10"/>
      <c r="L350" s="10"/>
      <c r="M350" s="10" t="s">
        <v>43</v>
      </c>
      <c r="N350" s="10"/>
      <c r="O350" s="10"/>
      <c r="P350" s="10" t="s">
        <v>43</v>
      </c>
      <c r="Q350" s="10"/>
      <c r="R350" s="10"/>
      <c r="S350" s="10"/>
      <c r="T350" s="10"/>
      <c r="U350" s="10"/>
      <c r="V350" s="10"/>
      <c r="W350" s="10" t="s">
        <v>43</v>
      </c>
      <c r="X350" s="10"/>
      <c r="Y350" s="10"/>
      <c r="Z350" s="10"/>
      <c r="AA350" s="10"/>
      <c r="AB350" s="10"/>
      <c r="AC350" s="10"/>
      <c r="AD350" s="10"/>
      <c r="AE350" s="10"/>
      <c r="AF350" s="10"/>
      <c r="AG350" s="10"/>
      <c r="AH350" s="10"/>
      <c r="AI350" s="11" t="str">
        <f t="shared" si="2"/>
        <v>PPP</v>
      </c>
      <c r="AJ350" s="17"/>
      <c r="AK350" s="17"/>
      <c r="AL350" s="7"/>
      <c r="AM350" s="8"/>
      <c r="AN350" s="8"/>
      <c r="AO350" s="8"/>
      <c r="AP350" s="8"/>
      <c r="AQ350" s="8"/>
      <c r="AR350" s="8"/>
      <c r="AS350" s="8"/>
      <c r="AT350" s="8"/>
      <c r="AU350" s="8"/>
      <c r="AV350" s="8"/>
      <c r="AW350" s="8"/>
      <c r="AX350" s="8"/>
      <c r="AY350" s="8"/>
      <c r="AZ350" s="8"/>
      <c r="BA350" s="8"/>
      <c r="BB350" s="8"/>
      <c r="BC350" s="8"/>
    </row>
    <row r="351">
      <c r="A351" s="6" t="s">
        <v>1484</v>
      </c>
      <c r="B351" s="7" t="s">
        <v>1485</v>
      </c>
      <c r="C351" s="7" t="s">
        <v>1486</v>
      </c>
      <c r="D351" s="7" t="s">
        <v>1487</v>
      </c>
      <c r="E351" s="7" t="s">
        <v>664</v>
      </c>
      <c r="F351" s="9" t="s">
        <v>41</v>
      </c>
      <c r="G351" s="9">
        <v>89102.0</v>
      </c>
      <c r="H351" s="9" t="s">
        <v>1488</v>
      </c>
      <c r="I351" s="8"/>
      <c r="J351" s="18"/>
      <c r="K351" s="18"/>
      <c r="L351" s="18"/>
      <c r="M351" s="18"/>
      <c r="N351" s="10" t="s">
        <v>43</v>
      </c>
      <c r="O351" s="18"/>
      <c r="P351" s="18"/>
      <c r="Q351" s="18"/>
      <c r="R351" s="18"/>
      <c r="S351" s="18"/>
      <c r="T351" s="18"/>
      <c r="U351" s="18"/>
      <c r="V351" s="18"/>
      <c r="W351" s="18"/>
      <c r="X351" s="10" t="s">
        <v>55</v>
      </c>
      <c r="Y351" s="18"/>
      <c r="Z351" s="10" t="s">
        <v>43</v>
      </c>
      <c r="AA351" s="18"/>
      <c r="AB351" s="18"/>
      <c r="AC351" s="10" t="s">
        <v>43</v>
      </c>
      <c r="AD351" s="10" t="s">
        <v>55</v>
      </c>
      <c r="AE351" s="18"/>
      <c r="AF351" s="18"/>
      <c r="AG351" s="18"/>
      <c r="AH351" s="18"/>
      <c r="AI351" s="11" t="str">
        <f t="shared" si="2"/>
        <v>PSPPS</v>
      </c>
      <c r="AJ351" s="17"/>
      <c r="AK351" s="17"/>
      <c r="AL351" s="8"/>
      <c r="AM351" s="8"/>
      <c r="AN351" s="8"/>
      <c r="AO351" s="8"/>
      <c r="AP351" s="8"/>
      <c r="AQ351" s="8"/>
      <c r="AR351" s="8"/>
      <c r="AS351" s="8"/>
      <c r="AT351" s="8"/>
      <c r="AU351" s="8"/>
      <c r="AV351" s="8"/>
      <c r="AW351" s="8"/>
      <c r="AX351" s="8"/>
      <c r="AY351" s="8"/>
      <c r="AZ351" s="8"/>
      <c r="BA351" s="8"/>
      <c r="BB351" s="8"/>
      <c r="BC351" s="8"/>
    </row>
    <row r="352">
      <c r="A352" s="6" t="s">
        <v>1489</v>
      </c>
      <c r="B352" s="7" t="s">
        <v>1490</v>
      </c>
      <c r="C352" s="7" t="s">
        <v>1491</v>
      </c>
      <c r="D352" s="7" t="s">
        <v>1492</v>
      </c>
      <c r="E352" s="7" t="s">
        <v>664</v>
      </c>
      <c r="F352" s="9" t="s">
        <v>41</v>
      </c>
      <c r="G352" s="9">
        <v>89122.0</v>
      </c>
      <c r="H352" s="9" t="s">
        <v>1488</v>
      </c>
      <c r="I352" s="8"/>
      <c r="J352" s="18"/>
      <c r="K352" s="18"/>
      <c r="L352" s="18"/>
      <c r="M352" s="18"/>
      <c r="N352" s="10" t="s">
        <v>43</v>
      </c>
      <c r="O352" s="18"/>
      <c r="P352" s="18"/>
      <c r="Q352" s="18"/>
      <c r="R352" s="18"/>
      <c r="S352" s="18"/>
      <c r="T352" s="18"/>
      <c r="U352" s="18"/>
      <c r="V352" s="18"/>
      <c r="W352" s="18"/>
      <c r="X352" s="10" t="s">
        <v>55</v>
      </c>
      <c r="Y352" s="18"/>
      <c r="Z352" s="10" t="s">
        <v>43</v>
      </c>
      <c r="AA352" s="18"/>
      <c r="AB352" s="18"/>
      <c r="AC352" s="10" t="s">
        <v>43</v>
      </c>
      <c r="AD352" s="10" t="s">
        <v>55</v>
      </c>
      <c r="AE352" s="18"/>
      <c r="AF352" s="18"/>
      <c r="AG352" s="18"/>
      <c r="AH352" s="18"/>
      <c r="AI352" s="11" t="str">
        <f t="shared" si="2"/>
        <v>PSPPS</v>
      </c>
      <c r="AJ352" s="17"/>
      <c r="AK352" s="17"/>
      <c r="AL352" s="7" t="s">
        <v>299</v>
      </c>
      <c r="AM352" s="8"/>
      <c r="AN352" s="8"/>
      <c r="AO352" s="8"/>
      <c r="AP352" s="8"/>
      <c r="AQ352" s="8"/>
      <c r="AR352" s="8"/>
      <c r="AS352" s="8"/>
      <c r="AT352" s="8"/>
      <c r="AU352" s="8"/>
      <c r="AV352" s="8"/>
      <c r="AW352" s="8"/>
      <c r="AX352" s="8"/>
      <c r="AY352" s="8"/>
      <c r="AZ352" s="8"/>
      <c r="BA352" s="8"/>
      <c r="BB352" s="8"/>
      <c r="BC352" s="8"/>
    </row>
    <row r="353">
      <c r="A353" s="6" t="s">
        <v>1493</v>
      </c>
      <c r="B353" s="7" t="s">
        <v>1494</v>
      </c>
      <c r="C353" s="7"/>
      <c r="D353" s="7" t="s">
        <v>1495</v>
      </c>
      <c r="E353" s="7" t="s">
        <v>40</v>
      </c>
      <c r="F353" s="9" t="s">
        <v>41</v>
      </c>
      <c r="G353" s="9">
        <v>89512.0</v>
      </c>
      <c r="H353" s="9" t="s">
        <v>1496</v>
      </c>
      <c r="I353" s="8"/>
      <c r="J353" s="10"/>
      <c r="K353" s="10"/>
      <c r="L353" s="10"/>
      <c r="M353" s="10"/>
      <c r="N353" s="10" t="s">
        <v>43</v>
      </c>
      <c r="O353" s="10"/>
      <c r="P353" s="10"/>
      <c r="Q353" s="10"/>
      <c r="R353" s="10"/>
      <c r="S353" s="10"/>
      <c r="T353" s="10"/>
      <c r="U353" s="10" t="s">
        <v>43</v>
      </c>
      <c r="V353" s="10"/>
      <c r="W353" s="10"/>
      <c r="X353" s="10"/>
      <c r="Y353" s="10"/>
      <c r="Z353" s="10" t="s">
        <v>43</v>
      </c>
      <c r="AA353" s="10"/>
      <c r="AB353" s="10"/>
      <c r="AC353" s="10" t="s">
        <v>43</v>
      </c>
      <c r="AD353" s="10"/>
      <c r="AE353" s="10"/>
      <c r="AF353" s="10"/>
      <c r="AG353" s="10"/>
      <c r="AH353" s="10"/>
      <c r="AI353" s="11" t="str">
        <f t="shared" si="2"/>
        <v>PPPP</v>
      </c>
      <c r="AJ353" s="9"/>
      <c r="AK353" s="9"/>
      <c r="AL353" s="8"/>
      <c r="AM353" s="8"/>
      <c r="AN353" s="8"/>
      <c r="AO353" s="8"/>
      <c r="AP353" s="8"/>
      <c r="AQ353" s="8"/>
      <c r="AR353" s="8"/>
      <c r="AS353" s="8"/>
      <c r="AT353" s="8"/>
      <c r="AU353" s="8"/>
      <c r="AV353" s="8"/>
      <c r="AW353" s="8"/>
      <c r="AX353" s="8"/>
      <c r="AY353" s="8"/>
      <c r="AZ353" s="8"/>
      <c r="BA353" s="8"/>
      <c r="BB353" s="8"/>
      <c r="BC353" s="8"/>
    </row>
    <row r="354">
      <c r="A354" s="6" t="s">
        <v>1497</v>
      </c>
      <c r="B354" s="7" t="s">
        <v>1498</v>
      </c>
      <c r="C354" s="8"/>
      <c r="D354" s="7" t="s">
        <v>1499</v>
      </c>
      <c r="E354" s="7" t="s">
        <v>40</v>
      </c>
      <c r="F354" s="9" t="s">
        <v>41</v>
      </c>
      <c r="G354" s="9">
        <v>89512.0</v>
      </c>
      <c r="H354" s="9" t="s">
        <v>1500</v>
      </c>
      <c r="I354" s="16" t="s">
        <v>1501</v>
      </c>
      <c r="J354" s="10"/>
      <c r="K354" s="10"/>
      <c r="L354" s="10"/>
      <c r="M354" s="10"/>
      <c r="N354" s="10" t="s">
        <v>43</v>
      </c>
      <c r="O354" s="10"/>
      <c r="P354" s="10"/>
      <c r="Q354" s="10"/>
      <c r="R354" s="10"/>
      <c r="S354" s="10"/>
      <c r="T354" s="10"/>
      <c r="U354" s="10" t="s">
        <v>43</v>
      </c>
      <c r="V354" s="10"/>
      <c r="W354" s="10"/>
      <c r="X354" s="10"/>
      <c r="Y354" s="10"/>
      <c r="Z354" s="10"/>
      <c r="AA354" s="10"/>
      <c r="AB354" s="10"/>
      <c r="AC354" s="10" t="s">
        <v>43</v>
      </c>
      <c r="AD354" s="10" t="s">
        <v>43</v>
      </c>
      <c r="AE354" s="10"/>
      <c r="AF354" s="10"/>
      <c r="AG354" s="10"/>
      <c r="AH354" s="10"/>
      <c r="AI354" s="11" t="str">
        <f t="shared" si="2"/>
        <v>PPPP</v>
      </c>
      <c r="AJ354" s="17"/>
      <c r="AK354" s="17"/>
      <c r="AL354" s="8"/>
      <c r="AM354" s="8"/>
      <c r="AN354" s="8"/>
      <c r="AO354" s="8"/>
      <c r="AP354" s="8"/>
      <c r="AQ354" s="8"/>
      <c r="AR354" s="8"/>
      <c r="AS354" s="8"/>
      <c r="AT354" s="8"/>
      <c r="AU354" s="8"/>
      <c r="AV354" s="8"/>
      <c r="AW354" s="8"/>
      <c r="AX354" s="8"/>
      <c r="AY354" s="8"/>
      <c r="AZ354" s="8"/>
      <c r="BA354" s="8"/>
      <c r="BB354" s="8"/>
      <c r="BC354" s="8"/>
    </row>
    <row r="355">
      <c r="A355" s="6" t="s">
        <v>1502</v>
      </c>
      <c r="B355" s="7" t="s">
        <v>1503</v>
      </c>
      <c r="C355" s="7"/>
      <c r="D355" s="7"/>
      <c r="E355" s="7" t="s">
        <v>1504</v>
      </c>
      <c r="F355" s="9" t="s">
        <v>41</v>
      </c>
      <c r="G355" s="9"/>
      <c r="H355" s="9" t="s">
        <v>1505</v>
      </c>
      <c r="I355" s="8"/>
      <c r="J355" s="10"/>
      <c r="K355" s="10"/>
      <c r="L355" s="10"/>
      <c r="M355" s="10"/>
      <c r="N355" s="10" t="s">
        <v>43</v>
      </c>
      <c r="O355" s="10"/>
      <c r="P355" s="10"/>
      <c r="Q355" s="10"/>
      <c r="R355" s="10"/>
      <c r="S355" s="10"/>
      <c r="T355" s="10"/>
      <c r="U355" s="10"/>
      <c r="V355" s="10"/>
      <c r="W355" s="10"/>
      <c r="X355" s="10"/>
      <c r="Y355" s="10"/>
      <c r="Z355" s="10"/>
      <c r="AA355" s="10"/>
      <c r="AB355" s="10"/>
      <c r="AC355" s="10" t="s">
        <v>43</v>
      </c>
      <c r="AD355" s="10" t="s">
        <v>43</v>
      </c>
      <c r="AE355" s="10"/>
      <c r="AF355" s="10"/>
      <c r="AG355" s="10"/>
      <c r="AH355" s="10"/>
      <c r="AI355" s="11" t="str">
        <f t="shared" si="2"/>
        <v>PPP</v>
      </c>
      <c r="AJ355" s="9"/>
      <c r="AK355" s="9"/>
      <c r="AL355" s="8"/>
      <c r="AM355" s="8"/>
      <c r="AN355" s="8"/>
      <c r="AO355" s="8"/>
      <c r="AP355" s="8"/>
      <c r="AQ355" s="8"/>
      <c r="AR355" s="8"/>
      <c r="AS355" s="8"/>
      <c r="AT355" s="8"/>
      <c r="AU355" s="8"/>
      <c r="AV355" s="8"/>
      <c r="AW355" s="8"/>
      <c r="AX355" s="8"/>
      <c r="AY355" s="8"/>
      <c r="AZ355" s="8"/>
      <c r="BA355" s="8"/>
      <c r="BB355" s="8"/>
      <c r="BC355" s="8"/>
    </row>
    <row r="356">
      <c r="A356" s="6" t="s">
        <v>1506</v>
      </c>
      <c r="B356" s="7" t="s">
        <v>1507</v>
      </c>
      <c r="C356" s="7"/>
      <c r="D356" s="7"/>
      <c r="E356" s="7" t="s">
        <v>1508</v>
      </c>
      <c r="F356" s="9" t="s">
        <v>41</v>
      </c>
      <c r="G356" s="9"/>
      <c r="H356" s="9" t="s">
        <v>1505</v>
      </c>
      <c r="I356" s="8"/>
      <c r="J356" s="10"/>
      <c r="K356" s="10"/>
      <c r="L356" s="10"/>
      <c r="M356" s="10"/>
      <c r="N356" s="10" t="s">
        <v>43</v>
      </c>
      <c r="O356" s="10"/>
      <c r="P356" s="10"/>
      <c r="Q356" s="10"/>
      <c r="R356" s="10"/>
      <c r="S356" s="10"/>
      <c r="T356" s="10"/>
      <c r="U356" s="10"/>
      <c r="V356" s="10"/>
      <c r="W356" s="10"/>
      <c r="X356" s="10"/>
      <c r="Y356" s="10"/>
      <c r="Z356" s="10"/>
      <c r="AA356" s="10"/>
      <c r="AB356" s="10"/>
      <c r="AC356" s="10" t="s">
        <v>43</v>
      </c>
      <c r="AD356" s="10" t="s">
        <v>43</v>
      </c>
      <c r="AE356" s="10"/>
      <c r="AF356" s="10"/>
      <c r="AG356" s="10"/>
      <c r="AH356" s="10"/>
      <c r="AI356" s="11" t="str">
        <f t="shared" si="2"/>
        <v>PPP</v>
      </c>
      <c r="AJ356" s="9"/>
      <c r="AK356" s="9"/>
      <c r="AL356" s="8"/>
      <c r="AM356" s="8"/>
      <c r="AN356" s="8"/>
      <c r="AO356" s="8"/>
      <c r="AP356" s="8"/>
      <c r="AQ356" s="8"/>
      <c r="AR356" s="8"/>
      <c r="AS356" s="8"/>
      <c r="AT356" s="8"/>
      <c r="AU356" s="8"/>
      <c r="AV356" s="8"/>
      <c r="AW356" s="8"/>
      <c r="AX356" s="8"/>
      <c r="AY356" s="8"/>
      <c r="AZ356" s="8"/>
      <c r="BA356" s="8"/>
      <c r="BB356" s="8"/>
      <c r="BC356" s="8"/>
    </row>
    <row r="357">
      <c r="A357" s="6" t="s">
        <v>1509</v>
      </c>
      <c r="B357" s="7" t="s">
        <v>1510</v>
      </c>
      <c r="C357" s="7"/>
      <c r="D357" s="7" t="s">
        <v>1511</v>
      </c>
      <c r="E357" s="7" t="s">
        <v>132</v>
      </c>
      <c r="F357" s="9" t="s">
        <v>41</v>
      </c>
      <c r="G357" s="9">
        <v>89703.0</v>
      </c>
      <c r="H357" s="19" t="s">
        <v>1512</v>
      </c>
      <c r="I357" s="8"/>
      <c r="J357" s="10"/>
      <c r="K357" s="10"/>
      <c r="L357" s="10"/>
      <c r="M357" s="10"/>
      <c r="N357" s="10"/>
      <c r="O357" s="10"/>
      <c r="P357" s="10"/>
      <c r="Q357" s="10" t="s">
        <v>43</v>
      </c>
      <c r="R357" s="10"/>
      <c r="S357" s="10"/>
      <c r="T357" s="10"/>
      <c r="U357" s="10"/>
      <c r="V357" s="10"/>
      <c r="W357" s="10"/>
      <c r="X357" s="10"/>
      <c r="Y357" s="10"/>
      <c r="Z357" s="10"/>
      <c r="AA357" s="10"/>
      <c r="AB357" s="10"/>
      <c r="AC357" s="10"/>
      <c r="AD357" s="10"/>
      <c r="AE357" s="10"/>
      <c r="AF357" s="10"/>
      <c r="AG357" s="10"/>
      <c r="AH357" s="10"/>
      <c r="AI357" s="11" t="str">
        <f t="shared" si="2"/>
        <v>P</v>
      </c>
      <c r="AJ357" s="9"/>
      <c r="AK357" s="9"/>
      <c r="AL357" s="8"/>
      <c r="AM357" s="8"/>
      <c r="AN357" s="8"/>
      <c r="AO357" s="8"/>
      <c r="AP357" s="8"/>
      <c r="AQ357" s="8"/>
      <c r="AR357" s="8"/>
      <c r="AS357" s="8"/>
      <c r="AT357" s="8"/>
      <c r="AU357" s="8"/>
      <c r="AV357" s="8"/>
      <c r="AW357" s="8"/>
      <c r="AX357" s="8"/>
      <c r="AY357" s="8"/>
      <c r="AZ357" s="8"/>
      <c r="BA357" s="8"/>
      <c r="BB357" s="8"/>
      <c r="BC357" s="8"/>
    </row>
    <row r="358">
      <c r="A358" s="12" t="s">
        <v>1513</v>
      </c>
      <c r="B358" s="8" t="s">
        <v>1514</v>
      </c>
      <c r="C358" s="8"/>
      <c r="D358" s="14" t="s">
        <v>1515</v>
      </c>
      <c r="E358" s="15" t="s">
        <v>40</v>
      </c>
      <c r="F358" s="9" t="s">
        <v>41</v>
      </c>
      <c r="G358" s="9">
        <v>89523.0</v>
      </c>
      <c r="H358" s="9" t="s">
        <v>907</v>
      </c>
      <c r="I358" s="8"/>
      <c r="J358" s="10" t="s">
        <v>43</v>
      </c>
      <c r="K358" s="18"/>
      <c r="L358" s="18"/>
      <c r="M358" s="18"/>
      <c r="N358" s="18"/>
      <c r="O358" s="18"/>
      <c r="P358" s="18"/>
      <c r="Q358" s="18"/>
      <c r="R358" s="18"/>
      <c r="S358" s="18"/>
      <c r="T358" s="18"/>
      <c r="U358" s="18"/>
      <c r="V358" s="18"/>
      <c r="W358" s="18"/>
      <c r="X358" s="18"/>
      <c r="Y358" s="18"/>
      <c r="Z358" s="18"/>
      <c r="AA358" s="18"/>
      <c r="AB358" s="18"/>
      <c r="AC358" s="18"/>
      <c r="AD358" s="18"/>
      <c r="AE358" s="10" t="s">
        <v>43</v>
      </c>
      <c r="AF358" s="18"/>
      <c r="AG358" s="18"/>
      <c r="AH358" s="18"/>
      <c r="AI358" s="11" t="str">
        <f t="shared" si="2"/>
        <v>PP</v>
      </c>
      <c r="AL358" s="7" t="s">
        <v>299</v>
      </c>
      <c r="AM358" s="8"/>
      <c r="AN358" s="8"/>
      <c r="AO358" s="8"/>
      <c r="AP358" s="8"/>
      <c r="AQ358" s="8"/>
      <c r="AR358" s="8"/>
      <c r="AS358" s="8"/>
      <c r="AT358" s="8"/>
      <c r="AU358" s="8"/>
      <c r="AV358" s="8"/>
      <c r="AW358" s="8"/>
      <c r="AX358" s="8"/>
      <c r="AY358" s="8"/>
      <c r="AZ358" s="8"/>
      <c r="BA358" s="8"/>
      <c r="BB358" s="8"/>
      <c r="BC358" s="8"/>
    </row>
    <row r="359">
      <c r="A359" s="12" t="s">
        <v>1516</v>
      </c>
      <c r="B359" s="8" t="s">
        <v>1517</v>
      </c>
      <c r="C359" s="8"/>
      <c r="D359" s="14" t="s">
        <v>1518</v>
      </c>
      <c r="E359" s="15" t="s">
        <v>40</v>
      </c>
      <c r="F359" s="9" t="s">
        <v>41</v>
      </c>
      <c r="G359" s="9">
        <v>89512.0</v>
      </c>
      <c r="H359" s="9" t="s">
        <v>1519</v>
      </c>
      <c r="I359" s="8"/>
      <c r="J359" s="10" t="s">
        <v>43</v>
      </c>
      <c r="K359" s="18"/>
      <c r="L359" s="18"/>
      <c r="M359" s="18"/>
      <c r="N359" s="18"/>
      <c r="O359" s="18"/>
      <c r="P359" s="18"/>
      <c r="Q359" s="18"/>
      <c r="R359" s="18"/>
      <c r="S359" s="18"/>
      <c r="T359" s="18"/>
      <c r="U359" s="18"/>
      <c r="V359" s="18"/>
      <c r="W359" s="18"/>
      <c r="X359" s="18"/>
      <c r="Y359" s="18"/>
      <c r="Z359" s="18"/>
      <c r="AA359" s="18"/>
      <c r="AB359" s="18"/>
      <c r="AC359" s="18"/>
      <c r="AD359" s="18"/>
      <c r="AE359" s="10" t="s">
        <v>43</v>
      </c>
      <c r="AF359" s="18"/>
      <c r="AG359" s="18"/>
      <c r="AH359" s="18"/>
      <c r="AI359" s="11" t="str">
        <f t="shared" si="2"/>
        <v>PP</v>
      </c>
      <c r="AL359" s="7"/>
      <c r="AM359" s="8"/>
      <c r="AN359" s="8"/>
      <c r="AO359" s="8"/>
      <c r="AP359" s="8"/>
      <c r="AQ359" s="8"/>
      <c r="AR359" s="8"/>
      <c r="AS359" s="8"/>
      <c r="AT359" s="8"/>
      <c r="AU359" s="8"/>
      <c r="AV359" s="8"/>
      <c r="AW359" s="8"/>
      <c r="AX359" s="8"/>
      <c r="AY359" s="8"/>
      <c r="AZ359" s="8"/>
      <c r="BA359" s="8"/>
      <c r="BB359" s="8"/>
      <c r="BC359" s="8"/>
    </row>
    <row r="360">
      <c r="A360" s="6" t="s">
        <v>1520</v>
      </c>
      <c r="B360" s="7" t="s">
        <v>1521</v>
      </c>
      <c r="C360" s="7"/>
      <c r="D360" s="7" t="s">
        <v>1522</v>
      </c>
      <c r="E360" s="7" t="s">
        <v>40</v>
      </c>
      <c r="F360" s="9" t="s">
        <v>41</v>
      </c>
      <c r="G360" s="9">
        <v>89509.0</v>
      </c>
      <c r="H360" s="9" t="s">
        <v>1523</v>
      </c>
      <c r="I360" s="8"/>
      <c r="J360" s="10"/>
      <c r="K360" s="10"/>
      <c r="L360" s="10"/>
      <c r="M360" s="10"/>
      <c r="N360" s="10"/>
      <c r="O360" s="10"/>
      <c r="P360" s="10"/>
      <c r="Q360" s="10"/>
      <c r="R360" s="10"/>
      <c r="S360" s="10"/>
      <c r="T360" s="10"/>
      <c r="U360" s="10"/>
      <c r="V360" s="10"/>
      <c r="W360" s="10" t="s">
        <v>43</v>
      </c>
      <c r="X360" s="10" t="s">
        <v>55</v>
      </c>
      <c r="Y360" s="10"/>
      <c r="Z360" s="10"/>
      <c r="AA360" s="10"/>
      <c r="AB360" s="10"/>
      <c r="AC360" s="10"/>
      <c r="AD360" s="10"/>
      <c r="AE360" s="10"/>
      <c r="AF360" s="10"/>
      <c r="AG360" s="10"/>
      <c r="AH360" s="10"/>
      <c r="AI360" s="11" t="str">
        <f t="shared" si="2"/>
        <v>PS</v>
      </c>
      <c r="AJ360" s="9"/>
      <c r="AK360" s="9"/>
      <c r="AL360" s="7"/>
      <c r="AM360" s="8"/>
      <c r="AN360" s="8"/>
      <c r="AO360" s="8"/>
      <c r="AP360" s="8"/>
      <c r="AQ360" s="8"/>
      <c r="AR360" s="8"/>
      <c r="AS360" s="8"/>
      <c r="AT360" s="8"/>
      <c r="AU360" s="8"/>
      <c r="AV360" s="8"/>
      <c r="AW360" s="8"/>
      <c r="AX360" s="8"/>
      <c r="AY360" s="8"/>
      <c r="AZ360" s="8"/>
      <c r="BA360" s="8"/>
      <c r="BB360" s="8"/>
      <c r="BC360" s="8"/>
    </row>
    <row r="361">
      <c r="A361" s="12" t="s">
        <v>1524</v>
      </c>
      <c r="B361" s="8" t="s">
        <v>1525</v>
      </c>
      <c r="C361" s="8"/>
      <c r="D361" s="14" t="s">
        <v>1526</v>
      </c>
      <c r="E361" s="15" t="s">
        <v>40</v>
      </c>
      <c r="F361" s="9" t="s">
        <v>41</v>
      </c>
      <c r="G361" s="9">
        <v>89502.0</v>
      </c>
      <c r="H361" s="42" t="s">
        <v>1527</v>
      </c>
      <c r="I361" s="8"/>
      <c r="J361" s="10" t="s">
        <v>43</v>
      </c>
      <c r="K361" s="18"/>
      <c r="L361" s="18"/>
      <c r="M361" s="18"/>
      <c r="N361" s="18"/>
      <c r="O361" s="18"/>
      <c r="P361" s="18"/>
      <c r="Q361" s="18"/>
      <c r="R361" s="18"/>
      <c r="S361" s="18"/>
      <c r="T361" s="18"/>
      <c r="U361" s="18"/>
      <c r="V361" s="18"/>
      <c r="W361" s="18"/>
      <c r="X361" s="18"/>
      <c r="Y361" s="18"/>
      <c r="Z361" s="18"/>
      <c r="AA361" s="18"/>
      <c r="AB361" s="18"/>
      <c r="AC361" s="18"/>
      <c r="AD361" s="18"/>
      <c r="AE361" s="10" t="s">
        <v>43</v>
      </c>
      <c r="AF361" s="18"/>
      <c r="AG361" s="18"/>
      <c r="AH361" s="18"/>
      <c r="AI361" s="11" t="str">
        <f t="shared" si="2"/>
        <v>PP</v>
      </c>
      <c r="AL361" s="7"/>
      <c r="AM361" s="8"/>
      <c r="AN361" s="8"/>
      <c r="AO361" s="8"/>
      <c r="AP361" s="8"/>
      <c r="AQ361" s="8"/>
      <c r="AR361" s="8"/>
      <c r="AS361" s="8"/>
      <c r="AT361" s="8"/>
      <c r="AU361" s="8"/>
      <c r="AV361" s="8"/>
      <c r="AW361" s="8"/>
      <c r="AX361" s="8"/>
      <c r="AY361" s="8"/>
      <c r="AZ361" s="8"/>
      <c r="BA361" s="8"/>
      <c r="BB361" s="8"/>
      <c r="BC361" s="8"/>
    </row>
    <row r="362">
      <c r="A362" s="6" t="s">
        <v>1528</v>
      </c>
      <c r="B362" s="7" t="s">
        <v>1529</v>
      </c>
      <c r="C362" s="8"/>
      <c r="D362" s="7" t="s">
        <v>1530</v>
      </c>
      <c r="E362" s="7" t="s">
        <v>40</v>
      </c>
      <c r="F362" s="9" t="s">
        <v>41</v>
      </c>
      <c r="G362" s="9">
        <v>89502.0</v>
      </c>
      <c r="H362" s="9" t="s">
        <v>1531</v>
      </c>
      <c r="I362" s="16" t="s">
        <v>1532</v>
      </c>
      <c r="J362" s="10"/>
      <c r="K362" s="10"/>
      <c r="L362" s="10"/>
      <c r="M362" s="10"/>
      <c r="N362" s="10" t="s">
        <v>43</v>
      </c>
      <c r="O362" s="10"/>
      <c r="P362" s="10"/>
      <c r="Q362" s="10"/>
      <c r="R362" s="10"/>
      <c r="S362" s="10"/>
      <c r="T362" s="10"/>
      <c r="U362" s="10" t="s">
        <v>43</v>
      </c>
      <c r="V362" s="10"/>
      <c r="W362" s="10"/>
      <c r="X362" s="10"/>
      <c r="Y362" s="10"/>
      <c r="Z362" s="10"/>
      <c r="AA362" s="10"/>
      <c r="AB362" s="10"/>
      <c r="AC362" s="10" t="s">
        <v>43</v>
      </c>
      <c r="AD362" s="10" t="s">
        <v>43</v>
      </c>
      <c r="AE362" s="10"/>
      <c r="AF362" s="10"/>
      <c r="AG362" s="10"/>
      <c r="AH362" s="10"/>
      <c r="AI362" s="11" t="str">
        <f t="shared" si="2"/>
        <v>PPPP</v>
      </c>
      <c r="AJ362" s="17"/>
      <c r="AK362" s="17"/>
      <c r="AL362" s="7"/>
      <c r="AM362" s="8"/>
      <c r="AN362" s="8"/>
      <c r="AO362" s="8"/>
      <c r="AP362" s="8"/>
      <c r="AQ362" s="8"/>
      <c r="AR362" s="8"/>
      <c r="AS362" s="8"/>
      <c r="AT362" s="8"/>
      <c r="AU362" s="8"/>
      <c r="AV362" s="8"/>
      <c r="AW362" s="8"/>
      <c r="AX362" s="8"/>
      <c r="AY362" s="8"/>
      <c r="AZ362" s="8"/>
      <c r="BA362" s="8"/>
      <c r="BB362" s="8"/>
      <c r="BC362" s="8"/>
    </row>
    <row r="363">
      <c r="A363" s="6" t="s">
        <v>1533</v>
      </c>
      <c r="B363" s="7" t="s">
        <v>1534</v>
      </c>
      <c r="C363" s="8"/>
      <c r="D363" s="7" t="s">
        <v>1535</v>
      </c>
      <c r="E363" s="7" t="s">
        <v>40</v>
      </c>
      <c r="F363" s="9" t="s">
        <v>41</v>
      </c>
      <c r="G363" s="9">
        <v>89502.0</v>
      </c>
      <c r="H363" s="9" t="s">
        <v>1536</v>
      </c>
      <c r="I363" s="16" t="s">
        <v>1532</v>
      </c>
      <c r="J363" s="10"/>
      <c r="K363" s="10"/>
      <c r="L363" s="10"/>
      <c r="M363" s="10"/>
      <c r="N363" s="10" t="s">
        <v>43</v>
      </c>
      <c r="O363" s="10"/>
      <c r="P363" s="10"/>
      <c r="Q363" s="10" t="s">
        <v>43</v>
      </c>
      <c r="R363" s="10"/>
      <c r="S363" s="10"/>
      <c r="T363" s="10"/>
      <c r="U363" s="10" t="s">
        <v>43</v>
      </c>
      <c r="V363" s="10"/>
      <c r="W363" s="10"/>
      <c r="X363" s="10"/>
      <c r="Y363" s="10"/>
      <c r="Z363" s="10" t="s">
        <v>43</v>
      </c>
      <c r="AA363" s="10"/>
      <c r="AB363" s="10"/>
      <c r="AC363" s="10" t="s">
        <v>43</v>
      </c>
      <c r="AD363" s="10"/>
      <c r="AE363" s="10"/>
      <c r="AF363" s="10"/>
      <c r="AG363" s="10"/>
      <c r="AH363" s="10"/>
      <c r="AI363" s="11" t="str">
        <f t="shared" si="2"/>
        <v>PPPPP</v>
      </c>
      <c r="AJ363" s="17"/>
      <c r="AK363" s="17"/>
      <c r="AL363" s="7" t="s">
        <v>299</v>
      </c>
      <c r="AM363" s="8"/>
      <c r="AN363" s="8"/>
      <c r="AO363" s="8"/>
      <c r="AP363" s="8"/>
      <c r="AQ363" s="8"/>
      <c r="AR363" s="8"/>
      <c r="AS363" s="8"/>
      <c r="AT363" s="8"/>
      <c r="AU363" s="8"/>
      <c r="AV363" s="8"/>
      <c r="AW363" s="8"/>
      <c r="AX363" s="8"/>
      <c r="AY363" s="8"/>
      <c r="AZ363" s="8"/>
      <c r="BA363" s="8"/>
      <c r="BB363" s="8"/>
      <c r="BC363" s="8"/>
    </row>
    <row r="364">
      <c r="A364" s="12" t="s">
        <v>1537</v>
      </c>
      <c r="B364" s="8" t="s">
        <v>1538</v>
      </c>
      <c r="C364" s="8"/>
      <c r="D364" s="14" t="s">
        <v>1539</v>
      </c>
      <c r="E364" s="15" t="s">
        <v>40</v>
      </c>
      <c r="F364" s="9" t="s">
        <v>41</v>
      </c>
      <c r="G364" s="9">
        <v>89502.0</v>
      </c>
      <c r="H364" s="9" t="s">
        <v>988</v>
      </c>
      <c r="I364" s="8"/>
      <c r="J364" s="10" t="s">
        <v>43</v>
      </c>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1" t="str">
        <f t="shared" si="2"/>
        <v>P</v>
      </c>
      <c r="AL364" s="7" t="s">
        <v>299</v>
      </c>
      <c r="AM364" s="8"/>
      <c r="AN364" s="8"/>
      <c r="AO364" s="8"/>
      <c r="AP364" s="8"/>
      <c r="AQ364" s="8"/>
      <c r="AR364" s="8"/>
      <c r="AS364" s="8"/>
      <c r="AT364" s="8"/>
      <c r="AU364" s="8"/>
      <c r="AV364" s="8"/>
      <c r="AW364" s="8"/>
      <c r="AX364" s="8"/>
      <c r="AY364" s="8"/>
      <c r="AZ364" s="8"/>
      <c r="BA364" s="8"/>
      <c r="BB364" s="8"/>
      <c r="BC364" s="8"/>
    </row>
    <row r="365">
      <c r="A365" s="6" t="s">
        <v>1540</v>
      </c>
      <c r="B365" s="7" t="s">
        <v>1541</v>
      </c>
      <c r="C365" s="24"/>
      <c r="D365" s="24" t="s">
        <v>1542</v>
      </c>
      <c r="E365" s="7" t="s">
        <v>40</v>
      </c>
      <c r="F365" s="9" t="s">
        <v>41</v>
      </c>
      <c r="G365" s="43">
        <v>89502.0</v>
      </c>
      <c r="H365" s="9" t="s">
        <v>1543</v>
      </c>
      <c r="I365" s="16" t="s">
        <v>1544</v>
      </c>
      <c r="J365" s="10"/>
      <c r="K365" s="10"/>
      <c r="L365" s="10"/>
      <c r="M365" s="10" t="s">
        <v>55</v>
      </c>
      <c r="N365" s="10" t="s">
        <v>43</v>
      </c>
      <c r="O365" s="10"/>
      <c r="P365" s="10"/>
      <c r="Q365" s="10" t="s">
        <v>43</v>
      </c>
      <c r="R365" s="10"/>
      <c r="S365" s="10"/>
      <c r="T365" s="10"/>
      <c r="U365" s="10" t="s">
        <v>55</v>
      </c>
      <c r="V365" s="10"/>
      <c r="W365" s="10"/>
      <c r="X365" s="10"/>
      <c r="Y365" s="10"/>
      <c r="Z365" s="10"/>
      <c r="AA365" s="10"/>
      <c r="AB365" s="10"/>
      <c r="AC365" s="10"/>
      <c r="AD365" s="10"/>
      <c r="AE365" s="10"/>
      <c r="AF365" s="10"/>
      <c r="AG365" s="10"/>
      <c r="AH365" s="10"/>
      <c r="AI365" s="11" t="str">
        <f t="shared" si="2"/>
        <v>SPPS</v>
      </c>
      <c r="AJ365" s="44"/>
      <c r="AK365" s="44"/>
      <c r="AL365" s="8"/>
      <c r="AM365" s="8"/>
      <c r="AN365" s="8"/>
      <c r="AO365" s="8"/>
      <c r="AP365" s="8"/>
      <c r="AQ365" s="8"/>
      <c r="AR365" s="8"/>
      <c r="AS365" s="8"/>
      <c r="AT365" s="8"/>
      <c r="AU365" s="8"/>
      <c r="AV365" s="8"/>
      <c r="AW365" s="8"/>
      <c r="AX365" s="8"/>
      <c r="AY365" s="8"/>
      <c r="AZ365" s="8"/>
      <c r="BA365" s="8"/>
      <c r="BB365" s="8"/>
      <c r="BC365" s="8"/>
    </row>
    <row r="366">
      <c r="A366" s="6" t="s">
        <v>1545</v>
      </c>
      <c r="B366" s="7" t="s">
        <v>1546</v>
      </c>
      <c r="C366" s="8"/>
      <c r="D366" s="7" t="s">
        <v>1547</v>
      </c>
      <c r="E366" s="7" t="s">
        <v>132</v>
      </c>
      <c r="F366" s="9" t="s">
        <v>41</v>
      </c>
      <c r="G366" s="9">
        <v>89706.0</v>
      </c>
      <c r="H366" s="9" t="s">
        <v>1548</v>
      </c>
      <c r="I366" s="16" t="s">
        <v>1549</v>
      </c>
      <c r="J366" s="10"/>
      <c r="K366" s="10"/>
      <c r="L366" s="10"/>
      <c r="M366" s="10"/>
      <c r="N366" s="10"/>
      <c r="O366" s="10"/>
      <c r="P366" s="10"/>
      <c r="Q366" s="10"/>
      <c r="R366" s="10"/>
      <c r="S366" s="10"/>
      <c r="T366" s="10"/>
      <c r="U366" s="10"/>
      <c r="V366" s="10"/>
      <c r="W366" s="10"/>
      <c r="X366" s="10" t="s">
        <v>43</v>
      </c>
      <c r="Y366" s="10"/>
      <c r="Z366" s="10"/>
      <c r="AA366" s="10"/>
      <c r="AB366" s="10"/>
      <c r="AC366" s="10"/>
      <c r="AD366" s="10"/>
      <c r="AE366" s="10"/>
      <c r="AF366" s="10"/>
      <c r="AG366" s="10"/>
      <c r="AH366" s="10"/>
      <c r="AI366" s="11" t="str">
        <f t="shared" si="2"/>
        <v>P</v>
      </c>
      <c r="AJ366" s="17"/>
      <c r="AK366" s="17"/>
      <c r="AL366" s="7" t="s">
        <v>299</v>
      </c>
      <c r="AM366" s="8"/>
      <c r="AN366" s="8"/>
      <c r="AO366" s="8"/>
      <c r="AP366" s="8"/>
      <c r="AQ366" s="8"/>
      <c r="AR366" s="8"/>
      <c r="AS366" s="8"/>
      <c r="AT366" s="8"/>
      <c r="AU366" s="8"/>
      <c r="AV366" s="8"/>
      <c r="AW366" s="8"/>
      <c r="AX366" s="8"/>
      <c r="AY366" s="8"/>
      <c r="AZ366" s="8"/>
      <c r="BA366" s="8"/>
      <c r="BB366" s="8"/>
      <c r="BC366" s="8"/>
    </row>
    <row r="367">
      <c r="A367" s="6" t="s">
        <v>1550</v>
      </c>
      <c r="B367" s="7" t="s">
        <v>1551</v>
      </c>
      <c r="C367" s="8"/>
      <c r="D367" s="7" t="s">
        <v>1552</v>
      </c>
      <c r="E367" s="7" t="s">
        <v>59</v>
      </c>
      <c r="F367" s="9" t="s">
        <v>41</v>
      </c>
      <c r="G367" s="9">
        <v>89434.0</v>
      </c>
      <c r="H367" s="26" t="s">
        <v>1132</v>
      </c>
      <c r="I367" s="8"/>
      <c r="J367" s="10"/>
      <c r="K367" s="10"/>
      <c r="L367" s="10"/>
      <c r="M367" s="10"/>
      <c r="N367" s="10"/>
      <c r="O367" s="10"/>
      <c r="P367" s="10"/>
      <c r="Q367" s="10"/>
      <c r="R367" s="10"/>
      <c r="S367" s="10"/>
      <c r="T367" s="10"/>
      <c r="U367" s="10"/>
      <c r="V367" s="10"/>
      <c r="W367" s="10" t="s">
        <v>43</v>
      </c>
      <c r="X367" s="10"/>
      <c r="Y367" s="10"/>
      <c r="Z367" s="10"/>
      <c r="AA367" s="10"/>
      <c r="AB367" s="10"/>
      <c r="AC367" s="10"/>
      <c r="AD367" s="10"/>
      <c r="AE367" s="10"/>
      <c r="AF367" s="10"/>
      <c r="AG367" s="10"/>
      <c r="AH367" s="10"/>
      <c r="AI367" s="11" t="str">
        <f t="shared" si="2"/>
        <v>P</v>
      </c>
      <c r="AJ367" s="17"/>
      <c r="AK367" s="17"/>
      <c r="AL367" s="7" t="s">
        <v>299</v>
      </c>
      <c r="AM367" s="8"/>
      <c r="AN367" s="8"/>
      <c r="AO367" s="8"/>
      <c r="AP367" s="8"/>
      <c r="AQ367" s="8"/>
      <c r="AR367" s="8"/>
      <c r="AS367" s="8"/>
      <c r="AT367" s="8"/>
      <c r="AU367" s="8"/>
      <c r="AV367" s="8"/>
      <c r="AW367" s="8"/>
      <c r="AX367" s="8"/>
      <c r="AY367" s="8"/>
      <c r="AZ367" s="8"/>
      <c r="BA367" s="8"/>
      <c r="BB367" s="8"/>
      <c r="BC367" s="8"/>
    </row>
    <row r="368">
      <c r="A368" s="6" t="s">
        <v>1553</v>
      </c>
      <c r="B368" s="7"/>
      <c r="C368" s="7"/>
      <c r="D368" s="7" t="s">
        <v>1554</v>
      </c>
      <c r="E368" s="7" t="s">
        <v>40</v>
      </c>
      <c r="F368" s="9" t="s">
        <v>41</v>
      </c>
      <c r="G368" s="9">
        <v>89506.0</v>
      </c>
      <c r="H368" s="9" t="s">
        <v>1555</v>
      </c>
      <c r="I368" s="8"/>
      <c r="J368" s="10" t="s">
        <v>43</v>
      </c>
      <c r="K368" s="10"/>
      <c r="L368" s="10"/>
      <c r="M368" s="10"/>
      <c r="N368" s="10"/>
      <c r="O368" s="10"/>
      <c r="P368" s="10"/>
      <c r="Q368" s="10"/>
      <c r="R368" s="10"/>
      <c r="S368" s="10"/>
      <c r="T368" s="10"/>
      <c r="U368" s="10"/>
      <c r="V368" s="10"/>
      <c r="W368" s="10"/>
      <c r="X368" s="10"/>
      <c r="Y368" s="10"/>
      <c r="Z368" s="10"/>
      <c r="AA368" s="10"/>
      <c r="AB368" s="10"/>
      <c r="AC368" s="10"/>
      <c r="AD368" s="10"/>
      <c r="AE368" s="10" t="s">
        <v>43</v>
      </c>
      <c r="AF368" s="10"/>
      <c r="AG368" s="10"/>
      <c r="AH368" s="10"/>
      <c r="AI368" s="11" t="str">
        <f t="shared" si="2"/>
        <v>PP</v>
      </c>
      <c r="AJ368" s="9"/>
      <c r="AK368" s="9"/>
      <c r="AL368" s="8"/>
      <c r="AM368" s="8"/>
      <c r="AN368" s="8"/>
      <c r="AO368" s="8"/>
      <c r="AP368" s="8"/>
      <c r="AQ368" s="8"/>
      <c r="AR368" s="8"/>
      <c r="AS368" s="8"/>
      <c r="AT368" s="8"/>
      <c r="AU368" s="8"/>
      <c r="AV368" s="8"/>
      <c r="AW368" s="8"/>
      <c r="AX368" s="8"/>
      <c r="AY368" s="8"/>
      <c r="AZ368" s="8"/>
      <c r="BA368" s="8"/>
      <c r="BB368" s="8"/>
      <c r="BC368" s="8"/>
    </row>
    <row r="369">
      <c r="A369" s="6" t="s">
        <v>1556</v>
      </c>
      <c r="B369" s="7" t="s">
        <v>1557</v>
      </c>
      <c r="C369" s="7"/>
      <c r="D369" s="7" t="s">
        <v>1558</v>
      </c>
      <c r="E369" s="7" t="s">
        <v>59</v>
      </c>
      <c r="F369" s="9" t="s">
        <v>41</v>
      </c>
      <c r="G369" s="9">
        <v>89431.0</v>
      </c>
      <c r="H369" s="19" t="s">
        <v>1559</v>
      </c>
      <c r="I369" s="8"/>
      <c r="J369" s="10"/>
      <c r="K369" s="10"/>
      <c r="L369" s="10"/>
      <c r="M369" s="10"/>
      <c r="N369" s="10" t="s">
        <v>43</v>
      </c>
      <c r="O369" s="10"/>
      <c r="P369" s="10"/>
      <c r="Q369" s="10"/>
      <c r="R369" s="10"/>
      <c r="S369" s="10"/>
      <c r="T369" s="10"/>
      <c r="U369" s="10"/>
      <c r="V369" s="10"/>
      <c r="W369" s="10"/>
      <c r="X369" s="10"/>
      <c r="Y369" s="10"/>
      <c r="Z369" s="10"/>
      <c r="AA369" s="10"/>
      <c r="AB369" s="10"/>
      <c r="AC369" s="10" t="s">
        <v>43</v>
      </c>
      <c r="AD369" s="10"/>
      <c r="AE369" s="10"/>
      <c r="AF369" s="10"/>
      <c r="AG369" s="10"/>
      <c r="AH369" s="10"/>
      <c r="AI369" s="11" t="str">
        <f t="shared" si="2"/>
        <v>PP</v>
      </c>
      <c r="AJ369" s="9"/>
      <c r="AK369" s="9"/>
      <c r="AL369" s="7" t="s">
        <v>299</v>
      </c>
      <c r="AM369" s="8"/>
      <c r="AN369" s="8"/>
      <c r="AO369" s="8"/>
      <c r="AP369" s="8"/>
      <c r="AQ369" s="8"/>
      <c r="AR369" s="8"/>
      <c r="AS369" s="8"/>
      <c r="AT369" s="8"/>
      <c r="AU369" s="8"/>
      <c r="AV369" s="8"/>
      <c r="AW369" s="8"/>
      <c r="AX369" s="8"/>
      <c r="AY369" s="8"/>
      <c r="AZ369" s="8"/>
      <c r="BA369" s="8"/>
      <c r="BB369" s="8"/>
      <c r="BC369" s="8"/>
    </row>
    <row r="370">
      <c r="A370" s="12" t="s">
        <v>1560</v>
      </c>
      <c r="B370" s="8" t="s">
        <v>1561</v>
      </c>
      <c r="C370" s="8"/>
      <c r="D370" s="14" t="s">
        <v>1562</v>
      </c>
      <c r="E370" s="15" t="s">
        <v>40</v>
      </c>
      <c r="F370" s="9" t="s">
        <v>41</v>
      </c>
      <c r="G370" s="9">
        <v>89503.0</v>
      </c>
      <c r="H370" s="9" t="s">
        <v>1563</v>
      </c>
      <c r="I370" s="8"/>
      <c r="J370" s="10" t="s">
        <v>43</v>
      </c>
      <c r="K370" s="18"/>
      <c r="L370" s="18"/>
      <c r="M370" s="18"/>
      <c r="N370" s="18"/>
      <c r="O370" s="18"/>
      <c r="P370" s="18"/>
      <c r="Q370" s="18"/>
      <c r="R370" s="18"/>
      <c r="S370" s="18"/>
      <c r="T370" s="18"/>
      <c r="U370" s="18"/>
      <c r="V370" s="18"/>
      <c r="W370" s="18"/>
      <c r="X370" s="18"/>
      <c r="Y370" s="18"/>
      <c r="Z370" s="18"/>
      <c r="AA370" s="18"/>
      <c r="AB370" s="18"/>
      <c r="AC370" s="18"/>
      <c r="AD370" s="18"/>
      <c r="AE370" s="10" t="s">
        <v>43</v>
      </c>
      <c r="AF370" s="18"/>
      <c r="AG370" s="18"/>
      <c r="AH370" s="18"/>
      <c r="AI370" s="11" t="str">
        <f t="shared" si="2"/>
        <v>PP</v>
      </c>
      <c r="AL370" s="8"/>
      <c r="AM370" s="8"/>
      <c r="AN370" s="8"/>
      <c r="AO370" s="8"/>
      <c r="AP370" s="8"/>
      <c r="AQ370" s="8"/>
      <c r="AR370" s="8"/>
      <c r="AS370" s="8"/>
      <c r="AT370" s="8"/>
      <c r="AU370" s="8"/>
      <c r="AV370" s="8"/>
      <c r="AW370" s="8"/>
      <c r="AX370" s="8"/>
      <c r="AY370" s="8"/>
      <c r="AZ370" s="8"/>
      <c r="BA370" s="8"/>
      <c r="BB370" s="8"/>
      <c r="BC370" s="8"/>
    </row>
    <row r="371">
      <c r="A371" s="6"/>
      <c r="B371" s="7"/>
      <c r="C371" s="7"/>
      <c r="D371" s="7"/>
      <c r="E371" s="7"/>
      <c r="F371" s="9"/>
      <c r="G371" s="9"/>
      <c r="H371" s="9"/>
      <c r="I371" s="8"/>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1" t="str">
        <f t="shared" si="2"/>
        <v/>
      </c>
      <c r="AJ371" s="9"/>
      <c r="AK371" s="9"/>
      <c r="AL371" s="8"/>
      <c r="AM371" s="8"/>
      <c r="AN371" s="8"/>
      <c r="AO371" s="8"/>
      <c r="AP371" s="8"/>
      <c r="AQ371" s="8"/>
      <c r="AR371" s="8"/>
      <c r="AS371" s="8"/>
      <c r="AT371" s="8"/>
      <c r="AU371" s="8"/>
      <c r="AV371" s="8"/>
      <c r="AW371" s="8"/>
      <c r="AX371" s="8"/>
      <c r="AY371" s="8"/>
      <c r="AZ371" s="8"/>
      <c r="BA371" s="8"/>
      <c r="BB371" s="8"/>
      <c r="BC371" s="8"/>
    </row>
    <row r="372">
      <c r="A372" s="6"/>
      <c r="B372" s="7"/>
      <c r="C372" s="7"/>
      <c r="D372" s="7"/>
      <c r="E372" s="7"/>
      <c r="F372" s="9"/>
      <c r="G372" s="9"/>
      <c r="H372" s="9"/>
      <c r="I372" s="8"/>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1" t="str">
        <f t="shared" si="2"/>
        <v/>
      </c>
      <c r="AJ372" s="9"/>
      <c r="AK372" s="9"/>
      <c r="AL372" s="8"/>
      <c r="AM372" s="8"/>
      <c r="AN372" s="8"/>
      <c r="AO372" s="8"/>
      <c r="AP372" s="8"/>
      <c r="AQ372" s="8"/>
      <c r="AR372" s="8"/>
      <c r="AS372" s="8"/>
      <c r="AT372" s="8"/>
      <c r="AU372" s="8"/>
      <c r="AV372" s="8"/>
      <c r="AW372" s="8"/>
      <c r="AX372" s="8"/>
      <c r="AY372" s="8"/>
      <c r="AZ372" s="8"/>
      <c r="BA372" s="8"/>
      <c r="BB372" s="8"/>
      <c r="BC372" s="8"/>
    </row>
    <row r="373">
      <c r="A373" s="6"/>
      <c r="B373" s="7"/>
      <c r="C373" s="8"/>
      <c r="D373" s="7"/>
      <c r="E373" s="7"/>
      <c r="F373" s="9"/>
      <c r="G373" s="9"/>
      <c r="H373" s="9"/>
      <c r="I373" s="8"/>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1" t="str">
        <f t="shared" si="2"/>
        <v/>
      </c>
      <c r="AJ373" s="17"/>
      <c r="AK373" s="17"/>
      <c r="AL373" s="8"/>
      <c r="AM373" s="8"/>
      <c r="AN373" s="8"/>
      <c r="AO373" s="8"/>
      <c r="AP373" s="8"/>
      <c r="AQ373" s="8"/>
      <c r="AR373" s="8"/>
      <c r="AS373" s="8"/>
      <c r="AT373" s="8"/>
      <c r="AU373" s="8"/>
      <c r="AV373" s="8"/>
      <c r="AW373" s="8"/>
      <c r="AX373" s="8"/>
      <c r="AY373" s="8"/>
      <c r="AZ373" s="8"/>
      <c r="BA373" s="8"/>
      <c r="BB373" s="8"/>
      <c r="BC373" s="8"/>
    </row>
    <row r="374">
      <c r="A374" s="6"/>
      <c r="B374" s="7"/>
      <c r="C374" s="7"/>
      <c r="D374" s="7"/>
      <c r="E374" s="7"/>
      <c r="F374" s="9"/>
      <c r="G374" s="9"/>
      <c r="H374" s="9"/>
      <c r="I374" s="8"/>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1" t="str">
        <f t="shared" si="2"/>
        <v/>
      </c>
      <c r="AJ374" s="9"/>
      <c r="AK374" s="9"/>
      <c r="AL374" s="8"/>
      <c r="AM374" s="8"/>
      <c r="AN374" s="8"/>
      <c r="AO374" s="8"/>
      <c r="AP374" s="8"/>
      <c r="AQ374" s="8"/>
      <c r="AR374" s="8"/>
      <c r="AS374" s="8"/>
      <c r="AT374" s="8"/>
      <c r="AU374" s="8"/>
      <c r="AV374" s="8"/>
      <c r="AW374" s="8"/>
      <c r="AX374" s="8"/>
      <c r="AY374" s="8"/>
      <c r="AZ374" s="8"/>
      <c r="BA374" s="8"/>
      <c r="BB374" s="8"/>
      <c r="BC374" s="8"/>
    </row>
    <row r="375">
      <c r="A375" s="6"/>
      <c r="B375" s="7"/>
      <c r="C375" s="8"/>
      <c r="D375" s="8"/>
      <c r="E375" s="7"/>
      <c r="F375" s="9"/>
      <c r="G375" s="9"/>
      <c r="H375" s="9"/>
      <c r="I375" s="8"/>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1"/>
      <c r="AJ375" s="17"/>
      <c r="AK375" s="17"/>
      <c r="AL375" s="8"/>
      <c r="AM375" s="8"/>
      <c r="AN375" s="8"/>
      <c r="AO375" s="8"/>
      <c r="AP375" s="8"/>
      <c r="AQ375" s="8"/>
      <c r="AR375" s="8"/>
      <c r="AS375" s="8"/>
      <c r="AT375" s="8"/>
      <c r="AU375" s="8"/>
      <c r="AV375" s="8"/>
      <c r="AW375" s="8"/>
      <c r="AX375" s="8"/>
      <c r="AY375" s="8"/>
      <c r="AZ375" s="8"/>
      <c r="BA375" s="8"/>
      <c r="BB375" s="8"/>
      <c r="BC375" s="8"/>
    </row>
    <row r="376">
      <c r="A376" s="6"/>
      <c r="B376" s="7"/>
      <c r="C376" s="8"/>
      <c r="D376" s="7"/>
      <c r="E376" s="7"/>
      <c r="F376" s="9"/>
      <c r="G376" s="9"/>
      <c r="H376" s="9"/>
      <c r="I376" s="7"/>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1" t="str">
        <f t="shared" ref="AI376:AI456" si="3">if(A376="","",if(J376&amp;K376&amp;L376&amp;M376&amp;N376&amp;O376&amp;P376&amp;Q376&amp;R376&amp;S376&amp;T376&amp;U376&amp;V376&amp;W376&amp;X376&amp;Y376&amp;Z376&amp;AA376&amp;AB376&amp;AC376&amp;AD376&amp;AE376&amp;AF376&amp;AG376&amp;AH376="",".",J376&amp;K376&amp;L376&amp;M376&amp;N376&amp;O376&amp;P376&amp;Q376&amp;R376&amp;S376&amp;T376&amp;U376&amp;V376&amp;W376&amp;X376&amp;Y376&amp;Z376&amp;AA376&amp;AB376&amp;AC376&amp;AD376&amp;AE376&amp;AF376&amp;AG376&amp;AH376))</f>
        <v/>
      </c>
      <c r="AJ376" s="17"/>
      <c r="AK376" s="17"/>
      <c r="AL376" s="8"/>
      <c r="AM376" s="8"/>
      <c r="AN376" s="8"/>
      <c r="AO376" s="8"/>
      <c r="AP376" s="8"/>
      <c r="AQ376" s="8"/>
      <c r="AR376" s="8"/>
      <c r="AS376" s="8"/>
      <c r="AT376" s="8"/>
      <c r="AU376" s="8"/>
      <c r="AV376" s="8"/>
      <c r="AW376" s="8"/>
      <c r="AX376" s="8"/>
      <c r="AY376" s="8"/>
      <c r="AZ376" s="8"/>
      <c r="BA376" s="8"/>
      <c r="BB376" s="8"/>
      <c r="BC376" s="8"/>
    </row>
    <row r="377">
      <c r="A377" s="6"/>
      <c r="B377" s="7"/>
      <c r="C377" s="7"/>
      <c r="D377" s="7"/>
      <c r="E377" s="7"/>
      <c r="F377" s="9"/>
      <c r="G377" s="9"/>
      <c r="H377" s="9"/>
      <c r="I377" s="8"/>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t="str">
        <f t="shared" si="3"/>
        <v/>
      </c>
      <c r="AJ377" s="9"/>
      <c r="AK377" s="9"/>
      <c r="AL377" s="8"/>
      <c r="AM377" s="8"/>
      <c r="AN377" s="8"/>
      <c r="AO377" s="8"/>
      <c r="AP377" s="8"/>
      <c r="AQ377" s="8"/>
      <c r="AR377" s="8"/>
      <c r="AS377" s="8"/>
      <c r="AT377" s="8"/>
      <c r="AU377" s="8"/>
      <c r="AV377" s="8"/>
      <c r="AW377" s="8"/>
      <c r="AX377" s="8"/>
      <c r="AY377" s="8"/>
      <c r="AZ377" s="8"/>
      <c r="BA377" s="8"/>
      <c r="BB377" s="8"/>
      <c r="BC377" s="8"/>
    </row>
    <row r="378">
      <c r="A378" s="6"/>
      <c r="B378" s="7"/>
      <c r="C378" s="7"/>
      <c r="D378" s="7"/>
      <c r="E378" s="7"/>
      <c r="F378" s="9"/>
      <c r="G378" s="9"/>
      <c r="H378" s="9"/>
      <c r="I378" s="8"/>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t="str">
        <f t="shared" si="3"/>
        <v/>
      </c>
      <c r="AJ378" s="9"/>
      <c r="AK378" s="9"/>
      <c r="AL378" s="8"/>
      <c r="AM378" s="8"/>
      <c r="AN378" s="8"/>
      <c r="AO378" s="8"/>
      <c r="AP378" s="8"/>
      <c r="AQ378" s="8"/>
      <c r="AR378" s="8"/>
      <c r="AS378" s="8"/>
      <c r="AT378" s="8"/>
      <c r="AU378" s="8"/>
      <c r="AV378" s="8"/>
      <c r="AW378" s="8"/>
      <c r="AX378" s="8"/>
      <c r="AY378" s="8"/>
      <c r="AZ378" s="8"/>
      <c r="BA378" s="8"/>
      <c r="BB378" s="8"/>
      <c r="BC378" s="8"/>
    </row>
    <row r="379">
      <c r="A379" s="6"/>
      <c r="B379" s="7"/>
      <c r="C379" s="8"/>
      <c r="D379" s="7"/>
      <c r="E379" s="7"/>
      <c r="F379" s="9"/>
      <c r="G379" s="9"/>
      <c r="H379" s="9"/>
      <c r="I379" s="7"/>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t="str">
        <f t="shared" si="3"/>
        <v/>
      </c>
      <c r="AJ379" s="17"/>
      <c r="AK379" s="17"/>
      <c r="AL379" s="7" t="s">
        <v>299</v>
      </c>
      <c r="AM379" s="8"/>
      <c r="AN379" s="8"/>
      <c r="AO379" s="8"/>
      <c r="AP379" s="8"/>
      <c r="AQ379" s="8"/>
      <c r="AR379" s="8"/>
      <c r="AS379" s="8"/>
      <c r="AT379" s="8"/>
      <c r="AU379" s="8"/>
      <c r="AV379" s="8"/>
      <c r="AW379" s="8"/>
      <c r="AX379" s="8"/>
      <c r="AY379" s="8"/>
      <c r="AZ379" s="8"/>
      <c r="BA379" s="8"/>
      <c r="BB379" s="8"/>
      <c r="BC379" s="8"/>
    </row>
    <row r="380">
      <c r="A380" s="6"/>
      <c r="B380" s="7"/>
      <c r="C380" s="7"/>
      <c r="D380" s="7"/>
      <c r="E380" s="7"/>
      <c r="F380" s="9"/>
      <c r="G380" s="9"/>
      <c r="H380" s="9"/>
      <c r="I380" s="8"/>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t="str">
        <f t="shared" si="3"/>
        <v/>
      </c>
      <c r="AJ380" s="9"/>
      <c r="AK380" s="9"/>
      <c r="AL380" s="8"/>
      <c r="AM380" s="8"/>
      <c r="AN380" s="8"/>
      <c r="AO380" s="8"/>
      <c r="AP380" s="8"/>
      <c r="AQ380" s="8"/>
      <c r="AR380" s="8"/>
      <c r="AS380" s="8"/>
      <c r="AT380" s="8"/>
      <c r="AU380" s="8"/>
      <c r="AV380" s="8"/>
      <c r="AW380" s="8"/>
      <c r="AX380" s="8"/>
      <c r="AY380" s="8"/>
      <c r="AZ380" s="8"/>
      <c r="BA380" s="8"/>
      <c r="BB380" s="8"/>
      <c r="BC380" s="8"/>
    </row>
    <row r="381">
      <c r="A381" s="6"/>
      <c r="B381" s="7"/>
      <c r="C381" s="7"/>
      <c r="D381" s="7"/>
      <c r="E381" s="7"/>
      <c r="F381" s="9"/>
      <c r="G381" s="9"/>
      <c r="H381" s="9"/>
      <c r="I381" s="8"/>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t="str">
        <f t="shared" si="3"/>
        <v/>
      </c>
      <c r="AJ381" s="9"/>
      <c r="AK381" s="9"/>
      <c r="AL381" s="8"/>
      <c r="AM381" s="8"/>
      <c r="AN381" s="8"/>
      <c r="AO381" s="8"/>
      <c r="AP381" s="8"/>
      <c r="AQ381" s="8"/>
      <c r="AR381" s="8"/>
      <c r="AS381" s="8"/>
      <c r="AT381" s="8"/>
      <c r="AU381" s="8"/>
      <c r="AV381" s="8"/>
      <c r="AW381" s="8"/>
      <c r="AX381" s="8"/>
      <c r="AY381" s="8"/>
      <c r="AZ381" s="8"/>
      <c r="BA381" s="8"/>
      <c r="BB381" s="8"/>
      <c r="BC381" s="8"/>
    </row>
    <row r="382">
      <c r="A382" s="6"/>
      <c r="B382" s="7"/>
      <c r="C382" s="8"/>
      <c r="D382" s="7"/>
      <c r="E382" s="7"/>
      <c r="F382" s="9"/>
      <c r="G382" s="9"/>
      <c r="H382" s="9"/>
      <c r="I382" s="8"/>
      <c r="J382" s="18"/>
      <c r="K382" s="18"/>
      <c r="L382" s="18"/>
      <c r="M382" s="18"/>
      <c r="N382" s="10"/>
      <c r="O382" s="18"/>
      <c r="P382" s="18"/>
      <c r="Q382" s="18"/>
      <c r="R382" s="18"/>
      <c r="S382" s="18"/>
      <c r="T382" s="18"/>
      <c r="U382" s="18"/>
      <c r="V382" s="18"/>
      <c r="W382" s="18"/>
      <c r="X382" s="18"/>
      <c r="Y382" s="18"/>
      <c r="Z382" s="10"/>
      <c r="AA382" s="18"/>
      <c r="AB382" s="18"/>
      <c r="AC382" s="10"/>
      <c r="AD382" s="10"/>
      <c r="AE382" s="18"/>
      <c r="AF382" s="18"/>
      <c r="AG382" s="18"/>
      <c r="AH382" s="18"/>
      <c r="AI382" s="11" t="str">
        <f t="shared" si="3"/>
        <v/>
      </c>
      <c r="AJ382" s="17"/>
      <c r="AK382" s="17"/>
      <c r="AL382" s="7" t="s">
        <v>299</v>
      </c>
      <c r="AM382" s="8"/>
      <c r="AN382" s="8"/>
      <c r="AO382" s="8"/>
      <c r="AP382" s="8"/>
      <c r="AQ382" s="8"/>
      <c r="AR382" s="8"/>
      <c r="AS382" s="8"/>
      <c r="AT382" s="8"/>
      <c r="AU382" s="8"/>
      <c r="AV382" s="8"/>
      <c r="AW382" s="8"/>
      <c r="AX382" s="8"/>
      <c r="AY382" s="8"/>
      <c r="AZ382" s="8"/>
      <c r="BA382" s="8"/>
      <c r="BB382" s="8"/>
      <c r="BC382" s="8"/>
    </row>
    <row r="383">
      <c r="A383" s="6"/>
      <c r="B383" s="7"/>
      <c r="C383" s="8"/>
      <c r="D383" s="7"/>
      <c r="E383" s="7"/>
      <c r="F383" s="9"/>
      <c r="G383" s="9"/>
      <c r="H383" s="9"/>
      <c r="I383" s="8"/>
      <c r="J383" s="18"/>
      <c r="K383" s="18"/>
      <c r="L383" s="18"/>
      <c r="M383" s="18"/>
      <c r="N383" s="18"/>
      <c r="O383" s="18"/>
      <c r="P383" s="18"/>
      <c r="Q383" s="18"/>
      <c r="R383" s="18"/>
      <c r="S383" s="18"/>
      <c r="T383" s="18"/>
      <c r="U383" s="18"/>
      <c r="V383" s="18"/>
      <c r="W383" s="18"/>
      <c r="X383" s="10"/>
      <c r="Y383" s="18"/>
      <c r="Z383" s="18"/>
      <c r="AA383" s="18"/>
      <c r="AB383" s="18"/>
      <c r="AC383" s="18"/>
      <c r="AD383" s="18"/>
      <c r="AE383" s="18"/>
      <c r="AF383" s="18"/>
      <c r="AG383" s="18"/>
      <c r="AH383" s="18"/>
      <c r="AI383" s="11" t="str">
        <f t="shared" si="3"/>
        <v/>
      </c>
      <c r="AJ383" s="17"/>
      <c r="AK383" s="17"/>
      <c r="AL383" s="8"/>
      <c r="AM383" s="8"/>
      <c r="AN383" s="8"/>
      <c r="AO383" s="8"/>
      <c r="AP383" s="8"/>
      <c r="AQ383" s="8"/>
      <c r="AR383" s="8"/>
      <c r="AS383" s="8"/>
      <c r="AT383" s="8"/>
      <c r="AU383" s="8"/>
      <c r="AV383" s="8"/>
      <c r="AW383" s="8"/>
      <c r="AX383" s="8"/>
      <c r="AY383" s="8"/>
      <c r="AZ383" s="8"/>
      <c r="BA383" s="8"/>
      <c r="BB383" s="8"/>
      <c r="BC383" s="8"/>
    </row>
    <row r="384">
      <c r="A384" s="6"/>
      <c r="B384" s="7"/>
      <c r="C384" s="7"/>
      <c r="D384" s="7"/>
      <c r="E384" s="7"/>
      <c r="F384" s="9"/>
      <c r="G384" s="9"/>
      <c r="H384" s="9"/>
      <c r="I384" s="8"/>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t="str">
        <f t="shared" si="3"/>
        <v/>
      </c>
      <c r="AJ384" s="9"/>
      <c r="AK384" s="9"/>
      <c r="AL384" s="8"/>
      <c r="AM384" s="8"/>
      <c r="AN384" s="8"/>
      <c r="AO384" s="8"/>
      <c r="AP384" s="8"/>
      <c r="AQ384" s="8"/>
      <c r="AR384" s="8"/>
      <c r="AS384" s="8"/>
      <c r="AT384" s="8"/>
      <c r="AU384" s="8"/>
      <c r="AV384" s="8"/>
      <c r="AW384" s="8"/>
      <c r="AX384" s="8"/>
      <c r="AY384" s="8"/>
      <c r="AZ384" s="8"/>
      <c r="BA384" s="8"/>
      <c r="BB384" s="8"/>
      <c r="BC384" s="8"/>
    </row>
    <row r="385">
      <c r="A385" s="6"/>
      <c r="B385" s="7"/>
      <c r="C385" s="7"/>
      <c r="D385" s="7"/>
      <c r="E385" s="7"/>
      <c r="F385" s="9"/>
      <c r="G385" s="9"/>
      <c r="H385" s="9"/>
      <c r="I385" s="8"/>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t="str">
        <f t="shared" si="3"/>
        <v/>
      </c>
      <c r="AJ385" s="9"/>
      <c r="AK385" s="9"/>
      <c r="AL385" s="8"/>
      <c r="AM385" s="8"/>
      <c r="AN385" s="8"/>
      <c r="AO385" s="8"/>
      <c r="AP385" s="8"/>
      <c r="AQ385" s="8"/>
      <c r="AR385" s="8"/>
      <c r="AS385" s="8"/>
      <c r="AT385" s="8"/>
      <c r="AU385" s="8"/>
      <c r="AV385" s="8"/>
      <c r="AW385" s="8"/>
      <c r="AX385" s="8"/>
      <c r="AY385" s="8"/>
      <c r="AZ385" s="8"/>
      <c r="BA385" s="8"/>
      <c r="BB385" s="8"/>
      <c r="BC385" s="8"/>
    </row>
    <row r="386">
      <c r="A386" s="6"/>
      <c r="B386" s="7"/>
      <c r="C386" s="7"/>
      <c r="D386" s="7"/>
      <c r="E386" s="7"/>
      <c r="F386" s="9"/>
      <c r="G386" s="9"/>
      <c r="H386" s="9"/>
      <c r="I386" s="8"/>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t="str">
        <f t="shared" si="3"/>
        <v/>
      </c>
      <c r="AJ386" s="9"/>
      <c r="AK386" s="9"/>
      <c r="AL386" s="7" t="s">
        <v>299</v>
      </c>
      <c r="AM386" s="8"/>
      <c r="AN386" s="8"/>
      <c r="AO386" s="8"/>
      <c r="AP386" s="8"/>
      <c r="AQ386" s="8"/>
      <c r="AR386" s="8"/>
      <c r="AS386" s="8"/>
      <c r="AT386" s="8"/>
      <c r="AU386" s="8"/>
      <c r="AV386" s="8"/>
      <c r="AW386" s="8"/>
      <c r="AX386" s="8"/>
      <c r="AY386" s="8"/>
      <c r="AZ386" s="8"/>
      <c r="BA386" s="8"/>
      <c r="BB386" s="8"/>
      <c r="BC386" s="8"/>
    </row>
    <row r="387">
      <c r="A387" s="6"/>
      <c r="B387" s="7"/>
      <c r="C387" s="8"/>
      <c r="D387" s="7"/>
      <c r="E387" s="7"/>
      <c r="F387" s="9"/>
      <c r="G387" s="9"/>
      <c r="H387" s="9"/>
      <c r="I387" s="7"/>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t="str">
        <f t="shared" si="3"/>
        <v/>
      </c>
      <c r="AJ387" s="17"/>
      <c r="AK387" s="17"/>
      <c r="AL387" s="7" t="s">
        <v>299</v>
      </c>
      <c r="AM387" s="8"/>
      <c r="AN387" s="8"/>
      <c r="AO387" s="8"/>
      <c r="AP387" s="8"/>
      <c r="AQ387" s="8"/>
      <c r="AR387" s="8"/>
      <c r="AS387" s="8"/>
      <c r="AT387" s="8"/>
      <c r="AU387" s="8"/>
      <c r="AV387" s="8"/>
      <c r="AW387" s="8"/>
      <c r="AX387" s="8"/>
      <c r="AY387" s="8"/>
      <c r="AZ387" s="8"/>
      <c r="BA387" s="8"/>
      <c r="BB387" s="8"/>
      <c r="BC387" s="8"/>
    </row>
    <row r="388">
      <c r="A388" s="6"/>
      <c r="B388" s="7"/>
      <c r="C388" s="7"/>
      <c r="D388" s="7"/>
      <c r="E388" s="7"/>
      <c r="F388" s="9"/>
      <c r="G388" s="9"/>
      <c r="H388" s="9"/>
      <c r="I388" s="8"/>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1" t="str">
        <f t="shared" si="3"/>
        <v/>
      </c>
      <c r="AJ388" s="9"/>
      <c r="AK388" s="9"/>
      <c r="AL388" s="7" t="s">
        <v>299</v>
      </c>
      <c r="AM388" s="8"/>
      <c r="AN388" s="8"/>
      <c r="AO388" s="8"/>
      <c r="AP388" s="8"/>
      <c r="AQ388" s="8"/>
      <c r="AR388" s="8"/>
      <c r="AS388" s="8"/>
      <c r="AT388" s="8"/>
      <c r="AU388" s="8"/>
      <c r="AV388" s="8"/>
      <c r="AW388" s="8"/>
      <c r="AX388" s="8"/>
      <c r="AY388" s="8"/>
      <c r="AZ388" s="8"/>
      <c r="BA388" s="8"/>
      <c r="BB388" s="8"/>
      <c r="BC388" s="8"/>
    </row>
    <row r="389">
      <c r="A389" s="12"/>
      <c r="B389" s="8"/>
      <c r="C389" s="8"/>
      <c r="D389" s="15"/>
      <c r="E389" s="15"/>
      <c r="F389" s="9"/>
      <c r="G389" s="9"/>
      <c r="H389" s="9"/>
      <c r="I389" s="8"/>
      <c r="J389" s="10"/>
      <c r="K389" s="18"/>
      <c r="L389" s="18"/>
      <c r="M389" s="18"/>
      <c r="N389" s="10"/>
      <c r="O389" s="18"/>
      <c r="P389" s="18"/>
      <c r="Q389" s="10"/>
      <c r="R389" s="18"/>
      <c r="S389" s="18"/>
      <c r="T389" s="18"/>
      <c r="U389" s="18"/>
      <c r="V389" s="18"/>
      <c r="W389" s="18"/>
      <c r="X389" s="18"/>
      <c r="Y389" s="18"/>
      <c r="Z389" s="10"/>
      <c r="AA389" s="18"/>
      <c r="AB389" s="18"/>
      <c r="AC389" s="10"/>
      <c r="AD389" s="18"/>
      <c r="AE389" s="18"/>
      <c r="AF389" s="18"/>
      <c r="AG389" s="18"/>
      <c r="AH389" s="18"/>
      <c r="AI389" s="11" t="str">
        <f t="shared" si="3"/>
        <v/>
      </c>
      <c r="AL389" s="7" t="s">
        <v>299</v>
      </c>
      <c r="AM389" s="8"/>
      <c r="AN389" s="8"/>
      <c r="AO389" s="8"/>
      <c r="AP389" s="8"/>
      <c r="AQ389" s="8"/>
      <c r="AR389" s="8"/>
      <c r="AS389" s="8"/>
      <c r="AT389" s="8"/>
      <c r="AU389" s="8"/>
      <c r="AV389" s="8"/>
      <c r="AW389" s="8"/>
      <c r="AX389" s="8"/>
      <c r="AY389" s="8"/>
      <c r="AZ389" s="8"/>
      <c r="BA389" s="8"/>
      <c r="BB389" s="8"/>
      <c r="BC389" s="8"/>
    </row>
    <row r="390">
      <c r="A390" s="6"/>
      <c r="B390" s="7"/>
      <c r="C390" s="7"/>
      <c r="D390" s="7"/>
      <c r="E390" s="7"/>
      <c r="F390" s="9"/>
      <c r="G390" s="9"/>
      <c r="H390" s="9"/>
      <c r="I390" s="8"/>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1" t="str">
        <f t="shared" si="3"/>
        <v/>
      </c>
      <c r="AJ390" s="9"/>
      <c r="AK390" s="9"/>
      <c r="AL390" s="8"/>
      <c r="AM390" s="8"/>
      <c r="AN390" s="8"/>
      <c r="AO390" s="8"/>
      <c r="AP390" s="8"/>
      <c r="AQ390" s="8"/>
      <c r="AR390" s="8"/>
      <c r="AS390" s="8"/>
      <c r="AT390" s="8"/>
      <c r="AU390" s="8"/>
      <c r="AV390" s="8"/>
      <c r="AW390" s="8"/>
      <c r="AX390" s="8"/>
      <c r="AY390" s="8"/>
      <c r="AZ390" s="8"/>
      <c r="BA390" s="8"/>
      <c r="BB390" s="8"/>
      <c r="BC390" s="8"/>
    </row>
    <row r="391">
      <c r="A391" s="6"/>
      <c r="B391" s="7"/>
      <c r="C391" s="8"/>
      <c r="D391" s="7"/>
      <c r="E391" s="7"/>
      <c r="F391" s="9"/>
      <c r="G391" s="9"/>
      <c r="H391" s="9"/>
      <c r="I391" s="8"/>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1" t="str">
        <f t="shared" si="3"/>
        <v/>
      </c>
      <c r="AJ391" s="17"/>
      <c r="AK391" s="17"/>
      <c r="AL391" s="8"/>
      <c r="AM391" s="8"/>
      <c r="AN391" s="8"/>
      <c r="AO391" s="8"/>
      <c r="AP391" s="8"/>
      <c r="AQ391" s="8"/>
      <c r="AR391" s="8"/>
      <c r="AS391" s="8"/>
      <c r="AT391" s="8"/>
      <c r="AU391" s="8"/>
      <c r="AV391" s="8"/>
      <c r="AW391" s="8"/>
      <c r="AX391" s="8"/>
      <c r="AY391" s="8"/>
      <c r="AZ391" s="8"/>
      <c r="BA391" s="8"/>
      <c r="BB391" s="8"/>
      <c r="BC391" s="8"/>
    </row>
    <row r="392">
      <c r="A392" s="6"/>
      <c r="B392" s="7"/>
      <c r="C392" s="8"/>
      <c r="D392" s="7"/>
      <c r="E392" s="7"/>
      <c r="F392" s="9"/>
      <c r="G392" s="9"/>
      <c r="H392" s="9"/>
      <c r="I392" s="7"/>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1" t="str">
        <f t="shared" si="3"/>
        <v/>
      </c>
      <c r="AJ392" s="17"/>
      <c r="AK392" s="17"/>
      <c r="AL392" s="7" t="s">
        <v>299</v>
      </c>
      <c r="AM392" s="8"/>
      <c r="AN392" s="8"/>
      <c r="AO392" s="8"/>
      <c r="AP392" s="8"/>
      <c r="AQ392" s="8"/>
      <c r="AR392" s="8"/>
      <c r="AS392" s="8"/>
      <c r="AT392" s="8"/>
      <c r="AU392" s="8"/>
      <c r="AV392" s="8"/>
      <c r="AW392" s="8"/>
      <c r="AX392" s="8"/>
      <c r="AY392" s="8"/>
      <c r="AZ392" s="8"/>
      <c r="BA392" s="8"/>
      <c r="BB392" s="8"/>
      <c r="BC392" s="8"/>
    </row>
    <row r="393">
      <c r="A393" s="20"/>
      <c r="B393" s="13"/>
      <c r="C393" s="7"/>
      <c r="D393" s="14"/>
      <c r="E393" s="15"/>
      <c r="F393" s="9"/>
      <c r="G393" s="9"/>
      <c r="H393" s="9"/>
      <c r="I393" s="8"/>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1" t="str">
        <f t="shared" si="3"/>
        <v/>
      </c>
      <c r="AJ393" s="9"/>
      <c r="AK393" s="9"/>
      <c r="AL393" s="8"/>
      <c r="AM393" s="8"/>
      <c r="AN393" s="8"/>
      <c r="AO393" s="8"/>
      <c r="AP393" s="8"/>
      <c r="AQ393" s="8"/>
      <c r="AR393" s="8"/>
      <c r="AS393" s="8"/>
      <c r="AT393" s="8"/>
      <c r="AU393" s="8"/>
      <c r="AV393" s="8"/>
      <c r="AW393" s="8"/>
      <c r="AX393" s="8"/>
      <c r="AY393" s="8"/>
      <c r="AZ393" s="8"/>
      <c r="BA393" s="8"/>
      <c r="BB393" s="8"/>
      <c r="BC393" s="8"/>
    </row>
    <row r="394">
      <c r="A394" s="6"/>
      <c r="B394" s="7"/>
      <c r="C394" s="8"/>
      <c r="D394" s="7"/>
      <c r="E394" s="7"/>
      <c r="F394" s="9"/>
      <c r="G394" s="9"/>
      <c r="H394" s="9"/>
      <c r="I394" s="8"/>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1" t="str">
        <f t="shared" si="3"/>
        <v/>
      </c>
      <c r="AJ394" s="17"/>
      <c r="AK394" s="17"/>
      <c r="AL394" s="8"/>
      <c r="AM394" s="8"/>
      <c r="AN394" s="8"/>
      <c r="AO394" s="8"/>
      <c r="AP394" s="8"/>
      <c r="AQ394" s="8"/>
      <c r="AR394" s="8"/>
      <c r="AS394" s="8"/>
      <c r="AT394" s="8"/>
      <c r="AU394" s="8"/>
      <c r="AV394" s="8"/>
      <c r="AW394" s="8"/>
      <c r="AX394" s="8"/>
      <c r="AY394" s="8"/>
      <c r="AZ394" s="8"/>
      <c r="BA394" s="8"/>
      <c r="BB394" s="8"/>
      <c r="BC394" s="8"/>
    </row>
    <row r="395">
      <c r="A395" s="6"/>
      <c r="B395" s="7"/>
      <c r="C395" s="7"/>
      <c r="D395" s="7"/>
      <c r="E395" s="7"/>
      <c r="F395" s="9"/>
      <c r="G395" s="9"/>
      <c r="H395" s="9"/>
      <c r="I395" s="8"/>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1" t="str">
        <f t="shared" si="3"/>
        <v/>
      </c>
      <c r="AJ395" s="9"/>
      <c r="AK395" s="9"/>
      <c r="AL395" s="7" t="s">
        <v>299</v>
      </c>
      <c r="AM395" s="8"/>
      <c r="AN395" s="8"/>
      <c r="AO395" s="8"/>
      <c r="AP395" s="8"/>
      <c r="AQ395" s="8"/>
      <c r="AR395" s="8"/>
      <c r="AS395" s="8"/>
      <c r="AT395" s="8"/>
      <c r="AU395" s="8"/>
      <c r="AV395" s="8"/>
      <c r="AW395" s="8"/>
      <c r="AX395" s="8"/>
      <c r="AY395" s="8"/>
      <c r="AZ395" s="8"/>
      <c r="BA395" s="8"/>
      <c r="BB395" s="8"/>
      <c r="BC395" s="8"/>
    </row>
    <row r="396">
      <c r="A396" s="6"/>
      <c r="B396" s="7"/>
      <c r="C396" s="8"/>
      <c r="D396" s="7"/>
      <c r="E396" s="7"/>
      <c r="F396" s="9"/>
      <c r="G396" s="9"/>
      <c r="H396" s="9"/>
      <c r="I396" s="8"/>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1" t="str">
        <f t="shared" si="3"/>
        <v/>
      </c>
      <c r="AJ396" s="17"/>
      <c r="AK396" s="17"/>
      <c r="AL396" s="7"/>
      <c r="AM396" s="8"/>
      <c r="AN396" s="8"/>
      <c r="AO396" s="8"/>
      <c r="AP396" s="8"/>
      <c r="AQ396" s="8"/>
      <c r="AR396" s="8"/>
      <c r="AS396" s="8"/>
      <c r="AT396" s="8"/>
      <c r="AU396" s="8"/>
      <c r="AV396" s="8"/>
      <c r="AW396" s="8"/>
      <c r="AX396" s="8"/>
      <c r="AY396" s="8"/>
      <c r="AZ396" s="8"/>
      <c r="BA396" s="8"/>
      <c r="BB396" s="8"/>
      <c r="BC396" s="8"/>
    </row>
    <row r="397">
      <c r="A397" s="6"/>
      <c r="B397" s="7"/>
      <c r="C397" s="8"/>
      <c r="D397" s="7"/>
      <c r="E397" s="7"/>
      <c r="F397" s="9"/>
      <c r="G397" s="9"/>
      <c r="H397" s="9"/>
      <c r="I397" s="7"/>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1" t="str">
        <f t="shared" si="3"/>
        <v/>
      </c>
      <c r="AJ397" s="17"/>
      <c r="AK397" s="17"/>
      <c r="AL397" s="8"/>
      <c r="AM397" s="8"/>
      <c r="AN397" s="8"/>
      <c r="AO397" s="8"/>
      <c r="AP397" s="8"/>
      <c r="AQ397" s="8"/>
      <c r="AR397" s="8"/>
      <c r="AS397" s="8"/>
      <c r="AT397" s="8"/>
      <c r="AU397" s="8"/>
      <c r="AV397" s="8"/>
      <c r="AW397" s="8"/>
      <c r="AX397" s="8"/>
      <c r="AY397" s="8"/>
      <c r="AZ397" s="8"/>
      <c r="BA397" s="8"/>
      <c r="BB397" s="8"/>
      <c r="BC397" s="8"/>
    </row>
    <row r="398">
      <c r="A398" s="12"/>
      <c r="B398" s="7"/>
      <c r="C398" s="7"/>
      <c r="D398" s="7"/>
      <c r="E398" s="7"/>
      <c r="F398" s="9"/>
      <c r="G398" s="9"/>
      <c r="H398" s="9"/>
      <c r="I398" s="8"/>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1" t="str">
        <f t="shared" si="3"/>
        <v/>
      </c>
      <c r="AJ398" s="17"/>
      <c r="AK398" s="17"/>
      <c r="AL398" s="7" t="s">
        <v>299</v>
      </c>
      <c r="AM398" s="8"/>
      <c r="AN398" s="8"/>
      <c r="AO398" s="8"/>
      <c r="AP398" s="8"/>
      <c r="AQ398" s="8"/>
      <c r="AR398" s="8"/>
      <c r="AS398" s="8"/>
      <c r="AT398" s="8"/>
      <c r="AU398" s="8"/>
      <c r="AV398" s="8"/>
      <c r="AW398" s="8"/>
      <c r="AX398" s="8"/>
      <c r="AY398" s="8"/>
      <c r="AZ398" s="8"/>
      <c r="BA398" s="8"/>
      <c r="BB398" s="8"/>
      <c r="BC398" s="8"/>
    </row>
    <row r="399">
      <c r="A399" s="12"/>
      <c r="B399" s="7"/>
      <c r="C399" s="8"/>
      <c r="D399" s="7"/>
      <c r="E399" s="7"/>
      <c r="F399" s="9"/>
      <c r="G399" s="9"/>
      <c r="H399" s="9"/>
      <c r="I399" s="8"/>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1" t="str">
        <f t="shared" si="3"/>
        <v/>
      </c>
      <c r="AJ399" s="17"/>
      <c r="AK399" s="17"/>
      <c r="AL399" s="8"/>
      <c r="AM399" s="8"/>
      <c r="AN399" s="8"/>
      <c r="AO399" s="8"/>
      <c r="AP399" s="8"/>
      <c r="AQ399" s="8"/>
      <c r="AR399" s="8"/>
      <c r="AS399" s="8"/>
      <c r="AT399" s="8"/>
      <c r="AU399" s="8"/>
      <c r="AV399" s="8"/>
      <c r="AW399" s="8"/>
      <c r="AX399" s="8"/>
      <c r="AY399" s="8"/>
      <c r="AZ399" s="8"/>
      <c r="BA399" s="8"/>
      <c r="BB399" s="8"/>
      <c r="BC399" s="8"/>
    </row>
    <row r="400">
      <c r="A400" s="12"/>
      <c r="B400" s="7"/>
      <c r="C400" s="8"/>
      <c r="D400" s="7"/>
      <c r="E400" s="7"/>
      <c r="F400" s="9"/>
      <c r="G400" s="9"/>
      <c r="H400" s="27"/>
      <c r="I400" s="8"/>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1" t="str">
        <f t="shared" si="3"/>
        <v/>
      </c>
      <c r="AJ400" s="17"/>
      <c r="AK400" s="17"/>
      <c r="AL400" s="8"/>
      <c r="AM400" s="8"/>
      <c r="AN400" s="8"/>
      <c r="AO400" s="8"/>
      <c r="AP400" s="8"/>
      <c r="AQ400" s="8"/>
      <c r="AR400" s="8"/>
      <c r="AS400" s="8"/>
      <c r="AT400" s="8"/>
      <c r="AU400" s="8"/>
      <c r="AV400" s="8"/>
      <c r="AW400" s="8"/>
      <c r="AX400" s="8"/>
      <c r="AY400" s="8"/>
      <c r="AZ400" s="8"/>
      <c r="BA400" s="8"/>
      <c r="BB400" s="8"/>
      <c r="BC400" s="8"/>
    </row>
    <row r="401">
      <c r="A401" s="12"/>
      <c r="B401" s="7"/>
      <c r="C401" s="8"/>
      <c r="D401" s="7"/>
      <c r="E401" s="7"/>
      <c r="F401" s="9"/>
      <c r="G401" s="9"/>
      <c r="H401" s="19"/>
      <c r="I401" s="7"/>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1" t="str">
        <f t="shared" si="3"/>
        <v/>
      </c>
      <c r="AJ401" s="17"/>
      <c r="AK401" s="17"/>
      <c r="AL401" s="7" t="s">
        <v>299</v>
      </c>
      <c r="AM401" s="8"/>
      <c r="AN401" s="8"/>
      <c r="AO401" s="8"/>
      <c r="AP401" s="8"/>
      <c r="AQ401" s="8"/>
      <c r="AR401" s="8"/>
      <c r="AS401" s="8"/>
      <c r="AT401" s="8"/>
      <c r="AU401" s="8"/>
      <c r="AV401" s="8"/>
      <c r="AW401" s="8"/>
      <c r="AX401" s="8"/>
      <c r="AY401" s="8"/>
      <c r="AZ401" s="8"/>
      <c r="BA401" s="8"/>
      <c r="BB401" s="8"/>
      <c r="BC401" s="8"/>
    </row>
    <row r="402">
      <c r="A402" s="12"/>
      <c r="B402" s="7"/>
      <c r="C402" s="8"/>
      <c r="D402" s="7"/>
      <c r="E402" s="7"/>
      <c r="F402" s="9"/>
      <c r="G402" s="9"/>
      <c r="H402" s="9"/>
      <c r="I402" s="8"/>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1" t="str">
        <f t="shared" si="3"/>
        <v/>
      </c>
      <c r="AJ402" s="17"/>
      <c r="AK402" s="17"/>
      <c r="AL402" s="7" t="s">
        <v>299</v>
      </c>
      <c r="AM402" s="8"/>
      <c r="AN402" s="8"/>
      <c r="AO402" s="8"/>
      <c r="AP402" s="8"/>
      <c r="AQ402" s="8"/>
      <c r="AR402" s="8"/>
      <c r="AS402" s="8"/>
      <c r="AT402" s="8"/>
      <c r="AU402" s="8"/>
      <c r="AV402" s="8"/>
      <c r="AW402" s="8"/>
      <c r="AX402" s="8"/>
      <c r="AY402" s="8"/>
      <c r="AZ402" s="8"/>
      <c r="BA402" s="8"/>
      <c r="BB402" s="8"/>
      <c r="BC402" s="8"/>
    </row>
    <row r="403">
      <c r="A403" s="12"/>
      <c r="B403" s="7"/>
      <c r="C403" s="8"/>
      <c r="D403" s="7"/>
      <c r="E403" s="7"/>
      <c r="F403" s="9"/>
      <c r="G403" s="9"/>
      <c r="H403" s="9"/>
      <c r="I403" s="8"/>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1" t="str">
        <f t="shared" si="3"/>
        <v/>
      </c>
      <c r="AJ403" s="17"/>
      <c r="AK403" s="17"/>
      <c r="AL403" s="7" t="s">
        <v>299</v>
      </c>
      <c r="AM403" s="8"/>
      <c r="AN403" s="8"/>
      <c r="AO403" s="8"/>
      <c r="AP403" s="8"/>
      <c r="AQ403" s="8"/>
      <c r="AR403" s="8"/>
      <c r="AS403" s="8"/>
      <c r="AT403" s="8"/>
      <c r="AU403" s="8"/>
      <c r="AV403" s="8"/>
      <c r="AW403" s="8"/>
      <c r="AX403" s="8"/>
      <c r="AY403" s="8"/>
      <c r="AZ403" s="8"/>
      <c r="BA403" s="8"/>
      <c r="BB403" s="8"/>
      <c r="BC403" s="8"/>
    </row>
    <row r="404">
      <c r="A404" s="12"/>
      <c r="B404" s="7"/>
      <c r="C404" s="8"/>
      <c r="D404" s="7"/>
      <c r="E404" s="7"/>
      <c r="F404" s="9"/>
      <c r="G404" s="9"/>
      <c r="H404" s="9"/>
      <c r="I404" s="8"/>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1" t="str">
        <f t="shared" si="3"/>
        <v/>
      </c>
      <c r="AJ404" s="17"/>
      <c r="AK404" s="17"/>
      <c r="AL404" s="8"/>
      <c r="AM404" s="8"/>
      <c r="AN404" s="8"/>
      <c r="AO404" s="8"/>
      <c r="AP404" s="8"/>
      <c r="AQ404" s="8"/>
      <c r="AR404" s="8"/>
      <c r="AS404" s="8"/>
      <c r="AT404" s="8"/>
      <c r="AU404" s="8"/>
      <c r="AV404" s="8"/>
      <c r="AW404" s="8"/>
      <c r="AX404" s="8"/>
      <c r="AY404" s="8"/>
      <c r="AZ404" s="8"/>
      <c r="BA404" s="8"/>
      <c r="BB404" s="8"/>
      <c r="BC404" s="8"/>
    </row>
    <row r="405">
      <c r="A405" s="12"/>
      <c r="B405" s="8"/>
      <c r="C405" s="8"/>
      <c r="D405" s="7"/>
      <c r="E405" s="7"/>
      <c r="F405" s="9"/>
      <c r="G405" s="9"/>
      <c r="H405" s="9"/>
      <c r="I405" s="8"/>
      <c r="J405" s="18"/>
      <c r="K405" s="18"/>
      <c r="L405" s="18"/>
      <c r="M405" s="18"/>
      <c r="N405" s="18"/>
      <c r="O405" s="18"/>
      <c r="P405" s="18"/>
      <c r="Q405" s="18"/>
      <c r="R405" s="18"/>
      <c r="S405" s="18"/>
      <c r="T405" s="18"/>
      <c r="U405" s="18"/>
      <c r="V405" s="18"/>
      <c r="W405" s="18"/>
      <c r="X405" s="18"/>
      <c r="Y405" s="10"/>
      <c r="Z405" s="18"/>
      <c r="AA405" s="18"/>
      <c r="AB405" s="18"/>
      <c r="AC405" s="18"/>
      <c r="AD405" s="10"/>
      <c r="AE405" s="18"/>
      <c r="AF405" s="10"/>
      <c r="AG405" s="18"/>
      <c r="AH405" s="18"/>
      <c r="AI405" s="11" t="str">
        <f t="shared" si="3"/>
        <v/>
      </c>
      <c r="AJ405" s="17"/>
      <c r="AK405" s="17"/>
      <c r="AL405" s="8"/>
      <c r="AM405" s="8"/>
      <c r="AN405" s="8"/>
      <c r="AO405" s="8"/>
      <c r="AP405" s="8"/>
      <c r="AQ405" s="8"/>
      <c r="AR405" s="8"/>
      <c r="AS405" s="8"/>
      <c r="AT405" s="8"/>
      <c r="AU405" s="8"/>
      <c r="AV405" s="8"/>
      <c r="AW405" s="8"/>
      <c r="AX405" s="8"/>
      <c r="AY405" s="8"/>
      <c r="AZ405" s="8"/>
      <c r="BA405" s="8"/>
      <c r="BB405" s="8"/>
      <c r="BC405" s="8"/>
    </row>
    <row r="406">
      <c r="A406" s="12"/>
      <c r="B406" s="7"/>
      <c r="C406" s="8"/>
      <c r="D406" s="7"/>
      <c r="E406" s="7"/>
      <c r="F406" s="9"/>
      <c r="G406" s="9"/>
      <c r="H406" s="9"/>
      <c r="I406" s="8"/>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1" t="str">
        <f t="shared" si="3"/>
        <v/>
      </c>
      <c r="AJ406" s="17"/>
      <c r="AK406" s="17"/>
      <c r="AL406" s="7" t="s">
        <v>299</v>
      </c>
      <c r="AM406" s="8"/>
      <c r="AN406" s="8"/>
      <c r="AO406" s="8"/>
      <c r="AP406" s="8"/>
      <c r="AQ406" s="8"/>
      <c r="AR406" s="8"/>
      <c r="AS406" s="8"/>
      <c r="AT406" s="8"/>
      <c r="AU406" s="8"/>
      <c r="AV406" s="8"/>
      <c r="AW406" s="8"/>
      <c r="AX406" s="8"/>
      <c r="AY406" s="8"/>
      <c r="AZ406" s="8"/>
      <c r="BA406" s="8"/>
      <c r="BB406" s="8"/>
      <c r="BC406" s="8"/>
    </row>
    <row r="407">
      <c r="A407" s="12"/>
      <c r="B407" s="7"/>
      <c r="C407" s="7"/>
      <c r="D407" s="7"/>
      <c r="E407" s="7"/>
      <c r="F407" s="9"/>
      <c r="G407" s="9"/>
      <c r="H407" s="9"/>
      <c r="I407" s="7"/>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1" t="str">
        <f t="shared" si="3"/>
        <v/>
      </c>
      <c r="AJ407" s="17"/>
      <c r="AK407" s="17"/>
      <c r="AL407" s="7" t="s">
        <v>299</v>
      </c>
      <c r="AM407" s="8"/>
      <c r="AN407" s="8"/>
      <c r="AO407" s="8"/>
      <c r="AP407" s="8"/>
      <c r="AQ407" s="8"/>
      <c r="AR407" s="8"/>
      <c r="AS407" s="8"/>
      <c r="AT407" s="8"/>
      <c r="AU407" s="8"/>
      <c r="AV407" s="8"/>
      <c r="AW407" s="8"/>
      <c r="AX407" s="8"/>
      <c r="AY407" s="8"/>
      <c r="AZ407" s="8"/>
      <c r="BA407" s="8"/>
      <c r="BB407" s="8"/>
      <c r="BC407" s="8"/>
    </row>
    <row r="408">
      <c r="A408" s="12"/>
      <c r="B408" s="7"/>
      <c r="C408" s="7"/>
      <c r="D408" s="7"/>
      <c r="E408" s="7"/>
      <c r="F408" s="9"/>
      <c r="G408" s="9"/>
      <c r="H408" s="9"/>
      <c r="I408" s="7"/>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t="str">
        <f t="shared" si="3"/>
        <v/>
      </c>
      <c r="AJ408" s="17"/>
      <c r="AK408" s="17"/>
      <c r="AL408" s="8"/>
      <c r="AM408" s="8"/>
      <c r="AN408" s="8"/>
      <c r="AO408" s="8"/>
      <c r="AP408" s="8"/>
      <c r="AQ408" s="8"/>
      <c r="AR408" s="8"/>
      <c r="AS408" s="8"/>
      <c r="AT408" s="8"/>
      <c r="AU408" s="8"/>
      <c r="AV408" s="8"/>
      <c r="AW408" s="8"/>
      <c r="AX408" s="8"/>
      <c r="AY408" s="8"/>
      <c r="AZ408" s="8"/>
      <c r="BA408" s="8"/>
      <c r="BB408" s="8"/>
      <c r="BC408" s="8"/>
    </row>
    <row r="409">
      <c r="A409" s="12"/>
      <c r="B409" s="7"/>
      <c r="C409" s="8"/>
      <c r="D409" s="7"/>
      <c r="E409" s="7"/>
      <c r="F409" s="9"/>
      <c r="G409" s="9"/>
      <c r="H409" s="9"/>
      <c r="I409" s="7"/>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1" t="str">
        <f t="shared" si="3"/>
        <v/>
      </c>
      <c r="AJ409" s="17"/>
      <c r="AK409" s="17"/>
      <c r="AL409" s="8"/>
      <c r="AM409" s="8"/>
      <c r="AN409" s="8"/>
      <c r="AO409" s="8"/>
      <c r="AP409" s="8"/>
      <c r="AQ409" s="8"/>
      <c r="AR409" s="8"/>
      <c r="AS409" s="8"/>
      <c r="AT409" s="8"/>
      <c r="AU409" s="8"/>
      <c r="AV409" s="8"/>
      <c r="AW409" s="8"/>
      <c r="AX409" s="8"/>
      <c r="AY409" s="8"/>
      <c r="AZ409" s="8"/>
      <c r="BA409" s="8"/>
      <c r="BB409" s="8"/>
      <c r="BC409" s="8"/>
    </row>
    <row r="410">
      <c r="A410" s="12"/>
      <c r="B410" s="7"/>
      <c r="C410" s="7"/>
      <c r="D410" s="7"/>
      <c r="E410" s="7"/>
      <c r="F410" s="9"/>
      <c r="G410" s="9"/>
      <c r="H410" s="9"/>
      <c r="I410" s="7"/>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1" t="str">
        <f t="shared" si="3"/>
        <v/>
      </c>
      <c r="AJ410" s="17"/>
      <c r="AK410" s="17"/>
      <c r="AL410" s="8"/>
      <c r="AM410" s="8"/>
      <c r="AN410" s="8"/>
      <c r="AO410" s="8"/>
      <c r="AP410" s="8"/>
      <c r="AQ410" s="8"/>
      <c r="AR410" s="8"/>
      <c r="AS410" s="8"/>
      <c r="AT410" s="8"/>
      <c r="AU410" s="8"/>
      <c r="AV410" s="8"/>
      <c r="AW410" s="8"/>
      <c r="AX410" s="8"/>
      <c r="AY410" s="8"/>
      <c r="AZ410" s="8"/>
      <c r="BA410" s="8"/>
      <c r="BB410" s="8"/>
      <c r="BC410" s="8"/>
    </row>
    <row r="411">
      <c r="A411" s="12"/>
      <c r="B411" s="7"/>
      <c r="C411" s="7"/>
      <c r="D411" s="7"/>
      <c r="E411" s="7"/>
      <c r="F411" s="9"/>
      <c r="G411" s="9"/>
      <c r="H411" s="9"/>
      <c r="I411" s="7"/>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1" t="str">
        <f t="shared" si="3"/>
        <v/>
      </c>
      <c r="AJ411" s="17"/>
      <c r="AK411" s="17"/>
      <c r="AL411" s="7" t="s">
        <v>299</v>
      </c>
      <c r="AM411" s="8"/>
      <c r="AN411" s="8"/>
      <c r="AO411" s="8"/>
      <c r="AP411" s="8"/>
      <c r="AQ411" s="8"/>
      <c r="AR411" s="8"/>
      <c r="AS411" s="8"/>
      <c r="AT411" s="8"/>
      <c r="AU411" s="8"/>
      <c r="AV411" s="8"/>
      <c r="AW411" s="8"/>
      <c r="AX411" s="8"/>
      <c r="AY411" s="8"/>
      <c r="AZ411" s="8"/>
      <c r="BA411" s="8"/>
      <c r="BB411" s="8"/>
      <c r="BC411" s="8"/>
    </row>
    <row r="412">
      <c r="A412" s="12"/>
      <c r="B412" s="8"/>
      <c r="C412" s="8"/>
      <c r="D412" s="7"/>
      <c r="E412" s="7"/>
      <c r="F412" s="9"/>
      <c r="G412" s="9"/>
      <c r="H412" s="9"/>
      <c r="I412" s="7"/>
      <c r="J412" s="18"/>
      <c r="K412" s="18"/>
      <c r="L412" s="10"/>
      <c r="M412" s="10"/>
      <c r="N412" s="18"/>
      <c r="O412" s="18"/>
      <c r="P412" s="18"/>
      <c r="Q412" s="18"/>
      <c r="R412" s="18"/>
      <c r="S412" s="18"/>
      <c r="T412" s="18"/>
      <c r="U412" s="18"/>
      <c r="V412" s="18"/>
      <c r="W412" s="10"/>
      <c r="X412" s="10"/>
      <c r="Y412" s="18"/>
      <c r="Z412" s="10"/>
      <c r="AA412" s="18"/>
      <c r="AB412" s="18"/>
      <c r="AC412" s="18"/>
      <c r="AD412" s="18"/>
      <c r="AE412" s="18"/>
      <c r="AF412" s="18"/>
      <c r="AG412" s="18"/>
      <c r="AH412" s="18"/>
      <c r="AI412" s="11" t="str">
        <f t="shared" si="3"/>
        <v/>
      </c>
      <c r="AJ412" s="17"/>
      <c r="AK412" s="17"/>
      <c r="AL412" s="8"/>
      <c r="AM412" s="8"/>
      <c r="AN412" s="8"/>
      <c r="AO412" s="8"/>
      <c r="AP412" s="8"/>
      <c r="AQ412" s="8"/>
      <c r="AR412" s="8"/>
      <c r="AS412" s="8"/>
      <c r="AT412" s="8"/>
      <c r="AU412" s="8"/>
      <c r="AV412" s="8"/>
      <c r="AW412" s="8"/>
      <c r="AX412" s="8"/>
      <c r="AY412" s="8"/>
      <c r="AZ412" s="8"/>
      <c r="BA412" s="8"/>
      <c r="BB412" s="8"/>
      <c r="BC412" s="8"/>
    </row>
    <row r="413">
      <c r="A413" s="12"/>
      <c r="B413" s="7"/>
      <c r="C413" s="8"/>
      <c r="D413" s="7"/>
      <c r="E413" s="7"/>
      <c r="F413" s="9"/>
      <c r="G413" s="9"/>
      <c r="H413" s="9"/>
      <c r="I413" s="8"/>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1" t="str">
        <f t="shared" si="3"/>
        <v/>
      </c>
      <c r="AJ413" s="17"/>
      <c r="AK413" s="17"/>
      <c r="AL413" s="8"/>
      <c r="AM413" s="8"/>
      <c r="AN413" s="8"/>
      <c r="AO413" s="8"/>
      <c r="AP413" s="8"/>
      <c r="AQ413" s="8"/>
      <c r="AR413" s="8"/>
      <c r="AS413" s="8"/>
      <c r="AT413" s="8"/>
      <c r="AU413" s="8"/>
      <c r="AV413" s="8"/>
      <c r="AW413" s="8"/>
      <c r="AX413" s="8"/>
      <c r="AY413" s="8"/>
      <c r="AZ413" s="8"/>
      <c r="BA413" s="8"/>
      <c r="BB413" s="8"/>
      <c r="BC413" s="8"/>
    </row>
    <row r="414">
      <c r="A414" s="12"/>
      <c r="B414" s="7"/>
      <c r="C414" s="7"/>
      <c r="D414" s="7"/>
      <c r="E414" s="7"/>
      <c r="F414" s="9"/>
      <c r="G414" s="9"/>
      <c r="H414" s="9"/>
      <c r="I414" s="8"/>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1" t="str">
        <f t="shared" si="3"/>
        <v/>
      </c>
      <c r="AJ414" s="9"/>
      <c r="AK414" s="9"/>
      <c r="AL414" s="8"/>
      <c r="AM414" s="8"/>
      <c r="AN414" s="8"/>
      <c r="AO414" s="8"/>
      <c r="AP414" s="8"/>
      <c r="AQ414" s="8"/>
      <c r="AR414" s="8"/>
      <c r="AS414" s="8"/>
      <c r="AT414" s="8"/>
      <c r="AU414" s="8"/>
      <c r="AV414" s="8"/>
      <c r="AW414" s="8"/>
      <c r="AX414" s="8"/>
      <c r="AY414" s="8"/>
      <c r="AZ414" s="8"/>
      <c r="BA414" s="8"/>
      <c r="BB414" s="8"/>
      <c r="BC414" s="8"/>
    </row>
    <row r="415">
      <c r="A415" s="12"/>
      <c r="B415" s="7"/>
      <c r="C415" s="7"/>
      <c r="D415" s="7"/>
      <c r="E415" s="7"/>
      <c r="F415" s="9"/>
      <c r="G415" s="9"/>
      <c r="H415" s="9"/>
      <c r="I415" s="7"/>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1" t="str">
        <f t="shared" si="3"/>
        <v/>
      </c>
      <c r="AJ415" s="17"/>
      <c r="AK415" s="17"/>
      <c r="AL415" s="8"/>
      <c r="AM415" s="8"/>
      <c r="AN415" s="8"/>
      <c r="AO415" s="8"/>
      <c r="AP415" s="8"/>
      <c r="AQ415" s="8"/>
      <c r="AR415" s="8"/>
      <c r="AS415" s="8"/>
      <c r="AT415" s="8"/>
      <c r="AU415" s="8"/>
      <c r="AV415" s="8"/>
      <c r="AW415" s="8"/>
      <c r="AX415" s="8"/>
      <c r="AY415" s="8"/>
      <c r="AZ415" s="8"/>
      <c r="BA415" s="8"/>
      <c r="BB415" s="8"/>
      <c r="BC415" s="8"/>
    </row>
    <row r="416">
      <c r="A416" s="12"/>
      <c r="B416" s="7"/>
      <c r="C416" s="7"/>
      <c r="D416" s="7"/>
      <c r="E416" s="7"/>
      <c r="F416" s="9"/>
      <c r="G416" s="9"/>
      <c r="H416" s="9"/>
      <c r="I416" s="8"/>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1" t="str">
        <f t="shared" si="3"/>
        <v/>
      </c>
      <c r="AJ416" s="9"/>
      <c r="AK416" s="9"/>
      <c r="AL416" s="8"/>
      <c r="AM416" s="8"/>
      <c r="AN416" s="8"/>
      <c r="AO416" s="8"/>
      <c r="AP416" s="8"/>
      <c r="AQ416" s="8"/>
      <c r="AR416" s="8"/>
      <c r="AS416" s="8"/>
      <c r="AT416" s="8"/>
      <c r="AU416" s="8"/>
      <c r="AV416" s="8"/>
      <c r="AW416" s="8"/>
      <c r="AX416" s="8"/>
      <c r="AY416" s="8"/>
      <c r="AZ416" s="8"/>
      <c r="BA416" s="8"/>
      <c r="BB416" s="8"/>
      <c r="BC416" s="8"/>
    </row>
    <row r="417">
      <c r="A417" s="12"/>
      <c r="B417" s="7"/>
      <c r="C417" s="8"/>
      <c r="D417" s="7"/>
      <c r="E417" s="7"/>
      <c r="F417" s="9"/>
      <c r="G417" s="9"/>
      <c r="H417" s="9"/>
      <c r="I417" s="8"/>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1" t="str">
        <f t="shared" si="3"/>
        <v/>
      </c>
      <c r="AJ417" s="17"/>
      <c r="AK417" s="17"/>
      <c r="AL417" s="8"/>
      <c r="AM417" s="8"/>
      <c r="AN417" s="8"/>
      <c r="AO417" s="8"/>
      <c r="AP417" s="8"/>
      <c r="AQ417" s="8"/>
      <c r="AR417" s="8"/>
      <c r="AS417" s="8"/>
      <c r="AT417" s="8"/>
      <c r="AU417" s="8"/>
      <c r="AV417" s="8"/>
      <c r="AW417" s="8"/>
      <c r="AX417" s="8"/>
      <c r="AY417" s="8"/>
      <c r="AZ417" s="8"/>
      <c r="BA417" s="8"/>
      <c r="BB417" s="8"/>
      <c r="BC417" s="8"/>
    </row>
    <row r="418">
      <c r="A418" s="12"/>
      <c r="B418" s="8"/>
      <c r="C418" s="8"/>
      <c r="D418" s="7"/>
      <c r="E418" s="7"/>
      <c r="F418" s="9"/>
      <c r="G418" s="9"/>
      <c r="H418" s="9"/>
      <c r="I418" s="8"/>
      <c r="J418" s="18"/>
      <c r="K418" s="18"/>
      <c r="L418" s="18"/>
      <c r="M418" s="18"/>
      <c r="N418" s="18"/>
      <c r="O418" s="18"/>
      <c r="P418" s="18"/>
      <c r="Q418" s="18"/>
      <c r="R418" s="18"/>
      <c r="S418" s="18"/>
      <c r="T418" s="18"/>
      <c r="U418" s="18"/>
      <c r="V418" s="18"/>
      <c r="W418" s="18"/>
      <c r="X418" s="18"/>
      <c r="Y418" s="18"/>
      <c r="Z418" s="18"/>
      <c r="AA418" s="18"/>
      <c r="AB418" s="18"/>
      <c r="AC418" s="18"/>
      <c r="AD418" s="10"/>
      <c r="AE418" s="18"/>
      <c r="AF418" s="10"/>
      <c r="AG418" s="18"/>
      <c r="AH418" s="18"/>
      <c r="AI418" s="11" t="str">
        <f t="shared" si="3"/>
        <v/>
      </c>
      <c r="AJ418" s="17"/>
      <c r="AK418" s="17"/>
      <c r="AL418" s="8"/>
      <c r="AM418" s="8"/>
      <c r="AN418" s="8"/>
      <c r="AO418" s="8"/>
      <c r="AP418" s="8"/>
      <c r="AQ418" s="8"/>
      <c r="AR418" s="8"/>
      <c r="AS418" s="8"/>
      <c r="AT418" s="8"/>
      <c r="AU418" s="8"/>
      <c r="AV418" s="8"/>
      <c r="AW418" s="8"/>
      <c r="AX418" s="8"/>
      <c r="AY418" s="8"/>
      <c r="AZ418" s="8"/>
      <c r="BA418" s="8"/>
      <c r="BB418" s="8"/>
      <c r="BC418" s="8"/>
    </row>
    <row r="419">
      <c r="A419" s="12"/>
      <c r="B419" s="8"/>
      <c r="C419" s="8"/>
      <c r="D419" s="15"/>
      <c r="E419" s="15"/>
      <c r="F419" s="9"/>
      <c r="G419" s="9"/>
      <c r="H419" s="9"/>
      <c r="I419" s="8"/>
      <c r="J419" s="10"/>
      <c r="K419" s="18"/>
      <c r="L419" s="18"/>
      <c r="M419" s="18"/>
      <c r="N419" s="18"/>
      <c r="O419" s="18"/>
      <c r="P419" s="18"/>
      <c r="Q419" s="18"/>
      <c r="R419" s="18"/>
      <c r="S419" s="18"/>
      <c r="T419" s="18"/>
      <c r="U419" s="18"/>
      <c r="V419" s="18"/>
      <c r="W419" s="18"/>
      <c r="X419" s="18"/>
      <c r="Y419" s="18"/>
      <c r="Z419" s="18"/>
      <c r="AA419" s="18"/>
      <c r="AB419" s="18"/>
      <c r="AC419" s="18"/>
      <c r="AD419" s="10"/>
      <c r="AE419" s="18"/>
      <c r="AF419" s="10"/>
      <c r="AG419" s="18"/>
      <c r="AH419" s="18"/>
      <c r="AI419" s="11" t="str">
        <f t="shared" si="3"/>
        <v/>
      </c>
      <c r="AJ419" s="17"/>
      <c r="AK419" s="17"/>
      <c r="AL419" s="8"/>
      <c r="AM419" s="8"/>
      <c r="AN419" s="8"/>
      <c r="AO419" s="8"/>
      <c r="AP419" s="8"/>
      <c r="AQ419" s="8"/>
      <c r="AR419" s="8"/>
      <c r="AS419" s="8"/>
      <c r="AT419" s="8"/>
      <c r="AU419" s="8"/>
      <c r="AV419" s="8"/>
      <c r="AW419" s="8"/>
      <c r="AX419" s="8"/>
      <c r="AY419" s="8"/>
      <c r="AZ419" s="8"/>
      <c r="BA419" s="8"/>
      <c r="BB419" s="8"/>
      <c r="BC419" s="8"/>
    </row>
    <row r="420">
      <c r="A420" s="12"/>
      <c r="B420" s="7"/>
      <c r="C420" s="8"/>
      <c r="D420" s="7"/>
      <c r="E420" s="7"/>
      <c r="F420" s="9"/>
      <c r="G420" s="9"/>
      <c r="H420" s="9"/>
      <c r="I420" s="8"/>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1" t="str">
        <f t="shared" si="3"/>
        <v/>
      </c>
      <c r="AJ420" s="17"/>
      <c r="AK420" s="17"/>
      <c r="AL420" s="8"/>
      <c r="AM420" s="8"/>
      <c r="AN420" s="8"/>
      <c r="AO420" s="8"/>
      <c r="AP420" s="8"/>
      <c r="AQ420" s="8"/>
      <c r="AR420" s="8"/>
      <c r="AS420" s="8"/>
      <c r="AT420" s="8"/>
      <c r="AU420" s="8"/>
      <c r="AV420" s="8"/>
      <c r="AW420" s="8"/>
      <c r="AX420" s="8"/>
      <c r="AY420" s="8"/>
      <c r="AZ420" s="8"/>
      <c r="BA420" s="8"/>
      <c r="BB420" s="8"/>
      <c r="BC420" s="8"/>
    </row>
    <row r="421">
      <c r="A421" s="12"/>
      <c r="B421" s="7"/>
      <c r="C421" s="8"/>
      <c r="D421" s="7"/>
      <c r="E421" s="7"/>
      <c r="F421" s="9"/>
      <c r="G421" s="9"/>
      <c r="H421" s="9"/>
      <c r="I421" s="7"/>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1" t="str">
        <f t="shared" si="3"/>
        <v/>
      </c>
      <c r="AJ421" s="17"/>
      <c r="AK421" s="17"/>
      <c r="AL421" s="8"/>
      <c r="AM421" s="8"/>
      <c r="AN421" s="8"/>
      <c r="AO421" s="8"/>
      <c r="AP421" s="8"/>
      <c r="AQ421" s="8"/>
      <c r="AR421" s="8"/>
      <c r="AS421" s="8"/>
      <c r="AT421" s="8"/>
      <c r="AU421" s="8"/>
      <c r="AV421" s="8"/>
      <c r="AW421" s="8"/>
      <c r="AX421" s="8"/>
      <c r="AY421" s="8"/>
      <c r="AZ421" s="8"/>
      <c r="BA421" s="8"/>
      <c r="BB421" s="8"/>
      <c r="BC421" s="8"/>
    </row>
    <row r="422">
      <c r="A422" s="12"/>
      <c r="B422" s="7"/>
      <c r="C422" s="7"/>
      <c r="D422" s="7"/>
      <c r="E422" s="7"/>
      <c r="F422" s="9"/>
      <c r="G422" s="9"/>
      <c r="H422" s="9"/>
      <c r="I422" s="7"/>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1" t="str">
        <f t="shared" si="3"/>
        <v/>
      </c>
      <c r="AJ422" s="17"/>
      <c r="AK422" s="17"/>
      <c r="AL422" s="8"/>
      <c r="AM422" s="8"/>
      <c r="AN422" s="8"/>
      <c r="AO422" s="8"/>
      <c r="AP422" s="8"/>
      <c r="AQ422" s="8"/>
      <c r="AR422" s="8"/>
      <c r="AS422" s="8"/>
      <c r="AT422" s="8"/>
      <c r="AU422" s="8"/>
      <c r="AV422" s="8"/>
      <c r="AW422" s="8"/>
      <c r="AX422" s="8"/>
      <c r="AY422" s="8"/>
      <c r="AZ422" s="8"/>
      <c r="BA422" s="8"/>
      <c r="BB422" s="8"/>
      <c r="BC422" s="8"/>
    </row>
    <row r="423">
      <c r="A423" s="12"/>
      <c r="B423" s="7"/>
      <c r="C423" s="8"/>
      <c r="D423" s="7"/>
      <c r="E423" s="7"/>
      <c r="F423" s="9"/>
      <c r="G423" s="9"/>
      <c r="H423" s="9"/>
      <c r="I423" s="8"/>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1" t="str">
        <f t="shared" si="3"/>
        <v/>
      </c>
      <c r="AJ423" s="17"/>
      <c r="AK423" s="17"/>
      <c r="AL423" s="8"/>
      <c r="AM423" s="8"/>
      <c r="AN423" s="8"/>
      <c r="AO423" s="8"/>
      <c r="AP423" s="8"/>
      <c r="AQ423" s="8"/>
      <c r="AR423" s="8"/>
      <c r="AS423" s="8"/>
      <c r="AT423" s="8"/>
      <c r="AU423" s="8"/>
      <c r="AV423" s="8"/>
      <c r="AW423" s="8"/>
      <c r="AX423" s="8"/>
      <c r="AY423" s="8"/>
      <c r="AZ423" s="8"/>
      <c r="BA423" s="8"/>
      <c r="BB423" s="8"/>
      <c r="BC423" s="8"/>
    </row>
    <row r="424">
      <c r="A424" s="12"/>
      <c r="B424" s="7"/>
      <c r="C424" s="8"/>
      <c r="D424" s="7"/>
      <c r="E424" s="7"/>
      <c r="F424" s="9"/>
      <c r="G424" s="9"/>
      <c r="H424" s="9"/>
      <c r="I424" s="8"/>
      <c r="J424" s="18"/>
      <c r="K424" s="18"/>
      <c r="L424" s="10"/>
      <c r="M424" s="18"/>
      <c r="N424" s="10"/>
      <c r="O424" s="18"/>
      <c r="P424" s="18"/>
      <c r="Q424" s="10"/>
      <c r="R424" s="18"/>
      <c r="S424" s="18"/>
      <c r="T424" s="18"/>
      <c r="U424" s="18"/>
      <c r="V424" s="18"/>
      <c r="W424" s="10"/>
      <c r="X424" s="10"/>
      <c r="Y424" s="18"/>
      <c r="Z424" s="10"/>
      <c r="AA424" s="18"/>
      <c r="AB424" s="18"/>
      <c r="AC424" s="10"/>
      <c r="AD424" s="18"/>
      <c r="AE424" s="18"/>
      <c r="AF424" s="18"/>
      <c r="AG424" s="18"/>
      <c r="AH424" s="18"/>
      <c r="AI424" s="11" t="str">
        <f t="shared" si="3"/>
        <v/>
      </c>
      <c r="AJ424" s="17"/>
      <c r="AK424" s="17"/>
      <c r="AL424" s="8"/>
      <c r="AM424" s="8"/>
      <c r="AN424" s="8"/>
      <c r="AO424" s="8"/>
      <c r="AP424" s="8"/>
      <c r="AQ424" s="8"/>
      <c r="AR424" s="8"/>
      <c r="AS424" s="8"/>
      <c r="AT424" s="8"/>
      <c r="AU424" s="8"/>
      <c r="AV424" s="8"/>
      <c r="AW424" s="8"/>
      <c r="AX424" s="8"/>
      <c r="AY424" s="8"/>
      <c r="AZ424" s="8"/>
      <c r="BA424" s="8"/>
      <c r="BB424" s="8"/>
      <c r="BC424" s="8"/>
    </row>
    <row r="425">
      <c r="A425" s="12"/>
      <c r="B425" s="7"/>
      <c r="C425" s="8"/>
      <c r="D425" s="8"/>
      <c r="E425" s="7"/>
      <c r="F425" s="9"/>
      <c r="G425" s="9"/>
      <c r="H425" s="9"/>
      <c r="I425" s="8"/>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1" t="str">
        <f t="shared" si="3"/>
        <v/>
      </c>
      <c r="AJ425" s="17"/>
      <c r="AK425" s="17"/>
      <c r="AL425" s="8"/>
      <c r="AM425" s="8"/>
      <c r="AN425" s="8"/>
      <c r="AO425" s="8"/>
      <c r="AP425" s="8"/>
      <c r="AQ425" s="8"/>
      <c r="AR425" s="8"/>
      <c r="AS425" s="8"/>
      <c r="AT425" s="8"/>
      <c r="AU425" s="8"/>
      <c r="AV425" s="8"/>
      <c r="AW425" s="8"/>
      <c r="AX425" s="8"/>
      <c r="AY425" s="8"/>
      <c r="AZ425" s="8"/>
      <c r="BA425" s="8"/>
      <c r="BB425" s="8"/>
      <c r="BC425" s="8"/>
    </row>
    <row r="426">
      <c r="A426" s="12"/>
      <c r="B426" s="7"/>
      <c r="C426" s="8"/>
      <c r="D426" s="7"/>
      <c r="E426" s="7"/>
      <c r="F426" s="9"/>
      <c r="G426" s="9"/>
      <c r="H426" s="9"/>
      <c r="I426" s="7"/>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1" t="str">
        <f t="shared" si="3"/>
        <v/>
      </c>
      <c r="AJ426" s="17"/>
      <c r="AK426" s="17"/>
      <c r="AL426" s="8"/>
      <c r="AM426" s="8"/>
      <c r="AN426" s="8"/>
      <c r="AO426" s="8"/>
      <c r="AP426" s="8"/>
      <c r="AQ426" s="8"/>
      <c r="AR426" s="8"/>
      <c r="AS426" s="8"/>
      <c r="AT426" s="8"/>
      <c r="AU426" s="8"/>
      <c r="AV426" s="8"/>
      <c r="AW426" s="8"/>
      <c r="AX426" s="8"/>
      <c r="AY426" s="8"/>
      <c r="AZ426" s="8"/>
      <c r="BA426" s="8"/>
      <c r="BB426" s="8"/>
      <c r="BC426" s="8"/>
    </row>
    <row r="427">
      <c r="A427" s="12"/>
      <c r="B427" s="7"/>
      <c r="C427" s="8"/>
      <c r="D427" s="7"/>
      <c r="E427" s="7"/>
      <c r="F427" s="9"/>
      <c r="G427" s="9"/>
      <c r="H427" s="9"/>
      <c r="I427" s="7"/>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1" t="str">
        <f t="shared" si="3"/>
        <v/>
      </c>
      <c r="AJ427" s="17"/>
      <c r="AK427" s="17"/>
      <c r="AL427" s="8"/>
      <c r="AM427" s="8"/>
      <c r="AN427" s="8"/>
      <c r="AO427" s="8"/>
      <c r="AP427" s="8"/>
      <c r="AQ427" s="8"/>
      <c r="AR427" s="8"/>
      <c r="AS427" s="8"/>
      <c r="AT427" s="8"/>
      <c r="AU427" s="8"/>
      <c r="AV427" s="8"/>
      <c r="AW427" s="8"/>
      <c r="AX427" s="8"/>
      <c r="AY427" s="8"/>
      <c r="AZ427" s="8"/>
      <c r="BA427" s="8"/>
      <c r="BB427" s="8"/>
      <c r="BC427" s="8"/>
    </row>
    <row r="428">
      <c r="A428" s="12"/>
      <c r="B428" s="7"/>
      <c r="C428" s="8"/>
      <c r="D428" s="7"/>
      <c r="E428" s="7"/>
      <c r="F428" s="9"/>
      <c r="G428" s="9"/>
      <c r="H428" s="9"/>
      <c r="I428" s="7"/>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1" t="str">
        <f t="shared" si="3"/>
        <v/>
      </c>
      <c r="AJ428" s="17"/>
      <c r="AK428" s="17"/>
      <c r="AL428" s="8"/>
      <c r="AM428" s="8"/>
      <c r="AN428" s="8"/>
      <c r="AO428" s="8"/>
      <c r="AP428" s="8"/>
      <c r="AQ428" s="8"/>
      <c r="AR428" s="8"/>
      <c r="AS428" s="8"/>
      <c r="AT428" s="8"/>
      <c r="AU428" s="8"/>
      <c r="AV428" s="8"/>
      <c r="AW428" s="8"/>
      <c r="AX428" s="8"/>
      <c r="AY428" s="8"/>
      <c r="AZ428" s="8"/>
      <c r="BA428" s="8"/>
      <c r="BB428" s="8"/>
      <c r="BC428" s="8"/>
    </row>
    <row r="429">
      <c r="A429" s="12"/>
      <c r="B429" s="7"/>
      <c r="C429" s="8"/>
      <c r="D429" s="7"/>
      <c r="E429" s="7"/>
      <c r="F429" s="9"/>
      <c r="G429" s="42"/>
      <c r="H429" s="9"/>
      <c r="I429" s="7"/>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1" t="str">
        <f t="shared" si="3"/>
        <v/>
      </c>
      <c r="AJ429" s="17"/>
      <c r="AK429" s="17"/>
      <c r="AL429" s="8"/>
      <c r="AM429" s="8"/>
      <c r="AN429" s="8"/>
      <c r="AO429" s="8"/>
      <c r="AP429" s="8"/>
      <c r="AQ429" s="8"/>
      <c r="AR429" s="8"/>
      <c r="AS429" s="8"/>
      <c r="AT429" s="8"/>
      <c r="AU429" s="8"/>
      <c r="AV429" s="8"/>
      <c r="AW429" s="8"/>
      <c r="AX429" s="8"/>
      <c r="AY429" s="8"/>
      <c r="AZ429" s="8"/>
      <c r="BA429" s="8"/>
      <c r="BB429" s="8"/>
      <c r="BC429" s="8"/>
    </row>
    <row r="430">
      <c r="A430" s="12"/>
      <c r="B430" s="7"/>
      <c r="C430" s="8"/>
      <c r="D430" s="7"/>
      <c r="E430" s="7"/>
      <c r="F430" s="9"/>
      <c r="G430" s="9"/>
      <c r="H430" s="9"/>
      <c r="I430" s="7"/>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1" t="str">
        <f t="shared" si="3"/>
        <v/>
      </c>
      <c r="AJ430" s="17"/>
      <c r="AK430" s="17"/>
      <c r="AL430" s="8"/>
      <c r="AM430" s="8"/>
      <c r="AN430" s="8"/>
      <c r="AO430" s="8"/>
      <c r="AP430" s="8"/>
      <c r="AQ430" s="8"/>
      <c r="AR430" s="8"/>
      <c r="AS430" s="8"/>
      <c r="AT430" s="8"/>
      <c r="AU430" s="8"/>
      <c r="AV430" s="8"/>
      <c r="AW430" s="8"/>
      <c r="AX430" s="8"/>
      <c r="AY430" s="8"/>
      <c r="AZ430" s="8"/>
      <c r="BA430" s="8"/>
      <c r="BB430" s="8"/>
      <c r="BC430" s="8"/>
    </row>
    <row r="431">
      <c r="A431" s="12"/>
      <c r="B431" s="7"/>
      <c r="C431" s="8"/>
      <c r="D431" s="7"/>
      <c r="E431" s="7"/>
      <c r="F431" s="9"/>
      <c r="G431" s="9"/>
      <c r="H431" s="9"/>
      <c r="I431" s="7"/>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1" t="str">
        <f t="shared" si="3"/>
        <v/>
      </c>
      <c r="AJ431" s="17"/>
      <c r="AK431" s="17"/>
      <c r="AL431" s="8"/>
      <c r="AM431" s="8"/>
      <c r="AN431" s="8"/>
      <c r="AO431" s="8"/>
      <c r="AP431" s="8"/>
      <c r="AQ431" s="8"/>
      <c r="AR431" s="8"/>
      <c r="AS431" s="8"/>
      <c r="AT431" s="8"/>
      <c r="AU431" s="8"/>
      <c r="AV431" s="8"/>
      <c r="AW431" s="8"/>
      <c r="AX431" s="8"/>
      <c r="AY431" s="8"/>
      <c r="AZ431" s="8"/>
      <c r="BA431" s="8"/>
      <c r="BB431" s="8"/>
      <c r="BC431" s="8"/>
    </row>
    <row r="432">
      <c r="A432" s="12"/>
      <c r="B432" s="7"/>
      <c r="C432" s="8"/>
      <c r="D432" s="7"/>
      <c r="E432" s="7"/>
      <c r="F432" s="9"/>
      <c r="G432" s="9"/>
      <c r="H432" s="9"/>
      <c r="I432" s="7"/>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1" t="str">
        <f t="shared" si="3"/>
        <v/>
      </c>
      <c r="AJ432" s="17"/>
      <c r="AK432" s="17"/>
      <c r="AL432" s="8"/>
      <c r="AM432" s="8"/>
      <c r="AN432" s="8"/>
      <c r="AO432" s="8"/>
      <c r="AP432" s="8"/>
      <c r="AQ432" s="8"/>
      <c r="AR432" s="8"/>
      <c r="AS432" s="8"/>
      <c r="AT432" s="8"/>
      <c r="AU432" s="8"/>
      <c r="AV432" s="8"/>
      <c r="AW432" s="8"/>
      <c r="AX432" s="8"/>
      <c r="AY432" s="8"/>
      <c r="AZ432" s="8"/>
      <c r="BA432" s="8"/>
      <c r="BB432" s="8"/>
      <c r="BC432" s="8"/>
    </row>
    <row r="433">
      <c r="A433" s="12"/>
      <c r="B433" s="7"/>
      <c r="C433" s="8"/>
      <c r="D433" s="7"/>
      <c r="E433" s="7"/>
      <c r="F433" s="9"/>
      <c r="G433" s="9"/>
      <c r="H433" s="9"/>
      <c r="I433" s="7"/>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1" t="str">
        <f t="shared" si="3"/>
        <v/>
      </c>
      <c r="AJ433" s="17"/>
      <c r="AK433" s="17"/>
      <c r="AL433" s="8"/>
      <c r="AM433" s="8"/>
      <c r="AN433" s="8"/>
      <c r="AO433" s="8"/>
      <c r="AP433" s="8"/>
      <c r="AQ433" s="8"/>
      <c r="AR433" s="8"/>
      <c r="AS433" s="8"/>
      <c r="AT433" s="8"/>
      <c r="AU433" s="8"/>
      <c r="AV433" s="8"/>
      <c r="AW433" s="8"/>
      <c r="AX433" s="8"/>
      <c r="AY433" s="8"/>
      <c r="AZ433" s="8"/>
      <c r="BA433" s="8"/>
      <c r="BB433" s="8"/>
      <c r="BC433" s="8"/>
    </row>
    <row r="434">
      <c r="A434" s="12"/>
      <c r="B434" s="7"/>
      <c r="C434" s="8"/>
      <c r="D434" s="7"/>
      <c r="E434" s="7"/>
      <c r="F434" s="9"/>
      <c r="G434" s="9"/>
      <c r="H434" s="9"/>
      <c r="I434" s="7"/>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1" t="str">
        <f t="shared" si="3"/>
        <v/>
      </c>
      <c r="AJ434" s="17"/>
      <c r="AK434" s="17"/>
      <c r="AL434" s="8"/>
      <c r="AM434" s="8"/>
      <c r="AN434" s="8"/>
      <c r="AO434" s="8"/>
      <c r="AP434" s="8"/>
      <c r="AQ434" s="8"/>
      <c r="AR434" s="8"/>
      <c r="AS434" s="8"/>
      <c r="AT434" s="8"/>
      <c r="AU434" s="8"/>
      <c r="AV434" s="8"/>
      <c r="AW434" s="8"/>
      <c r="AX434" s="8"/>
      <c r="AY434" s="8"/>
      <c r="AZ434" s="8"/>
      <c r="BA434" s="8"/>
      <c r="BB434" s="8"/>
      <c r="BC434" s="8"/>
    </row>
    <row r="435">
      <c r="A435" s="12"/>
      <c r="B435" s="7"/>
      <c r="C435" s="7"/>
      <c r="D435" s="7"/>
      <c r="E435" s="7"/>
      <c r="F435" s="9"/>
      <c r="G435" s="9"/>
      <c r="H435" s="19"/>
      <c r="I435" s="8"/>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1" t="str">
        <f t="shared" si="3"/>
        <v/>
      </c>
      <c r="AJ435" s="17"/>
      <c r="AK435" s="17"/>
      <c r="AL435" s="8"/>
      <c r="AM435" s="8"/>
      <c r="AN435" s="8"/>
      <c r="AO435" s="8"/>
      <c r="AP435" s="8"/>
      <c r="AQ435" s="8"/>
      <c r="AR435" s="8"/>
      <c r="AS435" s="8"/>
      <c r="AT435" s="8"/>
      <c r="AU435" s="8"/>
      <c r="AV435" s="8"/>
      <c r="AW435" s="8"/>
      <c r="AX435" s="8"/>
      <c r="AY435" s="8"/>
      <c r="AZ435" s="8"/>
      <c r="BA435" s="8"/>
      <c r="BB435" s="8"/>
      <c r="BC435" s="8"/>
    </row>
    <row r="436">
      <c r="A436" s="12"/>
      <c r="B436" s="7"/>
      <c r="C436" s="8"/>
      <c r="D436" s="7"/>
      <c r="E436" s="7"/>
      <c r="F436" s="9"/>
      <c r="G436" s="9"/>
      <c r="H436" s="9"/>
      <c r="I436" s="8"/>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1" t="str">
        <f t="shared" si="3"/>
        <v/>
      </c>
      <c r="AJ436" s="17"/>
      <c r="AK436" s="17"/>
      <c r="AL436" s="8"/>
      <c r="AM436" s="8"/>
      <c r="AN436" s="8"/>
      <c r="AO436" s="8"/>
      <c r="AP436" s="8"/>
      <c r="AQ436" s="8"/>
      <c r="AR436" s="8"/>
      <c r="AS436" s="8"/>
      <c r="AT436" s="8"/>
      <c r="AU436" s="8"/>
      <c r="AV436" s="8"/>
      <c r="AW436" s="8"/>
      <c r="AX436" s="8"/>
      <c r="AY436" s="8"/>
      <c r="AZ436" s="8"/>
      <c r="BA436" s="8"/>
      <c r="BB436" s="8"/>
      <c r="BC436" s="8"/>
    </row>
    <row r="437">
      <c r="A437" s="12"/>
      <c r="B437" s="7"/>
      <c r="C437" s="8"/>
      <c r="D437" s="7"/>
      <c r="E437" s="7"/>
      <c r="F437" s="9"/>
      <c r="G437" s="9"/>
      <c r="H437" s="9"/>
      <c r="I437" s="8"/>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1" t="str">
        <f t="shared" si="3"/>
        <v/>
      </c>
      <c r="AJ437" s="17"/>
      <c r="AK437" s="17"/>
      <c r="AL437" s="8"/>
      <c r="AM437" s="8"/>
      <c r="AN437" s="8"/>
      <c r="AO437" s="8"/>
      <c r="AP437" s="8"/>
      <c r="AQ437" s="8"/>
      <c r="AR437" s="8"/>
      <c r="AS437" s="8"/>
      <c r="AT437" s="8"/>
      <c r="AU437" s="8"/>
      <c r="AV437" s="8"/>
      <c r="AW437" s="8"/>
      <c r="AX437" s="8"/>
      <c r="AY437" s="8"/>
      <c r="AZ437" s="8"/>
      <c r="BA437" s="8"/>
      <c r="BB437" s="8"/>
      <c r="BC437" s="8"/>
    </row>
    <row r="438">
      <c r="A438" s="12"/>
      <c r="B438" s="7"/>
      <c r="C438" s="8"/>
      <c r="D438" s="8"/>
      <c r="E438" s="8"/>
      <c r="F438" s="17"/>
      <c r="G438" s="17"/>
      <c r="H438" s="9"/>
      <c r="I438" s="7"/>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1" t="str">
        <f t="shared" si="3"/>
        <v/>
      </c>
      <c r="AJ438" s="17"/>
      <c r="AK438" s="17"/>
      <c r="AL438" s="8"/>
      <c r="AM438" s="8"/>
      <c r="AN438" s="8"/>
      <c r="AO438" s="8"/>
      <c r="AP438" s="8"/>
      <c r="AQ438" s="8"/>
      <c r="AR438" s="8"/>
      <c r="AS438" s="8"/>
      <c r="AT438" s="8"/>
      <c r="AU438" s="8"/>
      <c r="AV438" s="8"/>
      <c r="AW438" s="8"/>
      <c r="AX438" s="8"/>
      <c r="AY438" s="8"/>
      <c r="AZ438" s="8"/>
      <c r="BA438" s="8"/>
      <c r="BB438" s="8"/>
      <c r="BC438" s="8"/>
    </row>
    <row r="439">
      <c r="A439" s="12"/>
      <c r="B439" s="8"/>
      <c r="C439" s="8"/>
      <c r="D439" s="7"/>
      <c r="E439" s="7"/>
      <c r="F439" s="9"/>
      <c r="G439" s="17"/>
      <c r="H439" s="9"/>
      <c r="I439" s="7"/>
      <c r="J439" s="18"/>
      <c r="K439" s="18"/>
      <c r="L439" s="18"/>
      <c r="M439" s="18"/>
      <c r="N439" s="18"/>
      <c r="O439" s="18"/>
      <c r="P439" s="18"/>
      <c r="Q439" s="18"/>
      <c r="R439" s="18"/>
      <c r="S439" s="18"/>
      <c r="T439" s="18"/>
      <c r="U439" s="18"/>
      <c r="V439" s="18"/>
      <c r="W439" s="10"/>
      <c r="X439" s="18"/>
      <c r="Y439" s="18"/>
      <c r="Z439" s="18"/>
      <c r="AA439" s="18"/>
      <c r="AB439" s="18"/>
      <c r="AC439" s="18"/>
      <c r="AD439" s="18"/>
      <c r="AE439" s="18"/>
      <c r="AF439" s="18"/>
      <c r="AG439" s="18"/>
      <c r="AH439" s="18"/>
      <c r="AI439" s="11" t="str">
        <f t="shared" si="3"/>
        <v/>
      </c>
      <c r="AJ439" s="17"/>
      <c r="AK439" s="17"/>
      <c r="AL439" s="8"/>
      <c r="AM439" s="8"/>
      <c r="AN439" s="8"/>
      <c r="AO439" s="8"/>
      <c r="AP439" s="8"/>
      <c r="AQ439" s="8"/>
      <c r="AR439" s="8"/>
      <c r="AS439" s="8"/>
      <c r="AT439" s="8"/>
      <c r="AU439" s="8"/>
      <c r="AV439" s="8"/>
      <c r="AW439" s="8"/>
      <c r="AX439" s="8"/>
      <c r="AY439" s="8"/>
      <c r="AZ439" s="8"/>
      <c r="BA439" s="8"/>
      <c r="BB439" s="8"/>
      <c r="BC439" s="8"/>
    </row>
    <row r="440">
      <c r="A440" s="12"/>
      <c r="B440" s="7"/>
      <c r="C440" s="8"/>
      <c r="D440" s="7"/>
      <c r="E440" s="7"/>
      <c r="F440" s="9"/>
      <c r="G440" s="17"/>
      <c r="H440" s="9"/>
      <c r="I440" s="8"/>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1" t="str">
        <f t="shared" si="3"/>
        <v/>
      </c>
      <c r="AJ440" s="17"/>
      <c r="AK440" s="17"/>
      <c r="AL440" s="8"/>
      <c r="AM440" s="8"/>
      <c r="AN440" s="8"/>
      <c r="AO440" s="8"/>
      <c r="AP440" s="8"/>
      <c r="AQ440" s="8"/>
      <c r="AR440" s="8"/>
      <c r="AS440" s="8"/>
      <c r="AT440" s="8"/>
      <c r="AU440" s="8"/>
      <c r="AV440" s="8"/>
      <c r="AW440" s="8"/>
      <c r="AX440" s="8"/>
      <c r="AY440" s="8"/>
      <c r="AZ440" s="8"/>
      <c r="BA440" s="8"/>
      <c r="BB440" s="8"/>
      <c r="BC440" s="8"/>
    </row>
    <row r="441">
      <c r="A441" s="12"/>
      <c r="B441" s="7"/>
      <c r="C441" s="8"/>
      <c r="D441" s="7"/>
      <c r="E441" s="7"/>
      <c r="F441" s="9"/>
      <c r="G441" s="9"/>
      <c r="H441" s="9"/>
      <c r="I441" s="8"/>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1" t="str">
        <f t="shared" si="3"/>
        <v/>
      </c>
      <c r="AJ441" s="17"/>
      <c r="AK441" s="17"/>
      <c r="AL441" s="8"/>
      <c r="AM441" s="8"/>
      <c r="AN441" s="8"/>
      <c r="AO441" s="8"/>
      <c r="AP441" s="8"/>
      <c r="AQ441" s="8"/>
      <c r="AR441" s="8"/>
      <c r="AS441" s="8"/>
      <c r="AT441" s="8"/>
      <c r="AU441" s="8"/>
      <c r="AV441" s="8"/>
      <c r="AW441" s="8"/>
      <c r="AX441" s="8"/>
      <c r="AY441" s="8"/>
      <c r="AZ441" s="8"/>
      <c r="BA441" s="8"/>
      <c r="BB441" s="8"/>
      <c r="BC441" s="8"/>
    </row>
    <row r="442">
      <c r="A442" s="12"/>
      <c r="B442" s="7"/>
      <c r="C442" s="8"/>
      <c r="D442" s="7"/>
      <c r="E442" s="7"/>
      <c r="F442" s="9"/>
      <c r="G442" s="9"/>
      <c r="H442" s="9"/>
      <c r="I442" s="7"/>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1" t="str">
        <f t="shared" si="3"/>
        <v/>
      </c>
      <c r="AJ442" s="17"/>
      <c r="AK442" s="17"/>
      <c r="AL442" s="8"/>
      <c r="AM442" s="8"/>
      <c r="AN442" s="8"/>
      <c r="AO442" s="8"/>
      <c r="AP442" s="8"/>
      <c r="AQ442" s="8"/>
      <c r="AR442" s="8"/>
      <c r="AS442" s="8"/>
      <c r="AT442" s="8"/>
      <c r="AU442" s="8"/>
      <c r="AV442" s="8"/>
      <c r="AW442" s="8"/>
      <c r="AX442" s="8"/>
      <c r="AY442" s="8"/>
      <c r="AZ442" s="8"/>
      <c r="BA442" s="8"/>
      <c r="BB442" s="8"/>
      <c r="BC442" s="8"/>
    </row>
    <row r="443">
      <c r="A443" s="12"/>
      <c r="B443" s="7"/>
      <c r="C443" s="8"/>
      <c r="D443" s="7"/>
      <c r="E443" s="7"/>
      <c r="F443" s="9"/>
      <c r="G443" s="9"/>
      <c r="H443" s="9"/>
      <c r="I443" s="7"/>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1" t="str">
        <f t="shared" si="3"/>
        <v/>
      </c>
      <c r="AJ443" s="17"/>
      <c r="AK443" s="17"/>
      <c r="AL443" s="8"/>
      <c r="AM443" s="8"/>
      <c r="AN443" s="8"/>
      <c r="AO443" s="8"/>
      <c r="AP443" s="8"/>
      <c r="AQ443" s="8"/>
      <c r="AR443" s="8"/>
      <c r="AS443" s="8"/>
      <c r="AT443" s="8"/>
      <c r="AU443" s="8"/>
      <c r="AV443" s="8"/>
      <c r="AW443" s="8"/>
      <c r="AX443" s="8"/>
      <c r="AY443" s="8"/>
      <c r="AZ443" s="8"/>
      <c r="BA443" s="8"/>
      <c r="BB443" s="8"/>
      <c r="BC443" s="8"/>
    </row>
    <row r="444">
      <c r="A444" s="12"/>
      <c r="B444" s="7"/>
      <c r="C444" s="8"/>
      <c r="D444" s="7"/>
      <c r="E444" s="7"/>
      <c r="F444" s="9"/>
      <c r="G444" s="9"/>
      <c r="H444" s="9"/>
      <c r="I444" s="7"/>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1" t="str">
        <f t="shared" si="3"/>
        <v/>
      </c>
      <c r="AJ444" s="17"/>
      <c r="AK444" s="17"/>
      <c r="AL444" s="8"/>
      <c r="AM444" s="8"/>
      <c r="AN444" s="8"/>
      <c r="AO444" s="8"/>
      <c r="AP444" s="8"/>
      <c r="AQ444" s="8"/>
      <c r="AR444" s="8"/>
      <c r="AS444" s="8"/>
      <c r="AT444" s="8"/>
      <c r="AU444" s="8"/>
      <c r="AV444" s="8"/>
      <c r="AW444" s="8"/>
      <c r="AX444" s="8"/>
      <c r="AY444" s="8"/>
      <c r="AZ444" s="8"/>
      <c r="BA444" s="8"/>
      <c r="BB444" s="8"/>
      <c r="BC444" s="8"/>
    </row>
    <row r="445">
      <c r="A445" s="12"/>
      <c r="B445" s="7"/>
      <c r="C445" s="7"/>
      <c r="D445" s="7"/>
      <c r="E445" s="7"/>
      <c r="F445" s="9"/>
      <c r="G445" s="9"/>
      <c r="H445" s="9"/>
      <c r="I445" s="7"/>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1" t="str">
        <f t="shared" si="3"/>
        <v/>
      </c>
      <c r="AJ445" s="17"/>
      <c r="AK445" s="17"/>
      <c r="AL445" s="8"/>
      <c r="AM445" s="8"/>
      <c r="AN445" s="8"/>
      <c r="AO445" s="8"/>
      <c r="AP445" s="8"/>
      <c r="AQ445" s="8"/>
      <c r="AR445" s="8"/>
      <c r="AS445" s="8"/>
      <c r="AT445" s="8"/>
      <c r="AU445" s="8"/>
      <c r="AV445" s="8"/>
      <c r="AW445" s="8"/>
      <c r="AX445" s="8"/>
      <c r="AY445" s="8"/>
      <c r="AZ445" s="8"/>
      <c r="BA445" s="8"/>
      <c r="BB445" s="8"/>
      <c r="BC445" s="8"/>
    </row>
    <row r="446">
      <c r="A446" s="12"/>
      <c r="B446" s="7"/>
      <c r="C446" s="8"/>
      <c r="D446" s="8"/>
      <c r="E446" s="8"/>
      <c r="F446" s="17"/>
      <c r="G446" s="17"/>
      <c r="H446" s="9"/>
      <c r="I446" s="7"/>
      <c r="J446" s="18"/>
      <c r="K446" s="18"/>
      <c r="L446" s="18"/>
      <c r="M446" s="18"/>
      <c r="N446" s="18"/>
      <c r="O446" s="18"/>
      <c r="P446" s="18"/>
      <c r="Q446" s="18"/>
      <c r="R446" s="18"/>
      <c r="S446" s="18"/>
      <c r="T446" s="18"/>
      <c r="U446" s="18"/>
      <c r="V446" s="18"/>
      <c r="W446" s="18"/>
      <c r="X446" s="18"/>
      <c r="Y446" s="18"/>
      <c r="Z446" s="10"/>
      <c r="AA446" s="18"/>
      <c r="AB446" s="18"/>
      <c r="AC446" s="18"/>
      <c r="AD446" s="18"/>
      <c r="AE446" s="18"/>
      <c r="AF446" s="18"/>
      <c r="AG446" s="18"/>
      <c r="AH446" s="18"/>
      <c r="AI446" s="11" t="str">
        <f t="shared" si="3"/>
        <v/>
      </c>
      <c r="AJ446" s="17"/>
      <c r="AK446" s="17"/>
      <c r="AL446" s="8"/>
      <c r="AM446" s="8"/>
      <c r="AN446" s="8"/>
      <c r="AO446" s="8"/>
      <c r="AP446" s="8"/>
      <c r="AQ446" s="8"/>
      <c r="AR446" s="8"/>
      <c r="AS446" s="8"/>
      <c r="AT446" s="8"/>
      <c r="AU446" s="8"/>
      <c r="AV446" s="8"/>
      <c r="AW446" s="8"/>
      <c r="AX446" s="8"/>
      <c r="AY446" s="8"/>
      <c r="AZ446" s="8"/>
      <c r="BA446" s="8"/>
      <c r="BB446" s="8"/>
      <c r="BC446" s="8"/>
    </row>
    <row r="447">
      <c r="A447" s="12"/>
      <c r="B447" s="7"/>
      <c r="C447" s="8"/>
      <c r="D447" s="7"/>
      <c r="E447" s="7"/>
      <c r="F447" s="9"/>
      <c r="G447" s="9"/>
      <c r="H447" s="9"/>
      <c r="I447" s="8"/>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1" t="str">
        <f t="shared" si="3"/>
        <v/>
      </c>
      <c r="AJ447" s="17"/>
      <c r="AK447" s="17"/>
      <c r="AL447" s="8"/>
      <c r="AM447" s="8"/>
      <c r="AN447" s="8"/>
      <c r="AO447" s="8"/>
      <c r="AP447" s="8"/>
      <c r="AQ447" s="8"/>
      <c r="AR447" s="8"/>
      <c r="AS447" s="8"/>
      <c r="AT447" s="8"/>
      <c r="AU447" s="8"/>
      <c r="AV447" s="8"/>
      <c r="AW447" s="8"/>
      <c r="AX447" s="8"/>
      <c r="AY447" s="8"/>
      <c r="AZ447" s="8"/>
      <c r="BA447" s="8"/>
      <c r="BB447" s="8"/>
      <c r="BC447" s="8"/>
    </row>
    <row r="448">
      <c r="A448" s="12"/>
      <c r="B448" s="8"/>
      <c r="C448" s="8"/>
      <c r="D448" s="7"/>
      <c r="E448" s="7"/>
      <c r="F448" s="9"/>
      <c r="G448" s="9"/>
      <c r="H448" s="9"/>
      <c r="I448" s="8"/>
      <c r="J448" s="18"/>
      <c r="K448" s="18"/>
      <c r="L448" s="18"/>
      <c r="M448" s="18"/>
      <c r="N448" s="18"/>
      <c r="O448" s="18"/>
      <c r="P448" s="18"/>
      <c r="Q448" s="18"/>
      <c r="R448" s="18"/>
      <c r="S448" s="18"/>
      <c r="T448" s="18"/>
      <c r="U448" s="18"/>
      <c r="V448" s="18"/>
      <c r="W448" s="18"/>
      <c r="X448" s="10"/>
      <c r="Y448" s="18"/>
      <c r="Z448" s="18"/>
      <c r="AA448" s="18"/>
      <c r="AB448" s="18"/>
      <c r="AC448" s="18"/>
      <c r="AD448" s="18"/>
      <c r="AE448" s="18"/>
      <c r="AF448" s="18"/>
      <c r="AG448" s="18"/>
      <c r="AH448" s="18"/>
      <c r="AI448" s="11" t="str">
        <f t="shared" si="3"/>
        <v/>
      </c>
      <c r="AJ448" s="17"/>
      <c r="AK448" s="17"/>
      <c r="AL448" s="8"/>
      <c r="AM448" s="8"/>
      <c r="AN448" s="8"/>
      <c r="AO448" s="8"/>
      <c r="AP448" s="8"/>
      <c r="AQ448" s="8"/>
      <c r="AR448" s="8"/>
      <c r="AS448" s="8"/>
      <c r="AT448" s="8"/>
      <c r="AU448" s="8"/>
      <c r="AV448" s="8"/>
      <c r="AW448" s="8"/>
      <c r="AX448" s="8"/>
      <c r="AY448" s="8"/>
      <c r="AZ448" s="8"/>
      <c r="BA448" s="8"/>
      <c r="BB448" s="8"/>
      <c r="BC448" s="8"/>
    </row>
    <row r="449">
      <c r="A449" s="12"/>
      <c r="B449" s="7"/>
      <c r="C449" s="7"/>
      <c r="D449" s="7"/>
      <c r="E449" s="7"/>
      <c r="F449" s="9"/>
      <c r="G449" s="9"/>
      <c r="H449" s="9"/>
      <c r="I449" s="7"/>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1" t="str">
        <f t="shared" si="3"/>
        <v/>
      </c>
      <c r="AJ449" s="9"/>
      <c r="AK449" s="9"/>
      <c r="AL449" s="8"/>
      <c r="AM449" s="8"/>
      <c r="AN449" s="8"/>
      <c r="AO449" s="8"/>
      <c r="AP449" s="8"/>
      <c r="AQ449" s="8"/>
      <c r="AR449" s="8"/>
      <c r="AS449" s="8"/>
      <c r="AT449" s="8"/>
      <c r="AU449" s="8"/>
      <c r="AV449" s="8"/>
      <c r="AW449" s="8"/>
      <c r="AX449" s="8"/>
      <c r="AY449" s="8"/>
      <c r="AZ449" s="8"/>
      <c r="BA449" s="8"/>
      <c r="BB449" s="8"/>
      <c r="BC449" s="8"/>
    </row>
    <row r="450">
      <c r="A450" s="12"/>
      <c r="B450" s="7"/>
      <c r="C450" s="8"/>
      <c r="D450" s="7"/>
      <c r="E450" s="7"/>
      <c r="F450" s="9"/>
      <c r="G450" s="9"/>
      <c r="H450" s="9"/>
      <c r="I450" s="7"/>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1" t="str">
        <f t="shared" si="3"/>
        <v/>
      </c>
      <c r="AJ450" s="17"/>
      <c r="AK450" s="17"/>
      <c r="AL450" s="8"/>
      <c r="AM450" s="8"/>
      <c r="AN450" s="8"/>
      <c r="AO450" s="8"/>
      <c r="AP450" s="8"/>
      <c r="AQ450" s="8"/>
      <c r="AR450" s="8"/>
      <c r="AS450" s="8"/>
      <c r="AT450" s="8"/>
      <c r="AU450" s="8"/>
      <c r="AV450" s="8"/>
      <c r="AW450" s="8"/>
      <c r="AX450" s="8"/>
      <c r="AY450" s="8"/>
      <c r="AZ450" s="8"/>
      <c r="BA450" s="8"/>
      <c r="BB450" s="8"/>
      <c r="BC450" s="8"/>
    </row>
    <row r="451">
      <c r="A451" s="12"/>
      <c r="B451" s="7"/>
      <c r="C451" s="8"/>
      <c r="D451" s="7"/>
      <c r="E451" s="7"/>
      <c r="F451" s="9"/>
      <c r="G451" s="9"/>
      <c r="H451" s="9"/>
      <c r="I451" s="22"/>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1" t="str">
        <f t="shared" si="3"/>
        <v/>
      </c>
      <c r="AJ451" s="17"/>
      <c r="AK451" s="17"/>
      <c r="AL451" s="8"/>
      <c r="AM451" s="8"/>
      <c r="AN451" s="8"/>
      <c r="AO451" s="8"/>
      <c r="AP451" s="8"/>
      <c r="AQ451" s="8"/>
      <c r="AR451" s="8"/>
      <c r="AS451" s="8"/>
      <c r="AT451" s="8"/>
      <c r="AU451" s="8"/>
      <c r="AV451" s="8"/>
      <c r="AW451" s="8"/>
      <c r="AX451" s="8"/>
      <c r="AY451" s="8"/>
      <c r="AZ451" s="8"/>
      <c r="BA451" s="8"/>
      <c r="BB451" s="8"/>
      <c r="BC451" s="8"/>
    </row>
    <row r="452">
      <c r="A452" s="12"/>
      <c r="B452" s="7"/>
      <c r="C452" s="7"/>
      <c r="D452" s="7"/>
      <c r="E452" s="7"/>
      <c r="F452" s="9"/>
      <c r="G452" s="9"/>
      <c r="H452" s="9"/>
      <c r="I452" s="8"/>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1" t="str">
        <f t="shared" si="3"/>
        <v/>
      </c>
      <c r="AJ452" s="9"/>
      <c r="AK452" s="9"/>
      <c r="AL452" s="8"/>
      <c r="AM452" s="8"/>
      <c r="AN452" s="8"/>
      <c r="AO452" s="8"/>
      <c r="AP452" s="8"/>
      <c r="AQ452" s="8"/>
      <c r="AR452" s="8"/>
      <c r="AS452" s="8"/>
      <c r="AT452" s="8"/>
      <c r="AU452" s="8"/>
      <c r="AV452" s="8"/>
      <c r="AW452" s="8"/>
      <c r="AX452" s="8"/>
      <c r="AY452" s="8"/>
      <c r="AZ452" s="8"/>
      <c r="BA452" s="8"/>
      <c r="BB452" s="8"/>
      <c r="BC452" s="8"/>
    </row>
    <row r="453">
      <c r="A453" s="12"/>
      <c r="B453" s="7"/>
      <c r="C453" s="8"/>
      <c r="D453" s="7"/>
      <c r="E453" s="7"/>
      <c r="F453" s="9"/>
      <c r="G453" s="9"/>
      <c r="H453" s="9"/>
      <c r="I453" s="7"/>
      <c r="J453" s="18"/>
      <c r="K453" s="18"/>
      <c r="L453" s="18"/>
      <c r="M453" s="18"/>
      <c r="N453" s="10"/>
      <c r="O453" s="18"/>
      <c r="P453" s="18"/>
      <c r="Q453" s="10"/>
      <c r="R453" s="18"/>
      <c r="S453" s="18"/>
      <c r="T453" s="18"/>
      <c r="U453" s="18"/>
      <c r="V453" s="18"/>
      <c r="W453" s="10"/>
      <c r="X453" s="10"/>
      <c r="Y453" s="18"/>
      <c r="Z453" s="18"/>
      <c r="AA453" s="18"/>
      <c r="AB453" s="18"/>
      <c r="AC453" s="10"/>
      <c r="AD453" s="18"/>
      <c r="AE453" s="18"/>
      <c r="AF453" s="18"/>
      <c r="AG453" s="18"/>
      <c r="AH453" s="18"/>
      <c r="AI453" s="11" t="str">
        <f t="shared" si="3"/>
        <v/>
      </c>
      <c r="AJ453" s="17"/>
      <c r="AK453" s="17"/>
      <c r="AL453" s="8"/>
      <c r="AM453" s="8"/>
      <c r="AN453" s="8"/>
      <c r="AO453" s="8"/>
      <c r="AP453" s="8"/>
      <c r="AQ453" s="8"/>
      <c r="AR453" s="8"/>
      <c r="AS453" s="8"/>
      <c r="AT453" s="8"/>
      <c r="AU453" s="8"/>
      <c r="AV453" s="8"/>
      <c r="AW453" s="8"/>
      <c r="AX453" s="8"/>
      <c r="AY453" s="8"/>
      <c r="AZ453" s="8"/>
      <c r="BA453" s="8"/>
      <c r="BB453" s="8"/>
      <c r="BC453" s="8"/>
    </row>
    <row r="454">
      <c r="A454" s="12"/>
      <c r="B454" s="7"/>
      <c r="C454" s="7"/>
      <c r="D454" s="7"/>
      <c r="E454" s="7"/>
      <c r="F454" s="9"/>
      <c r="G454" s="9"/>
      <c r="H454" s="9"/>
      <c r="I454" s="8"/>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1" t="str">
        <f t="shared" si="3"/>
        <v/>
      </c>
      <c r="AJ454" s="9"/>
      <c r="AK454" s="9"/>
      <c r="AL454" s="8"/>
      <c r="AM454" s="8"/>
      <c r="AN454" s="8"/>
      <c r="AO454" s="8"/>
      <c r="AP454" s="8"/>
      <c r="AQ454" s="8"/>
      <c r="AR454" s="8"/>
      <c r="AS454" s="8"/>
      <c r="AT454" s="8"/>
      <c r="AU454" s="8"/>
      <c r="AV454" s="8"/>
      <c r="AW454" s="8"/>
      <c r="AX454" s="8"/>
      <c r="AY454" s="8"/>
      <c r="AZ454" s="8"/>
      <c r="BA454" s="8"/>
      <c r="BB454" s="8"/>
      <c r="BC454" s="8"/>
    </row>
    <row r="455">
      <c r="A455" s="12"/>
      <c r="B455" s="7"/>
      <c r="C455" s="7"/>
      <c r="D455" s="7"/>
      <c r="E455" s="7"/>
      <c r="F455" s="9"/>
      <c r="G455" s="9"/>
      <c r="H455" s="9"/>
      <c r="I455" s="8"/>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1" t="str">
        <f t="shared" si="3"/>
        <v/>
      </c>
      <c r="AJ455" s="9"/>
      <c r="AK455" s="9"/>
      <c r="AL455" s="8"/>
      <c r="AM455" s="8"/>
      <c r="AN455" s="8"/>
      <c r="AO455" s="8"/>
      <c r="AP455" s="8"/>
      <c r="AQ455" s="8"/>
      <c r="AR455" s="8"/>
      <c r="AS455" s="8"/>
      <c r="AT455" s="8"/>
      <c r="AU455" s="8"/>
      <c r="AV455" s="8"/>
      <c r="AW455" s="8"/>
      <c r="AX455" s="8"/>
      <c r="AY455" s="8"/>
      <c r="AZ455" s="8"/>
      <c r="BA455" s="8"/>
      <c r="BB455" s="8"/>
      <c r="BC455" s="8"/>
    </row>
    <row r="456">
      <c r="A456" s="12"/>
      <c r="B456" s="7"/>
      <c r="C456" s="8"/>
      <c r="D456" s="7"/>
      <c r="E456" s="7"/>
      <c r="F456" s="9"/>
      <c r="G456" s="9"/>
      <c r="H456" s="9"/>
      <c r="I456" s="7"/>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1" t="str">
        <f t="shared" si="3"/>
        <v/>
      </c>
      <c r="AJ456" s="17"/>
      <c r="AK456" s="17"/>
      <c r="AL456" s="8"/>
      <c r="AM456" s="8"/>
      <c r="AN456" s="8"/>
      <c r="AO456" s="8"/>
      <c r="AP456" s="8"/>
      <c r="AQ456" s="8"/>
      <c r="AR456" s="8"/>
      <c r="AS456" s="8"/>
      <c r="AT456" s="8"/>
      <c r="AU456" s="8"/>
      <c r="AV456" s="8"/>
      <c r="AW456" s="8"/>
      <c r="AX456" s="8"/>
      <c r="AY456" s="8"/>
      <c r="AZ456" s="8"/>
      <c r="BA456" s="8"/>
      <c r="BB456" s="8"/>
      <c r="BC456" s="8"/>
    </row>
    <row r="457">
      <c r="A457" s="12"/>
      <c r="B457" s="7"/>
      <c r="C457" s="8"/>
      <c r="D457" s="7"/>
      <c r="E457" s="7"/>
      <c r="F457" s="9"/>
      <c r="G457" s="9"/>
      <c r="H457" s="9"/>
      <c r="I457" s="22"/>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1"/>
      <c r="AJ457" s="17"/>
      <c r="AK457" s="17"/>
      <c r="AL457" s="8"/>
      <c r="AM457" s="8"/>
      <c r="AN457" s="8"/>
      <c r="AO457" s="8"/>
      <c r="AP457" s="8"/>
      <c r="AQ457" s="8"/>
      <c r="AR457" s="8"/>
      <c r="AS457" s="8"/>
      <c r="AT457" s="8"/>
      <c r="AU457" s="8"/>
      <c r="AV457" s="8"/>
      <c r="AW457" s="8"/>
      <c r="AX457" s="8"/>
      <c r="AY457" s="8"/>
      <c r="AZ457" s="8"/>
      <c r="BA457" s="8"/>
      <c r="BB457" s="8"/>
      <c r="BC457" s="8"/>
    </row>
    <row r="458">
      <c r="A458" s="12"/>
      <c r="B458" s="7"/>
      <c r="C458" s="8"/>
      <c r="D458" s="7"/>
      <c r="E458" s="7"/>
      <c r="F458" s="9"/>
      <c r="G458" s="9"/>
      <c r="H458" s="9"/>
      <c r="I458" s="8"/>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1"/>
      <c r="AJ458" s="17"/>
      <c r="AK458" s="17"/>
      <c r="AL458" s="8"/>
      <c r="AM458" s="8"/>
      <c r="AN458" s="8"/>
      <c r="AO458" s="8"/>
      <c r="AP458" s="8"/>
      <c r="AQ458" s="8"/>
      <c r="AR458" s="8"/>
      <c r="AS458" s="8"/>
      <c r="AT458" s="8"/>
      <c r="AU458" s="8"/>
      <c r="AV458" s="8"/>
      <c r="AW458" s="8"/>
      <c r="AX458" s="8"/>
      <c r="AY458" s="8"/>
      <c r="AZ458" s="8"/>
      <c r="BA458" s="8"/>
      <c r="BB458" s="8"/>
      <c r="BC458" s="8"/>
    </row>
    <row r="459">
      <c r="A459" s="12"/>
      <c r="B459" s="7"/>
      <c r="C459" s="7"/>
      <c r="D459" s="7"/>
      <c r="E459" s="7"/>
      <c r="F459" s="9"/>
      <c r="G459" s="9"/>
      <c r="H459" s="9"/>
      <c r="I459" s="8"/>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1"/>
      <c r="AJ459" s="45"/>
      <c r="AK459" s="45"/>
      <c r="AL459" s="8"/>
      <c r="AM459" s="8"/>
      <c r="AN459" s="8"/>
      <c r="AO459" s="8"/>
      <c r="AP459" s="8"/>
      <c r="AQ459" s="8"/>
      <c r="AR459" s="8"/>
      <c r="AS459" s="8"/>
      <c r="AT459" s="8"/>
      <c r="AU459" s="8"/>
      <c r="AV459" s="8"/>
      <c r="AW459" s="8"/>
      <c r="AX459" s="8"/>
      <c r="AY459" s="8"/>
      <c r="AZ459" s="8"/>
      <c r="BA459" s="8"/>
      <c r="BB459" s="8"/>
      <c r="BC459" s="8"/>
    </row>
    <row r="460">
      <c r="A460" s="12"/>
      <c r="B460" s="8"/>
      <c r="C460" s="8"/>
      <c r="D460" s="14"/>
      <c r="E460" s="15"/>
      <c r="F460" s="9"/>
      <c r="G460" s="9"/>
      <c r="H460" s="9"/>
      <c r="I460" s="8"/>
      <c r="J460" s="10"/>
      <c r="K460" s="18"/>
      <c r="L460" s="18"/>
      <c r="M460" s="18"/>
      <c r="N460" s="18"/>
      <c r="O460" s="18"/>
      <c r="P460" s="18"/>
      <c r="Q460" s="18"/>
      <c r="R460" s="18"/>
      <c r="S460" s="18"/>
      <c r="T460" s="18"/>
      <c r="U460" s="18"/>
      <c r="V460" s="18"/>
      <c r="W460" s="18"/>
      <c r="X460" s="18"/>
      <c r="Y460" s="18"/>
      <c r="Z460" s="18"/>
      <c r="AA460" s="18"/>
      <c r="AB460" s="18"/>
      <c r="AC460" s="18"/>
      <c r="AD460" s="18"/>
      <c r="AE460" s="10"/>
      <c r="AF460" s="18"/>
      <c r="AG460" s="18"/>
      <c r="AH460" s="18"/>
      <c r="AI460" s="11"/>
      <c r="AJ460" s="17"/>
      <c r="AK460" s="17"/>
      <c r="AL460" s="8"/>
      <c r="AM460" s="8"/>
      <c r="AN460" s="8"/>
      <c r="AO460" s="8"/>
      <c r="AP460" s="8"/>
      <c r="AQ460" s="8"/>
      <c r="AR460" s="8"/>
      <c r="AS460" s="8"/>
      <c r="AT460" s="8"/>
      <c r="AU460" s="8"/>
      <c r="AV460" s="8"/>
      <c r="AW460" s="8"/>
      <c r="AX460" s="8"/>
      <c r="AY460" s="8"/>
      <c r="AZ460" s="8"/>
      <c r="BA460" s="8"/>
      <c r="BB460" s="8"/>
      <c r="BC460" s="8"/>
    </row>
    <row r="461">
      <c r="A461" s="12"/>
      <c r="B461" s="7"/>
      <c r="C461" s="7"/>
      <c r="D461" s="7"/>
      <c r="E461" s="7"/>
      <c r="F461" s="9"/>
      <c r="G461" s="9"/>
      <c r="H461" s="9"/>
      <c r="I461" s="8"/>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1" t="str">
        <f t="shared" ref="AI461:AI1076" si="4">if(A461="","",if(J461&amp;K461&amp;L461&amp;M461&amp;N461&amp;O461&amp;P461&amp;Q461&amp;R461&amp;S461&amp;T461&amp;U461&amp;V461&amp;W461&amp;X461&amp;Y461&amp;Z461&amp;AA461&amp;AB461&amp;AC461&amp;AD461&amp;AE461&amp;AF461&amp;AG461&amp;AH461="",".",J461&amp;K461&amp;L461&amp;M461&amp;N461&amp;O461&amp;P461&amp;Q461&amp;R461&amp;S461&amp;T461&amp;U461&amp;V461&amp;W461&amp;X461&amp;Y461&amp;Z461&amp;AA461&amp;AB461&amp;AC461&amp;AD461&amp;AE461&amp;AF461&amp;AG461&amp;AH461))</f>
        <v/>
      </c>
      <c r="AJ461" s="9"/>
      <c r="AK461" s="9"/>
      <c r="AL461" s="8"/>
      <c r="AM461" s="8"/>
      <c r="AN461" s="8"/>
      <c r="AO461" s="8"/>
      <c r="AP461" s="8"/>
      <c r="AQ461" s="8"/>
      <c r="AR461" s="8"/>
      <c r="AS461" s="8"/>
      <c r="AT461" s="8"/>
      <c r="AU461" s="8"/>
      <c r="AV461" s="8"/>
      <c r="AW461" s="8"/>
      <c r="AX461" s="8"/>
      <c r="AY461" s="8"/>
      <c r="AZ461" s="8"/>
      <c r="BA461" s="8"/>
      <c r="BB461" s="8"/>
      <c r="BC461" s="8"/>
    </row>
    <row r="462">
      <c r="A462" s="12"/>
      <c r="B462" s="7"/>
      <c r="C462" s="8"/>
      <c r="D462" s="8"/>
      <c r="E462" s="7"/>
      <c r="F462" s="9"/>
      <c r="G462" s="9"/>
      <c r="H462" s="9"/>
      <c r="I462" s="8"/>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1" t="str">
        <f t="shared" si="4"/>
        <v/>
      </c>
      <c r="AJ462" s="17"/>
      <c r="AK462" s="17"/>
      <c r="AL462" s="8"/>
      <c r="AM462" s="8"/>
      <c r="AN462" s="8"/>
      <c r="AO462" s="8"/>
      <c r="AP462" s="8"/>
      <c r="AQ462" s="8"/>
      <c r="AR462" s="8"/>
      <c r="AS462" s="8"/>
      <c r="AT462" s="8"/>
      <c r="AU462" s="8"/>
      <c r="AV462" s="8"/>
      <c r="AW462" s="8"/>
      <c r="AX462" s="8"/>
      <c r="AY462" s="8"/>
      <c r="AZ462" s="8"/>
      <c r="BA462" s="8"/>
      <c r="BB462" s="8"/>
      <c r="BC462" s="8"/>
    </row>
    <row r="463">
      <c r="A463" s="12"/>
      <c r="B463" s="7"/>
      <c r="C463" s="8"/>
      <c r="D463" s="7"/>
      <c r="E463" s="7"/>
      <c r="F463" s="9"/>
      <c r="G463" s="9"/>
      <c r="H463" s="17"/>
      <c r="I463" s="8"/>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1" t="str">
        <f t="shared" si="4"/>
        <v/>
      </c>
      <c r="AJ463" s="17"/>
      <c r="AK463" s="17"/>
      <c r="AL463" s="8"/>
      <c r="AM463" s="8"/>
      <c r="AN463" s="8"/>
      <c r="AO463" s="8"/>
      <c r="AP463" s="8"/>
      <c r="AQ463" s="8"/>
      <c r="AR463" s="8"/>
      <c r="AS463" s="8"/>
      <c r="AT463" s="8"/>
      <c r="AU463" s="8"/>
      <c r="AV463" s="8"/>
      <c r="AW463" s="8"/>
      <c r="AX463" s="8"/>
      <c r="AY463" s="8"/>
      <c r="AZ463" s="8"/>
      <c r="BA463" s="8"/>
      <c r="BB463" s="8"/>
      <c r="BC463" s="8"/>
    </row>
    <row r="464">
      <c r="A464" s="12"/>
      <c r="B464" s="7"/>
      <c r="C464" s="7"/>
      <c r="D464" s="7"/>
      <c r="E464" s="7"/>
      <c r="F464" s="9"/>
      <c r="G464" s="9"/>
      <c r="H464" s="9"/>
      <c r="I464" s="8"/>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1" t="str">
        <f t="shared" si="4"/>
        <v/>
      </c>
      <c r="AJ464" s="9"/>
      <c r="AK464" s="9"/>
      <c r="AL464" s="8"/>
      <c r="AM464" s="8"/>
      <c r="AN464" s="8"/>
      <c r="AO464" s="8"/>
      <c r="AP464" s="8"/>
      <c r="AQ464" s="8"/>
      <c r="AR464" s="8"/>
      <c r="AS464" s="8"/>
      <c r="AT464" s="8"/>
      <c r="AU464" s="8"/>
      <c r="AV464" s="8"/>
      <c r="AW464" s="8"/>
      <c r="AX464" s="8"/>
      <c r="AY464" s="8"/>
      <c r="AZ464" s="8"/>
      <c r="BA464" s="8"/>
      <c r="BB464" s="8"/>
      <c r="BC464" s="8"/>
    </row>
    <row r="465">
      <c r="A465" s="12"/>
      <c r="B465" s="7"/>
      <c r="C465" s="7"/>
      <c r="D465" s="7"/>
      <c r="E465" s="7"/>
      <c r="F465" s="9"/>
      <c r="G465" s="9"/>
      <c r="H465" s="9"/>
      <c r="I465" s="8"/>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1" t="str">
        <f t="shared" si="4"/>
        <v/>
      </c>
      <c r="AJ465" s="9"/>
      <c r="AK465" s="9"/>
      <c r="AL465" s="8"/>
      <c r="AM465" s="8"/>
      <c r="AN465" s="8"/>
      <c r="AO465" s="8"/>
      <c r="AP465" s="8"/>
      <c r="AQ465" s="8"/>
      <c r="AR465" s="8"/>
      <c r="AS465" s="8"/>
      <c r="AT465" s="8"/>
      <c r="AU465" s="8"/>
      <c r="AV465" s="8"/>
      <c r="AW465" s="8"/>
      <c r="AX465" s="8"/>
      <c r="AY465" s="8"/>
      <c r="AZ465" s="8"/>
      <c r="BA465" s="8"/>
      <c r="BB465" s="8"/>
      <c r="BC465" s="8"/>
    </row>
    <row r="466">
      <c r="A466" s="12"/>
      <c r="B466" s="7"/>
      <c r="C466" s="8"/>
      <c r="D466" s="7"/>
      <c r="E466" s="7"/>
      <c r="F466" s="9"/>
      <c r="G466" s="9"/>
      <c r="H466" s="9"/>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1" t="str">
        <f t="shared" si="4"/>
        <v/>
      </c>
      <c r="AJ466" s="17"/>
      <c r="AK466" s="17"/>
      <c r="AL466" s="8"/>
      <c r="AM466" s="8"/>
      <c r="AN466" s="8"/>
      <c r="AO466" s="8"/>
      <c r="AP466" s="8"/>
      <c r="AQ466" s="8"/>
      <c r="AR466" s="8"/>
      <c r="AS466" s="8"/>
      <c r="AT466" s="8"/>
      <c r="AU466" s="8"/>
      <c r="AV466" s="8"/>
      <c r="AW466" s="8"/>
      <c r="AX466" s="8"/>
      <c r="AY466" s="8"/>
      <c r="AZ466" s="8"/>
      <c r="BA466" s="8"/>
      <c r="BB466" s="8"/>
      <c r="BC466" s="8"/>
    </row>
    <row r="467">
      <c r="A467" s="12"/>
      <c r="B467" s="7"/>
      <c r="C467" s="7"/>
      <c r="D467" s="7"/>
      <c r="E467" s="7"/>
      <c r="F467" s="9"/>
      <c r="G467" s="9"/>
      <c r="H467" s="9"/>
      <c r="I467" s="8"/>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1" t="str">
        <f t="shared" si="4"/>
        <v/>
      </c>
      <c r="AJ467" s="9"/>
      <c r="AK467" s="9"/>
      <c r="AL467" s="8"/>
      <c r="AM467" s="8"/>
      <c r="AN467" s="8"/>
      <c r="AO467" s="8"/>
      <c r="AP467" s="8"/>
      <c r="AQ467" s="8"/>
      <c r="AR467" s="8"/>
      <c r="AS467" s="8"/>
      <c r="AT467" s="8"/>
      <c r="AU467" s="8"/>
      <c r="AV467" s="8"/>
      <c r="AW467" s="8"/>
      <c r="AX467" s="8"/>
      <c r="AY467" s="8"/>
      <c r="AZ467" s="8"/>
      <c r="BA467" s="8"/>
      <c r="BB467" s="8"/>
      <c r="BC467" s="8"/>
    </row>
    <row r="468">
      <c r="A468" s="12"/>
      <c r="B468" s="7"/>
      <c r="C468" s="7"/>
      <c r="D468" s="7"/>
      <c r="E468" s="7"/>
      <c r="F468" s="9"/>
      <c r="G468" s="9"/>
      <c r="H468" s="9"/>
      <c r="I468" s="7"/>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1" t="str">
        <f t="shared" si="4"/>
        <v/>
      </c>
      <c r="AJ468" s="17"/>
      <c r="AK468" s="17"/>
      <c r="AL468" s="8"/>
      <c r="AM468" s="8"/>
      <c r="AN468" s="8"/>
      <c r="AO468" s="8"/>
      <c r="AP468" s="8"/>
      <c r="AQ468" s="8"/>
      <c r="AR468" s="8"/>
      <c r="AS468" s="8"/>
      <c r="AT468" s="8"/>
      <c r="AU468" s="8"/>
      <c r="AV468" s="8"/>
      <c r="AW468" s="8"/>
      <c r="AX468" s="8"/>
      <c r="AY468" s="8"/>
      <c r="AZ468" s="8"/>
      <c r="BA468" s="8"/>
      <c r="BB468" s="8"/>
      <c r="BC468" s="8"/>
    </row>
    <row r="469">
      <c r="A469" s="12"/>
      <c r="B469" s="7"/>
      <c r="C469" s="8"/>
      <c r="D469" s="7"/>
      <c r="E469" s="7"/>
      <c r="F469" s="9"/>
      <c r="G469" s="9"/>
      <c r="H469" s="9"/>
      <c r="I469" s="7"/>
      <c r="J469" s="7"/>
      <c r="K469" s="7"/>
      <c r="L469" s="7"/>
      <c r="M469" s="7"/>
      <c r="N469" s="7"/>
      <c r="O469" s="7"/>
      <c r="P469" s="7"/>
      <c r="Q469" s="7"/>
      <c r="R469" s="7"/>
      <c r="S469" s="7"/>
      <c r="T469" s="7"/>
      <c r="U469" s="7"/>
      <c r="V469" s="7"/>
      <c r="W469" s="7"/>
      <c r="X469" s="46"/>
      <c r="Y469" s="7"/>
      <c r="Z469" s="7"/>
      <c r="AA469" s="7"/>
      <c r="AB469" s="7"/>
      <c r="AC469" s="7"/>
      <c r="AD469" s="7"/>
      <c r="AE469" s="7"/>
      <c r="AF469" s="7"/>
      <c r="AG469" s="7"/>
      <c r="AH469" s="7"/>
      <c r="AI469" s="11" t="str">
        <f t="shared" si="4"/>
        <v/>
      </c>
      <c r="AJ469" s="17"/>
      <c r="AK469" s="17"/>
      <c r="AL469" s="8"/>
      <c r="AM469" s="8"/>
      <c r="AN469" s="8"/>
      <c r="AO469" s="8"/>
      <c r="AP469" s="8"/>
      <c r="AQ469" s="8"/>
      <c r="AR469" s="8"/>
      <c r="AS469" s="8"/>
      <c r="AT469" s="8"/>
      <c r="AU469" s="8"/>
      <c r="AV469" s="8"/>
      <c r="AW469" s="8"/>
      <c r="AX469" s="8"/>
      <c r="AY469" s="8"/>
      <c r="AZ469" s="8"/>
      <c r="BA469" s="8"/>
      <c r="BB469" s="8"/>
      <c r="BC469" s="8"/>
    </row>
    <row r="470">
      <c r="A470" s="12"/>
      <c r="B470" s="7"/>
      <c r="C470" s="7"/>
      <c r="D470" s="7"/>
      <c r="E470" s="7"/>
      <c r="F470" s="9"/>
      <c r="G470" s="9"/>
      <c r="H470" s="9"/>
      <c r="I470" s="8"/>
      <c r="J470" s="7"/>
      <c r="K470" s="7"/>
      <c r="L470" s="7"/>
      <c r="M470" s="7"/>
      <c r="N470" s="7"/>
      <c r="O470" s="7"/>
      <c r="P470" s="7"/>
      <c r="Q470" s="7"/>
      <c r="R470" s="7"/>
      <c r="S470" s="7"/>
      <c r="T470" s="7"/>
      <c r="U470" s="7"/>
      <c r="V470" s="7"/>
      <c r="W470" s="7"/>
      <c r="X470" s="46"/>
      <c r="Y470" s="7"/>
      <c r="Z470" s="7"/>
      <c r="AA470" s="7"/>
      <c r="AB470" s="7"/>
      <c r="AC470" s="7"/>
      <c r="AD470" s="7"/>
      <c r="AE470" s="7"/>
      <c r="AF470" s="7"/>
      <c r="AG470" s="7"/>
      <c r="AH470" s="7"/>
      <c r="AI470" s="11" t="str">
        <f t="shared" si="4"/>
        <v/>
      </c>
      <c r="AJ470" s="9"/>
      <c r="AK470" s="9"/>
      <c r="AL470" s="8"/>
      <c r="AM470" s="8"/>
      <c r="AN470" s="8"/>
      <c r="AO470" s="8"/>
      <c r="AP470" s="8"/>
      <c r="AQ470" s="8"/>
      <c r="AR470" s="8"/>
      <c r="AS470" s="8"/>
      <c r="AT470" s="8"/>
      <c r="AU470" s="8"/>
      <c r="AV470" s="8"/>
      <c r="AW470" s="8"/>
      <c r="AX470" s="8"/>
      <c r="AY470" s="8"/>
      <c r="AZ470" s="8"/>
      <c r="BA470" s="8"/>
      <c r="BB470" s="8"/>
      <c r="BC470" s="8"/>
    </row>
    <row r="471">
      <c r="A471" s="12"/>
      <c r="B471" s="8"/>
      <c r="C471" s="8"/>
      <c r="D471" s="8"/>
      <c r="E471" s="8"/>
      <c r="F471" s="17"/>
      <c r="G471" s="17"/>
      <c r="H471" s="17"/>
      <c r="I471" s="8"/>
      <c r="J471" s="8"/>
      <c r="K471" s="8"/>
      <c r="L471" s="8"/>
      <c r="M471" s="8"/>
      <c r="N471" s="8"/>
      <c r="O471" s="8"/>
      <c r="P471" s="8"/>
      <c r="Q471" s="8"/>
      <c r="R471" s="8"/>
      <c r="S471" s="8"/>
      <c r="T471" s="8"/>
      <c r="U471" s="8"/>
      <c r="V471" s="8"/>
      <c r="W471" s="8"/>
      <c r="X471" s="47"/>
      <c r="Y471" s="8"/>
      <c r="Z471" s="8"/>
      <c r="AA471" s="8"/>
      <c r="AB471" s="8"/>
      <c r="AC471" s="8"/>
      <c r="AD471" s="8"/>
      <c r="AE471" s="8"/>
      <c r="AF471" s="8"/>
      <c r="AG471" s="8"/>
      <c r="AH471" s="8"/>
      <c r="AI471" s="11" t="str">
        <f t="shared" si="4"/>
        <v/>
      </c>
      <c r="AJ471" s="17"/>
      <c r="AK471" s="17"/>
      <c r="AL471" s="8"/>
      <c r="AM471" s="8"/>
      <c r="AN471" s="8"/>
      <c r="AO471" s="8"/>
      <c r="AP471" s="8"/>
      <c r="AQ471" s="8"/>
      <c r="AR471" s="8"/>
      <c r="AS471" s="8"/>
      <c r="AT471" s="8"/>
      <c r="AU471" s="8"/>
      <c r="AV471" s="8"/>
      <c r="AW471" s="8"/>
      <c r="AX471" s="8"/>
      <c r="AY471" s="8"/>
      <c r="AZ471" s="8"/>
      <c r="BA471" s="8"/>
      <c r="BB471" s="8"/>
      <c r="BC471" s="8"/>
    </row>
    <row r="472">
      <c r="A472" s="12"/>
      <c r="B472" s="8"/>
      <c r="C472" s="8"/>
      <c r="D472" s="8"/>
      <c r="E472" s="8"/>
      <c r="F472" s="17"/>
      <c r="G472" s="17"/>
      <c r="H472" s="17"/>
      <c r="I472" s="8"/>
      <c r="J472" s="8"/>
      <c r="K472" s="8"/>
      <c r="L472" s="8"/>
      <c r="M472" s="8"/>
      <c r="N472" s="8"/>
      <c r="O472" s="8"/>
      <c r="P472" s="8"/>
      <c r="Q472" s="8"/>
      <c r="R472" s="8"/>
      <c r="S472" s="8"/>
      <c r="T472" s="8"/>
      <c r="U472" s="8"/>
      <c r="V472" s="8"/>
      <c r="W472" s="8"/>
      <c r="X472" s="47"/>
      <c r="Y472" s="8"/>
      <c r="Z472" s="8"/>
      <c r="AA472" s="8"/>
      <c r="AB472" s="8"/>
      <c r="AC472" s="8"/>
      <c r="AD472" s="8"/>
      <c r="AE472" s="8"/>
      <c r="AF472" s="8"/>
      <c r="AG472" s="8"/>
      <c r="AH472" s="8"/>
      <c r="AI472" s="11" t="str">
        <f t="shared" si="4"/>
        <v/>
      </c>
      <c r="AJ472" s="17"/>
      <c r="AK472" s="17"/>
      <c r="AL472" s="8"/>
      <c r="AM472" s="8"/>
      <c r="AN472" s="8"/>
      <c r="AO472" s="8"/>
      <c r="AP472" s="8"/>
      <c r="AQ472" s="8"/>
      <c r="AR472" s="8"/>
      <c r="AS472" s="8"/>
      <c r="AT472" s="8"/>
      <c r="AU472" s="8"/>
      <c r="AV472" s="8"/>
      <c r="AW472" s="8"/>
      <c r="AX472" s="8"/>
      <c r="AY472" s="8"/>
      <c r="AZ472" s="8"/>
      <c r="BA472" s="8"/>
      <c r="BB472" s="8"/>
      <c r="BC472" s="8"/>
    </row>
    <row r="473">
      <c r="A473" s="12"/>
      <c r="B473" s="8"/>
      <c r="C473" s="8"/>
      <c r="D473" s="8"/>
      <c r="E473" s="8"/>
      <c r="F473" s="17"/>
      <c r="G473" s="17"/>
      <c r="H473" s="17"/>
      <c r="I473" s="8"/>
      <c r="J473" s="8"/>
      <c r="K473" s="8"/>
      <c r="L473" s="8"/>
      <c r="M473" s="8"/>
      <c r="N473" s="8"/>
      <c r="O473" s="8"/>
      <c r="P473" s="8"/>
      <c r="Q473" s="8"/>
      <c r="R473" s="8"/>
      <c r="S473" s="8"/>
      <c r="T473" s="8"/>
      <c r="U473" s="8"/>
      <c r="V473" s="8"/>
      <c r="W473" s="8"/>
      <c r="X473" s="47"/>
      <c r="Y473" s="8"/>
      <c r="Z473" s="8"/>
      <c r="AA473" s="8"/>
      <c r="AB473" s="8"/>
      <c r="AC473" s="8"/>
      <c r="AD473" s="8"/>
      <c r="AE473" s="8"/>
      <c r="AF473" s="8"/>
      <c r="AG473" s="8"/>
      <c r="AH473" s="8"/>
      <c r="AI473" s="11" t="str">
        <f t="shared" si="4"/>
        <v/>
      </c>
      <c r="AJ473" s="17"/>
      <c r="AK473" s="17"/>
      <c r="AL473" s="8"/>
      <c r="AM473" s="8"/>
      <c r="AN473" s="8"/>
      <c r="AO473" s="8"/>
      <c r="AP473" s="8"/>
      <c r="AQ473" s="8"/>
      <c r="AR473" s="8"/>
      <c r="AS473" s="8"/>
      <c r="AT473" s="8"/>
      <c r="AU473" s="8"/>
      <c r="AV473" s="8"/>
      <c r="AW473" s="8"/>
      <c r="AX473" s="8"/>
      <c r="AY473" s="8"/>
      <c r="AZ473" s="8"/>
      <c r="BA473" s="8"/>
      <c r="BB473" s="8"/>
      <c r="BC473" s="8"/>
    </row>
    <row r="474">
      <c r="A474" s="12"/>
      <c r="B474" s="8"/>
      <c r="C474" s="8"/>
      <c r="D474" s="8"/>
      <c r="E474" s="8"/>
      <c r="F474" s="17"/>
      <c r="G474" s="17"/>
      <c r="H474" s="17"/>
      <c r="I474" s="8"/>
      <c r="J474" s="8"/>
      <c r="K474" s="8"/>
      <c r="L474" s="8"/>
      <c r="M474" s="8"/>
      <c r="N474" s="8"/>
      <c r="O474" s="8"/>
      <c r="P474" s="8"/>
      <c r="Q474" s="8"/>
      <c r="R474" s="8"/>
      <c r="S474" s="8"/>
      <c r="T474" s="8"/>
      <c r="U474" s="8"/>
      <c r="V474" s="8"/>
      <c r="W474" s="8"/>
      <c r="X474" s="47"/>
      <c r="Y474" s="8"/>
      <c r="Z474" s="8"/>
      <c r="AA474" s="8"/>
      <c r="AB474" s="8"/>
      <c r="AC474" s="8"/>
      <c r="AD474" s="8"/>
      <c r="AE474" s="8"/>
      <c r="AF474" s="8"/>
      <c r="AG474" s="8"/>
      <c r="AH474" s="8"/>
      <c r="AI474" s="11" t="str">
        <f t="shared" si="4"/>
        <v/>
      </c>
      <c r="AJ474" s="17"/>
      <c r="AK474" s="17"/>
      <c r="AL474" s="8"/>
      <c r="AM474" s="8"/>
      <c r="AN474" s="8"/>
      <c r="AO474" s="8"/>
      <c r="AP474" s="8"/>
      <c r="AQ474" s="8"/>
      <c r="AR474" s="8"/>
      <c r="AS474" s="8"/>
      <c r="AT474" s="8"/>
      <c r="AU474" s="8"/>
      <c r="AV474" s="8"/>
      <c r="AW474" s="8"/>
      <c r="AX474" s="8"/>
      <c r="AY474" s="8"/>
      <c r="AZ474" s="8"/>
      <c r="BA474" s="8"/>
      <c r="BB474" s="8"/>
      <c r="BC474" s="8"/>
    </row>
    <row r="475">
      <c r="A475" s="12"/>
      <c r="B475" s="8"/>
      <c r="C475" s="8"/>
      <c r="D475" s="8"/>
      <c r="E475" s="8"/>
      <c r="F475" s="17"/>
      <c r="G475" s="17"/>
      <c r="H475" s="17"/>
      <c r="I475" s="8"/>
      <c r="J475" s="8"/>
      <c r="K475" s="8"/>
      <c r="L475" s="8"/>
      <c r="M475" s="8"/>
      <c r="N475" s="8"/>
      <c r="O475" s="8"/>
      <c r="P475" s="8"/>
      <c r="Q475" s="8"/>
      <c r="R475" s="8"/>
      <c r="S475" s="8"/>
      <c r="T475" s="8"/>
      <c r="U475" s="8"/>
      <c r="V475" s="8"/>
      <c r="W475" s="8"/>
      <c r="X475" s="47"/>
      <c r="Y475" s="8"/>
      <c r="Z475" s="8"/>
      <c r="AA475" s="8"/>
      <c r="AB475" s="8"/>
      <c r="AC475" s="8"/>
      <c r="AD475" s="8"/>
      <c r="AE475" s="8"/>
      <c r="AF475" s="8"/>
      <c r="AG475" s="8"/>
      <c r="AH475" s="8"/>
      <c r="AI475" s="11" t="str">
        <f t="shared" si="4"/>
        <v/>
      </c>
      <c r="AJ475" s="17"/>
      <c r="AK475" s="17"/>
      <c r="AL475" s="8"/>
      <c r="AM475" s="8"/>
      <c r="AN475" s="8"/>
      <c r="AO475" s="8"/>
      <c r="AP475" s="8"/>
      <c r="AQ475" s="8"/>
      <c r="AR475" s="8"/>
      <c r="AS475" s="8"/>
      <c r="AT475" s="8"/>
      <c r="AU475" s="8"/>
      <c r="AV475" s="8"/>
      <c r="AW475" s="8"/>
      <c r="AX475" s="8"/>
      <c r="AY475" s="8"/>
      <c r="AZ475" s="8"/>
      <c r="BA475" s="8"/>
      <c r="BB475" s="8"/>
      <c r="BC475" s="8"/>
    </row>
    <row r="476">
      <c r="A476" s="12"/>
      <c r="B476" s="8"/>
      <c r="C476" s="8"/>
      <c r="D476" s="8"/>
      <c r="E476" s="8"/>
      <c r="F476" s="17"/>
      <c r="G476" s="17"/>
      <c r="H476" s="17"/>
      <c r="I476" s="8"/>
      <c r="J476" s="8"/>
      <c r="K476" s="8"/>
      <c r="L476" s="8"/>
      <c r="M476" s="8"/>
      <c r="N476" s="8"/>
      <c r="O476" s="8"/>
      <c r="P476" s="8"/>
      <c r="Q476" s="8"/>
      <c r="R476" s="8"/>
      <c r="S476" s="8"/>
      <c r="T476" s="8"/>
      <c r="U476" s="8"/>
      <c r="V476" s="8"/>
      <c r="W476" s="8"/>
      <c r="X476" s="47"/>
      <c r="Y476" s="8"/>
      <c r="Z476" s="8"/>
      <c r="AA476" s="8"/>
      <c r="AB476" s="8"/>
      <c r="AC476" s="8"/>
      <c r="AD476" s="8"/>
      <c r="AE476" s="8"/>
      <c r="AF476" s="8"/>
      <c r="AG476" s="8"/>
      <c r="AH476" s="8"/>
      <c r="AI476" s="11" t="str">
        <f t="shared" si="4"/>
        <v/>
      </c>
      <c r="AJ476" s="17"/>
      <c r="AK476" s="17"/>
      <c r="AL476" s="8"/>
      <c r="AM476" s="8"/>
      <c r="AN476" s="8"/>
      <c r="AO476" s="8"/>
      <c r="AP476" s="8"/>
      <c r="AQ476" s="8"/>
      <c r="AR476" s="8"/>
      <c r="AS476" s="8"/>
      <c r="AT476" s="8"/>
      <c r="AU476" s="8"/>
      <c r="AV476" s="8"/>
      <c r="AW476" s="8"/>
      <c r="AX476" s="8"/>
      <c r="AY476" s="8"/>
      <c r="AZ476" s="8"/>
      <c r="BA476" s="8"/>
      <c r="BB476" s="8"/>
      <c r="BC476" s="8"/>
    </row>
    <row r="477">
      <c r="A477" s="12"/>
      <c r="B477" s="8"/>
      <c r="C477" s="8"/>
      <c r="D477" s="8"/>
      <c r="E477" s="8"/>
      <c r="F477" s="17"/>
      <c r="G477" s="17"/>
      <c r="H477" s="17"/>
      <c r="I477" s="8"/>
      <c r="J477" s="8"/>
      <c r="K477" s="8"/>
      <c r="L477" s="8"/>
      <c r="M477" s="8"/>
      <c r="N477" s="8"/>
      <c r="O477" s="8"/>
      <c r="P477" s="8"/>
      <c r="Q477" s="8"/>
      <c r="R477" s="8"/>
      <c r="S477" s="8"/>
      <c r="T477" s="8"/>
      <c r="U477" s="8"/>
      <c r="V477" s="8"/>
      <c r="W477" s="8"/>
      <c r="X477" s="47"/>
      <c r="Y477" s="8"/>
      <c r="Z477" s="8"/>
      <c r="AA477" s="8"/>
      <c r="AB477" s="8"/>
      <c r="AC477" s="8"/>
      <c r="AD477" s="8"/>
      <c r="AE477" s="8"/>
      <c r="AF477" s="8"/>
      <c r="AG477" s="8"/>
      <c r="AH477" s="8"/>
      <c r="AI477" s="11" t="str">
        <f t="shared" si="4"/>
        <v/>
      </c>
      <c r="AJ477" s="17"/>
      <c r="AK477" s="17"/>
      <c r="AL477" s="8"/>
      <c r="AM477" s="8"/>
      <c r="AN477" s="8"/>
      <c r="AO477" s="8"/>
      <c r="AP477" s="8"/>
      <c r="AQ477" s="8"/>
      <c r="AR477" s="8"/>
      <c r="AS477" s="8"/>
      <c r="AT477" s="8"/>
      <c r="AU477" s="8"/>
      <c r="AV477" s="8"/>
      <c r="AW477" s="8"/>
      <c r="AX477" s="8"/>
      <c r="AY477" s="8"/>
      <c r="AZ477" s="8"/>
      <c r="BA477" s="8"/>
      <c r="BB477" s="8"/>
      <c r="BC477" s="8"/>
    </row>
    <row r="478">
      <c r="A478" s="12"/>
      <c r="B478" s="8"/>
      <c r="C478" s="8"/>
      <c r="D478" s="8"/>
      <c r="E478" s="8"/>
      <c r="F478" s="17"/>
      <c r="G478" s="17"/>
      <c r="H478" s="17"/>
      <c r="I478" s="8"/>
      <c r="J478" s="8"/>
      <c r="K478" s="8"/>
      <c r="L478" s="8"/>
      <c r="M478" s="8"/>
      <c r="N478" s="8"/>
      <c r="O478" s="8"/>
      <c r="P478" s="8"/>
      <c r="Q478" s="8"/>
      <c r="R478" s="8"/>
      <c r="S478" s="8"/>
      <c r="T478" s="8"/>
      <c r="U478" s="8"/>
      <c r="V478" s="8"/>
      <c r="W478" s="8"/>
      <c r="X478" s="47"/>
      <c r="Y478" s="8"/>
      <c r="Z478" s="8"/>
      <c r="AA478" s="8"/>
      <c r="AB478" s="8"/>
      <c r="AC478" s="8"/>
      <c r="AD478" s="8"/>
      <c r="AE478" s="8"/>
      <c r="AF478" s="8"/>
      <c r="AG478" s="8"/>
      <c r="AH478" s="8"/>
      <c r="AI478" s="11" t="str">
        <f t="shared" si="4"/>
        <v/>
      </c>
      <c r="AJ478" s="17"/>
      <c r="AK478" s="17"/>
      <c r="AL478" s="8"/>
      <c r="AM478" s="8"/>
      <c r="AN478" s="8"/>
      <c r="AO478" s="8"/>
      <c r="AP478" s="8"/>
      <c r="AQ478" s="8"/>
      <c r="AR478" s="8"/>
      <c r="AS478" s="8"/>
      <c r="AT478" s="8"/>
      <c r="AU478" s="8"/>
      <c r="AV478" s="8"/>
      <c r="AW478" s="8"/>
      <c r="AX478" s="8"/>
      <c r="AY478" s="8"/>
      <c r="AZ478" s="8"/>
      <c r="BA478" s="8"/>
      <c r="BB478" s="8"/>
      <c r="BC478" s="8"/>
    </row>
    <row r="479">
      <c r="A479" s="12"/>
      <c r="B479" s="8"/>
      <c r="C479" s="8"/>
      <c r="D479" s="8"/>
      <c r="E479" s="8"/>
      <c r="F479" s="17"/>
      <c r="G479" s="17"/>
      <c r="H479" s="17"/>
      <c r="I479" s="8"/>
      <c r="J479" s="8"/>
      <c r="K479" s="8"/>
      <c r="L479" s="8"/>
      <c r="M479" s="8"/>
      <c r="N479" s="8"/>
      <c r="O479" s="8"/>
      <c r="P479" s="8"/>
      <c r="Q479" s="8"/>
      <c r="R479" s="8"/>
      <c r="S479" s="8"/>
      <c r="T479" s="8"/>
      <c r="U479" s="8"/>
      <c r="V479" s="8"/>
      <c r="W479" s="8"/>
      <c r="X479" s="47"/>
      <c r="Y479" s="8"/>
      <c r="Z479" s="8"/>
      <c r="AA479" s="8"/>
      <c r="AB479" s="8"/>
      <c r="AC479" s="8"/>
      <c r="AD479" s="8"/>
      <c r="AE479" s="8"/>
      <c r="AF479" s="8"/>
      <c r="AG479" s="8"/>
      <c r="AH479" s="8"/>
      <c r="AI479" s="11" t="str">
        <f t="shared" si="4"/>
        <v/>
      </c>
      <c r="AJ479" s="17"/>
      <c r="AK479" s="17"/>
      <c r="AL479" s="8"/>
      <c r="AM479" s="8"/>
      <c r="AN479" s="8"/>
      <c r="AO479" s="8"/>
      <c r="AP479" s="8"/>
      <c r="AQ479" s="8"/>
      <c r="AR479" s="8"/>
      <c r="AS479" s="8"/>
      <c r="AT479" s="8"/>
      <c r="AU479" s="8"/>
      <c r="AV479" s="8"/>
      <c r="AW479" s="8"/>
      <c r="AX479" s="8"/>
      <c r="AY479" s="8"/>
      <c r="AZ479" s="8"/>
      <c r="BA479" s="8"/>
      <c r="BB479" s="8"/>
      <c r="BC479" s="8"/>
    </row>
    <row r="480">
      <c r="A480" s="12"/>
      <c r="B480" s="8"/>
      <c r="C480" s="8"/>
      <c r="D480" s="8"/>
      <c r="E480" s="8"/>
      <c r="F480" s="17"/>
      <c r="G480" s="17"/>
      <c r="H480" s="17"/>
      <c r="I480" s="8"/>
      <c r="J480" s="8"/>
      <c r="K480" s="8"/>
      <c r="L480" s="8"/>
      <c r="M480" s="8"/>
      <c r="N480" s="8"/>
      <c r="O480" s="8"/>
      <c r="P480" s="8"/>
      <c r="Q480" s="8"/>
      <c r="R480" s="8"/>
      <c r="S480" s="8"/>
      <c r="T480" s="8"/>
      <c r="U480" s="8"/>
      <c r="V480" s="8"/>
      <c r="W480" s="8"/>
      <c r="X480" s="47"/>
      <c r="Y480" s="8"/>
      <c r="Z480" s="8"/>
      <c r="AA480" s="8"/>
      <c r="AB480" s="8"/>
      <c r="AC480" s="8"/>
      <c r="AD480" s="8"/>
      <c r="AE480" s="8"/>
      <c r="AF480" s="8"/>
      <c r="AG480" s="8"/>
      <c r="AH480" s="8"/>
      <c r="AI480" s="11" t="str">
        <f t="shared" si="4"/>
        <v/>
      </c>
      <c r="AJ480" s="17"/>
      <c r="AK480" s="17"/>
      <c r="AL480" s="8"/>
      <c r="AM480" s="8"/>
      <c r="AN480" s="8"/>
      <c r="AO480" s="8"/>
      <c r="AP480" s="8"/>
      <c r="AQ480" s="8"/>
      <c r="AR480" s="8"/>
      <c r="AS480" s="8"/>
      <c r="AT480" s="8"/>
      <c r="AU480" s="8"/>
      <c r="AV480" s="8"/>
      <c r="AW480" s="8"/>
      <c r="AX480" s="8"/>
      <c r="AY480" s="8"/>
      <c r="AZ480" s="8"/>
      <c r="BA480" s="8"/>
      <c r="BB480" s="8"/>
      <c r="BC480" s="8"/>
    </row>
    <row r="481">
      <c r="A481" s="12"/>
      <c r="B481" s="8"/>
      <c r="C481" s="8"/>
      <c r="D481" s="8"/>
      <c r="E481" s="8"/>
      <c r="F481" s="17"/>
      <c r="G481" s="17"/>
      <c r="H481" s="17"/>
      <c r="I481" s="8"/>
      <c r="J481" s="8"/>
      <c r="K481" s="8"/>
      <c r="L481" s="8"/>
      <c r="M481" s="8"/>
      <c r="N481" s="8"/>
      <c r="O481" s="8"/>
      <c r="P481" s="8"/>
      <c r="Q481" s="8"/>
      <c r="R481" s="8"/>
      <c r="S481" s="8"/>
      <c r="T481" s="8"/>
      <c r="U481" s="8"/>
      <c r="V481" s="8"/>
      <c r="W481" s="8"/>
      <c r="X481" s="47"/>
      <c r="Y481" s="8"/>
      <c r="Z481" s="8"/>
      <c r="AA481" s="8"/>
      <c r="AB481" s="8"/>
      <c r="AC481" s="8"/>
      <c r="AD481" s="8"/>
      <c r="AE481" s="8"/>
      <c r="AF481" s="8"/>
      <c r="AG481" s="8"/>
      <c r="AH481" s="8"/>
      <c r="AI481" s="11" t="str">
        <f t="shared" si="4"/>
        <v/>
      </c>
      <c r="AJ481" s="17"/>
      <c r="AK481" s="17"/>
      <c r="AL481" s="8"/>
      <c r="AM481" s="8"/>
      <c r="AN481" s="8"/>
      <c r="AO481" s="8"/>
      <c r="AP481" s="8"/>
      <c r="AQ481" s="8"/>
      <c r="AR481" s="8"/>
      <c r="AS481" s="8"/>
      <c r="AT481" s="8"/>
      <c r="AU481" s="8"/>
      <c r="AV481" s="8"/>
      <c r="AW481" s="8"/>
      <c r="AX481" s="8"/>
      <c r="AY481" s="8"/>
      <c r="AZ481" s="8"/>
      <c r="BA481" s="8"/>
      <c r="BB481" s="8"/>
      <c r="BC481" s="8"/>
    </row>
    <row r="482">
      <c r="A482" s="12"/>
      <c r="B482" s="8"/>
      <c r="C482" s="8"/>
      <c r="D482" s="8"/>
      <c r="E482" s="8"/>
      <c r="F482" s="17"/>
      <c r="G482" s="17"/>
      <c r="H482" s="17"/>
      <c r="I482" s="8"/>
      <c r="J482" s="8"/>
      <c r="K482" s="8"/>
      <c r="L482" s="8"/>
      <c r="M482" s="8"/>
      <c r="N482" s="8"/>
      <c r="O482" s="8"/>
      <c r="P482" s="8"/>
      <c r="Q482" s="8"/>
      <c r="R482" s="8"/>
      <c r="S482" s="8"/>
      <c r="T482" s="8"/>
      <c r="U482" s="8"/>
      <c r="V482" s="8"/>
      <c r="W482" s="8"/>
      <c r="X482" s="47"/>
      <c r="Y482" s="8"/>
      <c r="Z482" s="8"/>
      <c r="AA482" s="8"/>
      <c r="AB482" s="8"/>
      <c r="AC482" s="8"/>
      <c r="AD482" s="8"/>
      <c r="AE482" s="8"/>
      <c r="AF482" s="8"/>
      <c r="AG482" s="8"/>
      <c r="AH482" s="8"/>
      <c r="AI482" s="11" t="str">
        <f t="shared" si="4"/>
        <v/>
      </c>
      <c r="AJ482" s="17"/>
      <c r="AK482" s="17"/>
      <c r="AL482" s="8"/>
      <c r="AM482" s="8"/>
      <c r="AN482" s="8"/>
      <c r="AO482" s="8"/>
      <c r="AP482" s="8"/>
      <c r="AQ482" s="8"/>
      <c r="AR482" s="8"/>
      <c r="AS482" s="8"/>
      <c r="AT482" s="8"/>
      <c r="AU482" s="8"/>
      <c r="AV482" s="8"/>
      <c r="AW482" s="8"/>
      <c r="AX482" s="8"/>
      <c r="AY482" s="8"/>
      <c r="AZ482" s="8"/>
      <c r="BA482" s="8"/>
      <c r="BB482" s="8"/>
      <c r="BC482" s="8"/>
    </row>
    <row r="483">
      <c r="A483" s="12"/>
      <c r="B483" s="8"/>
      <c r="C483" s="8"/>
      <c r="D483" s="8"/>
      <c r="E483" s="8"/>
      <c r="F483" s="17"/>
      <c r="G483" s="17"/>
      <c r="H483" s="17"/>
      <c r="I483" s="8"/>
      <c r="J483" s="8"/>
      <c r="K483" s="8"/>
      <c r="L483" s="8"/>
      <c r="M483" s="8"/>
      <c r="N483" s="8"/>
      <c r="O483" s="8"/>
      <c r="P483" s="8"/>
      <c r="Q483" s="8"/>
      <c r="R483" s="8"/>
      <c r="S483" s="8"/>
      <c r="T483" s="8"/>
      <c r="U483" s="8"/>
      <c r="V483" s="8"/>
      <c r="W483" s="8"/>
      <c r="X483" s="47"/>
      <c r="Y483" s="8"/>
      <c r="Z483" s="8"/>
      <c r="AA483" s="8"/>
      <c r="AB483" s="8"/>
      <c r="AC483" s="8"/>
      <c r="AD483" s="8"/>
      <c r="AE483" s="8"/>
      <c r="AF483" s="8"/>
      <c r="AG483" s="8"/>
      <c r="AH483" s="8"/>
      <c r="AI483" s="11" t="str">
        <f t="shared" si="4"/>
        <v/>
      </c>
      <c r="AJ483" s="17"/>
      <c r="AK483" s="17"/>
      <c r="AL483" s="8"/>
      <c r="AM483" s="8"/>
      <c r="AN483" s="8"/>
      <c r="AO483" s="8"/>
      <c r="AP483" s="8"/>
      <c r="AQ483" s="8"/>
      <c r="AR483" s="8"/>
      <c r="AS483" s="8"/>
      <c r="AT483" s="8"/>
      <c r="AU483" s="8"/>
      <c r="AV483" s="8"/>
      <c r="AW483" s="8"/>
      <c r="AX483" s="8"/>
      <c r="AY483" s="8"/>
      <c r="AZ483" s="8"/>
      <c r="BA483" s="8"/>
      <c r="BB483" s="8"/>
      <c r="BC483" s="8"/>
    </row>
    <row r="484">
      <c r="A484" s="12"/>
      <c r="B484" s="8"/>
      <c r="C484" s="8"/>
      <c r="D484" s="8"/>
      <c r="E484" s="8"/>
      <c r="F484" s="17"/>
      <c r="G484" s="17"/>
      <c r="H484" s="17"/>
      <c r="I484" s="8"/>
      <c r="J484" s="8"/>
      <c r="K484" s="8"/>
      <c r="L484" s="8"/>
      <c r="M484" s="8"/>
      <c r="N484" s="8"/>
      <c r="O484" s="8"/>
      <c r="P484" s="8"/>
      <c r="Q484" s="8"/>
      <c r="R484" s="8"/>
      <c r="S484" s="8"/>
      <c r="T484" s="8"/>
      <c r="U484" s="8"/>
      <c r="V484" s="8"/>
      <c r="W484" s="8"/>
      <c r="X484" s="47"/>
      <c r="Y484" s="8"/>
      <c r="Z484" s="8"/>
      <c r="AA484" s="8"/>
      <c r="AB484" s="8"/>
      <c r="AC484" s="8"/>
      <c r="AD484" s="8"/>
      <c r="AE484" s="8"/>
      <c r="AF484" s="8"/>
      <c r="AG484" s="8"/>
      <c r="AH484" s="8"/>
      <c r="AI484" s="11" t="str">
        <f t="shared" si="4"/>
        <v/>
      </c>
      <c r="AJ484" s="17"/>
      <c r="AK484" s="17"/>
      <c r="AL484" s="8"/>
      <c r="AM484" s="8"/>
      <c r="AN484" s="8"/>
      <c r="AO484" s="8"/>
      <c r="AP484" s="8"/>
      <c r="AQ484" s="8"/>
      <c r="AR484" s="8"/>
      <c r="AS484" s="8"/>
      <c r="AT484" s="8"/>
      <c r="AU484" s="8"/>
      <c r="AV484" s="8"/>
      <c r="AW484" s="8"/>
      <c r="AX484" s="8"/>
      <c r="AY484" s="8"/>
      <c r="AZ484" s="8"/>
      <c r="BA484" s="8"/>
      <c r="BB484" s="8"/>
      <c r="BC484" s="8"/>
    </row>
    <row r="485">
      <c r="A485" s="12"/>
      <c r="B485" s="8"/>
      <c r="C485" s="8"/>
      <c r="D485" s="8"/>
      <c r="E485" s="8"/>
      <c r="F485" s="17"/>
      <c r="G485" s="17"/>
      <c r="H485" s="17"/>
      <c r="I485" s="8"/>
      <c r="J485" s="8"/>
      <c r="K485" s="8"/>
      <c r="L485" s="8"/>
      <c r="M485" s="8"/>
      <c r="N485" s="8"/>
      <c r="O485" s="8"/>
      <c r="P485" s="8"/>
      <c r="Q485" s="8"/>
      <c r="R485" s="8"/>
      <c r="S485" s="8"/>
      <c r="T485" s="8"/>
      <c r="U485" s="8"/>
      <c r="V485" s="8"/>
      <c r="W485" s="8"/>
      <c r="X485" s="47"/>
      <c r="Y485" s="8"/>
      <c r="Z485" s="8"/>
      <c r="AA485" s="8"/>
      <c r="AB485" s="8"/>
      <c r="AC485" s="8"/>
      <c r="AD485" s="8"/>
      <c r="AE485" s="8"/>
      <c r="AF485" s="8"/>
      <c r="AG485" s="8"/>
      <c r="AH485" s="8"/>
      <c r="AI485" s="11" t="str">
        <f t="shared" si="4"/>
        <v/>
      </c>
      <c r="AJ485" s="17"/>
      <c r="AK485" s="17"/>
      <c r="AL485" s="8"/>
      <c r="AM485" s="8"/>
      <c r="AN485" s="8"/>
      <c r="AO485" s="8"/>
      <c r="AP485" s="8"/>
      <c r="AQ485" s="8"/>
      <c r="AR485" s="8"/>
      <c r="AS485" s="8"/>
      <c r="AT485" s="8"/>
      <c r="AU485" s="8"/>
      <c r="AV485" s="8"/>
      <c r="AW485" s="8"/>
      <c r="AX485" s="8"/>
      <c r="AY485" s="8"/>
      <c r="AZ485" s="8"/>
      <c r="BA485" s="8"/>
      <c r="BB485" s="8"/>
      <c r="BC485" s="8"/>
    </row>
    <row r="486">
      <c r="A486" s="12"/>
      <c r="B486" s="8"/>
      <c r="C486" s="8"/>
      <c r="D486" s="8"/>
      <c r="E486" s="8"/>
      <c r="F486" s="17"/>
      <c r="G486" s="17"/>
      <c r="H486" s="17"/>
      <c r="I486" s="8"/>
      <c r="J486" s="8"/>
      <c r="K486" s="8"/>
      <c r="L486" s="8"/>
      <c r="M486" s="8"/>
      <c r="N486" s="8"/>
      <c r="O486" s="8"/>
      <c r="P486" s="8"/>
      <c r="Q486" s="8"/>
      <c r="R486" s="8"/>
      <c r="S486" s="8"/>
      <c r="T486" s="8"/>
      <c r="U486" s="8"/>
      <c r="V486" s="8"/>
      <c r="W486" s="8"/>
      <c r="X486" s="47"/>
      <c r="Y486" s="8"/>
      <c r="Z486" s="8"/>
      <c r="AA486" s="8"/>
      <c r="AB486" s="8"/>
      <c r="AC486" s="8"/>
      <c r="AD486" s="8"/>
      <c r="AE486" s="8"/>
      <c r="AF486" s="8"/>
      <c r="AG486" s="8"/>
      <c r="AH486" s="8"/>
      <c r="AI486" s="11" t="str">
        <f t="shared" si="4"/>
        <v/>
      </c>
      <c r="AJ486" s="17"/>
      <c r="AK486" s="17"/>
      <c r="AL486" s="8"/>
      <c r="AM486" s="8"/>
      <c r="AN486" s="8"/>
      <c r="AO486" s="8"/>
      <c r="AP486" s="8"/>
      <c r="AQ486" s="8"/>
      <c r="AR486" s="8"/>
      <c r="AS486" s="8"/>
      <c r="AT486" s="8"/>
      <c r="AU486" s="8"/>
      <c r="AV486" s="8"/>
      <c r="AW486" s="8"/>
      <c r="AX486" s="8"/>
      <c r="AY486" s="8"/>
      <c r="AZ486" s="8"/>
      <c r="BA486" s="8"/>
      <c r="BB486" s="8"/>
      <c r="BC486" s="8"/>
    </row>
    <row r="487">
      <c r="A487" s="12"/>
      <c r="B487" s="8"/>
      <c r="C487" s="8"/>
      <c r="D487" s="8"/>
      <c r="E487" s="8"/>
      <c r="F487" s="17"/>
      <c r="G487" s="17"/>
      <c r="H487" s="17"/>
      <c r="I487" s="8"/>
      <c r="J487" s="8"/>
      <c r="K487" s="8"/>
      <c r="L487" s="8"/>
      <c r="M487" s="8"/>
      <c r="N487" s="8"/>
      <c r="O487" s="8"/>
      <c r="P487" s="8"/>
      <c r="Q487" s="8"/>
      <c r="R487" s="8"/>
      <c r="S487" s="8"/>
      <c r="T487" s="8"/>
      <c r="U487" s="8"/>
      <c r="V487" s="8"/>
      <c r="W487" s="8"/>
      <c r="X487" s="47"/>
      <c r="Y487" s="8"/>
      <c r="Z487" s="8"/>
      <c r="AA487" s="8"/>
      <c r="AB487" s="8"/>
      <c r="AC487" s="8"/>
      <c r="AD487" s="8"/>
      <c r="AE487" s="8"/>
      <c r="AF487" s="8"/>
      <c r="AG487" s="8"/>
      <c r="AH487" s="8"/>
      <c r="AI487" s="11" t="str">
        <f t="shared" si="4"/>
        <v/>
      </c>
      <c r="AJ487" s="17"/>
      <c r="AK487" s="17"/>
      <c r="AL487" s="8"/>
      <c r="AM487" s="8"/>
      <c r="AN487" s="8"/>
      <c r="AO487" s="8"/>
      <c r="AP487" s="8"/>
      <c r="AQ487" s="8"/>
      <c r="AR487" s="8"/>
      <c r="AS487" s="8"/>
      <c r="AT487" s="8"/>
      <c r="AU487" s="8"/>
      <c r="AV487" s="8"/>
      <c r="AW487" s="8"/>
      <c r="AX487" s="8"/>
      <c r="AY487" s="8"/>
      <c r="AZ487" s="8"/>
      <c r="BA487" s="8"/>
      <c r="BB487" s="8"/>
      <c r="BC487" s="8"/>
    </row>
    <row r="488">
      <c r="A488" s="12"/>
      <c r="B488" s="8"/>
      <c r="C488" s="8"/>
      <c r="D488" s="8"/>
      <c r="E488" s="8"/>
      <c r="F488" s="17"/>
      <c r="G488" s="17"/>
      <c r="H488" s="17"/>
      <c r="I488" s="8"/>
      <c r="J488" s="8"/>
      <c r="K488" s="8"/>
      <c r="L488" s="8"/>
      <c r="M488" s="8"/>
      <c r="N488" s="8"/>
      <c r="O488" s="8"/>
      <c r="P488" s="8"/>
      <c r="Q488" s="8"/>
      <c r="R488" s="8"/>
      <c r="S488" s="8"/>
      <c r="T488" s="8"/>
      <c r="U488" s="8"/>
      <c r="V488" s="8"/>
      <c r="W488" s="8"/>
      <c r="X488" s="47"/>
      <c r="Y488" s="8"/>
      <c r="Z488" s="8"/>
      <c r="AA488" s="8"/>
      <c r="AB488" s="8"/>
      <c r="AC488" s="8"/>
      <c r="AD488" s="8"/>
      <c r="AE488" s="8"/>
      <c r="AF488" s="8"/>
      <c r="AG488" s="8"/>
      <c r="AH488" s="8"/>
      <c r="AI488" s="11" t="str">
        <f t="shared" si="4"/>
        <v/>
      </c>
      <c r="AJ488" s="17"/>
      <c r="AK488" s="17"/>
      <c r="AL488" s="8"/>
      <c r="AM488" s="8"/>
      <c r="AN488" s="8"/>
      <c r="AO488" s="8"/>
      <c r="AP488" s="8"/>
      <c r="AQ488" s="8"/>
      <c r="AR488" s="8"/>
      <c r="AS488" s="8"/>
      <c r="AT488" s="8"/>
      <c r="AU488" s="8"/>
      <c r="AV488" s="8"/>
      <c r="AW488" s="8"/>
      <c r="AX488" s="8"/>
      <c r="AY488" s="8"/>
      <c r="AZ488" s="8"/>
      <c r="BA488" s="8"/>
      <c r="BB488" s="8"/>
      <c r="BC488" s="8"/>
    </row>
    <row r="489">
      <c r="A489" s="12"/>
      <c r="B489" s="8"/>
      <c r="C489" s="8"/>
      <c r="D489" s="8"/>
      <c r="E489" s="8"/>
      <c r="F489" s="17"/>
      <c r="G489" s="17"/>
      <c r="H489" s="17"/>
      <c r="I489" s="8"/>
      <c r="J489" s="8"/>
      <c r="K489" s="8"/>
      <c r="L489" s="8"/>
      <c r="M489" s="8"/>
      <c r="N489" s="8"/>
      <c r="O489" s="8"/>
      <c r="P489" s="8"/>
      <c r="Q489" s="8"/>
      <c r="R489" s="8"/>
      <c r="S489" s="8"/>
      <c r="T489" s="8"/>
      <c r="U489" s="8"/>
      <c r="V489" s="8"/>
      <c r="W489" s="8"/>
      <c r="X489" s="47"/>
      <c r="Y489" s="8"/>
      <c r="Z489" s="8"/>
      <c r="AA489" s="8"/>
      <c r="AB489" s="8"/>
      <c r="AC489" s="8"/>
      <c r="AD489" s="8"/>
      <c r="AE489" s="8"/>
      <c r="AF489" s="8"/>
      <c r="AG489" s="8"/>
      <c r="AH489" s="8"/>
      <c r="AI489" s="11" t="str">
        <f t="shared" si="4"/>
        <v/>
      </c>
      <c r="AJ489" s="17"/>
      <c r="AK489" s="17"/>
      <c r="AL489" s="8"/>
      <c r="AM489" s="8"/>
      <c r="AN489" s="8"/>
      <c r="AO489" s="8"/>
      <c r="AP489" s="8"/>
      <c r="AQ489" s="8"/>
      <c r="AR489" s="8"/>
      <c r="AS489" s="8"/>
      <c r="AT489" s="8"/>
      <c r="AU489" s="8"/>
      <c r="AV489" s="8"/>
      <c r="AW489" s="8"/>
      <c r="AX489" s="8"/>
      <c r="AY489" s="8"/>
      <c r="AZ489" s="8"/>
      <c r="BA489" s="8"/>
      <c r="BB489" s="8"/>
      <c r="BC489" s="8"/>
    </row>
    <row r="490">
      <c r="A490" s="12"/>
      <c r="B490" s="8"/>
      <c r="C490" s="8"/>
      <c r="D490" s="8"/>
      <c r="E490" s="8"/>
      <c r="F490" s="17"/>
      <c r="G490" s="17"/>
      <c r="H490" s="17"/>
      <c r="I490" s="8"/>
      <c r="J490" s="8"/>
      <c r="K490" s="8"/>
      <c r="L490" s="8"/>
      <c r="M490" s="8"/>
      <c r="N490" s="8"/>
      <c r="O490" s="8"/>
      <c r="P490" s="8"/>
      <c r="Q490" s="8"/>
      <c r="R490" s="8"/>
      <c r="S490" s="8"/>
      <c r="T490" s="8"/>
      <c r="U490" s="8"/>
      <c r="V490" s="8"/>
      <c r="W490" s="8"/>
      <c r="X490" s="47"/>
      <c r="Y490" s="8"/>
      <c r="Z490" s="8"/>
      <c r="AA490" s="8"/>
      <c r="AB490" s="8"/>
      <c r="AC490" s="8"/>
      <c r="AD490" s="8"/>
      <c r="AE490" s="8"/>
      <c r="AF490" s="8"/>
      <c r="AG490" s="8"/>
      <c r="AH490" s="8"/>
      <c r="AI490" s="11" t="str">
        <f t="shared" si="4"/>
        <v/>
      </c>
      <c r="AJ490" s="17"/>
      <c r="AK490" s="17"/>
      <c r="AL490" s="8"/>
      <c r="AM490" s="8"/>
      <c r="AN490" s="8"/>
      <c r="AO490" s="8"/>
      <c r="AP490" s="8"/>
      <c r="AQ490" s="8"/>
      <c r="AR490" s="8"/>
      <c r="AS490" s="8"/>
      <c r="AT490" s="8"/>
      <c r="AU490" s="8"/>
      <c r="AV490" s="8"/>
      <c r="AW490" s="8"/>
      <c r="AX490" s="8"/>
      <c r="AY490" s="8"/>
      <c r="AZ490" s="8"/>
      <c r="BA490" s="8"/>
      <c r="BB490" s="8"/>
      <c r="BC490" s="8"/>
    </row>
    <row r="491">
      <c r="A491" s="12"/>
      <c r="B491" s="8"/>
      <c r="C491" s="8"/>
      <c r="D491" s="8"/>
      <c r="E491" s="8"/>
      <c r="F491" s="17"/>
      <c r="G491" s="17"/>
      <c r="H491" s="17"/>
      <c r="I491" s="8"/>
      <c r="J491" s="8"/>
      <c r="K491" s="8"/>
      <c r="L491" s="8"/>
      <c r="M491" s="8"/>
      <c r="N491" s="8"/>
      <c r="O491" s="8"/>
      <c r="P491" s="8"/>
      <c r="Q491" s="8"/>
      <c r="R491" s="8"/>
      <c r="S491" s="8"/>
      <c r="T491" s="8"/>
      <c r="U491" s="8"/>
      <c r="V491" s="8"/>
      <c r="W491" s="8"/>
      <c r="X491" s="47"/>
      <c r="Y491" s="8"/>
      <c r="Z491" s="8"/>
      <c r="AA491" s="8"/>
      <c r="AB491" s="8"/>
      <c r="AC491" s="8"/>
      <c r="AD491" s="8"/>
      <c r="AE491" s="8"/>
      <c r="AF491" s="8"/>
      <c r="AG491" s="8"/>
      <c r="AH491" s="8"/>
      <c r="AI491" s="11" t="str">
        <f t="shared" si="4"/>
        <v/>
      </c>
      <c r="AJ491" s="17"/>
      <c r="AK491" s="17"/>
      <c r="AL491" s="8"/>
      <c r="AM491" s="8"/>
      <c r="AN491" s="8"/>
      <c r="AO491" s="8"/>
      <c r="AP491" s="8"/>
      <c r="AQ491" s="8"/>
      <c r="AR491" s="8"/>
      <c r="AS491" s="8"/>
      <c r="AT491" s="8"/>
      <c r="AU491" s="8"/>
      <c r="AV491" s="8"/>
      <c r="AW491" s="8"/>
      <c r="AX491" s="8"/>
      <c r="AY491" s="8"/>
      <c r="AZ491" s="8"/>
      <c r="BA491" s="8"/>
      <c r="BB491" s="8"/>
      <c r="BC491" s="8"/>
    </row>
    <row r="492">
      <c r="A492" s="12"/>
      <c r="B492" s="8"/>
      <c r="C492" s="8"/>
      <c r="D492" s="8"/>
      <c r="E492" s="8"/>
      <c r="F492" s="17"/>
      <c r="G492" s="17"/>
      <c r="H492" s="17"/>
      <c r="I492" s="8"/>
      <c r="J492" s="8"/>
      <c r="K492" s="8"/>
      <c r="L492" s="8"/>
      <c r="M492" s="8"/>
      <c r="N492" s="8"/>
      <c r="O492" s="8"/>
      <c r="P492" s="8"/>
      <c r="Q492" s="8"/>
      <c r="R492" s="8"/>
      <c r="S492" s="8"/>
      <c r="T492" s="8"/>
      <c r="U492" s="8"/>
      <c r="V492" s="8"/>
      <c r="W492" s="8"/>
      <c r="X492" s="47"/>
      <c r="Y492" s="8"/>
      <c r="Z492" s="8"/>
      <c r="AA492" s="8"/>
      <c r="AB492" s="8"/>
      <c r="AC492" s="8"/>
      <c r="AD492" s="8"/>
      <c r="AE492" s="8"/>
      <c r="AF492" s="8"/>
      <c r="AG492" s="8"/>
      <c r="AH492" s="8"/>
      <c r="AI492" s="11" t="str">
        <f t="shared" si="4"/>
        <v/>
      </c>
      <c r="AJ492" s="17"/>
      <c r="AK492" s="17"/>
      <c r="AL492" s="8"/>
      <c r="AM492" s="8"/>
      <c r="AN492" s="8"/>
      <c r="AO492" s="8"/>
      <c r="AP492" s="8"/>
      <c r="AQ492" s="8"/>
      <c r="AR492" s="8"/>
      <c r="AS492" s="8"/>
      <c r="AT492" s="8"/>
      <c r="AU492" s="8"/>
      <c r="AV492" s="8"/>
      <c r="AW492" s="8"/>
      <c r="AX492" s="8"/>
      <c r="AY492" s="8"/>
      <c r="AZ492" s="8"/>
      <c r="BA492" s="8"/>
      <c r="BB492" s="8"/>
      <c r="BC492" s="8"/>
    </row>
    <row r="493">
      <c r="A493" s="12"/>
      <c r="B493" s="8"/>
      <c r="C493" s="8"/>
      <c r="D493" s="8"/>
      <c r="E493" s="8"/>
      <c r="F493" s="17"/>
      <c r="G493" s="17"/>
      <c r="H493" s="17"/>
      <c r="I493" s="8"/>
      <c r="J493" s="8"/>
      <c r="K493" s="8"/>
      <c r="L493" s="8"/>
      <c r="M493" s="8"/>
      <c r="N493" s="8"/>
      <c r="O493" s="8"/>
      <c r="P493" s="8"/>
      <c r="Q493" s="8"/>
      <c r="R493" s="8"/>
      <c r="S493" s="8"/>
      <c r="T493" s="8"/>
      <c r="U493" s="8"/>
      <c r="V493" s="8"/>
      <c r="W493" s="8"/>
      <c r="X493" s="47"/>
      <c r="Y493" s="8"/>
      <c r="Z493" s="8"/>
      <c r="AA493" s="8"/>
      <c r="AB493" s="8"/>
      <c r="AC493" s="8"/>
      <c r="AD493" s="8"/>
      <c r="AE493" s="8"/>
      <c r="AF493" s="8"/>
      <c r="AG493" s="8"/>
      <c r="AH493" s="8"/>
      <c r="AI493" s="11" t="str">
        <f t="shared" si="4"/>
        <v/>
      </c>
      <c r="AJ493" s="17"/>
      <c r="AK493" s="17"/>
      <c r="AL493" s="8"/>
      <c r="AM493" s="8"/>
      <c r="AN493" s="8"/>
      <c r="AO493" s="8"/>
      <c r="AP493" s="8"/>
      <c r="AQ493" s="8"/>
      <c r="AR493" s="8"/>
      <c r="AS493" s="8"/>
      <c r="AT493" s="8"/>
      <c r="AU493" s="8"/>
      <c r="AV493" s="8"/>
      <c r="AW493" s="8"/>
      <c r="AX493" s="8"/>
      <c r="AY493" s="8"/>
      <c r="AZ493" s="8"/>
      <c r="BA493" s="8"/>
      <c r="BB493" s="8"/>
      <c r="BC493" s="8"/>
    </row>
    <row r="494">
      <c r="A494" s="12"/>
      <c r="B494" s="8"/>
      <c r="C494" s="8"/>
      <c r="D494" s="8"/>
      <c r="E494" s="8"/>
      <c r="F494" s="17"/>
      <c r="G494" s="17"/>
      <c r="H494" s="17"/>
      <c r="I494" s="8"/>
      <c r="J494" s="8"/>
      <c r="K494" s="8"/>
      <c r="L494" s="8"/>
      <c r="M494" s="8"/>
      <c r="N494" s="8"/>
      <c r="O494" s="8"/>
      <c r="P494" s="8"/>
      <c r="Q494" s="8"/>
      <c r="R494" s="8"/>
      <c r="S494" s="8"/>
      <c r="T494" s="8"/>
      <c r="U494" s="8"/>
      <c r="V494" s="8"/>
      <c r="W494" s="8"/>
      <c r="X494" s="47"/>
      <c r="Y494" s="8"/>
      <c r="Z494" s="8"/>
      <c r="AA494" s="8"/>
      <c r="AB494" s="8"/>
      <c r="AC494" s="8"/>
      <c r="AD494" s="8"/>
      <c r="AE494" s="8"/>
      <c r="AF494" s="8"/>
      <c r="AG494" s="8"/>
      <c r="AH494" s="8"/>
      <c r="AI494" s="11" t="str">
        <f t="shared" si="4"/>
        <v/>
      </c>
      <c r="AJ494" s="17"/>
      <c r="AK494" s="17"/>
      <c r="AL494" s="8"/>
      <c r="AM494" s="8"/>
      <c r="AN494" s="8"/>
      <c r="AO494" s="8"/>
      <c r="AP494" s="8"/>
      <c r="AQ494" s="8"/>
      <c r="AR494" s="8"/>
      <c r="AS494" s="8"/>
      <c r="AT494" s="8"/>
      <c r="AU494" s="8"/>
      <c r="AV494" s="8"/>
      <c r="AW494" s="8"/>
      <c r="AX494" s="8"/>
      <c r="AY494" s="8"/>
      <c r="AZ494" s="8"/>
      <c r="BA494" s="8"/>
      <c r="BB494" s="8"/>
      <c r="BC494" s="8"/>
    </row>
    <row r="495">
      <c r="A495" s="12"/>
      <c r="B495" s="8"/>
      <c r="C495" s="8"/>
      <c r="D495" s="8"/>
      <c r="E495" s="8"/>
      <c r="F495" s="17"/>
      <c r="G495" s="17"/>
      <c r="H495" s="17"/>
      <c r="I495" s="8"/>
      <c r="J495" s="8"/>
      <c r="K495" s="8"/>
      <c r="L495" s="8"/>
      <c r="M495" s="8"/>
      <c r="N495" s="8"/>
      <c r="O495" s="8"/>
      <c r="P495" s="8"/>
      <c r="Q495" s="8"/>
      <c r="R495" s="8"/>
      <c r="S495" s="8"/>
      <c r="T495" s="8"/>
      <c r="U495" s="8"/>
      <c r="V495" s="8"/>
      <c r="W495" s="8"/>
      <c r="X495" s="47"/>
      <c r="Y495" s="8"/>
      <c r="Z495" s="8"/>
      <c r="AA495" s="8"/>
      <c r="AB495" s="8"/>
      <c r="AC495" s="8"/>
      <c r="AD495" s="8"/>
      <c r="AE495" s="8"/>
      <c r="AF495" s="8"/>
      <c r="AG495" s="8"/>
      <c r="AH495" s="8"/>
      <c r="AI495" s="11" t="str">
        <f t="shared" si="4"/>
        <v/>
      </c>
      <c r="AJ495" s="17"/>
      <c r="AK495" s="17"/>
      <c r="AL495" s="8"/>
      <c r="AM495" s="8"/>
      <c r="AN495" s="8"/>
      <c r="AO495" s="8"/>
      <c r="AP495" s="8"/>
      <c r="AQ495" s="8"/>
      <c r="AR495" s="8"/>
      <c r="AS495" s="8"/>
      <c r="AT495" s="8"/>
      <c r="AU495" s="8"/>
      <c r="AV495" s="8"/>
      <c r="AW495" s="8"/>
      <c r="AX495" s="8"/>
      <c r="AY495" s="8"/>
      <c r="AZ495" s="8"/>
      <c r="BA495" s="8"/>
      <c r="BB495" s="8"/>
      <c r="BC495" s="8"/>
    </row>
    <row r="496">
      <c r="A496" s="12"/>
      <c r="B496" s="8"/>
      <c r="C496" s="8"/>
      <c r="D496" s="8"/>
      <c r="E496" s="8"/>
      <c r="F496" s="17"/>
      <c r="G496" s="17"/>
      <c r="H496" s="17"/>
      <c r="I496" s="8"/>
      <c r="J496" s="8"/>
      <c r="K496" s="8"/>
      <c r="L496" s="8"/>
      <c r="M496" s="8"/>
      <c r="N496" s="8"/>
      <c r="O496" s="8"/>
      <c r="P496" s="8"/>
      <c r="Q496" s="8"/>
      <c r="R496" s="8"/>
      <c r="S496" s="8"/>
      <c r="T496" s="8"/>
      <c r="U496" s="8"/>
      <c r="V496" s="8"/>
      <c r="W496" s="8"/>
      <c r="X496" s="47"/>
      <c r="Y496" s="8"/>
      <c r="Z496" s="8"/>
      <c r="AA496" s="8"/>
      <c r="AB496" s="8"/>
      <c r="AC496" s="8"/>
      <c r="AD496" s="8"/>
      <c r="AE496" s="8"/>
      <c r="AF496" s="8"/>
      <c r="AG496" s="8"/>
      <c r="AH496" s="8"/>
      <c r="AI496" s="11" t="str">
        <f t="shared" si="4"/>
        <v/>
      </c>
      <c r="AJ496" s="17"/>
      <c r="AK496" s="17"/>
      <c r="AL496" s="8"/>
      <c r="AM496" s="8"/>
      <c r="AN496" s="8"/>
      <c r="AO496" s="8"/>
      <c r="AP496" s="8"/>
      <c r="AQ496" s="8"/>
      <c r="AR496" s="8"/>
      <c r="AS496" s="8"/>
      <c r="AT496" s="8"/>
      <c r="AU496" s="8"/>
      <c r="AV496" s="8"/>
      <c r="AW496" s="8"/>
      <c r="AX496" s="8"/>
      <c r="AY496" s="8"/>
      <c r="AZ496" s="8"/>
      <c r="BA496" s="8"/>
      <c r="BB496" s="8"/>
      <c r="BC496" s="8"/>
    </row>
    <row r="497">
      <c r="A497" s="12"/>
      <c r="B497" s="8"/>
      <c r="C497" s="8"/>
      <c r="D497" s="8"/>
      <c r="E497" s="8"/>
      <c r="F497" s="17"/>
      <c r="G497" s="17"/>
      <c r="H497" s="17"/>
      <c r="I497" s="8"/>
      <c r="J497" s="8"/>
      <c r="K497" s="8"/>
      <c r="L497" s="8"/>
      <c r="M497" s="8"/>
      <c r="N497" s="8"/>
      <c r="O497" s="8"/>
      <c r="P497" s="8"/>
      <c r="Q497" s="8"/>
      <c r="R497" s="8"/>
      <c r="S497" s="8"/>
      <c r="T497" s="8"/>
      <c r="U497" s="8"/>
      <c r="V497" s="8"/>
      <c r="W497" s="8"/>
      <c r="X497" s="47"/>
      <c r="Y497" s="8"/>
      <c r="Z497" s="8"/>
      <c r="AA497" s="8"/>
      <c r="AB497" s="8"/>
      <c r="AC497" s="8"/>
      <c r="AD497" s="8"/>
      <c r="AE497" s="8"/>
      <c r="AF497" s="8"/>
      <c r="AG497" s="8"/>
      <c r="AH497" s="8"/>
      <c r="AI497" s="11" t="str">
        <f t="shared" si="4"/>
        <v/>
      </c>
      <c r="AJ497" s="17"/>
      <c r="AK497" s="17"/>
      <c r="AL497" s="8"/>
      <c r="AM497" s="8"/>
      <c r="AN497" s="8"/>
      <c r="AO497" s="8"/>
      <c r="AP497" s="8"/>
      <c r="AQ497" s="8"/>
      <c r="AR497" s="8"/>
      <c r="AS497" s="8"/>
      <c r="AT497" s="8"/>
      <c r="AU497" s="8"/>
      <c r="AV497" s="8"/>
      <c r="AW497" s="8"/>
      <c r="AX497" s="8"/>
      <c r="AY497" s="8"/>
      <c r="AZ497" s="8"/>
      <c r="BA497" s="8"/>
      <c r="BB497" s="8"/>
      <c r="BC497" s="8"/>
    </row>
    <row r="498">
      <c r="A498" s="12"/>
      <c r="B498" s="8"/>
      <c r="C498" s="8"/>
      <c r="D498" s="8"/>
      <c r="E498" s="8"/>
      <c r="F498" s="17"/>
      <c r="G498" s="17"/>
      <c r="H498" s="17"/>
      <c r="I498" s="8"/>
      <c r="J498" s="8"/>
      <c r="K498" s="8"/>
      <c r="L498" s="8"/>
      <c r="M498" s="8"/>
      <c r="N498" s="8"/>
      <c r="O498" s="8"/>
      <c r="P498" s="8"/>
      <c r="Q498" s="8"/>
      <c r="R498" s="8"/>
      <c r="S498" s="8"/>
      <c r="T498" s="8"/>
      <c r="U498" s="8"/>
      <c r="V498" s="8"/>
      <c r="W498" s="8"/>
      <c r="X498" s="47"/>
      <c r="Y498" s="8"/>
      <c r="Z498" s="8"/>
      <c r="AA498" s="8"/>
      <c r="AB498" s="8"/>
      <c r="AC498" s="8"/>
      <c r="AD498" s="8"/>
      <c r="AE498" s="8"/>
      <c r="AF498" s="8"/>
      <c r="AG498" s="8"/>
      <c r="AH498" s="8"/>
      <c r="AI498" s="11" t="str">
        <f t="shared" si="4"/>
        <v/>
      </c>
      <c r="AJ498" s="17"/>
      <c r="AK498" s="17"/>
      <c r="AL498" s="8"/>
      <c r="AM498" s="8"/>
      <c r="AN498" s="8"/>
      <c r="AO498" s="8"/>
      <c r="AP498" s="8"/>
      <c r="AQ498" s="8"/>
      <c r="AR498" s="8"/>
      <c r="AS498" s="8"/>
      <c r="AT498" s="8"/>
      <c r="AU498" s="8"/>
      <c r="AV498" s="8"/>
      <c r="AW498" s="8"/>
      <c r="AX498" s="8"/>
      <c r="AY498" s="8"/>
      <c r="AZ498" s="8"/>
      <c r="BA498" s="8"/>
      <c r="BB498" s="8"/>
      <c r="BC498" s="8"/>
    </row>
    <row r="499">
      <c r="A499" s="12"/>
      <c r="B499" s="8"/>
      <c r="C499" s="8"/>
      <c r="D499" s="8"/>
      <c r="E499" s="8"/>
      <c r="F499" s="17"/>
      <c r="G499" s="17"/>
      <c r="H499" s="17"/>
      <c r="I499" s="8"/>
      <c r="J499" s="8"/>
      <c r="K499" s="8"/>
      <c r="L499" s="8"/>
      <c r="M499" s="8"/>
      <c r="N499" s="8"/>
      <c r="O499" s="8"/>
      <c r="P499" s="8"/>
      <c r="Q499" s="8"/>
      <c r="R499" s="8"/>
      <c r="S499" s="8"/>
      <c r="T499" s="8"/>
      <c r="U499" s="8"/>
      <c r="V499" s="8"/>
      <c r="W499" s="8"/>
      <c r="X499" s="47"/>
      <c r="Y499" s="8"/>
      <c r="Z499" s="8"/>
      <c r="AA499" s="8"/>
      <c r="AB499" s="8"/>
      <c r="AC499" s="8"/>
      <c r="AD499" s="8"/>
      <c r="AE499" s="8"/>
      <c r="AF499" s="8"/>
      <c r="AG499" s="8"/>
      <c r="AH499" s="8"/>
      <c r="AI499" s="11" t="str">
        <f t="shared" si="4"/>
        <v/>
      </c>
      <c r="AJ499" s="17"/>
      <c r="AK499" s="17"/>
      <c r="AL499" s="8"/>
      <c r="AM499" s="8"/>
      <c r="AN499" s="8"/>
      <c r="AO499" s="8"/>
      <c r="AP499" s="8"/>
      <c r="AQ499" s="8"/>
      <c r="AR499" s="8"/>
      <c r="AS499" s="8"/>
      <c r="AT499" s="8"/>
      <c r="AU499" s="8"/>
      <c r="AV499" s="8"/>
      <c r="AW499" s="8"/>
      <c r="AX499" s="8"/>
      <c r="AY499" s="8"/>
      <c r="AZ499" s="8"/>
      <c r="BA499" s="8"/>
      <c r="BB499" s="8"/>
      <c r="BC499" s="8"/>
    </row>
    <row r="500">
      <c r="A500" s="12"/>
      <c r="B500" s="8"/>
      <c r="C500" s="8"/>
      <c r="D500" s="8"/>
      <c r="E500" s="8"/>
      <c r="F500" s="17"/>
      <c r="G500" s="17"/>
      <c r="H500" s="17"/>
      <c r="I500" s="8"/>
      <c r="J500" s="8"/>
      <c r="K500" s="8"/>
      <c r="L500" s="8"/>
      <c r="M500" s="8"/>
      <c r="N500" s="8"/>
      <c r="O500" s="8"/>
      <c r="P500" s="8"/>
      <c r="Q500" s="8"/>
      <c r="R500" s="8"/>
      <c r="S500" s="8"/>
      <c r="T500" s="8"/>
      <c r="U500" s="8"/>
      <c r="V500" s="8"/>
      <c r="W500" s="8"/>
      <c r="X500" s="47"/>
      <c r="Y500" s="8"/>
      <c r="Z500" s="8"/>
      <c r="AA500" s="8"/>
      <c r="AB500" s="8"/>
      <c r="AC500" s="8"/>
      <c r="AD500" s="8"/>
      <c r="AE500" s="8"/>
      <c r="AF500" s="8"/>
      <c r="AG500" s="8"/>
      <c r="AH500" s="8"/>
      <c r="AI500" s="11" t="str">
        <f t="shared" si="4"/>
        <v/>
      </c>
      <c r="AJ500" s="17"/>
      <c r="AK500" s="17"/>
      <c r="AL500" s="8"/>
      <c r="AM500" s="8"/>
      <c r="AN500" s="8"/>
      <c r="AO500" s="8"/>
      <c r="AP500" s="8"/>
      <c r="AQ500" s="8"/>
      <c r="AR500" s="8"/>
      <c r="AS500" s="8"/>
      <c r="AT500" s="8"/>
      <c r="AU500" s="8"/>
      <c r="AV500" s="8"/>
      <c r="AW500" s="8"/>
      <c r="AX500" s="8"/>
      <c r="AY500" s="8"/>
      <c r="AZ500" s="8"/>
      <c r="BA500" s="8"/>
      <c r="BB500" s="8"/>
      <c r="BC500" s="8"/>
    </row>
    <row r="501">
      <c r="A501" s="12"/>
      <c r="B501" s="8"/>
      <c r="C501" s="8"/>
      <c r="D501" s="8"/>
      <c r="E501" s="8"/>
      <c r="F501" s="17"/>
      <c r="G501" s="17"/>
      <c r="H501" s="17"/>
      <c r="I501" s="8"/>
      <c r="J501" s="8"/>
      <c r="K501" s="8"/>
      <c r="L501" s="8"/>
      <c r="M501" s="8"/>
      <c r="N501" s="8"/>
      <c r="O501" s="8"/>
      <c r="P501" s="8"/>
      <c r="Q501" s="8"/>
      <c r="R501" s="8"/>
      <c r="S501" s="8"/>
      <c r="T501" s="8"/>
      <c r="U501" s="8"/>
      <c r="V501" s="8"/>
      <c r="W501" s="8"/>
      <c r="X501" s="47"/>
      <c r="Y501" s="8"/>
      <c r="Z501" s="8"/>
      <c r="AA501" s="8"/>
      <c r="AB501" s="8"/>
      <c r="AC501" s="8"/>
      <c r="AD501" s="8"/>
      <c r="AE501" s="8"/>
      <c r="AF501" s="8"/>
      <c r="AG501" s="8"/>
      <c r="AH501" s="8"/>
      <c r="AI501" s="11" t="str">
        <f t="shared" si="4"/>
        <v/>
      </c>
      <c r="AJ501" s="17"/>
      <c r="AK501" s="17"/>
      <c r="AL501" s="8"/>
      <c r="AM501" s="8"/>
      <c r="AN501" s="8"/>
      <c r="AO501" s="8"/>
      <c r="AP501" s="8"/>
      <c r="AQ501" s="8"/>
      <c r="AR501" s="8"/>
      <c r="AS501" s="8"/>
      <c r="AT501" s="8"/>
      <c r="AU501" s="8"/>
      <c r="AV501" s="8"/>
      <c r="AW501" s="8"/>
      <c r="AX501" s="8"/>
      <c r="AY501" s="8"/>
      <c r="AZ501" s="8"/>
      <c r="BA501" s="8"/>
      <c r="BB501" s="8"/>
      <c r="BC501" s="8"/>
    </row>
    <row r="502">
      <c r="A502" s="12"/>
      <c r="B502" s="8"/>
      <c r="C502" s="8"/>
      <c r="D502" s="8"/>
      <c r="E502" s="8"/>
      <c r="F502" s="17"/>
      <c r="G502" s="17"/>
      <c r="H502" s="17"/>
      <c r="I502" s="8"/>
      <c r="J502" s="8"/>
      <c r="K502" s="8"/>
      <c r="L502" s="8"/>
      <c r="M502" s="8"/>
      <c r="N502" s="8"/>
      <c r="O502" s="8"/>
      <c r="P502" s="8"/>
      <c r="Q502" s="8"/>
      <c r="R502" s="8"/>
      <c r="S502" s="8"/>
      <c r="T502" s="8"/>
      <c r="U502" s="8"/>
      <c r="V502" s="8"/>
      <c r="W502" s="8"/>
      <c r="X502" s="47"/>
      <c r="Y502" s="8"/>
      <c r="Z502" s="8"/>
      <c r="AA502" s="8"/>
      <c r="AB502" s="8"/>
      <c r="AC502" s="8"/>
      <c r="AD502" s="8"/>
      <c r="AE502" s="8"/>
      <c r="AF502" s="8"/>
      <c r="AG502" s="8"/>
      <c r="AH502" s="8"/>
      <c r="AI502" s="11" t="str">
        <f t="shared" si="4"/>
        <v/>
      </c>
      <c r="AJ502" s="17"/>
      <c r="AK502" s="17"/>
      <c r="AL502" s="8"/>
      <c r="AM502" s="8"/>
      <c r="AN502" s="8"/>
      <c r="AO502" s="8"/>
      <c r="AP502" s="8"/>
      <c r="AQ502" s="8"/>
      <c r="AR502" s="8"/>
      <c r="AS502" s="8"/>
      <c r="AT502" s="8"/>
      <c r="AU502" s="8"/>
      <c r="AV502" s="8"/>
      <c r="AW502" s="8"/>
      <c r="AX502" s="8"/>
      <c r="AY502" s="8"/>
      <c r="AZ502" s="8"/>
      <c r="BA502" s="8"/>
      <c r="BB502" s="8"/>
      <c r="BC502" s="8"/>
    </row>
    <row r="503">
      <c r="A503" s="12"/>
      <c r="B503" s="8"/>
      <c r="C503" s="8"/>
      <c r="D503" s="8"/>
      <c r="E503" s="8"/>
      <c r="F503" s="17"/>
      <c r="G503" s="17"/>
      <c r="H503" s="17"/>
      <c r="I503" s="8"/>
      <c r="J503" s="8"/>
      <c r="K503" s="8"/>
      <c r="L503" s="8"/>
      <c r="M503" s="8"/>
      <c r="N503" s="8"/>
      <c r="O503" s="8"/>
      <c r="P503" s="8"/>
      <c r="Q503" s="8"/>
      <c r="R503" s="8"/>
      <c r="S503" s="8"/>
      <c r="T503" s="8"/>
      <c r="U503" s="8"/>
      <c r="V503" s="8"/>
      <c r="W503" s="8"/>
      <c r="X503" s="47"/>
      <c r="Y503" s="8"/>
      <c r="Z503" s="8"/>
      <c r="AA503" s="8"/>
      <c r="AB503" s="8"/>
      <c r="AC503" s="8"/>
      <c r="AD503" s="8"/>
      <c r="AE503" s="8"/>
      <c r="AF503" s="8"/>
      <c r="AG503" s="8"/>
      <c r="AH503" s="8"/>
      <c r="AI503" s="11" t="str">
        <f t="shared" si="4"/>
        <v/>
      </c>
      <c r="AJ503" s="17"/>
      <c r="AK503" s="17"/>
      <c r="AL503" s="8"/>
      <c r="AM503" s="8"/>
      <c r="AN503" s="8"/>
      <c r="AO503" s="8"/>
      <c r="AP503" s="8"/>
      <c r="AQ503" s="8"/>
      <c r="AR503" s="8"/>
      <c r="AS503" s="8"/>
      <c r="AT503" s="8"/>
      <c r="AU503" s="8"/>
      <c r="AV503" s="8"/>
      <c r="AW503" s="8"/>
      <c r="AX503" s="8"/>
      <c r="AY503" s="8"/>
      <c r="AZ503" s="8"/>
      <c r="BA503" s="8"/>
      <c r="BB503" s="8"/>
      <c r="BC503" s="8"/>
    </row>
    <row r="504">
      <c r="A504" s="12"/>
      <c r="B504" s="8"/>
      <c r="C504" s="8"/>
      <c r="D504" s="8"/>
      <c r="E504" s="8"/>
      <c r="F504" s="17"/>
      <c r="G504" s="17"/>
      <c r="H504" s="17"/>
      <c r="I504" s="8"/>
      <c r="J504" s="8"/>
      <c r="K504" s="8"/>
      <c r="L504" s="8"/>
      <c r="M504" s="8"/>
      <c r="N504" s="8"/>
      <c r="O504" s="8"/>
      <c r="P504" s="8"/>
      <c r="Q504" s="8"/>
      <c r="R504" s="8"/>
      <c r="S504" s="8"/>
      <c r="T504" s="8"/>
      <c r="U504" s="8"/>
      <c r="V504" s="8"/>
      <c r="W504" s="8"/>
      <c r="X504" s="47"/>
      <c r="Y504" s="8"/>
      <c r="Z504" s="8"/>
      <c r="AA504" s="8"/>
      <c r="AB504" s="8"/>
      <c r="AC504" s="8"/>
      <c r="AD504" s="8"/>
      <c r="AE504" s="8"/>
      <c r="AF504" s="8"/>
      <c r="AG504" s="8"/>
      <c r="AH504" s="8"/>
      <c r="AI504" s="11" t="str">
        <f t="shared" si="4"/>
        <v/>
      </c>
      <c r="AJ504" s="17"/>
      <c r="AK504" s="17"/>
      <c r="AL504" s="8"/>
      <c r="AM504" s="8"/>
      <c r="AN504" s="8"/>
      <c r="AO504" s="8"/>
      <c r="AP504" s="8"/>
      <c r="AQ504" s="8"/>
      <c r="AR504" s="8"/>
      <c r="AS504" s="8"/>
      <c r="AT504" s="8"/>
      <c r="AU504" s="8"/>
      <c r="AV504" s="8"/>
      <c r="AW504" s="8"/>
      <c r="AX504" s="8"/>
      <c r="AY504" s="8"/>
      <c r="AZ504" s="8"/>
      <c r="BA504" s="8"/>
      <c r="BB504" s="8"/>
      <c r="BC504" s="8"/>
    </row>
    <row r="505">
      <c r="A505" s="12"/>
      <c r="B505" s="8"/>
      <c r="C505" s="8"/>
      <c r="D505" s="8"/>
      <c r="E505" s="8"/>
      <c r="F505" s="17"/>
      <c r="G505" s="17"/>
      <c r="H505" s="17"/>
      <c r="I505" s="8"/>
      <c r="J505" s="8"/>
      <c r="K505" s="8"/>
      <c r="L505" s="8"/>
      <c r="M505" s="8"/>
      <c r="N505" s="8"/>
      <c r="O505" s="8"/>
      <c r="P505" s="8"/>
      <c r="Q505" s="8"/>
      <c r="R505" s="8"/>
      <c r="S505" s="8"/>
      <c r="T505" s="8"/>
      <c r="U505" s="8"/>
      <c r="V505" s="8"/>
      <c r="W505" s="8"/>
      <c r="X505" s="47"/>
      <c r="Y505" s="8"/>
      <c r="Z505" s="8"/>
      <c r="AA505" s="8"/>
      <c r="AB505" s="8"/>
      <c r="AC505" s="8"/>
      <c r="AD505" s="8"/>
      <c r="AE505" s="8"/>
      <c r="AF505" s="8"/>
      <c r="AG505" s="8"/>
      <c r="AH505" s="8"/>
      <c r="AI505" s="11" t="str">
        <f t="shared" si="4"/>
        <v/>
      </c>
      <c r="AJ505" s="17"/>
      <c r="AK505" s="17"/>
      <c r="AL505" s="8"/>
      <c r="AM505" s="8"/>
      <c r="AN505" s="8"/>
      <c r="AO505" s="8"/>
      <c r="AP505" s="8"/>
      <c r="AQ505" s="8"/>
      <c r="AR505" s="8"/>
      <c r="AS505" s="8"/>
      <c r="AT505" s="8"/>
      <c r="AU505" s="8"/>
      <c r="AV505" s="8"/>
      <c r="AW505" s="8"/>
      <c r="AX505" s="8"/>
      <c r="AY505" s="8"/>
      <c r="AZ505" s="8"/>
      <c r="BA505" s="8"/>
      <c r="BB505" s="8"/>
      <c r="BC505" s="8"/>
    </row>
    <row r="506">
      <c r="A506" s="12"/>
      <c r="B506" s="8"/>
      <c r="C506" s="8"/>
      <c r="D506" s="8"/>
      <c r="E506" s="8"/>
      <c r="F506" s="17"/>
      <c r="G506" s="17"/>
      <c r="H506" s="17"/>
      <c r="I506" s="8"/>
      <c r="J506" s="8"/>
      <c r="K506" s="8"/>
      <c r="L506" s="8"/>
      <c r="M506" s="8"/>
      <c r="N506" s="8"/>
      <c r="O506" s="8"/>
      <c r="P506" s="8"/>
      <c r="Q506" s="8"/>
      <c r="R506" s="8"/>
      <c r="S506" s="8"/>
      <c r="T506" s="8"/>
      <c r="U506" s="8"/>
      <c r="V506" s="8"/>
      <c r="W506" s="8"/>
      <c r="X506" s="47"/>
      <c r="Y506" s="8"/>
      <c r="Z506" s="8"/>
      <c r="AA506" s="8"/>
      <c r="AB506" s="8"/>
      <c r="AC506" s="8"/>
      <c r="AD506" s="8"/>
      <c r="AE506" s="8"/>
      <c r="AF506" s="8"/>
      <c r="AG506" s="8"/>
      <c r="AH506" s="8"/>
      <c r="AI506" s="11" t="str">
        <f t="shared" si="4"/>
        <v/>
      </c>
      <c r="AJ506" s="17"/>
      <c r="AK506" s="17"/>
      <c r="AL506" s="8"/>
      <c r="AM506" s="8"/>
      <c r="AN506" s="8"/>
      <c r="AO506" s="8"/>
      <c r="AP506" s="8"/>
      <c r="AQ506" s="8"/>
      <c r="AR506" s="8"/>
      <c r="AS506" s="8"/>
      <c r="AT506" s="8"/>
      <c r="AU506" s="8"/>
      <c r="AV506" s="8"/>
      <c r="AW506" s="8"/>
      <c r="AX506" s="8"/>
      <c r="AY506" s="8"/>
      <c r="AZ506" s="8"/>
      <c r="BA506" s="8"/>
      <c r="BB506" s="8"/>
      <c r="BC506" s="8"/>
    </row>
    <row r="507">
      <c r="A507" s="12"/>
      <c r="B507" s="8"/>
      <c r="C507" s="8"/>
      <c r="D507" s="8"/>
      <c r="E507" s="8"/>
      <c r="F507" s="17"/>
      <c r="G507" s="17"/>
      <c r="H507" s="17"/>
      <c r="I507" s="8"/>
      <c r="J507" s="8"/>
      <c r="K507" s="8"/>
      <c r="L507" s="8"/>
      <c r="M507" s="8"/>
      <c r="N507" s="8"/>
      <c r="O507" s="8"/>
      <c r="P507" s="8"/>
      <c r="Q507" s="8"/>
      <c r="R507" s="8"/>
      <c r="S507" s="8"/>
      <c r="T507" s="8"/>
      <c r="U507" s="8"/>
      <c r="V507" s="8"/>
      <c r="W507" s="8"/>
      <c r="X507" s="47"/>
      <c r="Y507" s="8"/>
      <c r="Z507" s="8"/>
      <c r="AA507" s="8"/>
      <c r="AB507" s="8"/>
      <c r="AC507" s="8"/>
      <c r="AD507" s="8"/>
      <c r="AE507" s="8"/>
      <c r="AF507" s="8"/>
      <c r="AG507" s="8"/>
      <c r="AH507" s="8"/>
      <c r="AI507" s="11" t="str">
        <f t="shared" si="4"/>
        <v/>
      </c>
      <c r="AJ507" s="17"/>
      <c r="AK507" s="17"/>
      <c r="AL507" s="8"/>
      <c r="AM507" s="8"/>
      <c r="AN507" s="8"/>
      <c r="AO507" s="8"/>
      <c r="AP507" s="8"/>
      <c r="AQ507" s="8"/>
      <c r="AR507" s="8"/>
      <c r="AS507" s="8"/>
      <c r="AT507" s="8"/>
      <c r="AU507" s="8"/>
      <c r="AV507" s="8"/>
      <c r="AW507" s="8"/>
      <c r="AX507" s="8"/>
      <c r="AY507" s="8"/>
      <c r="AZ507" s="8"/>
      <c r="BA507" s="8"/>
      <c r="BB507" s="8"/>
      <c r="BC507" s="8"/>
    </row>
    <row r="508">
      <c r="A508" s="12"/>
      <c r="B508" s="8"/>
      <c r="C508" s="8"/>
      <c r="D508" s="8"/>
      <c r="E508" s="8"/>
      <c r="F508" s="17"/>
      <c r="G508" s="17"/>
      <c r="H508" s="17"/>
      <c r="I508" s="8"/>
      <c r="J508" s="8"/>
      <c r="K508" s="8"/>
      <c r="L508" s="8"/>
      <c r="M508" s="8"/>
      <c r="N508" s="8"/>
      <c r="O508" s="8"/>
      <c r="P508" s="8"/>
      <c r="Q508" s="8"/>
      <c r="R508" s="8"/>
      <c r="S508" s="8"/>
      <c r="T508" s="8"/>
      <c r="U508" s="8"/>
      <c r="V508" s="8"/>
      <c r="W508" s="8"/>
      <c r="X508" s="47"/>
      <c r="Y508" s="8"/>
      <c r="Z508" s="8"/>
      <c r="AA508" s="8"/>
      <c r="AB508" s="8"/>
      <c r="AC508" s="8"/>
      <c r="AD508" s="8"/>
      <c r="AE508" s="8"/>
      <c r="AF508" s="8"/>
      <c r="AG508" s="8"/>
      <c r="AH508" s="8"/>
      <c r="AI508" s="11" t="str">
        <f t="shared" si="4"/>
        <v/>
      </c>
      <c r="AJ508" s="17"/>
      <c r="AK508" s="17"/>
      <c r="AL508" s="8"/>
      <c r="AM508" s="8"/>
      <c r="AN508" s="8"/>
      <c r="AO508" s="8"/>
      <c r="AP508" s="8"/>
      <c r="AQ508" s="8"/>
      <c r="AR508" s="8"/>
      <c r="AS508" s="8"/>
      <c r="AT508" s="8"/>
      <c r="AU508" s="8"/>
      <c r="AV508" s="8"/>
      <c r="AW508" s="8"/>
      <c r="AX508" s="8"/>
      <c r="AY508" s="8"/>
      <c r="AZ508" s="8"/>
      <c r="BA508" s="8"/>
      <c r="BB508" s="8"/>
      <c r="BC508" s="8"/>
    </row>
    <row r="509">
      <c r="A509" s="12"/>
      <c r="B509" s="8"/>
      <c r="C509" s="8"/>
      <c r="D509" s="8"/>
      <c r="E509" s="8"/>
      <c r="F509" s="17"/>
      <c r="G509" s="17"/>
      <c r="H509" s="17"/>
      <c r="I509" s="8"/>
      <c r="J509" s="8"/>
      <c r="K509" s="8"/>
      <c r="L509" s="8"/>
      <c r="M509" s="8"/>
      <c r="N509" s="8"/>
      <c r="O509" s="8"/>
      <c r="P509" s="8"/>
      <c r="Q509" s="8"/>
      <c r="R509" s="8"/>
      <c r="S509" s="8"/>
      <c r="T509" s="8"/>
      <c r="U509" s="8"/>
      <c r="V509" s="8"/>
      <c r="W509" s="8"/>
      <c r="X509" s="47"/>
      <c r="Y509" s="8"/>
      <c r="Z509" s="8"/>
      <c r="AA509" s="8"/>
      <c r="AB509" s="8"/>
      <c r="AC509" s="8"/>
      <c r="AD509" s="8"/>
      <c r="AE509" s="8"/>
      <c r="AF509" s="8"/>
      <c r="AG509" s="8"/>
      <c r="AH509" s="8"/>
      <c r="AI509" s="11" t="str">
        <f t="shared" si="4"/>
        <v/>
      </c>
      <c r="AJ509" s="17"/>
      <c r="AK509" s="17"/>
      <c r="AL509" s="8"/>
      <c r="AM509" s="8"/>
      <c r="AN509" s="8"/>
      <c r="AO509" s="8"/>
      <c r="AP509" s="8"/>
      <c r="AQ509" s="8"/>
      <c r="AR509" s="8"/>
      <c r="AS509" s="8"/>
      <c r="AT509" s="8"/>
      <c r="AU509" s="8"/>
      <c r="AV509" s="8"/>
      <c r="AW509" s="8"/>
      <c r="AX509" s="8"/>
      <c r="AY509" s="8"/>
      <c r="AZ509" s="8"/>
      <c r="BA509" s="8"/>
      <c r="BB509" s="8"/>
      <c r="BC509" s="8"/>
    </row>
    <row r="510">
      <c r="A510" s="12"/>
      <c r="B510" s="8"/>
      <c r="C510" s="8"/>
      <c r="D510" s="8"/>
      <c r="E510" s="8"/>
      <c r="F510" s="17"/>
      <c r="G510" s="17"/>
      <c r="H510" s="17"/>
      <c r="I510" s="8"/>
      <c r="J510" s="8"/>
      <c r="K510" s="8"/>
      <c r="L510" s="8"/>
      <c r="M510" s="8"/>
      <c r="N510" s="8"/>
      <c r="O510" s="8"/>
      <c r="P510" s="8"/>
      <c r="Q510" s="8"/>
      <c r="R510" s="8"/>
      <c r="S510" s="8"/>
      <c r="T510" s="8"/>
      <c r="U510" s="8"/>
      <c r="V510" s="8"/>
      <c r="W510" s="8"/>
      <c r="X510" s="47"/>
      <c r="Y510" s="8"/>
      <c r="Z510" s="8"/>
      <c r="AA510" s="8"/>
      <c r="AB510" s="8"/>
      <c r="AC510" s="8"/>
      <c r="AD510" s="8"/>
      <c r="AE510" s="8"/>
      <c r="AF510" s="8"/>
      <c r="AG510" s="8"/>
      <c r="AH510" s="8"/>
      <c r="AI510" s="11" t="str">
        <f t="shared" si="4"/>
        <v/>
      </c>
      <c r="AJ510" s="17"/>
      <c r="AK510" s="17"/>
      <c r="AL510" s="8"/>
      <c r="AM510" s="8"/>
      <c r="AN510" s="8"/>
      <c r="AO510" s="8"/>
      <c r="AP510" s="8"/>
      <c r="AQ510" s="8"/>
      <c r="AR510" s="8"/>
      <c r="AS510" s="8"/>
      <c r="AT510" s="8"/>
      <c r="AU510" s="8"/>
      <c r="AV510" s="8"/>
      <c r="AW510" s="8"/>
      <c r="AX510" s="8"/>
      <c r="AY510" s="8"/>
      <c r="AZ510" s="8"/>
      <c r="BA510" s="8"/>
      <c r="BB510" s="8"/>
      <c r="BC510" s="8"/>
    </row>
    <row r="511">
      <c r="A511" s="12"/>
      <c r="B511" s="8"/>
      <c r="C511" s="8"/>
      <c r="D511" s="8"/>
      <c r="E511" s="8"/>
      <c r="F511" s="17"/>
      <c r="G511" s="17"/>
      <c r="H511" s="17"/>
      <c r="I511" s="8"/>
      <c r="J511" s="8"/>
      <c r="K511" s="8"/>
      <c r="L511" s="8"/>
      <c r="M511" s="8"/>
      <c r="N511" s="8"/>
      <c r="O511" s="8"/>
      <c r="P511" s="8"/>
      <c r="Q511" s="8"/>
      <c r="R511" s="8"/>
      <c r="S511" s="8"/>
      <c r="T511" s="8"/>
      <c r="U511" s="8"/>
      <c r="V511" s="8"/>
      <c r="W511" s="8"/>
      <c r="X511" s="47"/>
      <c r="Y511" s="8"/>
      <c r="Z511" s="8"/>
      <c r="AA511" s="8"/>
      <c r="AB511" s="8"/>
      <c r="AC511" s="8"/>
      <c r="AD511" s="8"/>
      <c r="AE511" s="8"/>
      <c r="AF511" s="8"/>
      <c r="AG511" s="8"/>
      <c r="AH511" s="8"/>
      <c r="AI511" s="11" t="str">
        <f t="shared" si="4"/>
        <v/>
      </c>
      <c r="AJ511" s="17"/>
      <c r="AK511" s="17"/>
      <c r="AL511" s="8"/>
      <c r="AM511" s="8"/>
      <c r="AN511" s="8"/>
      <c r="AO511" s="8"/>
      <c r="AP511" s="8"/>
      <c r="AQ511" s="8"/>
      <c r="AR511" s="8"/>
      <c r="AS511" s="8"/>
      <c r="AT511" s="8"/>
      <c r="AU511" s="8"/>
      <c r="AV511" s="8"/>
      <c r="AW511" s="8"/>
      <c r="AX511" s="8"/>
      <c r="AY511" s="8"/>
      <c r="AZ511" s="8"/>
      <c r="BA511" s="8"/>
      <c r="BB511" s="8"/>
      <c r="BC511" s="8"/>
    </row>
    <row r="512">
      <c r="A512" s="12"/>
      <c r="B512" s="8"/>
      <c r="C512" s="8"/>
      <c r="D512" s="8"/>
      <c r="E512" s="8"/>
      <c r="F512" s="17"/>
      <c r="G512" s="17"/>
      <c r="H512" s="17"/>
      <c r="I512" s="8"/>
      <c r="J512" s="8"/>
      <c r="K512" s="8"/>
      <c r="L512" s="8"/>
      <c r="M512" s="8"/>
      <c r="N512" s="8"/>
      <c r="O512" s="8"/>
      <c r="P512" s="8"/>
      <c r="Q512" s="8"/>
      <c r="R512" s="8"/>
      <c r="S512" s="8"/>
      <c r="T512" s="8"/>
      <c r="U512" s="8"/>
      <c r="V512" s="8"/>
      <c r="W512" s="8"/>
      <c r="X512" s="47"/>
      <c r="Y512" s="8"/>
      <c r="Z512" s="8"/>
      <c r="AA512" s="8"/>
      <c r="AB512" s="8"/>
      <c r="AC512" s="8"/>
      <c r="AD512" s="8"/>
      <c r="AE512" s="8"/>
      <c r="AF512" s="8"/>
      <c r="AG512" s="8"/>
      <c r="AH512" s="8"/>
      <c r="AI512" s="11" t="str">
        <f t="shared" si="4"/>
        <v/>
      </c>
      <c r="AJ512" s="17"/>
      <c r="AK512" s="17"/>
      <c r="AL512" s="8"/>
      <c r="AM512" s="8"/>
      <c r="AN512" s="8"/>
      <c r="AO512" s="8"/>
      <c r="AP512" s="8"/>
      <c r="AQ512" s="8"/>
      <c r="AR512" s="8"/>
      <c r="AS512" s="8"/>
      <c r="AT512" s="8"/>
      <c r="AU512" s="8"/>
      <c r="AV512" s="8"/>
      <c r="AW512" s="8"/>
      <c r="AX512" s="8"/>
      <c r="AY512" s="8"/>
      <c r="AZ512" s="8"/>
      <c r="BA512" s="8"/>
      <c r="BB512" s="8"/>
      <c r="BC512" s="8"/>
    </row>
    <row r="513">
      <c r="A513" s="12"/>
      <c r="B513" s="8"/>
      <c r="C513" s="8"/>
      <c r="D513" s="8"/>
      <c r="E513" s="8"/>
      <c r="F513" s="17"/>
      <c r="G513" s="17"/>
      <c r="H513" s="17"/>
      <c r="I513" s="8"/>
      <c r="J513" s="8"/>
      <c r="K513" s="8"/>
      <c r="L513" s="8"/>
      <c r="M513" s="8"/>
      <c r="N513" s="8"/>
      <c r="O513" s="8"/>
      <c r="P513" s="8"/>
      <c r="Q513" s="8"/>
      <c r="R513" s="8"/>
      <c r="S513" s="8"/>
      <c r="T513" s="8"/>
      <c r="U513" s="8"/>
      <c r="V513" s="8"/>
      <c r="W513" s="8"/>
      <c r="X513" s="47"/>
      <c r="Y513" s="8"/>
      <c r="Z513" s="8"/>
      <c r="AA513" s="8"/>
      <c r="AB513" s="8"/>
      <c r="AC513" s="8"/>
      <c r="AD513" s="8"/>
      <c r="AE513" s="8"/>
      <c r="AF513" s="8"/>
      <c r="AG513" s="8"/>
      <c r="AH513" s="8"/>
      <c r="AI513" s="11" t="str">
        <f t="shared" si="4"/>
        <v/>
      </c>
      <c r="AJ513" s="17"/>
      <c r="AK513" s="17"/>
      <c r="AL513" s="8"/>
      <c r="AM513" s="8"/>
      <c r="AN513" s="8"/>
      <c r="AO513" s="8"/>
      <c r="AP513" s="8"/>
      <c r="AQ513" s="8"/>
      <c r="AR513" s="8"/>
      <c r="AS513" s="8"/>
      <c r="AT513" s="8"/>
      <c r="AU513" s="8"/>
      <c r="AV513" s="8"/>
      <c r="AW513" s="8"/>
      <c r="AX513" s="8"/>
      <c r="AY513" s="8"/>
      <c r="AZ513" s="8"/>
      <c r="BA513" s="8"/>
      <c r="BB513" s="8"/>
      <c r="BC513" s="8"/>
    </row>
    <row r="514">
      <c r="A514" s="12"/>
      <c r="B514" s="8"/>
      <c r="C514" s="8"/>
      <c r="D514" s="8"/>
      <c r="E514" s="8"/>
      <c r="F514" s="17"/>
      <c r="G514" s="17"/>
      <c r="H514" s="17"/>
      <c r="I514" s="8"/>
      <c r="J514" s="8"/>
      <c r="K514" s="8"/>
      <c r="L514" s="8"/>
      <c r="M514" s="8"/>
      <c r="N514" s="8"/>
      <c r="O514" s="8"/>
      <c r="P514" s="8"/>
      <c r="Q514" s="8"/>
      <c r="R514" s="8"/>
      <c r="S514" s="8"/>
      <c r="T514" s="8"/>
      <c r="U514" s="8"/>
      <c r="V514" s="8"/>
      <c r="W514" s="8"/>
      <c r="X514" s="47"/>
      <c r="Y514" s="8"/>
      <c r="Z514" s="8"/>
      <c r="AA514" s="8"/>
      <c r="AB514" s="8"/>
      <c r="AC514" s="8"/>
      <c r="AD514" s="8"/>
      <c r="AE514" s="8"/>
      <c r="AF514" s="8"/>
      <c r="AG514" s="8"/>
      <c r="AH514" s="8"/>
      <c r="AI514" s="11" t="str">
        <f t="shared" si="4"/>
        <v/>
      </c>
      <c r="AJ514" s="17"/>
      <c r="AK514" s="17"/>
      <c r="AL514" s="8"/>
      <c r="AM514" s="8"/>
      <c r="AN514" s="8"/>
      <c r="AO514" s="8"/>
      <c r="AP514" s="8"/>
      <c r="AQ514" s="8"/>
      <c r="AR514" s="8"/>
      <c r="AS514" s="8"/>
      <c r="AT514" s="8"/>
      <c r="AU514" s="8"/>
      <c r="AV514" s="8"/>
      <c r="AW514" s="8"/>
      <c r="AX514" s="8"/>
      <c r="AY514" s="8"/>
      <c r="AZ514" s="8"/>
      <c r="BA514" s="8"/>
      <c r="BB514" s="8"/>
      <c r="BC514" s="8"/>
    </row>
    <row r="515">
      <c r="A515" s="12"/>
      <c r="B515" s="8"/>
      <c r="C515" s="8"/>
      <c r="D515" s="8"/>
      <c r="E515" s="8"/>
      <c r="F515" s="17"/>
      <c r="G515" s="17"/>
      <c r="H515" s="17"/>
      <c r="I515" s="8"/>
      <c r="J515" s="8"/>
      <c r="K515" s="8"/>
      <c r="L515" s="8"/>
      <c r="M515" s="8"/>
      <c r="N515" s="8"/>
      <c r="O515" s="8"/>
      <c r="P515" s="8"/>
      <c r="Q515" s="8"/>
      <c r="R515" s="8"/>
      <c r="S515" s="8"/>
      <c r="T515" s="8"/>
      <c r="U515" s="8"/>
      <c r="V515" s="8"/>
      <c r="W515" s="8"/>
      <c r="X515" s="47"/>
      <c r="Y515" s="8"/>
      <c r="Z515" s="8"/>
      <c r="AA515" s="8"/>
      <c r="AB515" s="8"/>
      <c r="AC515" s="8"/>
      <c r="AD515" s="8"/>
      <c r="AE515" s="8"/>
      <c r="AF515" s="8"/>
      <c r="AG515" s="8"/>
      <c r="AH515" s="8"/>
      <c r="AI515" s="11" t="str">
        <f t="shared" si="4"/>
        <v/>
      </c>
      <c r="AJ515" s="17"/>
      <c r="AK515" s="17"/>
      <c r="AL515" s="8"/>
      <c r="AM515" s="8"/>
      <c r="AN515" s="8"/>
      <c r="AO515" s="8"/>
      <c r="AP515" s="8"/>
      <c r="AQ515" s="8"/>
      <c r="AR515" s="8"/>
      <c r="AS515" s="8"/>
      <c r="AT515" s="8"/>
      <c r="AU515" s="8"/>
      <c r="AV515" s="8"/>
      <c r="AW515" s="8"/>
      <c r="AX515" s="8"/>
      <c r="AY515" s="8"/>
      <c r="AZ515" s="8"/>
      <c r="BA515" s="8"/>
      <c r="BB515" s="8"/>
      <c r="BC515" s="8"/>
    </row>
    <row r="516">
      <c r="A516" s="12"/>
      <c r="B516" s="8"/>
      <c r="C516" s="8"/>
      <c r="D516" s="8"/>
      <c r="E516" s="8"/>
      <c r="F516" s="17"/>
      <c r="G516" s="17"/>
      <c r="H516" s="17"/>
      <c r="I516" s="8"/>
      <c r="J516" s="8"/>
      <c r="K516" s="8"/>
      <c r="L516" s="8"/>
      <c r="M516" s="8"/>
      <c r="N516" s="8"/>
      <c r="O516" s="8"/>
      <c r="P516" s="8"/>
      <c r="Q516" s="8"/>
      <c r="R516" s="8"/>
      <c r="S516" s="8"/>
      <c r="T516" s="8"/>
      <c r="U516" s="8"/>
      <c r="V516" s="8"/>
      <c r="W516" s="8"/>
      <c r="X516" s="47"/>
      <c r="Y516" s="8"/>
      <c r="Z516" s="8"/>
      <c r="AA516" s="8"/>
      <c r="AB516" s="8"/>
      <c r="AC516" s="8"/>
      <c r="AD516" s="8"/>
      <c r="AE516" s="8"/>
      <c r="AF516" s="8"/>
      <c r="AG516" s="8"/>
      <c r="AH516" s="8"/>
      <c r="AI516" s="11" t="str">
        <f t="shared" si="4"/>
        <v/>
      </c>
      <c r="AJ516" s="17"/>
      <c r="AK516" s="17"/>
      <c r="AL516" s="8"/>
      <c r="AM516" s="8"/>
      <c r="AN516" s="8"/>
      <c r="AO516" s="8"/>
      <c r="AP516" s="8"/>
      <c r="AQ516" s="8"/>
      <c r="AR516" s="8"/>
      <c r="AS516" s="8"/>
      <c r="AT516" s="8"/>
      <c r="AU516" s="8"/>
      <c r="AV516" s="8"/>
      <c r="AW516" s="8"/>
      <c r="AX516" s="8"/>
      <c r="AY516" s="8"/>
      <c r="AZ516" s="8"/>
      <c r="BA516" s="8"/>
      <c r="BB516" s="8"/>
      <c r="BC516" s="8"/>
    </row>
    <row r="517">
      <c r="A517" s="12"/>
      <c r="B517" s="8"/>
      <c r="C517" s="8"/>
      <c r="D517" s="8"/>
      <c r="E517" s="8"/>
      <c r="F517" s="17"/>
      <c r="G517" s="17"/>
      <c r="H517" s="17"/>
      <c r="I517" s="8"/>
      <c r="J517" s="8"/>
      <c r="K517" s="8"/>
      <c r="L517" s="8"/>
      <c r="M517" s="8"/>
      <c r="N517" s="8"/>
      <c r="O517" s="8"/>
      <c r="P517" s="8"/>
      <c r="Q517" s="8"/>
      <c r="R517" s="8"/>
      <c r="S517" s="8"/>
      <c r="T517" s="8"/>
      <c r="U517" s="8"/>
      <c r="V517" s="8"/>
      <c r="W517" s="8"/>
      <c r="X517" s="47"/>
      <c r="Y517" s="8"/>
      <c r="Z517" s="8"/>
      <c r="AA517" s="8"/>
      <c r="AB517" s="8"/>
      <c r="AC517" s="8"/>
      <c r="AD517" s="8"/>
      <c r="AE517" s="8"/>
      <c r="AF517" s="8"/>
      <c r="AG517" s="8"/>
      <c r="AH517" s="8"/>
      <c r="AI517" s="11" t="str">
        <f t="shared" si="4"/>
        <v/>
      </c>
      <c r="AJ517" s="17"/>
      <c r="AK517" s="17"/>
      <c r="AL517" s="8"/>
      <c r="AM517" s="8"/>
      <c r="AN517" s="8"/>
      <c r="AO517" s="8"/>
      <c r="AP517" s="8"/>
      <c r="AQ517" s="8"/>
      <c r="AR517" s="8"/>
      <c r="AS517" s="8"/>
      <c r="AT517" s="8"/>
      <c r="AU517" s="8"/>
      <c r="AV517" s="8"/>
      <c r="AW517" s="8"/>
      <c r="AX517" s="8"/>
      <c r="AY517" s="8"/>
      <c r="AZ517" s="8"/>
      <c r="BA517" s="8"/>
      <c r="BB517" s="8"/>
      <c r="BC517" s="8"/>
    </row>
    <row r="518">
      <c r="A518" s="12"/>
      <c r="B518" s="8"/>
      <c r="C518" s="8"/>
      <c r="D518" s="8"/>
      <c r="E518" s="8"/>
      <c r="F518" s="17"/>
      <c r="G518" s="17"/>
      <c r="H518" s="17"/>
      <c r="I518" s="8"/>
      <c r="J518" s="8"/>
      <c r="K518" s="8"/>
      <c r="L518" s="8"/>
      <c r="M518" s="8"/>
      <c r="N518" s="8"/>
      <c r="O518" s="8"/>
      <c r="P518" s="8"/>
      <c r="Q518" s="8"/>
      <c r="R518" s="8"/>
      <c r="S518" s="8"/>
      <c r="T518" s="8"/>
      <c r="U518" s="8"/>
      <c r="V518" s="8"/>
      <c r="W518" s="8"/>
      <c r="X518" s="47"/>
      <c r="Y518" s="8"/>
      <c r="Z518" s="8"/>
      <c r="AA518" s="8"/>
      <c r="AB518" s="8"/>
      <c r="AC518" s="8"/>
      <c r="AD518" s="8"/>
      <c r="AE518" s="8"/>
      <c r="AF518" s="8"/>
      <c r="AG518" s="8"/>
      <c r="AH518" s="8"/>
      <c r="AI518" s="11" t="str">
        <f t="shared" si="4"/>
        <v/>
      </c>
      <c r="AJ518" s="17"/>
      <c r="AK518" s="17"/>
      <c r="AL518" s="8"/>
      <c r="AM518" s="8"/>
      <c r="AN518" s="8"/>
      <c r="AO518" s="8"/>
      <c r="AP518" s="8"/>
      <c r="AQ518" s="8"/>
      <c r="AR518" s="8"/>
      <c r="AS518" s="8"/>
      <c r="AT518" s="8"/>
      <c r="AU518" s="8"/>
      <c r="AV518" s="8"/>
      <c r="AW518" s="8"/>
      <c r="AX518" s="8"/>
      <c r="AY518" s="8"/>
      <c r="AZ518" s="8"/>
      <c r="BA518" s="8"/>
      <c r="BB518" s="8"/>
      <c r="BC518" s="8"/>
    </row>
    <row r="519">
      <c r="A519" s="12"/>
      <c r="B519" s="8"/>
      <c r="C519" s="8"/>
      <c r="D519" s="8"/>
      <c r="E519" s="8"/>
      <c r="F519" s="17"/>
      <c r="G519" s="17"/>
      <c r="H519" s="17"/>
      <c r="I519" s="8"/>
      <c r="J519" s="8"/>
      <c r="K519" s="8"/>
      <c r="L519" s="8"/>
      <c r="M519" s="8"/>
      <c r="N519" s="8"/>
      <c r="O519" s="8"/>
      <c r="P519" s="8"/>
      <c r="Q519" s="8"/>
      <c r="R519" s="8"/>
      <c r="S519" s="8"/>
      <c r="T519" s="8"/>
      <c r="U519" s="8"/>
      <c r="V519" s="8"/>
      <c r="W519" s="8"/>
      <c r="X519" s="47"/>
      <c r="Y519" s="8"/>
      <c r="Z519" s="8"/>
      <c r="AA519" s="8"/>
      <c r="AB519" s="8"/>
      <c r="AC519" s="8"/>
      <c r="AD519" s="8"/>
      <c r="AE519" s="8"/>
      <c r="AF519" s="8"/>
      <c r="AG519" s="8"/>
      <c r="AH519" s="8"/>
      <c r="AI519" s="11" t="str">
        <f t="shared" si="4"/>
        <v/>
      </c>
      <c r="AJ519" s="17"/>
      <c r="AK519" s="17"/>
      <c r="AL519" s="8"/>
      <c r="AM519" s="8"/>
      <c r="AN519" s="8"/>
      <c r="AO519" s="8"/>
      <c r="AP519" s="8"/>
      <c r="AQ519" s="8"/>
      <c r="AR519" s="8"/>
      <c r="AS519" s="8"/>
      <c r="AT519" s="8"/>
      <c r="AU519" s="8"/>
      <c r="AV519" s="8"/>
      <c r="AW519" s="8"/>
      <c r="AX519" s="8"/>
      <c r="AY519" s="8"/>
      <c r="AZ519" s="8"/>
      <c r="BA519" s="8"/>
      <c r="BB519" s="8"/>
      <c r="BC519" s="8"/>
    </row>
    <row r="520">
      <c r="A520" s="12"/>
      <c r="B520" s="8"/>
      <c r="C520" s="8"/>
      <c r="D520" s="8"/>
      <c r="E520" s="8"/>
      <c r="F520" s="17"/>
      <c r="G520" s="17"/>
      <c r="H520" s="17"/>
      <c r="I520" s="8"/>
      <c r="J520" s="8"/>
      <c r="K520" s="8"/>
      <c r="L520" s="8"/>
      <c r="M520" s="8"/>
      <c r="N520" s="8"/>
      <c r="O520" s="8"/>
      <c r="P520" s="8"/>
      <c r="Q520" s="8"/>
      <c r="R520" s="8"/>
      <c r="S520" s="8"/>
      <c r="T520" s="8"/>
      <c r="U520" s="8"/>
      <c r="V520" s="8"/>
      <c r="W520" s="8"/>
      <c r="X520" s="47"/>
      <c r="Y520" s="8"/>
      <c r="Z520" s="8"/>
      <c r="AA520" s="8"/>
      <c r="AB520" s="8"/>
      <c r="AC520" s="8"/>
      <c r="AD520" s="8"/>
      <c r="AE520" s="8"/>
      <c r="AF520" s="8"/>
      <c r="AG520" s="8"/>
      <c r="AH520" s="8"/>
      <c r="AI520" s="11" t="str">
        <f t="shared" si="4"/>
        <v/>
      </c>
      <c r="AJ520" s="17"/>
      <c r="AK520" s="17"/>
      <c r="AL520" s="8"/>
      <c r="AM520" s="8"/>
      <c r="AN520" s="8"/>
      <c r="AO520" s="8"/>
      <c r="AP520" s="8"/>
      <c r="AQ520" s="8"/>
      <c r="AR520" s="8"/>
      <c r="AS520" s="8"/>
      <c r="AT520" s="8"/>
      <c r="AU520" s="8"/>
      <c r="AV520" s="8"/>
      <c r="AW520" s="8"/>
      <c r="AX520" s="8"/>
      <c r="AY520" s="8"/>
      <c r="AZ520" s="8"/>
      <c r="BA520" s="8"/>
      <c r="BB520" s="8"/>
      <c r="BC520" s="8"/>
    </row>
    <row r="521">
      <c r="A521" s="12"/>
      <c r="B521" s="8"/>
      <c r="C521" s="8"/>
      <c r="D521" s="8"/>
      <c r="E521" s="8"/>
      <c r="F521" s="17"/>
      <c r="G521" s="17"/>
      <c r="H521" s="17"/>
      <c r="I521" s="8"/>
      <c r="J521" s="8"/>
      <c r="K521" s="8"/>
      <c r="L521" s="8"/>
      <c r="M521" s="8"/>
      <c r="N521" s="8"/>
      <c r="O521" s="8"/>
      <c r="P521" s="8"/>
      <c r="Q521" s="8"/>
      <c r="R521" s="8"/>
      <c r="S521" s="8"/>
      <c r="T521" s="8"/>
      <c r="U521" s="8"/>
      <c r="V521" s="8"/>
      <c r="W521" s="8"/>
      <c r="X521" s="47"/>
      <c r="Y521" s="8"/>
      <c r="Z521" s="8"/>
      <c r="AA521" s="8"/>
      <c r="AB521" s="8"/>
      <c r="AC521" s="8"/>
      <c r="AD521" s="8"/>
      <c r="AE521" s="8"/>
      <c r="AF521" s="8"/>
      <c r="AG521" s="8"/>
      <c r="AH521" s="8"/>
      <c r="AI521" s="11" t="str">
        <f t="shared" si="4"/>
        <v/>
      </c>
      <c r="AJ521" s="17"/>
      <c r="AK521" s="17"/>
      <c r="AL521" s="8"/>
      <c r="AM521" s="8"/>
      <c r="AN521" s="8"/>
      <c r="AO521" s="8"/>
      <c r="AP521" s="8"/>
      <c r="AQ521" s="8"/>
      <c r="AR521" s="8"/>
      <c r="AS521" s="8"/>
      <c r="AT521" s="8"/>
      <c r="AU521" s="8"/>
      <c r="AV521" s="8"/>
      <c r="AW521" s="8"/>
      <c r="AX521" s="8"/>
      <c r="AY521" s="8"/>
      <c r="AZ521" s="8"/>
      <c r="BA521" s="8"/>
      <c r="BB521" s="8"/>
      <c r="BC521" s="8"/>
    </row>
    <row r="522">
      <c r="A522" s="12"/>
      <c r="B522" s="8"/>
      <c r="C522" s="8"/>
      <c r="D522" s="8"/>
      <c r="E522" s="8"/>
      <c r="F522" s="17"/>
      <c r="G522" s="17"/>
      <c r="H522" s="17"/>
      <c r="I522" s="8"/>
      <c r="J522" s="8"/>
      <c r="K522" s="8"/>
      <c r="L522" s="8"/>
      <c r="M522" s="8"/>
      <c r="N522" s="8"/>
      <c r="O522" s="8"/>
      <c r="P522" s="8"/>
      <c r="Q522" s="8"/>
      <c r="R522" s="8"/>
      <c r="S522" s="8"/>
      <c r="T522" s="8"/>
      <c r="U522" s="8"/>
      <c r="V522" s="8"/>
      <c r="W522" s="8"/>
      <c r="X522" s="47"/>
      <c r="Y522" s="8"/>
      <c r="Z522" s="8"/>
      <c r="AA522" s="8"/>
      <c r="AB522" s="8"/>
      <c r="AC522" s="8"/>
      <c r="AD522" s="8"/>
      <c r="AE522" s="8"/>
      <c r="AF522" s="8"/>
      <c r="AG522" s="8"/>
      <c r="AH522" s="8"/>
      <c r="AI522" s="11" t="str">
        <f t="shared" si="4"/>
        <v/>
      </c>
      <c r="AJ522" s="17"/>
      <c r="AK522" s="17"/>
      <c r="AL522" s="8"/>
      <c r="AM522" s="8"/>
      <c r="AN522" s="8"/>
      <c r="AO522" s="8"/>
      <c r="AP522" s="8"/>
      <c r="AQ522" s="8"/>
      <c r="AR522" s="8"/>
      <c r="AS522" s="8"/>
      <c r="AT522" s="8"/>
      <c r="AU522" s="8"/>
      <c r="AV522" s="8"/>
      <c r="AW522" s="8"/>
      <c r="AX522" s="8"/>
      <c r="AY522" s="8"/>
      <c r="AZ522" s="8"/>
      <c r="BA522" s="8"/>
      <c r="BB522" s="8"/>
      <c r="BC522" s="8"/>
    </row>
    <row r="523">
      <c r="A523" s="12"/>
      <c r="B523" s="8"/>
      <c r="C523" s="8"/>
      <c r="D523" s="8"/>
      <c r="E523" s="8"/>
      <c r="F523" s="17"/>
      <c r="G523" s="17"/>
      <c r="H523" s="17"/>
      <c r="I523" s="8"/>
      <c r="J523" s="8"/>
      <c r="K523" s="8"/>
      <c r="L523" s="8"/>
      <c r="M523" s="8"/>
      <c r="N523" s="8"/>
      <c r="O523" s="8"/>
      <c r="P523" s="8"/>
      <c r="Q523" s="8"/>
      <c r="R523" s="8"/>
      <c r="S523" s="8"/>
      <c r="T523" s="8"/>
      <c r="U523" s="8"/>
      <c r="V523" s="8"/>
      <c r="W523" s="8"/>
      <c r="X523" s="47"/>
      <c r="Y523" s="8"/>
      <c r="Z523" s="8"/>
      <c r="AA523" s="8"/>
      <c r="AB523" s="8"/>
      <c r="AC523" s="8"/>
      <c r="AD523" s="8"/>
      <c r="AE523" s="8"/>
      <c r="AF523" s="8"/>
      <c r="AG523" s="8"/>
      <c r="AH523" s="8"/>
      <c r="AI523" s="11" t="str">
        <f t="shared" si="4"/>
        <v/>
      </c>
      <c r="AJ523" s="17"/>
      <c r="AK523" s="17"/>
      <c r="AL523" s="8"/>
      <c r="AM523" s="8"/>
      <c r="AN523" s="8"/>
      <c r="AO523" s="8"/>
      <c r="AP523" s="8"/>
      <c r="AQ523" s="8"/>
      <c r="AR523" s="8"/>
      <c r="AS523" s="8"/>
      <c r="AT523" s="8"/>
      <c r="AU523" s="8"/>
      <c r="AV523" s="8"/>
      <c r="AW523" s="8"/>
      <c r="AX523" s="8"/>
      <c r="AY523" s="8"/>
      <c r="AZ523" s="8"/>
      <c r="BA523" s="8"/>
      <c r="BB523" s="8"/>
      <c r="BC523" s="8"/>
    </row>
    <row r="524">
      <c r="A524" s="12"/>
      <c r="B524" s="8"/>
      <c r="C524" s="8"/>
      <c r="D524" s="8"/>
      <c r="E524" s="8"/>
      <c r="F524" s="17"/>
      <c r="G524" s="17"/>
      <c r="H524" s="17"/>
      <c r="I524" s="8"/>
      <c r="J524" s="8"/>
      <c r="K524" s="8"/>
      <c r="L524" s="8"/>
      <c r="M524" s="8"/>
      <c r="N524" s="8"/>
      <c r="O524" s="8"/>
      <c r="P524" s="8"/>
      <c r="Q524" s="8"/>
      <c r="R524" s="8"/>
      <c r="S524" s="8"/>
      <c r="T524" s="8"/>
      <c r="U524" s="8"/>
      <c r="V524" s="8"/>
      <c r="W524" s="8"/>
      <c r="X524" s="47"/>
      <c r="Y524" s="8"/>
      <c r="Z524" s="8"/>
      <c r="AA524" s="8"/>
      <c r="AB524" s="8"/>
      <c r="AC524" s="8"/>
      <c r="AD524" s="8"/>
      <c r="AE524" s="8"/>
      <c r="AF524" s="8"/>
      <c r="AG524" s="8"/>
      <c r="AH524" s="8"/>
      <c r="AI524" s="11" t="str">
        <f t="shared" si="4"/>
        <v/>
      </c>
      <c r="AJ524" s="17"/>
      <c r="AK524" s="17"/>
      <c r="AL524" s="8"/>
      <c r="AM524" s="8"/>
      <c r="AN524" s="8"/>
      <c r="AO524" s="8"/>
      <c r="AP524" s="8"/>
      <c r="AQ524" s="8"/>
      <c r="AR524" s="8"/>
      <c r="AS524" s="8"/>
      <c r="AT524" s="8"/>
      <c r="AU524" s="8"/>
      <c r="AV524" s="8"/>
      <c r="AW524" s="8"/>
      <c r="AX524" s="8"/>
      <c r="AY524" s="8"/>
      <c r="AZ524" s="8"/>
      <c r="BA524" s="8"/>
      <c r="BB524" s="8"/>
      <c r="BC524" s="8"/>
    </row>
    <row r="525">
      <c r="A525" s="12"/>
      <c r="B525" s="8"/>
      <c r="C525" s="8"/>
      <c r="D525" s="8"/>
      <c r="E525" s="8"/>
      <c r="F525" s="17"/>
      <c r="G525" s="17"/>
      <c r="H525" s="17"/>
      <c r="I525" s="8"/>
      <c r="J525" s="8"/>
      <c r="K525" s="8"/>
      <c r="L525" s="8"/>
      <c r="M525" s="8"/>
      <c r="N525" s="8"/>
      <c r="O525" s="8"/>
      <c r="P525" s="8"/>
      <c r="Q525" s="8"/>
      <c r="R525" s="8"/>
      <c r="S525" s="8"/>
      <c r="T525" s="8"/>
      <c r="U525" s="8"/>
      <c r="V525" s="8"/>
      <c r="W525" s="8"/>
      <c r="X525" s="47"/>
      <c r="Y525" s="8"/>
      <c r="Z525" s="8"/>
      <c r="AA525" s="8"/>
      <c r="AB525" s="8"/>
      <c r="AC525" s="8"/>
      <c r="AD525" s="8"/>
      <c r="AE525" s="8"/>
      <c r="AF525" s="8"/>
      <c r="AG525" s="8"/>
      <c r="AH525" s="8"/>
      <c r="AI525" s="11" t="str">
        <f t="shared" si="4"/>
        <v/>
      </c>
      <c r="AJ525" s="17"/>
      <c r="AK525" s="17"/>
      <c r="AL525" s="8"/>
      <c r="AM525" s="8"/>
      <c r="AN525" s="8"/>
      <c r="AO525" s="8"/>
      <c r="AP525" s="8"/>
      <c r="AQ525" s="8"/>
      <c r="AR525" s="8"/>
      <c r="AS525" s="8"/>
      <c r="AT525" s="8"/>
      <c r="AU525" s="8"/>
      <c r="AV525" s="8"/>
      <c r="AW525" s="8"/>
      <c r="AX525" s="8"/>
      <c r="AY525" s="8"/>
      <c r="AZ525" s="8"/>
      <c r="BA525" s="8"/>
      <c r="BB525" s="8"/>
      <c r="BC525" s="8"/>
    </row>
    <row r="526">
      <c r="A526" s="12"/>
      <c r="B526" s="8"/>
      <c r="C526" s="8"/>
      <c r="D526" s="8"/>
      <c r="E526" s="8"/>
      <c r="F526" s="17"/>
      <c r="G526" s="17"/>
      <c r="H526" s="17"/>
      <c r="I526" s="8"/>
      <c r="J526" s="8"/>
      <c r="K526" s="8"/>
      <c r="L526" s="8"/>
      <c r="M526" s="8"/>
      <c r="N526" s="8"/>
      <c r="O526" s="8"/>
      <c r="P526" s="8"/>
      <c r="Q526" s="8"/>
      <c r="R526" s="8"/>
      <c r="S526" s="8"/>
      <c r="T526" s="8"/>
      <c r="U526" s="8"/>
      <c r="V526" s="8"/>
      <c r="W526" s="8"/>
      <c r="X526" s="47"/>
      <c r="Y526" s="8"/>
      <c r="Z526" s="8"/>
      <c r="AA526" s="8"/>
      <c r="AB526" s="8"/>
      <c r="AC526" s="8"/>
      <c r="AD526" s="8"/>
      <c r="AE526" s="8"/>
      <c r="AF526" s="8"/>
      <c r="AG526" s="8"/>
      <c r="AH526" s="8"/>
      <c r="AI526" s="11" t="str">
        <f t="shared" si="4"/>
        <v/>
      </c>
      <c r="AJ526" s="17"/>
      <c r="AK526" s="17"/>
      <c r="AL526" s="8"/>
      <c r="AM526" s="8"/>
      <c r="AN526" s="8"/>
      <c r="AO526" s="8"/>
      <c r="AP526" s="8"/>
      <c r="AQ526" s="8"/>
      <c r="AR526" s="8"/>
      <c r="AS526" s="8"/>
      <c r="AT526" s="8"/>
      <c r="AU526" s="8"/>
      <c r="AV526" s="8"/>
      <c r="AW526" s="8"/>
      <c r="AX526" s="8"/>
      <c r="AY526" s="8"/>
      <c r="AZ526" s="8"/>
      <c r="BA526" s="8"/>
      <c r="BB526" s="8"/>
      <c r="BC526" s="8"/>
    </row>
    <row r="527">
      <c r="A527" s="12"/>
      <c r="B527" s="8"/>
      <c r="C527" s="8"/>
      <c r="D527" s="8"/>
      <c r="E527" s="8"/>
      <c r="F527" s="17"/>
      <c r="G527" s="17"/>
      <c r="H527" s="17"/>
      <c r="I527" s="8"/>
      <c r="J527" s="8"/>
      <c r="K527" s="8"/>
      <c r="L527" s="8"/>
      <c r="M527" s="8"/>
      <c r="N527" s="8"/>
      <c r="O527" s="8"/>
      <c r="P527" s="8"/>
      <c r="Q527" s="8"/>
      <c r="R527" s="8"/>
      <c r="S527" s="8"/>
      <c r="T527" s="8"/>
      <c r="U527" s="8"/>
      <c r="V527" s="8"/>
      <c r="W527" s="8"/>
      <c r="X527" s="47"/>
      <c r="Y527" s="8"/>
      <c r="Z527" s="8"/>
      <c r="AA527" s="8"/>
      <c r="AB527" s="8"/>
      <c r="AC527" s="8"/>
      <c r="AD527" s="8"/>
      <c r="AE527" s="8"/>
      <c r="AF527" s="8"/>
      <c r="AG527" s="8"/>
      <c r="AH527" s="8"/>
      <c r="AI527" s="11" t="str">
        <f t="shared" si="4"/>
        <v/>
      </c>
      <c r="AJ527" s="17"/>
      <c r="AK527" s="17"/>
      <c r="AL527" s="8"/>
      <c r="AM527" s="8"/>
      <c r="AN527" s="8"/>
      <c r="AO527" s="8"/>
      <c r="AP527" s="8"/>
      <c r="AQ527" s="8"/>
      <c r="AR527" s="8"/>
      <c r="AS527" s="8"/>
      <c r="AT527" s="8"/>
      <c r="AU527" s="8"/>
      <c r="AV527" s="8"/>
      <c r="AW527" s="8"/>
      <c r="AX527" s="8"/>
      <c r="AY527" s="8"/>
      <c r="AZ527" s="8"/>
      <c r="BA527" s="8"/>
      <c r="BB527" s="8"/>
      <c r="BC527" s="8"/>
    </row>
    <row r="528">
      <c r="A528" s="12"/>
      <c r="B528" s="8"/>
      <c r="C528" s="8"/>
      <c r="D528" s="8"/>
      <c r="E528" s="8"/>
      <c r="F528" s="17"/>
      <c r="G528" s="17"/>
      <c r="H528" s="17"/>
      <c r="I528" s="8"/>
      <c r="J528" s="8"/>
      <c r="K528" s="8"/>
      <c r="L528" s="8"/>
      <c r="M528" s="8"/>
      <c r="N528" s="8"/>
      <c r="O528" s="8"/>
      <c r="P528" s="8"/>
      <c r="Q528" s="8"/>
      <c r="R528" s="8"/>
      <c r="S528" s="8"/>
      <c r="T528" s="8"/>
      <c r="U528" s="8"/>
      <c r="V528" s="8"/>
      <c r="W528" s="8"/>
      <c r="X528" s="47"/>
      <c r="Y528" s="8"/>
      <c r="Z528" s="8"/>
      <c r="AA528" s="8"/>
      <c r="AB528" s="8"/>
      <c r="AC528" s="8"/>
      <c r="AD528" s="8"/>
      <c r="AE528" s="8"/>
      <c r="AF528" s="8"/>
      <c r="AG528" s="8"/>
      <c r="AH528" s="8"/>
      <c r="AI528" s="11" t="str">
        <f t="shared" si="4"/>
        <v/>
      </c>
      <c r="AJ528" s="17"/>
      <c r="AK528" s="17"/>
      <c r="AL528" s="8"/>
      <c r="AM528" s="8"/>
      <c r="AN528" s="8"/>
      <c r="AO528" s="8"/>
      <c r="AP528" s="8"/>
      <c r="AQ528" s="8"/>
      <c r="AR528" s="8"/>
      <c r="AS528" s="8"/>
      <c r="AT528" s="8"/>
      <c r="AU528" s="8"/>
      <c r="AV528" s="8"/>
      <c r="AW528" s="8"/>
      <c r="AX528" s="8"/>
      <c r="AY528" s="8"/>
      <c r="AZ528" s="8"/>
      <c r="BA528" s="8"/>
      <c r="BB528" s="8"/>
      <c r="BC528" s="8"/>
    </row>
    <row r="529">
      <c r="A529" s="12"/>
      <c r="B529" s="8"/>
      <c r="C529" s="8"/>
      <c r="D529" s="8"/>
      <c r="E529" s="8"/>
      <c r="F529" s="17"/>
      <c r="G529" s="17"/>
      <c r="H529" s="17"/>
      <c r="I529" s="8"/>
      <c r="J529" s="8"/>
      <c r="K529" s="8"/>
      <c r="L529" s="8"/>
      <c r="M529" s="8"/>
      <c r="N529" s="8"/>
      <c r="O529" s="8"/>
      <c r="P529" s="8"/>
      <c r="Q529" s="8"/>
      <c r="R529" s="8"/>
      <c r="S529" s="8"/>
      <c r="T529" s="8"/>
      <c r="U529" s="8"/>
      <c r="V529" s="8"/>
      <c r="W529" s="8"/>
      <c r="X529" s="47"/>
      <c r="Y529" s="8"/>
      <c r="Z529" s="8"/>
      <c r="AA529" s="8"/>
      <c r="AB529" s="8"/>
      <c r="AC529" s="8"/>
      <c r="AD529" s="8"/>
      <c r="AE529" s="8"/>
      <c r="AF529" s="8"/>
      <c r="AG529" s="8"/>
      <c r="AH529" s="8"/>
      <c r="AI529" s="11" t="str">
        <f t="shared" si="4"/>
        <v/>
      </c>
      <c r="AJ529" s="17"/>
      <c r="AK529" s="17"/>
      <c r="AL529" s="8"/>
      <c r="AM529" s="8"/>
      <c r="AN529" s="8"/>
      <c r="AO529" s="8"/>
      <c r="AP529" s="8"/>
      <c r="AQ529" s="8"/>
      <c r="AR529" s="8"/>
      <c r="AS529" s="8"/>
      <c r="AT529" s="8"/>
      <c r="AU529" s="8"/>
      <c r="AV529" s="8"/>
      <c r="AW529" s="8"/>
      <c r="AX529" s="8"/>
      <c r="AY529" s="8"/>
      <c r="AZ529" s="8"/>
      <c r="BA529" s="8"/>
      <c r="BB529" s="8"/>
      <c r="BC529" s="8"/>
    </row>
    <row r="530">
      <c r="A530" s="12"/>
      <c r="B530" s="8"/>
      <c r="C530" s="8"/>
      <c r="D530" s="8"/>
      <c r="E530" s="8"/>
      <c r="F530" s="17"/>
      <c r="G530" s="17"/>
      <c r="H530" s="17"/>
      <c r="I530" s="8"/>
      <c r="J530" s="8"/>
      <c r="K530" s="8"/>
      <c r="L530" s="8"/>
      <c r="M530" s="8"/>
      <c r="N530" s="8"/>
      <c r="O530" s="8"/>
      <c r="P530" s="8"/>
      <c r="Q530" s="8"/>
      <c r="R530" s="8"/>
      <c r="S530" s="8"/>
      <c r="T530" s="8"/>
      <c r="U530" s="8"/>
      <c r="V530" s="8"/>
      <c r="W530" s="8"/>
      <c r="X530" s="47"/>
      <c r="Y530" s="8"/>
      <c r="Z530" s="8"/>
      <c r="AA530" s="8"/>
      <c r="AB530" s="8"/>
      <c r="AC530" s="8"/>
      <c r="AD530" s="8"/>
      <c r="AE530" s="8"/>
      <c r="AF530" s="8"/>
      <c r="AG530" s="8"/>
      <c r="AH530" s="8"/>
      <c r="AI530" s="11" t="str">
        <f t="shared" si="4"/>
        <v/>
      </c>
      <c r="AJ530" s="17"/>
      <c r="AK530" s="17"/>
      <c r="AL530" s="8"/>
      <c r="AM530" s="8"/>
      <c r="AN530" s="8"/>
      <c r="AO530" s="8"/>
      <c r="AP530" s="8"/>
      <c r="AQ530" s="8"/>
      <c r="AR530" s="8"/>
      <c r="AS530" s="8"/>
      <c r="AT530" s="8"/>
      <c r="AU530" s="8"/>
      <c r="AV530" s="8"/>
      <c r="AW530" s="8"/>
      <c r="AX530" s="8"/>
      <c r="AY530" s="8"/>
      <c r="AZ530" s="8"/>
      <c r="BA530" s="8"/>
      <c r="BB530" s="8"/>
      <c r="BC530" s="8"/>
    </row>
    <row r="531">
      <c r="A531" s="12"/>
      <c r="B531" s="8"/>
      <c r="C531" s="8"/>
      <c r="D531" s="8"/>
      <c r="E531" s="8"/>
      <c r="F531" s="17"/>
      <c r="G531" s="17"/>
      <c r="H531" s="17"/>
      <c r="I531" s="8"/>
      <c r="J531" s="8"/>
      <c r="K531" s="8"/>
      <c r="L531" s="8"/>
      <c r="M531" s="8"/>
      <c r="N531" s="8"/>
      <c r="O531" s="8"/>
      <c r="P531" s="8"/>
      <c r="Q531" s="8"/>
      <c r="R531" s="8"/>
      <c r="S531" s="8"/>
      <c r="T531" s="8"/>
      <c r="U531" s="8"/>
      <c r="V531" s="8"/>
      <c r="W531" s="8"/>
      <c r="X531" s="47"/>
      <c r="Y531" s="8"/>
      <c r="Z531" s="8"/>
      <c r="AA531" s="8"/>
      <c r="AB531" s="8"/>
      <c r="AC531" s="8"/>
      <c r="AD531" s="8"/>
      <c r="AE531" s="8"/>
      <c r="AF531" s="8"/>
      <c r="AG531" s="8"/>
      <c r="AH531" s="8"/>
      <c r="AI531" s="11" t="str">
        <f t="shared" si="4"/>
        <v/>
      </c>
      <c r="AJ531" s="17"/>
      <c r="AK531" s="17"/>
      <c r="AL531" s="8"/>
      <c r="AM531" s="8"/>
      <c r="AN531" s="8"/>
      <c r="AO531" s="8"/>
      <c r="AP531" s="8"/>
      <c r="AQ531" s="8"/>
      <c r="AR531" s="8"/>
      <c r="AS531" s="8"/>
      <c r="AT531" s="8"/>
      <c r="AU531" s="8"/>
      <c r="AV531" s="8"/>
      <c r="AW531" s="8"/>
      <c r="AX531" s="8"/>
      <c r="AY531" s="8"/>
      <c r="AZ531" s="8"/>
      <c r="BA531" s="8"/>
      <c r="BB531" s="8"/>
      <c r="BC531" s="8"/>
    </row>
    <row r="532">
      <c r="A532" s="12"/>
      <c r="B532" s="8"/>
      <c r="C532" s="8"/>
      <c r="D532" s="8"/>
      <c r="E532" s="8"/>
      <c r="F532" s="17"/>
      <c r="G532" s="17"/>
      <c r="H532" s="17"/>
      <c r="I532" s="8"/>
      <c r="J532" s="8"/>
      <c r="K532" s="8"/>
      <c r="L532" s="8"/>
      <c r="M532" s="8"/>
      <c r="N532" s="8"/>
      <c r="O532" s="8"/>
      <c r="P532" s="8"/>
      <c r="Q532" s="8"/>
      <c r="R532" s="8"/>
      <c r="S532" s="8"/>
      <c r="T532" s="8"/>
      <c r="U532" s="8"/>
      <c r="V532" s="8"/>
      <c r="W532" s="8"/>
      <c r="X532" s="47"/>
      <c r="Y532" s="8"/>
      <c r="Z532" s="8"/>
      <c r="AA532" s="8"/>
      <c r="AB532" s="8"/>
      <c r="AC532" s="8"/>
      <c r="AD532" s="8"/>
      <c r="AE532" s="8"/>
      <c r="AF532" s="8"/>
      <c r="AG532" s="8"/>
      <c r="AH532" s="8"/>
      <c r="AI532" s="11" t="str">
        <f t="shared" si="4"/>
        <v/>
      </c>
      <c r="AJ532" s="17"/>
      <c r="AK532" s="17"/>
      <c r="AL532" s="8"/>
      <c r="AM532" s="8"/>
      <c r="AN532" s="8"/>
      <c r="AO532" s="8"/>
      <c r="AP532" s="8"/>
      <c r="AQ532" s="8"/>
      <c r="AR532" s="8"/>
      <c r="AS532" s="8"/>
      <c r="AT532" s="8"/>
      <c r="AU532" s="8"/>
      <c r="AV532" s="8"/>
      <c r="AW532" s="8"/>
      <c r="AX532" s="8"/>
      <c r="AY532" s="8"/>
      <c r="AZ532" s="8"/>
      <c r="BA532" s="8"/>
      <c r="BB532" s="8"/>
      <c r="BC532" s="8"/>
    </row>
    <row r="533">
      <c r="A533" s="12"/>
      <c r="B533" s="8"/>
      <c r="C533" s="8"/>
      <c r="D533" s="8"/>
      <c r="E533" s="8"/>
      <c r="F533" s="17"/>
      <c r="G533" s="17"/>
      <c r="H533" s="17"/>
      <c r="I533" s="8"/>
      <c r="J533" s="8"/>
      <c r="K533" s="8"/>
      <c r="L533" s="8"/>
      <c r="M533" s="8"/>
      <c r="N533" s="8"/>
      <c r="O533" s="8"/>
      <c r="P533" s="8"/>
      <c r="Q533" s="8"/>
      <c r="R533" s="8"/>
      <c r="S533" s="8"/>
      <c r="T533" s="8"/>
      <c r="U533" s="8"/>
      <c r="V533" s="8"/>
      <c r="W533" s="8"/>
      <c r="X533" s="47"/>
      <c r="Y533" s="8"/>
      <c r="Z533" s="8"/>
      <c r="AA533" s="8"/>
      <c r="AB533" s="8"/>
      <c r="AC533" s="8"/>
      <c r="AD533" s="8"/>
      <c r="AE533" s="8"/>
      <c r="AF533" s="8"/>
      <c r="AG533" s="8"/>
      <c r="AH533" s="8"/>
      <c r="AI533" s="11" t="str">
        <f t="shared" si="4"/>
        <v/>
      </c>
      <c r="AJ533" s="17"/>
      <c r="AK533" s="17"/>
      <c r="AL533" s="8"/>
      <c r="AM533" s="8"/>
      <c r="AN533" s="8"/>
      <c r="AO533" s="8"/>
      <c r="AP533" s="8"/>
      <c r="AQ533" s="8"/>
      <c r="AR533" s="8"/>
      <c r="AS533" s="8"/>
      <c r="AT533" s="8"/>
      <c r="AU533" s="8"/>
      <c r="AV533" s="8"/>
      <c r="AW533" s="8"/>
      <c r="AX533" s="8"/>
      <c r="AY533" s="8"/>
      <c r="AZ533" s="8"/>
      <c r="BA533" s="8"/>
      <c r="BB533" s="8"/>
      <c r="BC533" s="8"/>
    </row>
    <row r="534">
      <c r="A534" s="12"/>
      <c r="B534" s="8"/>
      <c r="C534" s="8"/>
      <c r="D534" s="8"/>
      <c r="E534" s="8"/>
      <c r="F534" s="17"/>
      <c r="G534" s="17"/>
      <c r="H534" s="17"/>
      <c r="I534" s="8"/>
      <c r="J534" s="8"/>
      <c r="K534" s="8"/>
      <c r="L534" s="8"/>
      <c r="M534" s="8"/>
      <c r="N534" s="8"/>
      <c r="O534" s="8"/>
      <c r="P534" s="8"/>
      <c r="Q534" s="8"/>
      <c r="R534" s="8"/>
      <c r="S534" s="8"/>
      <c r="T534" s="8"/>
      <c r="U534" s="8"/>
      <c r="V534" s="8"/>
      <c r="W534" s="8"/>
      <c r="X534" s="47"/>
      <c r="Y534" s="8"/>
      <c r="Z534" s="8"/>
      <c r="AA534" s="8"/>
      <c r="AB534" s="8"/>
      <c r="AC534" s="8"/>
      <c r="AD534" s="8"/>
      <c r="AE534" s="8"/>
      <c r="AF534" s="8"/>
      <c r="AG534" s="8"/>
      <c r="AH534" s="8"/>
      <c r="AI534" s="11" t="str">
        <f t="shared" si="4"/>
        <v/>
      </c>
      <c r="AJ534" s="17"/>
      <c r="AK534" s="17"/>
      <c r="AL534" s="8"/>
      <c r="AM534" s="8"/>
      <c r="AN534" s="8"/>
      <c r="AO534" s="8"/>
      <c r="AP534" s="8"/>
      <c r="AQ534" s="8"/>
      <c r="AR534" s="8"/>
      <c r="AS534" s="8"/>
      <c r="AT534" s="8"/>
      <c r="AU534" s="8"/>
      <c r="AV534" s="8"/>
      <c r="AW534" s="8"/>
      <c r="AX534" s="8"/>
      <c r="AY534" s="8"/>
      <c r="AZ534" s="8"/>
      <c r="BA534" s="8"/>
      <c r="BB534" s="8"/>
      <c r="BC534" s="8"/>
    </row>
    <row r="535">
      <c r="A535" s="12"/>
      <c r="B535" s="8"/>
      <c r="C535" s="8"/>
      <c r="D535" s="8"/>
      <c r="E535" s="8"/>
      <c r="F535" s="17"/>
      <c r="G535" s="17"/>
      <c r="H535" s="17"/>
      <c r="I535" s="8"/>
      <c r="J535" s="8"/>
      <c r="K535" s="8"/>
      <c r="L535" s="8"/>
      <c r="M535" s="8"/>
      <c r="N535" s="8"/>
      <c r="O535" s="8"/>
      <c r="P535" s="8"/>
      <c r="Q535" s="8"/>
      <c r="R535" s="8"/>
      <c r="S535" s="8"/>
      <c r="T535" s="8"/>
      <c r="U535" s="8"/>
      <c r="V535" s="8"/>
      <c r="W535" s="8"/>
      <c r="X535" s="47"/>
      <c r="Y535" s="8"/>
      <c r="Z535" s="8"/>
      <c r="AA535" s="8"/>
      <c r="AB535" s="8"/>
      <c r="AC535" s="8"/>
      <c r="AD535" s="8"/>
      <c r="AE535" s="8"/>
      <c r="AF535" s="8"/>
      <c r="AG535" s="8"/>
      <c r="AH535" s="8"/>
      <c r="AI535" s="11" t="str">
        <f t="shared" si="4"/>
        <v/>
      </c>
      <c r="AJ535" s="17"/>
      <c r="AK535" s="17"/>
      <c r="AL535" s="8"/>
      <c r="AM535" s="8"/>
      <c r="AN535" s="8"/>
      <c r="AO535" s="8"/>
      <c r="AP535" s="8"/>
      <c r="AQ535" s="8"/>
      <c r="AR535" s="8"/>
      <c r="AS535" s="8"/>
      <c r="AT535" s="8"/>
      <c r="AU535" s="8"/>
      <c r="AV535" s="8"/>
      <c r="AW535" s="8"/>
      <c r="AX535" s="8"/>
      <c r="AY535" s="8"/>
      <c r="AZ535" s="8"/>
      <c r="BA535" s="8"/>
      <c r="BB535" s="8"/>
      <c r="BC535" s="8"/>
    </row>
    <row r="536">
      <c r="A536" s="12"/>
      <c r="B536" s="8"/>
      <c r="C536" s="8"/>
      <c r="D536" s="8"/>
      <c r="E536" s="8"/>
      <c r="F536" s="17"/>
      <c r="G536" s="17"/>
      <c r="H536" s="17"/>
      <c r="I536" s="8"/>
      <c r="J536" s="8"/>
      <c r="K536" s="8"/>
      <c r="L536" s="8"/>
      <c r="M536" s="8"/>
      <c r="N536" s="8"/>
      <c r="O536" s="8"/>
      <c r="P536" s="8"/>
      <c r="Q536" s="8"/>
      <c r="R536" s="8"/>
      <c r="S536" s="8"/>
      <c r="T536" s="8"/>
      <c r="U536" s="8"/>
      <c r="V536" s="8"/>
      <c r="W536" s="8"/>
      <c r="X536" s="47"/>
      <c r="Y536" s="8"/>
      <c r="Z536" s="8"/>
      <c r="AA536" s="8"/>
      <c r="AB536" s="8"/>
      <c r="AC536" s="8"/>
      <c r="AD536" s="8"/>
      <c r="AE536" s="8"/>
      <c r="AF536" s="8"/>
      <c r="AG536" s="8"/>
      <c r="AH536" s="8"/>
      <c r="AI536" s="11" t="str">
        <f t="shared" si="4"/>
        <v/>
      </c>
      <c r="AJ536" s="17"/>
      <c r="AK536" s="17"/>
      <c r="AL536" s="8"/>
      <c r="AM536" s="8"/>
      <c r="AN536" s="8"/>
      <c r="AO536" s="8"/>
      <c r="AP536" s="8"/>
      <c r="AQ536" s="8"/>
      <c r="AR536" s="8"/>
      <c r="AS536" s="8"/>
      <c r="AT536" s="8"/>
      <c r="AU536" s="8"/>
      <c r="AV536" s="8"/>
      <c r="AW536" s="8"/>
      <c r="AX536" s="8"/>
      <c r="AY536" s="8"/>
      <c r="AZ536" s="8"/>
      <c r="BA536" s="8"/>
      <c r="BB536" s="8"/>
      <c r="BC536" s="8"/>
    </row>
    <row r="537">
      <c r="A537" s="12"/>
      <c r="B537" s="8"/>
      <c r="C537" s="8"/>
      <c r="D537" s="8"/>
      <c r="E537" s="8"/>
      <c r="F537" s="17"/>
      <c r="G537" s="17"/>
      <c r="H537" s="17"/>
      <c r="I537" s="8"/>
      <c r="J537" s="8"/>
      <c r="K537" s="8"/>
      <c r="L537" s="8"/>
      <c r="M537" s="8"/>
      <c r="N537" s="8"/>
      <c r="O537" s="8"/>
      <c r="P537" s="8"/>
      <c r="Q537" s="8"/>
      <c r="R537" s="8"/>
      <c r="S537" s="8"/>
      <c r="T537" s="8"/>
      <c r="U537" s="8"/>
      <c r="V537" s="8"/>
      <c r="W537" s="8"/>
      <c r="X537" s="47"/>
      <c r="Y537" s="8"/>
      <c r="Z537" s="8"/>
      <c r="AA537" s="8"/>
      <c r="AB537" s="8"/>
      <c r="AC537" s="8"/>
      <c r="AD537" s="8"/>
      <c r="AE537" s="8"/>
      <c r="AF537" s="8"/>
      <c r="AG537" s="8"/>
      <c r="AH537" s="8"/>
      <c r="AI537" s="11" t="str">
        <f t="shared" si="4"/>
        <v/>
      </c>
      <c r="AJ537" s="17"/>
      <c r="AK537" s="17"/>
      <c r="AL537" s="8"/>
      <c r="AM537" s="8"/>
      <c r="AN537" s="8"/>
      <c r="AO537" s="8"/>
      <c r="AP537" s="8"/>
      <c r="AQ537" s="8"/>
      <c r="AR537" s="8"/>
      <c r="AS537" s="8"/>
      <c r="AT537" s="8"/>
      <c r="AU537" s="8"/>
      <c r="AV537" s="8"/>
      <c r="AW537" s="8"/>
      <c r="AX537" s="8"/>
      <c r="AY537" s="8"/>
      <c r="AZ537" s="8"/>
      <c r="BA537" s="8"/>
      <c r="BB537" s="8"/>
      <c r="BC537" s="8"/>
    </row>
    <row r="538">
      <c r="A538" s="12"/>
      <c r="B538" s="8"/>
      <c r="C538" s="8"/>
      <c r="D538" s="8"/>
      <c r="E538" s="8"/>
      <c r="F538" s="17"/>
      <c r="G538" s="17"/>
      <c r="H538" s="17"/>
      <c r="I538" s="8"/>
      <c r="J538" s="8"/>
      <c r="K538" s="8"/>
      <c r="L538" s="8"/>
      <c r="M538" s="8"/>
      <c r="N538" s="8"/>
      <c r="O538" s="8"/>
      <c r="P538" s="8"/>
      <c r="Q538" s="8"/>
      <c r="R538" s="8"/>
      <c r="S538" s="8"/>
      <c r="T538" s="8"/>
      <c r="U538" s="8"/>
      <c r="V538" s="8"/>
      <c r="W538" s="8"/>
      <c r="X538" s="47"/>
      <c r="Y538" s="8"/>
      <c r="Z538" s="8"/>
      <c r="AA538" s="8"/>
      <c r="AB538" s="8"/>
      <c r="AC538" s="8"/>
      <c r="AD538" s="8"/>
      <c r="AE538" s="8"/>
      <c r="AF538" s="8"/>
      <c r="AG538" s="8"/>
      <c r="AH538" s="8"/>
      <c r="AI538" s="11" t="str">
        <f t="shared" si="4"/>
        <v/>
      </c>
      <c r="AJ538" s="17"/>
      <c r="AK538" s="17"/>
      <c r="AL538" s="8"/>
      <c r="AM538" s="8"/>
      <c r="AN538" s="8"/>
      <c r="AO538" s="8"/>
      <c r="AP538" s="8"/>
      <c r="AQ538" s="8"/>
      <c r="AR538" s="8"/>
      <c r="AS538" s="8"/>
      <c r="AT538" s="8"/>
      <c r="AU538" s="8"/>
      <c r="AV538" s="8"/>
      <c r="AW538" s="8"/>
      <c r="AX538" s="8"/>
      <c r="AY538" s="8"/>
      <c r="AZ538" s="8"/>
      <c r="BA538" s="8"/>
      <c r="BB538" s="8"/>
      <c r="BC538" s="8"/>
    </row>
    <row r="539">
      <c r="A539" s="12"/>
      <c r="B539" s="8"/>
      <c r="C539" s="8"/>
      <c r="D539" s="8"/>
      <c r="E539" s="8"/>
      <c r="F539" s="17"/>
      <c r="G539" s="17"/>
      <c r="H539" s="17"/>
      <c r="I539" s="8"/>
      <c r="J539" s="8"/>
      <c r="K539" s="8"/>
      <c r="L539" s="8"/>
      <c r="M539" s="8"/>
      <c r="N539" s="8"/>
      <c r="O539" s="8"/>
      <c r="P539" s="8"/>
      <c r="Q539" s="8"/>
      <c r="R539" s="8"/>
      <c r="S539" s="8"/>
      <c r="T539" s="8"/>
      <c r="U539" s="8"/>
      <c r="V539" s="8"/>
      <c r="W539" s="8"/>
      <c r="X539" s="47"/>
      <c r="Y539" s="8"/>
      <c r="Z539" s="8"/>
      <c r="AA539" s="8"/>
      <c r="AB539" s="8"/>
      <c r="AC539" s="8"/>
      <c r="AD539" s="8"/>
      <c r="AE539" s="8"/>
      <c r="AF539" s="8"/>
      <c r="AG539" s="8"/>
      <c r="AH539" s="8"/>
      <c r="AI539" s="11" t="str">
        <f t="shared" si="4"/>
        <v/>
      </c>
      <c r="AJ539" s="17"/>
      <c r="AK539" s="17"/>
      <c r="AL539" s="8"/>
      <c r="AM539" s="8"/>
      <c r="AN539" s="8"/>
      <c r="AO539" s="8"/>
      <c r="AP539" s="8"/>
      <c r="AQ539" s="8"/>
      <c r="AR539" s="8"/>
      <c r="AS539" s="8"/>
      <c r="AT539" s="8"/>
      <c r="AU539" s="8"/>
      <c r="AV539" s="8"/>
      <c r="AW539" s="8"/>
      <c r="AX539" s="8"/>
      <c r="AY539" s="8"/>
      <c r="AZ539" s="8"/>
      <c r="BA539" s="8"/>
      <c r="BB539" s="8"/>
      <c r="BC539" s="8"/>
    </row>
    <row r="540">
      <c r="A540" s="12"/>
      <c r="B540" s="8"/>
      <c r="C540" s="8"/>
      <c r="D540" s="8"/>
      <c r="E540" s="8"/>
      <c r="F540" s="17"/>
      <c r="G540" s="17"/>
      <c r="H540" s="17"/>
      <c r="I540" s="8"/>
      <c r="J540" s="8"/>
      <c r="K540" s="8"/>
      <c r="L540" s="8"/>
      <c r="M540" s="8"/>
      <c r="N540" s="8"/>
      <c r="O540" s="8"/>
      <c r="P540" s="8"/>
      <c r="Q540" s="8"/>
      <c r="R540" s="8"/>
      <c r="S540" s="8"/>
      <c r="T540" s="8"/>
      <c r="U540" s="8"/>
      <c r="V540" s="8"/>
      <c r="W540" s="8"/>
      <c r="X540" s="47"/>
      <c r="Y540" s="8"/>
      <c r="Z540" s="8"/>
      <c r="AA540" s="8"/>
      <c r="AB540" s="8"/>
      <c r="AC540" s="8"/>
      <c r="AD540" s="8"/>
      <c r="AE540" s="8"/>
      <c r="AF540" s="8"/>
      <c r="AG540" s="8"/>
      <c r="AH540" s="8"/>
      <c r="AI540" s="11" t="str">
        <f t="shared" si="4"/>
        <v/>
      </c>
      <c r="AJ540" s="17"/>
      <c r="AK540" s="17"/>
      <c r="AL540" s="8"/>
      <c r="AM540" s="8"/>
      <c r="AN540" s="8"/>
      <c r="AO540" s="8"/>
      <c r="AP540" s="8"/>
      <c r="AQ540" s="8"/>
      <c r="AR540" s="8"/>
      <c r="AS540" s="8"/>
      <c r="AT540" s="8"/>
      <c r="AU540" s="8"/>
      <c r="AV540" s="8"/>
      <c r="AW540" s="8"/>
      <c r="AX540" s="8"/>
      <c r="AY540" s="8"/>
      <c r="AZ540" s="8"/>
      <c r="BA540" s="8"/>
      <c r="BB540" s="8"/>
      <c r="BC540" s="8"/>
    </row>
    <row r="541">
      <c r="A541" s="12"/>
      <c r="B541" s="8"/>
      <c r="C541" s="8"/>
      <c r="D541" s="8"/>
      <c r="E541" s="8"/>
      <c r="F541" s="17"/>
      <c r="G541" s="17"/>
      <c r="H541" s="17"/>
      <c r="I541" s="8"/>
      <c r="J541" s="8"/>
      <c r="K541" s="8"/>
      <c r="L541" s="8"/>
      <c r="M541" s="8"/>
      <c r="N541" s="8"/>
      <c r="O541" s="8"/>
      <c r="P541" s="8"/>
      <c r="Q541" s="8"/>
      <c r="R541" s="8"/>
      <c r="S541" s="8"/>
      <c r="T541" s="8"/>
      <c r="U541" s="8"/>
      <c r="V541" s="8"/>
      <c r="W541" s="8"/>
      <c r="X541" s="47"/>
      <c r="Y541" s="8"/>
      <c r="Z541" s="8"/>
      <c r="AA541" s="8"/>
      <c r="AB541" s="8"/>
      <c r="AC541" s="8"/>
      <c r="AD541" s="8"/>
      <c r="AE541" s="8"/>
      <c r="AF541" s="8"/>
      <c r="AG541" s="8"/>
      <c r="AH541" s="8"/>
      <c r="AI541" s="11" t="str">
        <f t="shared" si="4"/>
        <v/>
      </c>
      <c r="AJ541" s="17"/>
      <c r="AK541" s="17"/>
      <c r="AL541" s="8"/>
      <c r="AM541" s="8"/>
      <c r="AN541" s="8"/>
      <c r="AO541" s="8"/>
      <c r="AP541" s="8"/>
      <c r="AQ541" s="8"/>
      <c r="AR541" s="8"/>
      <c r="AS541" s="8"/>
      <c r="AT541" s="8"/>
      <c r="AU541" s="8"/>
      <c r="AV541" s="8"/>
      <c r="AW541" s="8"/>
      <c r="AX541" s="8"/>
      <c r="AY541" s="8"/>
      <c r="AZ541" s="8"/>
      <c r="BA541" s="8"/>
      <c r="BB541" s="8"/>
      <c r="BC541" s="8"/>
    </row>
    <row r="542">
      <c r="A542" s="12"/>
      <c r="B542" s="8"/>
      <c r="C542" s="8"/>
      <c r="D542" s="8"/>
      <c r="E542" s="8"/>
      <c r="F542" s="17"/>
      <c r="G542" s="17"/>
      <c r="H542" s="17"/>
      <c r="I542" s="8"/>
      <c r="J542" s="8"/>
      <c r="K542" s="8"/>
      <c r="L542" s="8"/>
      <c r="M542" s="8"/>
      <c r="N542" s="8"/>
      <c r="O542" s="8"/>
      <c r="P542" s="8"/>
      <c r="Q542" s="8"/>
      <c r="R542" s="8"/>
      <c r="S542" s="8"/>
      <c r="T542" s="8"/>
      <c r="U542" s="8"/>
      <c r="V542" s="8"/>
      <c r="W542" s="8"/>
      <c r="X542" s="47"/>
      <c r="Y542" s="8"/>
      <c r="Z542" s="8"/>
      <c r="AA542" s="8"/>
      <c r="AB542" s="8"/>
      <c r="AC542" s="8"/>
      <c r="AD542" s="8"/>
      <c r="AE542" s="8"/>
      <c r="AF542" s="8"/>
      <c r="AG542" s="8"/>
      <c r="AH542" s="8"/>
      <c r="AI542" s="11" t="str">
        <f t="shared" si="4"/>
        <v/>
      </c>
      <c r="AJ542" s="17"/>
      <c r="AK542" s="17"/>
      <c r="AL542" s="8"/>
      <c r="AM542" s="8"/>
      <c r="AN542" s="8"/>
      <c r="AO542" s="8"/>
      <c r="AP542" s="8"/>
      <c r="AQ542" s="8"/>
      <c r="AR542" s="8"/>
      <c r="AS542" s="8"/>
      <c r="AT542" s="8"/>
      <c r="AU542" s="8"/>
      <c r="AV542" s="8"/>
      <c r="AW542" s="8"/>
      <c r="AX542" s="8"/>
      <c r="AY542" s="8"/>
      <c r="AZ542" s="8"/>
      <c r="BA542" s="8"/>
      <c r="BB542" s="8"/>
      <c r="BC542" s="8"/>
    </row>
    <row r="543">
      <c r="A543" s="12"/>
      <c r="B543" s="8"/>
      <c r="C543" s="8"/>
      <c r="D543" s="8"/>
      <c r="E543" s="8"/>
      <c r="F543" s="17"/>
      <c r="G543" s="17"/>
      <c r="H543" s="17"/>
      <c r="I543" s="8"/>
      <c r="J543" s="8"/>
      <c r="K543" s="8"/>
      <c r="L543" s="8"/>
      <c r="M543" s="8"/>
      <c r="N543" s="8"/>
      <c r="O543" s="8"/>
      <c r="P543" s="8"/>
      <c r="Q543" s="8"/>
      <c r="R543" s="8"/>
      <c r="S543" s="8"/>
      <c r="T543" s="8"/>
      <c r="U543" s="8"/>
      <c r="V543" s="8"/>
      <c r="W543" s="8"/>
      <c r="X543" s="47"/>
      <c r="Y543" s="8"/>
      <c r="Z543" s="8"/>
      <c r="AA543" s="8"/>
      <c r="AB543" s="8"/>
      <c r="AC543" s="8"/>
      <c r="AD543" s="8"/>
      <c r="AE543" s="8"/>
      <c r="AF543" s="8"/>
      <c r="AG543" s="8"/>
      <c r="AH543" s="8"/>
      <c r="AI543" s="11" t="str">
        <f t="shared" si="4"/>
        <v/>
      </c>
      <c r="AJ543" s="17"/>
      <c r="AK543" s="17"/>
      <c r="AL543" s="8"/>
      <c r="AM543" s="8"/>
      <c r="AN543" s="8"/>
      <c r="AO543" s="8"/>
      <c r="AP543" s="8"/>
      <c r="AQ543" s="8"/>
      <c r="AR543" s="8"/>
      <c r="AS543" s="8"/>
      <c r="AT543" s="8"/>
      <c r="AU543" s="8"/>
      <c r="AV543" s="8"/>
      <c r="AW543" s="8"/>
      <c r="AX543" s="8"/>
      <c r="AY543" s="8"/>
      <c r="AZ543" s="8"/>
      <c r="BA543" s="8"/>
      <c r="BB543" s="8"/>
      <c r="BC543" s="8"/>
    </row>
    <row r="544">
      <c r="A544" s="12"/>
      <c r="B544" s="8"/>
      <c r="C544" s="8"/>
      <c r="D544" s="8"/>
      <c r="E544" s="8"/>
      <c r="F544" s="17"/>
      <c r="G544" s="17"/>
      <c r="H544" s="17"/>
      <c r="I544" s="8"/>
      <c r="J544" s="8"/>
      <c r="K544" s="8"/>
      <c r="L544" s="8"/>
      <c r="M544" s="8"/>
      <c r="N544" s="8"/>
      <c r="O544" s="8"/>
      <c r="P544" s="8"/>
      <c r="Q544" s="8"/>
      <c r="R544" s="8"/>
      <c r="S544" s="8"/>
      <c r="T544" s="8"/>
      <c r="U544" s="8"/>
      <c r="V544" s="8"/>
      <c r="W544" s="8"/>
      <c r="X544" s="47"/>
      <c r="Y544" s="8"/>
      <c r="Z544" s="8"/>
      <c r="AA544" s="8"/>
      <c r="AB544" s="8"/>
      <c r="AC544" s="8"/>
      <c r="AD544" s="8"/>
      <c r="AE544" s="8"/>
      <c r="AF544" s="8"/>
      <c r="AG544" s="8"/>
      <c r="AH544" s="8"/>
      <c r="AI544" s="11" t="str">
        <f t="shared" si="4"/>
        <v/>
      </c>
      <c r="AJ544" s="17"/>
      <c r="AK544" s="17"/>
      <c r="AL544" s="8"/>
      <c r="AM544" s="8"/>
      <c r="AN544" s="8"/>
      <c r="AO544" s="8"/>
      <c r="AP544" s="8"/>
      <c r="AQ544" s="8"/>
      <c r="AR544" s="8"/>
      <c r="AS544" s="8"/>
      <c r="AT544" s="8"/>
      <c r="AU544" s="8"/>
      <c r="AV544" s="8"/>
      <c r="AW544" s="8"/>
      <c r="AX544" s="8"/>
      <c r="AY544" s="8"/>
      <c r="AZ544" s="8"/>
      <c r="BA544" s="8"/>
      <c r="BB544" s="8"/>
      <c r="BC544" s="8"/>
    </row>
    <row r="545">
      <c r="A545" s="12"/>
      <c r="B545" s="8"/>
      <c r="C545" s="8"/>
      <c r="D545" s="8"/>
      <c r="E545" s="8"/>
      <c r="F545" s="17"/>
      <c r="G545" s="17"/>
      <c r="H545" s="17"/>
      <c r="I545" s="8"/>
      <c r="J545" s="8"/>
      <c r="K545" s="8"/>
      <c r="L545" s="8"/>
      <c r="M545" s="8"/>
      <c r="N545" s="8"/>
      <c r="O545" s="8"/>
      <c r="P545" s="8"/>
      <c r="Q545" s="8"/>
      <c r="R545" s="8"/>
      <c r="S545" s="8"/>
      <c r="T545" s="8"/>
      <c r="U545" s="8"/>
      <c r="V545" s="8"/>
      <c r="W545" s="8"/>
      <c r="X545" s="47"/>
      <c r="Y545" s="8"/>
      <c r="Z545" s="8"/>
      <c r="AA545" s="8"/>
      <c r="AB545" s="8"/>
      <c r="AC545" s="8"/>
      <c r="AD545" s="8"/>
      <c r="AE545" s="8"/>
      <c r="AF545" s="8"/>
      <c r="AG545" s="8"/>
      <c r="AH545" s="8"/>
      <c r="AI545" s="11" t="str">
        <f t="shared" si="4"/>
        <v/>
      </c>
      <c r="AJ545" s="17"/>
      <c r="AK545" s="17"/>
      <c r="AL545" s="8"/>
      <c r="AM545" s="8"/>
      <c r="AN545" s="8"/>
      <c r="AO545" s="8"/>
      <c r="AP545" s="8"/>
      <c r="AQ545" s="8"/>
      <c r="AR545" s="8"/>
      <c r="AS545" s="8"/>
      <c r="AT545" s="8"/>
      <c r="AU545" s="8"/>
      <c r="AV545" s="8"/>
      <c r="AW545" s="8"/>
      <c r="AX545" s="8"/>
      <c r="AY545" s="8"/>
      <c r="AZ545" s="8"/>
      <c r="BA545" s="8"/>
      <c r="BB545" s="8"/>
      <c r="BC545" s="8"/>
    </row>
    <row r="546">
      <c r="A546" s="12"/>
      <c r="B546" s="8"/>
      <c r="C546" s="8"/>
      <c r="D546" s="8"/>
      <c r="E546" s="8"/>
      <c r="F546" s="17"/>
      <c r="G546" s="17"/>
      <c r="H546" s="17"/>
      <c r="I546" s="8"/>
      <c r="J546" s="8"/>
      <c r="K546" s="8"/>
      <c r="L546" s="8"/>
      <c r="M546" s="8"/>
      <c r="N546" s="8"/>
      <c r="O546" s="8"/>
      <c r="P546" s="8"/>
      <c r="Q546" s="8"/>
      <c r="R546" s="8"/>
      <c r="S546" s="8"/>
      <c r="T546" s="8"/>
      <c r="U546" s="8"/>
      <c r="V546" s="8"/>
      <c r="W546" s="8"/>
      <c r="X546" s="47"/>
      <c r="Y546" s="8"/>
      <c r="Z546" s="8"/>
      <c r="AA546" s="8"/>
      <c r="AB546" s="8"/>
      <c r="AC546" s="8"/>
      <c r="AD546" s="8"/>
      <c r="AE546" s="8"/>
      <c r="AF546" s="8"/>
      <c r="AG546" s="8"/>
      <c r="AH546" s="8"/>
      <c r="AI546" s="11" t="str">
        <f t="shared" si="4"/>
        <v/>
      </c>
      <c r="AJ546" s="17"/>
      <c r="AK546" s="17"/>
      <c r="AL546" s="8"/>
      <c r="AM546" s="8"/>
      <c r="AN546" s="8"/>
      <c r="AO546" s="8"/>
      <c r="AP546" s="8"/>
      <c r="AQ546" s="8"/>
      <c r="AR546" s="8"/>
      <c r="AS546" s="8"/>
      <c r="AT546" s="8"/>
      <c r="AU546" s="8"/>
      <c r="AV546" s="8"/>
      <c r="AW546" s="8"/>
      <c r="AX546" s="8"/>
      <c r="AY546" s="8"/>
      <c r="AZ546" s="8"/>
      <c r="BA546" s="8"/>
      <c r="BB546" s="8"/>
      <c r="BC546" s="8"/>
    </row>
    <row r="547">
      <c r="A547" s="12"/>
      <c r="B547" s="8"/>
      <c r="C547" s="8"/>
      <c r="D547" s="8"/>
      <c r="E547" s="8"/>
      <c r="F547" s="17"/>
      <c r="G547" s="17"/>
      <c r="H547" s="17"/>
      <c r="I547" s="8"/>
      <c r="J547" s="8"/>
      <c r="K547" s="8"/>
      <c r="L547" s="8"/>
      <c r="M547" s="8"/>
      <c r="N547" s="8"/>
      <c r="O547" s="8"/>
      <c r="P547" s="8"/>
      <c r="Q547" s="8"/>
      <c r="R547" s="8"/>
      <c r="S547" s="8"/>
      <c r="T547" s="8"/>
      <c r="U547" s="8"/>
      <c r="V547" s="8"/>
      <c r="W547" s="8"/>
      <c r="X547" s="47"/>
      <c r="Y547" s="8"/>
      <c r="Z547" s="8"/>
      <c r="AA547" s="8"/>
      <c r="AB547" s="8"/>
      <c r="AC547" s="8"/>
      <c r="AD547" s="8"/>
      <c r="AE547" s="8"/>
      <c r="AF547" s="8"/>
      <c r="AG547" s="8"/>
      <c r="AH547" s="8"/>
      <c r="AI547" s="11" t="str">
        <f t="shared" si="4"/>
        <v/>
      </c>
      <c r="AJ547" s="17"/>
      <c r="AK547" s="17"/>
      <c r="AL547" s="8"/>
      <c r="AM547" s="8"/>
      <c r="AN547" s="8"/>
      <c r="AO547" s="8"/>
      <c r="AP547" s="8"/>
      <c r="AQ547" s="8"/>
      <c r="AR547" s="8"/>
      <c r="AS547" s="8"/>
      <c r="AT547" s="8"/>
      <c r="AU547" s="8"/>
      <c r="AV547" s="8"/>
      <c r="AW547" s="8"/>
      <c r="AX547" s="8"/>
      <c r="AY547" s="8"/>
      <c r="AZ547" s="8"/>
      <c r="BA547" s="8"/>
      <c r="BB547" s="8"/>
      <c r="BC547" s="8"/>
    </row>
    <row r="548">
      <c r="A548" s="12"/>
      <c r="B548" s="8"/>
      <c r="C548" s="8"/>
      <c r="D548" s="8"/>
      <c r="E548" s="8"/>
      <c r="F548" s="17"/>
      <c r="G548" s="17"/>
      <c r="H548" s="17"/>
      <c r="I548" s="8"/>
      <c r="J548" s="8"/>
      <c r="K548" s="8"/>
      <c r="L548" s="8"/>
      <c r="M548" s="8"/>
      <c r="N548" s="8"/>
      <c r="O548" s="8"/>
      <c r="P548" s="8"/>
      <c r="Q548" s="8"/>
      <c r="R548" s="8"/>
      <c r="S548" s="8"/>
      <c r="T548" s="8"/>
      <c r="U548" s="8"/>
      <c r="V548" s="8"/>
      <c r="W548" s="8"/>
      <c r="X548" s="47"/>
      <c r="Y548" s="8"/>
      <c r="Z548" s="8"/>
      <c r="AA548" s="8"/>
      <c r="AB548" s="8"/>
      <c r="AC548" s="8"/>
      <c r="AD548" s="8"/>
      <c r="AE548" s="8"/>
      <c r="AF548" s="8"/>
      <c r="AG548" s="8"/>
      <c r="AH548" s="8"/>
      <c r="AI548" s="11" t="str">
        <f t="shared" si="4"/>
        <v/>
      </c>
      <c r="AJ548" s="17"/>
      <c r="AK548" s="17"/>
      <c r="AL548" s="8"/>
      <c r="AM548" s="8"/>
      <c r="AN548" s="8"/>
      <c r="AO548" s="8"/>
      <c r="AP548" s="8"/>
      <c r="AQ548" s="8"/>
      <c r="AR548" s="8"/>
      <c r="AS548" s="8"/>
      <c r="AT548" s="8"/>
      <c r="AU548" s="8"/>
      <c r="AV548" s="8"/>
      <c r="AW548" s="8"/>
      <c r="AX548" s="8"/>
      <c r="AY548" s="8"/>
      <c r="AZ548" s="8"/>
      <c r="BA548" s="8"/>
      <c r="BB548" s="8"/>
      <c r="BC548" s="8"/>
    </row>
    <row r="549">
      <c r="A549" s="12"/>
      <c r="B549" s="8"/>
      <c r="C549" s="8"/>
      <c r="D549" s="8"/>
      <c r="E549" s="8"/>
      <c r="F549" s="17"/>
      <c r="G549" s="17"/>
      <c r="H549" s="17"/>
      <c r="I549" s="8"/>
      <c r="J549" s="8"/>
      <c r="K549" s="8"/>
      <c r="L549" s="8"/>
      <c r="M549" s="8"/>
      <c r="N549" s="8"/>
      <c r="O549" s="8"/>
      <c r="P549" s="8"/>
      <c r="Q549" s="8"/>
      <c r="R549" s="8"/>
      <c r="S549" s="8"/>
      <c r="T549" s="8"/>
      <c r="U549" s="8"/>
      <c r="V549" s="8"/>
      <c r="W549" s="8"/>
      <c r="X549" s="47"/>
      <c r="Y549" s="8"/>
      <c r="Z549" s="8"/>
      <c r="AA549" s="8"/>
      <c r="AB549" s="8"/>
      <c r="AC549" s="8"/>
      <c r="AD549" s="8"/>
      <c r="AE549" s="8"/>
      <c r="AF549" s="8"/>
      <c r="AG549" s="8"/>
      <c r="AH549" s="8"/>
      <c r="AI549" s="11" t="str">
        <f t="shared" si="4"/>
        <v/>
      </c>
      <c r="AJ549" s="17"/>
      <c r="AK549" s="17"/>
      <c r="AL549" s="8"/>
      <c r="AM549" s="8"/>
      <c r="AN549" s="8"/>
      <c r="AO549" s="8"/>
      <c r="AP549" s="8"/>
      <c r="AQ549" s="8"/>
      <c r="AR549" s="8"/>
      <c r="AS549" s="8"/>
      <c r="AT549" s="8"/>
      <c r="AU549" s="8"/>
      <c r="AV549" s="8"/>
      <c r="AW549" s="8"/>
      <c r="AX549" s="8"/>
      <c r="AY549" s="8"/>
      <c r="AZ549" s="8"/>
      <c r="BA549" s="8"/>
      <c r="BB549" s="8"/>
      <c r="BC549" s="8"/>
    </row>
    <row r="550">
      <c r="A550" s="12"/>
      <c r="B550" s="8"/>
      <c r="C550" s="8"/>
      <c r="D550" s="8"/>
      <c r="E550" s="8"/>
      <c r="F550" s="17"/>
      <c r="G550" s="17"/>
      <c r="H550" s="17"/>
      <c r="I550" s="8"/>
      <c r="J550" s="8"/>
      <c r="K550" s="8"/>
      <c r="L550" s="8"/>
      <c r="M550" s="8"/>
      <c r="N550" s="8"/>
      <c r="O550" s="8"/>
      <c r="P550" s="8"/>
      <c r="Q550" s="8"/>
      <c r="R550" s="8"/>
      <c r="S550" s="8"/>
      <c r="T550" s="8"/>
      <c r="U550" s="8"/>
      <c r="V550" s="8"/>
      <c r="W550" s="8"/>
      <c r="X550" s="47"/>
      <c r="Y550" s="8"/>
      <c r="Z550" s="8"/>
      <c r="AA550" s="8"/>
      <c r="AB550" s="8"/>
      <c r="AC550" s="8"/>
      <c r="AD550" s="8"/>
      <c r="AE550" s="8"/>
      <c r="AF550" s="8"/>
      <c r="AG550" s="8"/>
      <c r="AH550" s="8"/>
      <c r="AI550" s="11" t="str">
        <f t="shared" si="4"/>
        <v/>
      </c>
      <c r="AJ550" s="17"/>
      <c r="AK550" s="17"/>
      <c r="AL550" s="8"/>
      <c r="AM550" s="8"/>
      <c r="AN550" s="8"/>
      <c r="AO550" s="8"/>
      <c r="AP550" s="8"/>
      <c r="AQ550" s="8"/>
      <c r="AR550" s="8"/>
      <c r="AS550" s="8"/>
      <c r="AT550" s="8"/>
      <c r="AU550" s="8"/>
      <c r="AV550" s="8"/>
      <c r="AW550" s="8"/>
      <c r="AX550" s="8"/>
      <c r="AY550" s="8"/>
      <c r="AZ550" s="8"/>
      <c r="BA550" s="8"/>
      <c r="BB550" s="8"/>
      <c r="BC550" s="8"/>
    </row>
    <row r="551">
      <c r="A551" s="12"/>
      <c r="B551" s="8"/>
      <c r="C551" s="8"/>
      <c r="D551" s="8"/>
      <c r="E551" s="8"/>
      <c r="F551" s="17"/>
      <c r="G551" s="17"/>
      <c r="H551" s="17"/>
      <c r="I551" s="8"/>
      <c r="J551" s="8"/>
      <c r="K551" s="8"/>
      <c r="L551" s="8"/>
      <c r="M551" s="8"/>
      <c r="N551" s="8"/>
      <c r="O551" s="8"/>
      <c r="P551" s="8"/>
      <c r="Q551" s="8"/>
      <c r="R551" s="8"/>
      <c r="S551" s="8"/>
      <c r="T551" s="8"/>
      <c r="U551" s="8"/>
      <c r="V551" s="8"/>
      <c r="W551" s="8"/>
      <c r="X551" s="47"/>
      <c r="Y551" s="8"/>
      <c r="Z551" s="8"/>
      <c r="AA551" s="8"/>
      <c r="AB551" s="8"/>
      <c r="AC551" s="8"/>
      <c r="AD551" s="8"/>
      <c r="AE551" s="8"/>
      <c r="AF551" s="8"/>
      <c r="AG551" s="8"/>
      <c r="AH551" s="8"/>
      <c r="AI551" s="11" t="str">
        <f t="shared" si="4"/>
        <v/>
      </c>
      <c r="AJ551" s="17"/>
      <c r="AK551" s="17"/>
      <c r="AL551" s="8"/>
      <c r="AM551" s="8"/>
      <c r="AN551" s="8"/>
      <c r="AO551" s="8"/>
      <c r="AP551" s="8"/>
      <c r="AQ551" s="8"/>
      <c r="AR551" s="8"/>
      <c r="AS551" s="8"/>
      <c r="AT551" s="8"/>
      <c r="AU551" s="8"/>
      <c r="AV551" s="8"/>
      <c r="AW551" s="8"/>
      <c r="AX551" s="8"/>
      <c r="AY551" s="8"/>
      <c r="AZ551" s="8"/>
      <c r="BA551" s="8"/>
      <c r="BB551" s="8"/>
      <c r="BC551" s="8"/>
    </row>
    <row r="552">
      <c r="A552" s="12"/>
      <c r="B552" s="8"/>
      <c r="C552" s="8"/>
      <c r="D552" s="8"/>
      <c r="E552" s="8"/>
      <c r="F552" s="17"/>
      <c r="G552" s="17"/>
      <c r="H552" s="17"/>
      <c r="I552" s="8"/>
      <c r="J552" s="8"/>
      <c r="K552" s="8"/>
      <c r="L552" s="8"/>
      <c r="M552" s="8"/>
      <c r="N552" s="8"/>
      <c r="O552" s="8"/>
      <c r="P552" s="8"/>
      <c r="Q552" s="8"/>
      <c r="R552" s="8"/>
      <c r="S552" s="8"/>
      <c r="T552" s="8"/>
      <c r="U552" s="8"/>
      <c r="V552" s="8"/>
      <c r="W552" s="8"/>
      <c r="X552" s="47"/>
      <c r="Y552" s="8"/>
      <c r="Z552" s="8"/>
      <c r="AA552" s="8"/>
      <c r="AB552" s="8"/>
      <c r="AC552" s="8"/>
      <c r="AD552" s="8"/>
      <c r="AE552" s="8"/>
      <c r="AF552" s="8"/>
      <c r="AG552" s="8"/>
      <c r="AH552" s="8"/>
      <c r="AI552" s="11" t="str">
        <f t="shared" si="4"/>
        <v/>
      </c>
      <c r="AJ552" s="17"/>
      <c r="AK552" s="17"/>
      <c r="AL552" s="8"/>
      <c r="AM552" s="8"/>
      <c r="AN552" s="8"/>
      <c r="AO552" s="8"/>
      <c r="AP552" s="8"/>
      <c r="AQ552" s="8"/>
      <c r="AR552" s="8"/>
      <c r="AS552" s="8"/>
      <c r="AT552" s="8"/>
      <c r="AU552" s="8"/>
      <c r="AV552" s="8"/>
      <c r="AW552" s="8"/>
      <c r="AX552" s="8"/>
      <c r="AY552" s="8"/>
      <c r="AZ552" s="8"/>
      <c r="BA552" s="8"/>
      <c r="BB552" s="8"/>
      <c r="BC552" s="8"/>
    </row>
    <row r="553">
      <c r="A553" s="12"/>
      <c r="B553" s="8"/>
      <c r="C553" s="8"/>
      <c r="D553" s="8"/>
      <c r="E553" s="8"/>
      <c r="F553" s="17"/>
      <c r="G553" s="17"/>
      <c r="H553" s="17"/>
      <c r="I553" s="8"/>
      <c r="J553" s="8"/>
      <c r="K553" s="8"/>
      <c r="L553" s="8"/>
      <c r="M553" s="8"/>
      <c r="N553" s="8"/>
      <c r="O553" s="8"/>
      <c r="P553" s="8"/>
      <c r="Q553" s="8"/>
      <c r="R553" s="8"/>
      <c r="S553" s="8"/>
      <c r="T553" s="8"/>
      <c r="U553" s="8"/>
      <c r="V553" s="8"/>
      <c r="W553" s="8"/>
      <c r="X553" s="47"/>
      <c r="Y553" s="8"/>
      <c r="Z553" s="8"/>
      <c r="AA553" s="8"/>
      <c r="AB553" s="8"/>
      <c r="AC553" s="8"/>
      <c r="AD553" s="8"/>
      <c r="AE553" s="8"/>
      <c r="AF553" s="8"/>
      <c r="AG553" s="8"/>
      <c r="AH553" s="8"/>
      <c r="AI553" s="11" t="str">
        <f t="shared" si="4"/>
        <v/>
      </c>
      <c r="AJ553" s="17"/>
      <c r="AK553" s="17"/>
      <c r="AL553" s="8"/>
      <c r="AM553" s="8"/>
      <c r="AN553" s="8"/>
      <c r="AO553" s="8"/>
      <c r="AP553" s="8"/>
      <c r="AQ553" s="8"/>
      <c r="AR553" s="8"/>
      <c r="AS553" s="8"/>
      <c r="AT553" s="8"/>
      <c r="AU553" s="8"/>
      <c r="AV553" s="8"/>
      <c r="AW553" s="8"/>
      <c r="AX553" s="8"/>
      <c r="AY553" s="8"/>
      <c r="AZ553" s="8"/>
      <c r="BA553" s="8"/>
      <c r="BB553" s="8"/>
      <c r="BC553" s="8"/>
    </row>
    <row r="554">
      <c r="A554" s="12"/>
      <c r="B554" s="8"/>
      <c r="C554" s="8"/>
      <c r="D554" s="8"/>
      <c r="E554" s="8"/>
      <c r="F554" s="17"/>
      <c r="G554" s="17"/>
      <c r="H554" s="17"/>
      <c r="I554" s="8"/>
      <c r="J554" s="8"/>
      <c r="K554" s="8"/>
      <c r="L554" s="8"/>
      <c r="M554" s="8"/>
      <c r="N554" s="8"/>
      <c r="O554" s="8"/>
      <c r="P554" s="8"/>
      <c r="Q554" s="8"/>
      <c r="R554" s="8"/>
      <c r="S554" s="8"/>
      <c r="T554" s="8"/>
      <c r="U554" s="8"/>
      <c r="V554" s="8"/>
      <c r="W554" s="8"/>
      <c r="X554" s="47"/>
      <c r="Y554" s="8"/>
      <c r="Z554" s="8"/>
      <c r="AA554" s="8"/>
      <c r="AB554" s="8"/>
      <c r="AC554" s="8"/>
      <c r="AD554" s="8"/>
      <c r="AE554" s="8"/>
      <c r="AF554" s="8"/>
      <c r="AG554" s="8"/>
      <c r="AH554" s="8"/>
      <c r="AI554" s="11" t="str">
        <f t="shared" si="4"/>
        <v/>
      </c>
      <c r="AJ554" s="17"/>
      <c r="AK554" s="17"/>
      <c r="AL554" s="8"/>
      <c r="AM554" s="8"/>
      <c r="AN554" s="8"/>
      <c r="AO554" s="8"/>
      <c r="AP554" s="8"/>
      <c r="AQ554" s="8"/>
      <c r="AR554" s="8"/>
      <c r="AS554" s="8"/>
      <c r="AT554" s="8"/>
      <c r="AU554" s="8"/>
      <c r="AV554" s="8"/>
      <c r="AW554" s="8"/>
      <c r="AX554" s="8"/>
      <c r="AY554" s="8"/>
      <c r="AZ554" s="8"/>
      <c r="BA554" s="8"/>
      <c r="BB554" s="8"/>
      <c r="BC554" s="8"/>
    </row>
    <row r="555">
      <c r="A555" s="12"/>
      <c r="B555" s="8"/>
      <c r="C555" s="8"/>
      <c r="D555" s="8"/>
      <c r="E555" s="8"/>
      <c r="F555" s="17"/>
      <c r="G555" s="17"/>
      <c r="H555" s="17"/>
      <c r="I555" s="8"/>
      <c r="J555" s="8"/>
      <c r="K555" s="8"/>
      <c r="L555" s="8"/>
      <c r="M555" s="8"/>
      <c r="N555" s="8"/>
      <c r="O555" s="8"/>
      <c r="P555" s="8"/>
      <c r="Q555" s="8"/>
      <c r="R555" s="8"/>
      <c r="S555" s="8"/>
      <c r="T555" s="8"/>
      <c r="U555" s="8"/>
      <c r="V555" s="8"/>
      <c r="W555" s="8"/>
      <c r="X555" s="47"/>
      <c r="Y555" s="8"/>
      <c r="Z555" s="8"/>
      <c r="AA555" s="8"/>
      <c r="AB555" s="8"/>
      <c r="AC555" s="8"/>
      <c r="AD555" s="8"/>
      <c r="AE555" s="8"/>
      <c r="AF555" s="8"/>
      <c r="AG555" s="8"/>
      <c r="AH555" s="8"/>
      <c r="AI555" s="11" t="str">
        <f t="shared" si="4"/>
        <v/>
      </c>
      <c r="AJ555" s="17"/>
      <c r="AK555" s="17"/>
      <c r="AL555" s="8"/>
      <c r="AM555" s="8"/>
      <c r="AN555" s="8"/>
      <c r="AO555" s="8"/>
      <c r="AP555" s="8"/>
      <c r="AQ555" s="8"/>
      <c r="AR555" s="8"/>
      <c r="AS555" s="8"/>
      <c r="AT555" s="8"/>
      <c r="AU555" s="8"/>
      <c r="AV555" s="8"/>
      <c r="AW555" s="8"/>
      <c r="AX555" s="8"/>
      <c r="AY555" s="8"/>
      <c r="AZ555" s="8"/>
      <c r="BA555" s="8"/>
      <c r="BB555" s="8"/>
      <c r="BC555" s="8"/>
    </row>
    <row r="556">
      <c r="A556" s="12"/>
      <c r="B556" s="8"/>
      <c r="C556" s="8"/>
      <c r="D556" s="8"/>
      <c r="E556" s="8"/>
      <c r="F556" s="17"/>
      <c r="G556" s="17"/>
      <c r="H556" s="17"/>
      <c r="I556" s="8"/>
      <c r="J556" s="8"/>
      <c r="K556" s="8"/>
      <c r="L556" s="8"/>
      <c r="M556" s="8"/>
      <c r="N556" s="8"/>
      <c r="O556" s="8"/>
      <c r="P556" s="8"/>
      <c r="Q556" s="8"/>
      <c r="R556" s="8"/>
      <c r="S556" s="8"/>
      <c r="T556" s="8"/>
      <c r="U556" s="8"/>
      <c r="V556" s="8"/>
      <c r="W556" s="8"/>
      <c r="X556" s="47"/>
      <c r="Y556" s="8"/>
      <c r="Z556" s="8"/>
      <c r="AA556" s="8"/>
      <c r="AB556" s="8"/>
      <c r="AC556" s="8"/>
      <c r="AD556" s="8"/>
      <c r="AE556" s="8"/>
      <c r="AF556" s="8"/>
      <c r="AG556" s="8"/>
      <c r="AH556" s="8"/>
      <c r="AI556" s="11" t="str">
        <f t="shared" si="4"/>
        <v/>
      </c>
      <c r="AJ556" s="17"/>
      <c r="AK556" s="17"/>
      <c r="AL556" s="8"/>
      <c r="AM556" s="8"/>
      <c r="AN556" s="8"/>
      <c r="AO556" s="8"/>
      <c r="AP556" s="8"/>
      <c r="AQ556" s="8"/>
      <c r="AR556" s="8"/>
      <c r="AS556" s="8"/>
      <c r="AT556" s="8"/>
      <c r="AU556" s="8"/>
      <c r="AV556" s="8"/>
      <c r="AW556" s="8"/>
      <c r="AX556" s="8"/>
      <c r="AY556" s="8"/>
      <c r="AZ556" s="8"/>
      <c r="BA556" s="8"/>
      <c r="BB556" s="8"/>
      <c r="BC556" s="8"/>
    </row>
    <row r="557">
      <c r="A557" s="12"/>
      <c r="B557" s="8"/>
      <c r="C557" s="8"/>
      <c r="D557" s="8"/>
      <c r="E557" s="8"/>
      <c r="F557" s="17"/>
      <c r="G557" s="17"/>
      <c r="H557" s="17"/>
      <c r="I557" s="8"/>
      <c r="J557" s="8"/>
      <c r="K557" s="8"/>
      <c r="L557" s="8"/>
      <c r="M557" s="8"/>
      <c r="N557" s="8"/>
      <c r="O557" s="8"/>
      <c r="P557" s="8"/>
      <c r="Q557" s="8"/>
      <c r="R557" s="8"/>
      <c r="S557" s="8"/>
      <c r="T557" s="8"/>
      <c r="U557" s="8"/>
      <c r="V557" s="8"/>
      <c r="W557" s="8"/>
      <c r="X557" s="47"/>
      <c r="Y557" s="8"/>
      <c r="Z557" s="8"/>
      <c r="AA557" s="8"/>
      <c r="AB557" s="8"/>
      <c r="AC557" s="8"/>
      <c r="AD557" s="8"/>
      <c r="AE557" s="8"/>
      <c r="AF557" s="8"/>
      <c r="AG557" s="8"/>
      <c r="AH557" s="8"/>
      <c r="AI557" s="11" t="str">
        <f t="shared" si="4"/>
        <v/>
      </c>
      <c r="AJ557" s="17"/>
      <c r="AK557" s="17"/>
      <c r="AL557" s="8"/>
      <c r="AM557" s="8"/>
      <c r="AN557" s="8"/>
      <c r="AO557" s="8"/>
      <c r="AP557" s="8"/>
      <c r="AQ557" s="8"/>
      <c r="AR557" s="8"/>
      <c r="AS557" s="8"/>
      <c r="AT557" s="8"/>
      <c r="AU557" s="8"/>
      <c r="AV557" s="8"/>
      <c r="AW557" s="8"/>
      <c r="AX557" s="8"/>
      <c r="AY557" s="8"/>
      <c r="AZ557" s="8"/>
      <c r="BA557" s="8"/>
      <c r="BB557" s="8"/>
      <c r="BC557" s="8"/>
    </row>
    <row r="558">
      <c r="A558" s="12"/>
      <c r="B558" s="8"/>
      <c r="C558" s="8"/>
      <c r="D558" s="8"/>
      <c r="E558" s="8"/>
      <c r="F558" s="17"/>
      <c r="G558" s="17"/>
      <c r="H558" s="17"/>
      <c r="I558" s="8"/>
      <c r="J558" s="8"/>
      <c r="K558" s="8"/>
      <c r="L558" s="8"/>
      <c r="M558" s="8"/>
      <c r="N558" s="8"/>
      <c r="O558" s="8"/>
      <c r="P558" s="8"/>
      <c r="Q558" s="8"/>
      <c r="R558" s="8"/>
      <c r="S558" s="8"/>
      <c r="T558" s="8"/>
      <c r="U558" s="8"/>
      <c r="V558" s="8"/>
      <c r="W558" s="8"/>
      <c r="X558" s="47"/>
      <c r="Y558" s="8"/>
      <c r="Z558" s="8"/>
      <c r="AA558" s="8"/>
      <c r="AB558" s="8"/>
      <c r="AC558" s="8"/>
      <c r="AD558" s="8"/>
      <c r="AE558" s="8"/>
      <c r="AF558" s="8"/>
      <c r="AG558" s="8"/>
      <c r="AH558" s="8"/>
      <c r="AI558" s="11" t="str">
        <f t="shared" si="4"/>
        <v/>
      </c>
      <c r="AJ558" s="17"/>
      <c r="AK558" s="17"/>
      <c r="AL558" s="8"/>
      <c r="AM558" s="8"/>
      <c r="AN558" s="8"/>
      <c r="AO558" s="8"/>
      <c r="AP558" s="8"/>
      <c r="AQ558" s="8"/>
      <c r="AR558" s="8"/>
      <c r="AS558" s="8"/>
      <c r="AT558" s="8"/>
      <c r="AU558" s="8"/>
      <c r="AV558" s="8"/>
      <c r="AW558" s="8"/>
      <c r="AX558" s="8"/>
      <c r="AY558" s="8"/>
      <c r="AZ558" s="8"/>
      <c r="BA558" s="8"/>
      <c r="BB558" s="8"/>
      <c r="BC558" s="8"/>
    </row>
    <row r="559">
      <c r="A559" s="12"/>
      <c r="B559" s="8"/>
      <c r="C559" s="8"/>
      <c r="D559" s="8"/>
      <c r="E559" s="8"/>
      <c r="F559" s="17"/>
      <c r="G559" s="17"/>
      <c r="H559" s="17"/>
      <c r="I559" s="8"/>
      <c r="J559" s="8"/>
      <c r="K559" s="8"/>
      <c r="L559" s="8"/>
      <c r="M559" s="8"/>
      <c r="N559" s="8"/>
      <c r="O559" s="8"/>
      <c r="P559" s="8"/>
      <c r="Q559" s="8"/>
      <c r="R559" s="8"/>
      <c r="S559" s="8"/>
      <c r="T559" s="8"/>
      <c r="U559" s="8"/>
      <c r="V559" s="8"/>
      <c r="W559" s="8"/>
      <c r="X559" s="47"/>
      <c r="Y559" s="8"/>
      <c r="Z559" s="8"/>
      <c r="AA559" s="8"/>
      <c r="AB559" s="8"/>
      <c r="AC559" s="8"/>
      <c r="AD559" s="8"/>
      <c r="AE559" s="8"/>
      <c r="AF559" s="8"/>
      <c r="AG559" s="8"/>
      <c r="AH559" s="8"/>
      <c r="AI559" s="11" t="str">
        <f t="shared" si="4"/>
        <v/>
      </c>
      <c r="AJ559" s="17"/>
      <c r="AK559" s="17"/>
      <c r="AL559" s="8"/>
      <c r="AM559" s="8"/>
      <c r="AN559" s="8"/>
      <c r="AO559" s="8"/>
      <c r="AP559" s="8"/>
      <c r="AQ559" s="8"/>
      <c r="AR559" s="8"/>
      <c r="AS559" s="8"/>
      <c r="AT559" s="8"/>
      <c r="AU559" s="8"/>
      <c r="AV559" s="8"/>
      <c r="AW559" s="8"/>
      <c r="AX559" s="8"/>
      <c r="AY559" s="8"/>
      <c r="AZ559" s="8"/>
      <c r="BA559" s="8"/>
      <c r="BB559" s="8"/>
      <c r="BC559" s="8"/>
    </row>
    <row r="560">
      <c r="A560" s="12"/>
      <c r="B560" s="8"/>
      <c r="C560" s="8"/>
      <c r="D560" s="8"/>
      <c r="E560" s="8"/>
      <c r="F560" s="17"/>
      <c r="G560" s="17"/>
      <c r="H560" s="17"/>
      <c r="I560" s="8"/>
      <c r="J560" s="8"/>
      <c r="K560" s="8"/>
      <c r="L560" s="8"/>
      <c r="M560" s="8"/>
      <c r="N560" s="8"/>
      <c r="O560" s="8"/>
      <c r="P560" s="8"/>
      <c r="Q560" s="8"/>
      <c r="R560" s="8"/>
      <c r="S560" s="8"/>
      <c r="T560" s="8"/>
      <c r="U560" s="8"/>
      <c r="V560" s="8"/>
      <c r="W560" s="8"/>
      <c r="X560" s="47"/>
      <c r="Y560" s="8"/>
      <c r="Z560" s="8"/>
      <c r="AA560" s="8"/>
      <c r="AB560" s="8"/>
      <c r="AC560" s="8"/>
      <c r="AD560" s="8"/>
      <c r="AE560" s="8"/>
      <c r="AF560" s="8"/>
      <c r="AG560" s="8"/>
      <c r="AH560" s="8"/>
      <c r="AI560" s="11" t="str">
        <f t="shared" si="4"/>
        <v/>
      </c>
      <c r="AJ560" s="17"/>
      <c r="AK560" s="17"/>
      <c r="AL560" s="8"/>
      <c r="AM560" s="8"/>
      <c r="AN560" s="8"/>
      <c r="AO560" s="8"/>
      <c r="AP560" s="8"/>
      <c r="AQ560" s="8"/>
      <c r="AR560" s="8"/>
      <c r="AS560" s="8"/>
      <c r="AT560" s="8"/>
      <c r="AU560" s="8"/>
      <c r="AV560" s="8"/>
      <c r="AW560" s="8"/>
      <c r="AX560" s="8"/>
      <c r="AY560" s="8"/>
      <c r="AZ560" s="8"/>
      <c r="BA560" s="8"/>
      <c r="BB560" s="8"/>
      <c r="BC560" s="8"/>
    </row>
    <row r="561">
      <c r="A561" s="12"/>
      <c r="B561" s="8"/>
      <c r="C561" s="8"/>
      <c r="D561" s="8"/>
      <c r="E561" s="8"/>
      <c r="F561" s="17"/>
      <c r="G561" s="17"/>
      <c r="H561" s="17"/>
      <c r="I561" s="8"/>
      <c r="J561" s="8"/>
      <c r="K561" s="8"/>
      <c r="L561" s="8"/>
      <c r="M561" s="8"/>
      <c r="N561" s="8"/>
      <c r="O561" s="8"/>
      <c r="P561" s="8"/>
      <c r="Q561" s="8"/>
      <c r="R561" s="8"/>
      <c r="S561" s="8"/>
      <c r="T561" s="8"/>
      <c r="U561" s="8"/>
      <c r="V561" s="8"/>
      <c r="W561" s="8"/>
      <c r="X561" s="47"/>
      <c r="Y561" s="8"/>
      <c r="Z561" s="8"/>
      <c r="AA561" s="8"/>
      <c r="AB561" s="8"/>
      <c r="AC561" s="8"/>
      <c r="AD561" s="8"/>
      <c r="AE561" s="8"/>
      <c r="AF561" s="8"/>
      <c r="AG561" s="8"/>
      <c r="AH561" s="8"/>
      <c r="AI561" s="11" t="str">
        <f t="shared" si="4"/>
        <v/>
      </c>
      <c r="AJ561" s="17"/>
      <c r="AK561" s="17"/>
      <c r="AL561" s="8"/>
      <c r="AM561" s="8"/>
      <c r="AN561" s="8"/>
      <c r="AO561" s="8"/>
      <c r="AP561" s="8"/>
      <c r="AQ561" s="8"/>
      <c r="AR561" s="8"/>
      <c r="AS561" s="8"/>
      <c r="AT561" s="8"/>
      <c r="AU561" s="8"/>
      <c r="AV561" s="8"/>
      <c r="AW561" s="8"/>
      <c r="AX561" s="8"/>
      <c r="AY561" s="8"/>
      <c r="AZ561" s="8"/>
      <c r="BA561" s="8"/>
      <c r="BB561" s="8"/>
      <c r="BC561" s="8"/>
    </row>
    <row r="562">
      <c r="A562" s="12"/>
      <c r="B562" s="8"/>
      <c r="C562" s="8"/>
      <c r="D562" s="8"/>
      <c r="E562" s="8"/>
      <c r="F562" s="17"/>
      <c r="G562" s="17"/>
      <c r="H562" s="17"/>
      <c r="I562" s="8"/>
      <c r="J562" s="8"/>
      <c r="K562" s="8"/>
      <c r="L562" s="8"/>
      <c r="M562" s="8"/>
      <c r="N562" s="8"/>
      <c r="O562" s="8"/>
      <c r="P562" s="8"/>
      <c r="Q562" s="8"/>
      <c r="R562" s="8"/>
      <c r="S562" s="8"/>
      <c r="T562" s="8"/>
      <c r="U562" s="8"/>
      <c r="V562" s="8"/>
      <c r="W562" s="8"/>
      <c r="X562" s="47"/>
      <c r="Y562" s="8"/>
      <c r="Z562" s="8"/>
      <c r="AA562" s="8"/>
      <c r="AB562" s="8"/>
      <c r="AC562" s="8"/>
      <c r="AD562" s="8"/>
      <c r="AE562" s="8"/>
      <c r="AF562" s="8"/>
      <c r="AG562" s="8"/>
      <c r="AH562" s="8"/>
      <c r="AI562" s="11" t="str">
        <f t="shared" si="4"/>
        <v/>
      </c>
      <c r="AJ562" s="17"/>
      <c r="AK562" s="17"/>
      <c r="AL562" s="8"/>
      <c r="AM562" s="8"/>
      <c r="AN562" s="8"/>
      <c r="AO562" s="8"/>
      <c r="AP562" s="8"/>
      <c r="AQ562" s="8"/>
      <c r="AR562" s="8"/>
      <c r="AS562" s="8"/>
      <c r="AT562" s="8"/>
      <c r="AU562" s="8"/>
      <c r="AV562" s="8"/>
      <c r="AW562" s="8"/>
      <c r="AX562" s="8"/>
      <c r="AY562" s="8"/>
      <c r="AZ562" s="8"/>
      <c r="BA562" s="8"/>
      <c r="BB562" s="8"/>
      <c r="BC562" s="8"/>
    </row>
    <row r="563">
      <c r="A563" s="12"/>
      <c r="B563" s="8"/>
      <c r="C563" s="8"/>
      <c r="D563" s="8"/>
      <c r="E563" s="8"/>
      <c r="F563" s="17"/>
      <c r="G563" s="17"/>
      <c r="H563" s="17"/>
      <c r="I563" s="8"/>
      <c r="J563" s="8"/>
      <c r="K563" s="8"/>
      <c r="L563" s="8"/>
      <c r="M563" s="8"/>
      <c r="N563" s="8"/>
      <c r="O563" s="8"/>
      <c r="P563" s="8"/>
      <c r="Q563" s="8"/>
      <c r="R563" s="8"/>
      <c r="S563" s="8"/>
      <c r="T563" s="8"/>
      <c r="U563" s="8"/>
      <c r="V563" s="8"/>
      <c r="W563" s="8"/>
      <c r="X563" s="47"/>
      <c r="Y563" s="8"/>
      <c r="Z563" s="8"/>
      <c r="AA563" s="8"/>
      <c r="AB563" s="8"/>
      <c r="AC563" s="8"/>
      <c r="AD563" s="8"/>
      <c r="AE563" s="8"/>
      <c r="AF563" s="8"/>
      <c r="AG563" s="8"/>
      <c r="AH563" s="8"/>
      <c r="AI563" s="11" t="str">
        <f t="shared" si="4"/>
        <v/>
      </c>
      <c r="AJ563" s="17"/>
      <c r="AK563" s="17"/>
      <c r="AL563" s="8"/>
      <c r="AM563" s="8"/>
      <c r="AN563" s="8"/>
      <c r="AO563" s="8"/>
      <c r="AP563" s="8"/>
      <c r="AQ563" s="8"/>
      <c r="AR563" s="8"/>
      <c r="AS563" s="8"/>
      <c r="AT563" s="8"/>
      <c r="AU563" s="8"/>
      <c r="AV563" s="8"/>
      <c r="AW563" s="8"/>
      <c r="AX563" s="8"/>
      <c r="AY563" s="8"/>
      <c r="AZ563" s="8"/>
      <c r="BA563" s="8"/>
      <c r="BB563" s="8"/>
      <c r="BC563" s="8"/>
    </row>
    <row r="564">
      <c r="A564" s="12"/>
      <c r="B564" s="8"/>
      <c r="C564" s="8"/>
      <c r="D564" s="8"/>
      <c r="E564" s="8"/>
      <c r="F564" s="17"/>
      <c r="G564" s="17"/>
      <c r="H564" s="17"/>
      <c r="I564" s="8"/>
      <c r="J564" s="8"/>
      <c r="K564" s="8"/>
      <c r="L564" s="8"/>
      <c r="M564" s="8"/>
      <c r="N564" s="8"/>
      <c r="O564" s="8"/>
      <c r="P564" s="8"/>
      <c r="Q564" s="8"/>
      <c r="R564" s="8"/>
      <c r="S564" s="8"/>
      <c r="T564" s="8"/>
      <c r="U564" s="8"/>
      <c r="V564" s="8"/>
      <c r="W564" s="8"/>
      <c r="X564" s="47"/>
      <c r="Y564" s="8"/>
      <c r="Z564" s="8"/>
      <c r="AA564" s="8"/>
      <c r="AB564" s="8"/>
      <c r="AC564" s="8"/>
      <c r="AD564" s="8"/>
      <c r="AE564" s="8"/>
      <c r="AF564" s="8"/>
      <c r="AG564" s="8"/>
      <c r="AH564" s="8"/>
      <c r="AI564" s="11" t="str">
        <f t="shared" si="4"/>
        <v/>
      </c>
      <c r="AJ564" s="17"/>
      <c r="AK564" s="17"/>
      <c r="AL564" s="8"/>
      <c r="AM564" s="8"/>
      <c r="AN564" s="8"/>
      <c r="AO564" s="8"/>
      <c r="AP564" s="8"/>
      <c r="AQ564" s="8"/>
      <c r="AR564" s="8"/>
      <c r="AS564" s="8"/>
      <c r="AT564" s="8"/>
      <c r="AU564" s="8"/>
      <c r="AV564" s="8"/>
      <c r="AW564" s="8"/>
      <c r="AX564" s="8"/>
      <c r="AY564" s="8"/>
      <c r="AZ564" s="8"/>
      <c r="BA564" s="8"/>
      <c r="BB564" s="8"/>
      <c r="BC564" s="8"/>
    </row>
    <row r="565">
      <c r="A565" s="12"/>
      <c r="B565" s="8"/>
      <c r="C565" s="8"/>
      <c r="D565" s="8"/>
      <c r="E565" s="8"/>
      <c r="F565" s="17"/>
      <c r="G565" s="17"/>
      <c r="H565" s="17"/>
      <c r="I565" s="8"/>
      <c r="J565" s="8"/>
      <c r="K565" s="8"/>
      <c r="L565" s="8"/>
      <c r="M565" s="8"/>
      <c r="N565" s="8"/>
      <c r="O565" s="8"/>
      <c r="P565" s="8"/>
      <c r="Q565" s="8"/>
      <c r="R565" s="8"/>
      <c r="S565" s="8"/>
      <c r="T565" s="8"/>
      <c r="U565" s="8"/>
      <c r="V565" s="8"/>
      <c r="W565" s="8"/>
      <c r="X565" s="47"/>
      <c r="Y565" s="8"/>
      <c r="Z565" s="8"/>
      <c r="AA565" s="8"/>
      <c r="AB565" s="8"/>
      <c r="AC565" s="8"/>
      <c r="AD565" s="8"/>
      <c r="AE565" s="8"/>
      <c r="AF565" s="8"/>
      <c r="AG565" s="8"/>
      <c r="AH565" s="8"/>
      <c r="AI565" s="11" t="str">
        <f t="shared" si="4"/>
        <v/>
      </c>
      <c r="AJ565" s="17"/>
      <c r="AK565" s="17"/>
      <c r="AL565" s="8"/>
      <c r="AM565" s="8"/>
      <c r="AN565" s="8"/>
      <c r="AO565" s="8"/>
      <c r="AP565" s="8"/>
      <c r="AQ565" s="8"/>
      <c r="AR565" s="8"/>
      <c r="AS565" s="8"/>
      <c r="AT565" s="8"/>
      <c r="AU565" s="8"/>
      <c r="AV565" s="8"/>
      <c r="AW565" s="8"/>
      <c r="AX565" s="8"/>
      <c r="AY565" s="8"/>
      <c r="AZ565" s="8"/>
      <c r="BA565" s="8"/>
      <c r="BB565" s="8"/>
      <c r="BC565" s="8"/>
    </row>
    <row r="566">
      <c r="A566" s="12"/>
      <c r="B566" s="8"/>
      <c r="C566" s="8"/>
      <c r="D566" s="8"/>
      <c r="E566" s="8"/>
      <c r="F566" s="17"/>
      <c r="G566" s="17"/>
      <c r="H566" s="17"/>
      <c r="I566" s="8"/>
      <c r="J566" s="8"/>
      <c r="K566" s="8"/>
      <c r="L566" s="8"/>
      <c r="M566" s="8"/>
      <c r="N566" s="8"/>
      <c r="O566" s="8"/>
      <c r="P566" s="8"/>
      <c r="Q566" s="8"/>
      <c r="R566" s="8"/>
      <c r="S566" s="8"/>
      <c r="T566" s="8"/>
      <c r="U566" s="8"/>
      <c r="V566" s="8"/>
      <c r="W566" s="8"/>
      <c r="X566" s="47"/>
      <c r="Y566" s="8"/>
      <c r="Z566" s="8"/>
      <c r="AA566" s="8"/>
      <c r="AB566" s="8"/>
      <c r="AC566" s="8"/>
      <c r="AD566" s="8"/>
      <c r="AE566" s="8"/>
      <c r="AF566" s="8"/>
      <c r="AG566" s="8"/>
      <c r="AH566" s="8"/>
      <c r="AI566" s="11" t="str">
        <f t="shared" si="4"/>
        <v/>
      </c>
      <c r="AJ566" s="17"/>
      <c r="AK566" s="17"/>
      <c r="AL566" s="8"/>
      <c r="AM566" s="8"/>
      <c r="AN566" s="8"/>
      <c r="AO566" s="8"/>
      <c r="AP566" s="8"/>
      <c r="AQ566" s="8"/>
      <c r="AR566" s="8"/>
      <c r="AS566" s="8"/>
      <c r="AT566" s="8"/>
      <c r="AU566" s="8"/>
      <c r="AV566" s="8"/>
      <c r="AW566" s="8"/>
      <c r="AX566" s="8"/>
      <c r="AY566" s="8"/>
      <c r="AZ566" s="8"/>
      <c r="BA566" s="8"/>
      <c r="BB566" s="8"/>
      <c r="BC566" s="8"/>
    </row>
    <row r="567">
      <c r="A567" s="12"/>
      <c r="B567" s="8"/>
      <c r="C567" s="8"/>
      <c r="D567" s="8"/>
      <c r="E567" s="8"/>
      <c r="F567" s="17"/>
      <c r="G567" s="17"/>
      <c r="H567" s="17"/>
      <c r="I567" s="8"/>
      <c r="J567" s="8"/>
      <c r="K567" s="8"/>
      <c r="L567" s="8"/>
      <c r="M567" s="8"/>
      <c r="N567" s="8"/>
      <c r="O567" s="8"/>
      <c r="P567" s="8"/>
      <c r="Q567" s="8"/>
      <c r="R567" s="8"/>
      <c r="S567" s="8"/>
      <c r="T567" s="8"/>
      <c r="U567" s="8"/>
      <c r="V567" s="8"/>
      <c r="W567" s="8"/>
      <c r="X567" s="47"/>
      <c r="Y567" s="8"/>
      <c r="Z567" s="8"/>
      <c r="AA567" s="8"/>
      <c r="AB567" s="8"/>
      <c r="AC567" s="8"/>
      <c r="AD567" s="8"/>
      <c r="AE567" s="8"/>
      <c r="AF567" s="8"/>
      <c r="AG567" s="8"/>
      <c r="AH567" s="8"/>
      <c r="AI567" s="11" t="str">
        <f t="shared" si="4"/>
        <v/>
      </c>
      <c r="AJ567" s="17"/>
      <c r="AK567" s="17"/>
      <c r="AL567" s="8"/>
      <c r="AM567" s="8"/>
      <c r="AN567" s="8"/>
      <c r="AO567" s="8"/>
      <c r="AP567" s="8"/>
      <c r="AQ567" s="8"/>
      <c r="AR567" s="8"/>
      <c r="AS567" s="8"/>
      <c r="AT567" s="8"/>
      <c r="AU567" s="8"/>
      <c r="AV567" s="8"/>
      <c r="AW567" s="8"/>
      <c r="AX567" s="8"/>
      <c r="AY567" s="8"/>
      <c r="AZ567" s="8"/>
      <c r="BA567" s="8"/>
      <c r="BB567" s="8"/>
      <c r="BC567" s="8"/>
    </row>
    <row r="568">
      <c r="A568" s="12"/>
      <c r="B568" s="8"/>
      <c r="C568" s="8"/>
      <c r="D568" s="8"/>
      <c r="E568" s="8"/>
      <c r="F568" s="17"/>
      <c r="G568" s="17"/>
      <c r="H568" s="17"/>
      <c r="I568" s="8"/>
      <c r="J568" s="8"/>
      <c r="K568" s="8"/>
      <c r="L568" s="8"/>
      <c r="M568" s="8"/>
      <c r="N568" s="8"/>
      <c r="O568" s="8"/>
      <c r="P568" s="8"/>
      <c r="Q568" s="8"/>
      <c r="R568" s="8"/>
      <c r="S568" s="8"/>
      <c r="T568" s="8"/>
      <c r="U568" s="8"/>
      <c r="V568" s="8"/>
      <c r="W568" s="8"/>
      <c r="X568" s="47"/>
      <c r="Y568" s="8"/>
      <c r="Z568" s="8"/>
      <c r="AA568" s="8"/>
      <c r="AB568" s="8"/>
      <c r="AC568" s="8"/>
      <c r="AD568" s="8"/>
      <c r="AE568" s="8"/>
      <c r="AF568" s="8"/>
      <c r="AG568" s="8"/>
      <c r="AH568" s="8"/>
      <c r="AI568" s="11" t="str">
        <f t="shared" si="4"/>
        <v/>
      </c>
      <c r="AJ568" s="17"/>
      <c r="AK568" s="17"/>
      <c r="AL568" s="8"/>
      <c r="AM568" s="8"/>
      <c r="AN568" s="8"/>
      <c r="AO568" s="8"/>
      <c r="AP568" s="8"/>
      <c r="AQ568" s="8"/>
      <c r="AR568" s="8"/>
      <c r="AS568" s="8"/>
      <c r="AT568" s="8"/>
      <c r="AU568" s="8"/>
      <c r="AV568" s="8"/>
      <c r="AW568" s="8"/>
      <c r="AX568" s="8"/>
      <c r="AY568" s="8"/>
      <c r="AZ568" s="8"/>
      <c r="BA568" s="8"/>
      <c r="BB568" s="8"/>
      <c r="BC568" s="8"/>
    </row>
    <row r="569">
      <c r="A569" s="12"/>
      <c r="B569" s="8"/>
      <c r="C569" s="8"/>
      <c r="D569" s="8"/>
      <c r="E569" s="8"/>
      <c r="F569" s="17"/>
      <c r="G569" s="17"/>
      <c r="H569" s="17"/>
      <c r="I569" s="8"/>
      <c r="J569" s="8"/>
      <c r="K569" s="8"/>
      <c r="L569" s="8"/>
      <c r="M569" s="8"/>
      <c r="N569" s="8"/>
      <c r="O569" s="8"/>
      <c r="P569" s="8"/>
      <c r="Q569" s="8"/>
      <c r="R569" s="8"/>
      <c r="S569" s="8"/>
      <c r="T569" s="8"/>
      <c r="U569" s="8"/>
      <c r="V569" s="8"/>
      <c r="W569" s="8"/>
      <c r="X569" s="47"/>
      <c r="Y569" s="8"/>
      <c r="Z569" s="8"/>
      <c r="AA569" s="8"/>
      <c r="AB569" s="8"/>
      <c r="AC569" s="8"/>
      <c r="AD569" s="8"/>
      <c r="AE569" s="8"/>
      <c r="AF569" s="8"/>
      <c r="AG569" s="8"/>
      <c r="AH569" s="8"/>
      <c r="AI569" s="11" t="str">
        <f t="shared" si="4"/>
        <v/>
      </c>
      <c r="AJ569" s="17"/>
      <c r="AK569" s="17"/>
      <c r="AL569" s="8"/>
      <c r="AM569" s="8"/>
      <c r="AN569" s="8"/>
      <c r="AO569" s="8"/>
      <c r="AP569" s="8"/>
      <c r="AQ569" s="8"/>
      <c r="AR569" s="8"/>
      <c r="AS569" s="8"/>
      <c r="AT569" s="8"/>
      <c r="AU569" s="8"/>
      <c r="AV569" s="8"/>
      <c r="AW569" s="8"/>
      <c r="AX569" s="8"/>
      <c r="AY569" s="8"/>
      <c r="AZ569" s="8"/>
      <c r="BA569" s="8"/>
      <c r="BB569" s="8"/>
      <c r="BC569" s="8"/>
    </row>
    <row r="570">
      <c r="A570" s="12"/>
      <c r="B570" s="8"/>
      <c r="C570" s="8"/>
      <c r="D570" s="8"/>
      <c r="E570" s="8"/>
      <c r="F570" s="17"/>
      <c r="G570" s="17"/>
      <c r="H570" s="17"/>
      <c r="I570" s="8"/>
      <c r="J570" s="8"/>
      <c r="K570" s="8"/>
      <c r="L570" s="8"/>
      <c r="M570" s="8"/>
      <c r="N570" s="8"/>
      <c r="O570" s="8"/>
      <c r="P570" s="8"/>
      <c r="Q570" s="8"/>
      <c r="R570" s="8"/>
      <c r="S570" s="8"/>
      <c r="T570" s="8"/>
      <c r="U570" s="8"/>
      <c r="V570" s="8"/>
      <c r="W570" s="8"/>
      <c r="X570" s="47"/>
      <c r="Y570" s="8"/>
      <c r="Z570" s="8"/>
      <c r="AA570" s="8"/>
      <c r="AB570" s="8"/>
      <c r="AC570" s="8"/>
      <c r="AD570" s="8"/>
      <c r="AE570" s="8"/>
      <c r="AF570" s="8"/>
      <c r="AG570" s="8"/>
      <c r="AH570" s="8"/>
      <c r="AI570" s="11" t="str">
        <f t="shared" si="4"/>
        <v/>
      </c>
      <c r="AJ570" s="17"/>
      <c r="AK570" s="17"/>
      <c r="AL570" s="8"/>
      <c r="AM570" s="8"/>
      <c r="AN570" s="8"/>
      <c r="AO570" s="8"/>
      <c r="AP570" s="8"/>
      <c r="AQ570" s="8"/>
      <c r="AR570" s="8"/>
      <c r="AS570" s="8"/>
      <c r="AT570" s="8"/>
      <c r="AU570" s="8"/>
      <c r="AV570" s="8"/>
      <c r="AW570" s="8"/>
      <c r="AX570" s="8"/>
      <c r="AY570" s="8"/>
      <c r="AZ570" s="8"/>
      <c r="BA570" s="8"/>
      <c r="BB570" s="8"/>
      <c r="BC570" s="8"/>
    </row>
    <row r="571">
      <c r="A571" s="12"/>
      <c r="B571" s="8"/>
      <c r="C571" s="8"/>
      <c r="D571" s="8"/>
      <c r="E571" s="8"/>
      <c r="F571" s="17"/>
      <c r="G571" s="17"/>
      <c r="H571" s="17"/>
      <c r="I571" s="8"/>
      <c r="J571" s="8"/>
      <c r="K571" s="8"/>
      <c r="L571" s="8"/>
      <c r="M571" s="8"/>
      <c r="N571" s="8"/>
      <c r="O571" s="8"/>
      <c r="P571" s="8"/>
      <c r="Q571" s="8"/>
      <c r="R571" s="8"/>
      <c r="S571" s="8"/>
      <c r="T571" s="8"/>
      <c r="U571" s="8"/>
      <c r="V571" s="8"/>
      <c r="W571" s="8"/>
      <c r="X571" s="47"/>
      <c r="Y571" s="8"/>
      <c r="Z571" s="8"/>
      <c r="AA571" s="8"/>
      <c r="AB571" s="8"/>
      <c r="AC571" s="8"/>
      <c r="AD571" s="8"/>
      <c r="AE571" s="8"/>
      <c r="AF571" s="8"/>
      <c r="AG571" s="8"/>
      <c r="AH571" s="8"/>
      <c r="AI571" s="11" t="str">
        <f t="shared" si="4"/>
        <v/>
      </c>
      <c r="AJ571" s="17"/>
      <c r="AK571" s="17"/>
      <c r="AL571" s="8"/>
      <c r="AM571" s="8"/>
      <c r="AN571" s="8"/>
      <c r="AO571" s="8"/>
      <c r="AP571" s="8"/>
      <c r="AQ571" s="8"/>
      <c r="AR571" s="8"/>
      <c r="AS571" s="8"/>
      <c r="AT571" s="8"/>
      <c r="AU571" s="8"/>
      <c r="AV571" s="8"/>
      <c r="AW571" s="8"/>
      <c r="AX571" s="8"/>
      <c r="AY571" s="8"/>
      <c r="AZ571" s="8"/>
      <c r="BA571" s="8"/>
      <c r="BB571" s="8"/>
      <c r="BC571" s="8"/>
    </row>
    <row r="572">
      <c r="A572" s="12"/>
      <c r="B572" s="8"/>
      <c r="C572" s="8"/>
      <c r="D572" s="8"/>
      <c r="E572" s="8"/>
      <c r="F572" s="17"/>
      <c r="G572" s="17"/>
      <c r="H572" s="17"/>
      <c r="I572" s="8"/>
      <c r="J572" s="8"/>
      <c r="K572" s="8"/>
      <c r="L572" s="8"/>
      <c r="M572" s="8"/>
      <c r="N572" s="8"/>
      <c r="O572" s="8"/>
      <c r="P572" s="8"/>
      <c r="Q572" s="8"/>
      <c r="R572" s="8"/>
      <c r="S572" s="8"/>
      <c r="T572" s="8"/>
      <c r="U572" s="8"/>
      <c r="V572" s="8"/>
      <c r="W572" s="8"/>
      <c r="X572" s="47"/>
      <c r="Y572" s="8"/>
      <c r="Z572" s="8"/>
      <c r="AA572" s="8"/>
      <c r="AB572" s="8"/>
      <c r="AC572" s="8"/>
      <c r="AD572" s="8"/>
      <c r="AE572" s="8"/>
      <c r="AF572" s="8"/>
      <c r="AG572" s="8"/>
      <c r="AH572" s="8"/>
      <c r="AI572" s="11" t="str">
        <f t="shared" si="4"/>
        <v/>
      </c>
      <c r="AJ572" s="17"/>
      <c r="AK572" s="17"/>
      <c r="AL572" s="8"/>
      <c r="AM572" s="8"/>
      <c r="AN572" s="8"/>
      <c r="AO572" s="8"/>
      <c r="AP572" s="8"/>
      <c r="AQ572" s="8"/>
      <c r="AR572" s="8"/>
      <c r="AS572" s="8"/>
      <c r="AT572" s="8"/>
      <c r="AU572" s="8"/>
      <c r="AV572" s="8"/>
      <c r="AW572" s="8"/>
      <c r="AX572" s="8"/>
      <c r="AY572" s="8"/>
      <c r="AZ572" s="8"/>
      <c r="BA572" s="8"/>
      <c r="BB572" s="8"/>
      <c r="BC572" s="8"/>
    </row>
    <row r="573">
      <c r="A573" s="12"/>
      <c r="B573" s="8"/>
      <c r="C573" s="8"/>
      <c r="D573" s="8"/>
      <c r="E573" s="8"/>
      <c r="F573" s="17"/>
      <c r="G573" s="17"/>
      <c r="H573" s="17"/>
      <c r="I573" s="8"/>
      <c r="J573" s="8"/>
      <c r="K573" s="8"/>
      <c r="L573" s="8"/>
      <c r="M573" s="8"/>
      <c r="N573" s="8"/>
      <c r="O573" s="8"/>
      <c r="P573" s="8"/>
      <c r="Q573" s="8"/>
      <c r="R573" s="8"/>
      <c r="S573" s="8"/>
      <c r="T573" s="8"/>
      <c r="U573" s="8"/>
      <c r="V573" s="8"/>
      <c r="W573" s="8"/>
      <c r="X573" s="47"/>
      <c r="Y573" s="8"/>
      <c r="Z573" s="8"/>
      <c r="AA573" s="8"/>
      <c r="AB573" s="8"/>
      <c r="AC573" s="8"/>
      <c r="AD573" s="8"/>
      <c r="AE573" s="8"/>
      <c r="AF573" s="8"/>
      <c r="AG573" s="8"/>
      <c r="AH573" s="8"/>
      <c r="AI573" s="11" t="str">
        <f t="shared" si="4"/>
        <v/>
      </c>
      <c r="AJ573" s="17"/>
      <c r="AK573" s="17"/>
      <c r="AL573" s="8"/>
      <c r="AM573" s="8"/>
      <c r="AN573" s="8"/>
      <c r="AO573" s="8"/>
      <c r="AP573" s="8"/>
      <c r="AQ573" s="8"/>
      <c r="AR573" s="8"/>
      <c r="AS573" s="8"/>
      <c r="AT573" s="8"/>
      <c r="AU573" s="8"/>
      <c r="AV573" s="8"/>
      <c r="AW573" s="8"/>
      <c r="AX573" s="8"/>
      <c r="AY573" s="8"/>
      <c r="AZ573" s="8"/>
      <c r="BA573" s="8"/>
      <c r="BB573" s="8"/>
      <c r="BC573" s="8"/>
    </row>
    <row r="574">
      <c r="A574" s="12"/>
      <c r="B574" s="8"/>
      <c r="C574" s="8"/>
      <c r="D574" s="8"/>
      <c r="E574" s="8"/>
      <c r="F574" s="17"/>
      <c r="G574" s="17"/>
      <c r="H574" s="17"/>
      <c r="I574" s="8"/>
      <c r="J574" s="8"/>
      <c r="K574" s="8"/>
      <c r="L574" s="8"/>
      <c r="M574" s="8"/>
      <c r="N574" s="8"/>
      <c r="O574" s="8"/>
      <c r="P574" s="8"/>
      <c r="Q574" s="8"/>
      <c r="R574" s="8"/>
      <c r="S574" s="8"/>
      <c r="T574" s="8"/>
      <c r="U574" s="8"/>
      <c r="V574" s="8"/>
      <c r="W574" s="8"/>
      <c r="X574" s="47"/>
      <c r="Y574" s="8"/>
      <c r="Z574" s="8"/>
      <c r="AA574" s="8"/>
      <c r="AB574" s="8"/>
      <c r="AC574" s="8"/>
      <c r="AD574" s="8"/>
      <c r="AE574" s="8"/>
      <c r="AF574" s="8"/>
      <c r="AG574" s="8"/>
      <c r="AH574" s="8"/>
      <c r="AI574" s="11" t="str">
        <f t="shared" si="4"/>
        <v/>
      </c>
      <c r="AJ574" s="17"/>
      <c r="AK574" s="17"/>
      <c r="AL574" s="8"/>
      <c r="AM574" s="8"/>
      <c r="AN574" s="8"/>
      <c r="AO574" s="8"/>
      <c r="AP574" s="8"/>
      <c r="AQ574" s="8"/>
      <c r="AR574" s="8"/>
      <c r="AS574" s="8"/>
      <c r="AT574" s="8"/>
      <c r="AU574" s="8"/>
      <c r="AV574" s="8"/>
      <c r="AW574" s="8"/>
      <c r="AX574" s="8"/>
      <c r="AY574" s="8"/>
      <c r="AZ574" s="8"/>
      <c r="BA574" s="8"/>
      <c r="BB574" s="8"/>
      <c r="BC574" s="8"/>
    </row>
    <row r="575">
      <c r="A575" s="12"/>
      <c r="B575" s="8"/>
      <c r="C575" s="8"/>
      <c r="D575" s="8"/>
      <c r="E575" s="8"/>
      <c r="F575" s="17"/>
      <c r="G575" s="17"/>
      <c r="H575" s="17"/>
      <c r="I575" s="8"/>
      <c r="J575" s="8"/>
      <c r="K575" s="8"/>
      <c r="L575" s="8"/>
      <c r="M575" s="8"/>
      <c r="N575" s="8"/>
      <c r="O575" s="8"/>
      <c r="P575" s="8"/>
      <c r="Q575" s="8"/>
      <c r="R575" s="8"/>
      <c r="S575" s="8"/>
      <c r="T575" s="8"/>
      <c r="U575" s="8"/>
      <c r="V575" s="8"/>
      <c r="W575" s="8"/>
      <c r="X575" s="47"/>
      <c r="Y575" s="8"/>
      <c r="Z575" s="8"/>
      <c r="AA575" s="8"/>
      <c r="AB575" s="8"/>
      <c r="AC575" s="8"/>
      <c r="AD575" s="8"/>
      <c r="AE575" s="8"/>
      <c r="AF575" s="8"/>
      <c r="AG575" s="8"/>
      <c r="AH575" s="8"/>
      <c r="AI575" s="11" t="str">
        <f t="shared" si="4"/>
        <v/>
      </c>
      <c r="AJ575" s="17"/>
      <c r="AK575" s="17"/>
      <c r="AL575" s="8"/>
      <c r="AM575" s="8"/>
      <c r="AN575" s="8"/>
      <c r="AO575" s="8"/>
      <c r="AP575" s="8"/>
      <c r="AQ575" s="8"/>
      <c r="AR575" s="8"/>
      <c r="AS575" s="8"/>
      <c r="AT575" s="8"/>
      <c r="AU575" s="8"/>
      <c r="AV575" s="8"/>
      <c r="AW575" s="8"/>
      <c r="AX575" s="8"/>
      <c r="AY575" s="8"/>
      <c r="AZ575" s="8"/>
      <c r="BA575" s="8"/>
      <c r="BB575" s="8"/>
      <c r="BC575" s="8"/>
    </row>
    <row r="576">
      <c r="A576" s="12"/>
      <c r="B576" s="8"/>
      <c r="C576" s="8"/>
      <c r="D576" s="8"/>
      <c r="E576" s="8"/>
      <c r="F576" s="17"/>
      <c r="G576" s="17"/>
      <c r="H576" s="17"/>
      <c r="I576" s="8"/>
      <c r="J576" s="8"/>
      <c r="K576" s="8"/>
      <c r="L576" s="8"/>
      <c r="M576" s="8"/>
      <c r="N576" s="8"/>
      <c r="O576" s="8"/>
      <c r="P576" s="8"/>
      <c r="Q576" s="8"/>
      <c r="R576" s="8"/>
      <c r="S576" s="8"/>
      <c r="T576" s="8"/>
      <c r="U576" s="8"/>
      <c r="V576" s="8"/>
      <c r="W576" s="8"/>
      <c r="X576" s="47"/>
      <c r="Y576" s="8"/>
      <c r="Z576" s="8"/>
      <c r="AA576" s="8"/>
      <c r="AB576" s="8"/>
      <c r="AC576" s="8"/>
      <c r="AD576" s="8"/>
      <c r="AE576" s="8"/>
      <c r="AF576" s="8"/>
      <c r="AG576" s="8"/>
      <c r="AH576" s="8"/>
      <c r="AI576" s="11" t="str">
        <f t="shared" si="4"/>
        <v/>
      </c>
      <c r="AJ576" s="17"/>
      <c r="AK576" s="17"/>
      <c r="AL576" s="8"/>
      <c r="AM576" s="8"/>
      <c r="AN576" s="8"/>
      <c r="AO576" s="8"/>
      <c r="AP576" s="8"/>
      <c r="AQ576" s="8"/>
      <c r="AR576" s="8"/>
      <c r="AS576" s="8"/>
      <c r="AT576" s="8"/>
      <c r="AU576" s="8"/>
      <c r="AV576" s="8"/>
      <c r="AW576" s="8"/>
      <c r="AX576" s="8"/>
      <c r="AY576" s="8"/>
      <c r="AZ576" s="8"/>
      <c r="BA576" s="8"/>
      <c r="BB576" s="8"/>
      <c r="BC576" s="8"/>
    </row>
    <row r="577">
      <c r="A577" s="12"/>
      <c r="B577" s="8"/>
      <c r="C577" s="8"/>
      <c r="D577" s="8"/>
      <c r="E577" s="8"/>
      <c r="F577" s="17"/>
      <c r="G577" s="17"/>
      <c r="H577" s="17"/>
      <c r="I577" s="8"/>
      <c r="J577" s="8"/>
      <c r="K577" s="8"/>
      <c r="L577" s="8"/>
      <c r="M577" s="8"/>
      <c r="N577" s="8"/>
      <c r="O577" s="8"/>
      <c r="P577" s="8"/>
      <c r="Q577" s="8"/>
      <c r="R577" s="8"/>
      <c r="S577" s="8"/>
      <c r="T577" s="8"/>
      <c r="U577" s="8"/>
      <c r="V577" s="8"/>
      <c r="W577" s="8"/>
      <c r="X577" s="47"/>
      <c r="Y577" s="8"/>
      <c r="Z577" s="8"/>
      <c r="AA577" s="8"/>
      <c r="AB577" s="8"/>
      <c r="AC577" s="8"/>
      <c r="AD577" s="8"/>
      <c r="AE577" s="8"/>
      <c r="AF577" s="8"/>
      <c r="AG577" s="8"/>
      <c r="AH577" s="8"/>
      <c r="AI577" s="11" t="str">
        <f t="shared" si="4"/>
        <v/>
      </c>
      <c r="AJ577" s="17"/>
      <c r="AK577" s="17"/>
      <c r="AL577" s="8"/>
      <c r="AM577" s="8"/>
      <c r="AN577" s="8"/>
      <c r="AO577" s="8"/>
      <c r="AP577" s="8"/>
      <c r="AQ577" s="8"/>
      <c r="AR577" s="8"/>
      <c r="AS577" s="8"/>
      <c r="AT577" s="8"/>
      <c r="AU577" s="8"/>
      <c r="AV577" s="8"/>
      <c r="AW577" s="8"/>
      <c r="AX577" s="8"/>
      <c r="AY577" s="8"/>
      <c r="AZ577" s="8"/>
      <c r="BA577" s="8"/>
      <c r="BB577" s="8"/>
      <c r="BC577" s="8"/>
    </row>
    <row r="578">
      <c r="A578" s="12"/>
      <c r="B578" s="8"/>
      <c r="C578" s="8"/>
      <c r="D578" s="8"/>
      <c r="E578" s="8"/>
      <c r="F578" s="17"/>
      <c r="G578" s="17"/>
      <c r="H578" s="17"/>
      <c r="I578" s="8"/>
      <c r="J578" s="8"/>
      <c r="K578" s="8"/>
      <c r="L578" s="8"/>
      <c r="M578" s="8"/>
      <c r="N578" s="8"/>
      <c r="O578" s="8"/>
      <c r="P578" s="8"/>
      <c r="Q578" s="8"/>
      <c r="R578" s="8"/>
      <c r="S578" s="8"/>
      <c r="T578" s="8"/>
      <c r="U578" s="8"/>
      <c r="V578" s="8"/>
      <c r="W578" s="8"/>
      <c r="X578" s="47"/>
      <c r="Y578" s="8"/>
      <c r="Z578" s="8"/>
      <c r="AA578" s="8"/>
      <c r="AB578" s="8"/>
      <c r="AC578" s="8"/>
      <c r="AD578" s="8"/>
      <c r="AE578" s="8"/>
      <c r="AF578" s="8"/>
      <c r="AG578" s="8"/>
      <c r="AH578" s="8"/>
      <c r="AI578" s="11" t="str">
        <f t="shared" si="4"/>
        <v/>
      </c>
      <c r="AJ578" s="17"/>
      <c r="AK578" s="17"/>
      <c r="AL578" s="8"/>
      <c r="AM578" s="8"/>
      <c r="AN578" s="8"/>
      <c r="AO578" s="8"/>
      <c r="AP578" s="8"/>
      <c r="AQ578" s="8"/>
      <c r="AR578" s="8"/>
      <c r="AS578" s="8"/>
      <c r="AT578" s="8"/>
      <c r="AU578" s="8"/>
      <c r="AV578" s="8"/>
      <c r="AW578" s="8"/>
      <c r="AX578" s="8"/>
      <c r="AY578" s="8"/>
      <c r="AZ578" s="8"/>
      <c r="BA578" s="8"/>
      <c r="BB578" s="8"/>
      <c r="BC578" s="8"/>
    </row>
    <row r="579">
      <c r="A579" s="12"/>
      <c r="B579" s="8"/>
      <c r="C579" s="8"/>
      <c r="D579" s="8"/>
      <c r="E579" s="8"/>
      <c r="F579" s="17"/>
      <c r="G579" s="17"/>
      <c r="H579" s="17"/>
      <c r="I579" s="8"/>
      <c r="J579" s="8"/>
      <c r="K579" s="8"/>
      <c r="L579" s="8"/>
      <c r="M579" s="8"/>
      <c r="N579" s="8"/>
      <c r="O579" s="8"/>
      <c r="P579" s="8"/>
      <c r="Q579" s="8"/>
      <c r="R579" s="8"/>
      <c r="S579" s="8"/>
      <c r="T579" s="8"/>
      <c r="U579" s="8"/>
      <c r="V579" s="8"/>
      <c r="W579" s="8"/>
      <c r="X579" s="47"/>
      <c r="Y579" s="8"/>
      <c r="Z579" s="8"/>
      <c r="AA579" s="8"/>
      <c r="AB579" s="8"/>
      <c r="AC579" s="8"/>
      <c r="AD579" s="8"/>
      <c r="AE579" s="8"/>
      <c r="AF579" s="8"/>
      <c r="AG579" s="8"/>
      <c r="AH579" s="8"/>
      <c r="AI579" s="11" t="str">
        <f t="shared" si="4"/>
        <v/>
      </c>
      <c r="AJ579" s="17"/>
      <c r="AK579" s="17"/>
      <c r="AL579" s="8"/>
      <c r="AM579" s="8"/>
      <c r="AN579" s="8"/>
      <c r="AO579" s="8"/>
      <c r="AP579" s="8"/>
      <c r="AQ579" s="8"/>
      <c r="AR579" s="8"/>
      <c r="AS579" s="8"/>
      <c r="AT579" s="8"/>
      <c r="AU579" s="8"/>
      <c r="AV579" s="8"/>
      <c r="AW579" s="8"/>
      <c r="AX579" s="8"/>
      <c r="AY579" s="8"/>
      <c r="AZ579" s="8"/>
      <c r="BA579" s="8"/>
      <c r="BB579" s="8"/>
      <c r="BC579" s="8"/>
    </row>
    <row r="580">
      <c r="A580" s="12"/>
      <c r="B580" s="8"/>
      <c r="C580" s="8"/>
      <c r="D580" s="8"/>
      <c r="E580" s="8"/>
      <c r="F580" s="17"/>
      <c r="G580" s="17"/>
      <c r="H580" s="17"/>
      <c r="I580" s="8"/>
      <c r="J580" s="8"/>
      <c r="K580" s="8"/>
      <c r="L580" s="8"/>
      <c r="M580" s="8"/>
      <c r="N580" s="8"/>
      <c r="O580" s="8"/>
      <c r="P580" s="8"/>
      <c r="Q580" s="8"/>
      <c r="R580" s="8"/>
      <c r="S580" s="8"/>
      <c r="T580" s="8"/>
      <c r="U580" s="8"/>
      <c r="V580" s="8"/>
      <c r="W580" s="8"/>
      <c r="X580" s="47"/>
      <c r="Y580" s="8"/>
      <c r="Z580" s="8"/>
      <c r="AA580" s="8"/>
      <c r="AB580" s="8"/>
      <c r="AC580" s="8"/>
      <c r="AD580" s="8"/>
      <c r="AE580" s="8"/>
      <c r="AF580" s="8"/>
      <c r="AG580" s="8"/>
      <c r="AH580" s="8"/>
      <c r="AI580" s="11" t="str">
        <f t="shared" si="4"/>
        <v/>
      </c>
      <c r="AJ580" s="17"/>
      <c r="AK580" s="17"/>
      <c r="AL580" s="8"/>
      <c r="AM580" s="8"/>
      <c r="AN580" s="8"/>
      <c r="AO580" s="8"/>
      <c r="AP580" s="8"/>
      <c r="AQ580" s="8"/>
      <c r="AR580" s="8"/>
      <c r="AS580" s="8"/>
      <c r="AT580" s="8"/>
      <c r="AU580" s="8"/>
      <c r="AV580" s="8"/>
      <c r="AW580" s="8"/>
      <c r="AX580" s="8"/>
      <c r="AY580" s="8"/>
      <c r="AZ580" s="8"/>
      <c r="BA580" s="8"/>
      <c r="BB580" s="8"/>
      <c r="BC580" s="8"/>
    </row>
    <row r="581">
      <c r="A581" s="12"/>
      <c r="B581" s="8"/>
      <c r="C581" s="8"/>
      <c r="D581" s="8"/>
      <c r="E581" s="8"/>
      <c r="F581" s="17"/>
      <c r="G581" s="17"/>
      <c r="H581" s="17"/>
      <c r="I581" s="8"/>
      <c r="J581" s="8"/>
      <c r="K581" s="8"/>
      <c r="L581" s="8"/>
      <c r="M581" s="8"/>
      <c r="N581" s="8"/>
      <c r="O581" s="8"/>
      <c r="P581" s="8"/>
      <c r="Q581" s="8"/>
      <c r="R581" s="8"/>
      <c r="S581" s="8"/>
      <c r="T581" s="8"/>
      <c r="U581" s="8"/>
      <c r="V581" s="8"/>
      <c r="W581" s="8"/>
      <c r="X581" s="47"/>
      <c r="Y581" s="8"/>
      <c r="Z581" s="8"/>
      <c r="AA581" s="8"/>
      <c r="AB581" s="8"/>
      <c r="AC581" s="8"/>
      <c r="AD581" s="8"/>
      <c r="AE581" s="8"/>
      <c r="AF581" s="8"/>
      <c r="AG581" s="8"/>
      <c r="AH581" s="8"/>
      <c r="AI581" s="11" t="str">
        <f t="shared" si="4"/>
        <v/>
      </c>
      <c r="AJ581" s="17"/>
      <c r="AK581" s="17"/>
      <c r="AL581" s="8"/>
      <c r="AM581" s="8"/>
      <c r="AN581" s="8"/>
      <c r="AO581" s="8"/>
      <c r="AP581" s="8"/>
      <c r="AQ581" s="8"/>
      <c r="AR581" s="8"/>
      <c r="AS581" s="8"/>
      <c r="AT581" s="8"/>
      <c r="AU581" s="8"/>
      <c r="AV581" s="8"/>
      <c r="AW581" s="8"/>
      <c r="AX581" s="8"/>
      <c r="AY581" s="8"/>
      <c r="AZ581" s="8"/>
      <c r="BA581" s="8"/>
      <c r="BB581" s="8"/>
      <c r="BC581" s="8"/>
    </row>
    <row r="582">
      <c r="A582" s="12"/>
      <c r="B582" s="8"/>
      <c r="C582" s="8"/>
      <c r="D582" s="8"/>
      <c r="E582" s="8"/>
      <c r="F582" s="17"/>
      <c r="G582" s="17"/>
      <c r="H582" s="17"/>
      <c r="I582" s="8"/>
      <c r="J582" s="8"/>
      <c r="K582" s="8"/>
      <c r="L582" s="8"/>
      <c r="M582" s="8"/>
      <c r="N582" s="8"/>
      <c r="O582" s="8"/>
      <c r="P582" s="8"/>
      <c r="Q582" s="8"/>
      <c r="R582" s="8"/>
      <c r="S582" s="8"/>
      <c r="T582" s="8"/>
      <c r="U582" s="8"/>
      <c r="V582" s="8"/>
      <c r="W582" s="8"/>
      <c r="X582" s="47"/>
      <c r="Y582" s="8"/>
      <c r="Z582" s="8"/>
      <c r="AA582" s="8"/>
      <c r="AB582" s="8"/>
      <c r="AC582" s="8"/>
      <c r="AD582" s="8"/>
      <c r="AE582" s="8"/>
      <c r="AF582" s="8"/>
      <c r="AG582" s="8"/>
      <c r="AH582" s="8"/>
      <c r="AI582" s="11" t="str">
        <f t="shared" si="4"/>
        <v/>
      </c>
      <c r="AJ582" s="17"/>
      <c r="AK582" s="17"/>
      <c r="AL582" s="8"/>
      <c r="AM582" s="8"/>
      <c r="AN582" s="8"/>
      <c r="AO582" s="8"/>
      <c r="AP582" s="8"/>
      <c r="AQ582" s="8"/>
      <c r="AR582" s="8"/>
      <c r="AS582" s="8"/>
      <c r="AT582" s="8"/>
      <c r="AU582" s="8"/>
      <c r="AV582" s="8"/>
      <c r="AW582" s="8"/>
      <c r="AX582" s="8"/>
      <c r="AY582" s="8"/>
      <c r="AZ582" s="8"/>
      <c r="BA582" s="8"/>
      <c r="BB582" s="8"/>
      <c r="BC582" s="8"/>
    </row>
    <row r="583">
      <c r="A583" s="12"/>
      <c r="B583" s="8"/>
      <c r="C583" s="8"/>
      <c r="D583" s="8"/>
      <c r="E583" s="8"/>
      <c r="F583" s="17"/>
      <c r="G583" s="17"/>
      <c r="H583" s="17"/>
      <c r="I583" s="8"/>
      <c r="J583" s="8"/>
      <c r="K583" s="8"/>
      <c r="L583" s="8"/>
      <c r="M583" s="8"/>
      <c r="N583" s="8"/>
      <c r="O583" s="8"/>
      <c r="P583" s="8"/>
      <c r="Q583" s="8"/>
      <c r="R583" s="8"/>
      <c r="S583" s="8"/>
      <c r="T583" s="8"/>
      <c r="U583" s="8"/>
      <c r="V583" s="8"/>
      <c r="W583" s="8"/>
      <c r="X583" s="47"/>
      <c r="Y583" s="8"/>
      <c r="Z583" s="8"/>
      <c r="AA583" s="8"/>
      <c r="AB583" s="8"/>
      <c r="AC583" s="8"/>
      <c r="AD583" s="8"/>
      <c r="AE583" s="8"/>
      <c r="AF583" s="8"/>
      <c r="AG583" s="8"/>
      <c r="AH583" s="8"/>
      <c r="AI583" s="11" t="str">
        <f t="shared" si="4"/>
        <v/>
      </c>
      <c r="AJ583" s="17"/>
      <c r="AK583" s="17"/>
      <c r="AL583" s="8"/>
      <c r="AM583" s="8"/>
      <c r="AN583" s="8"/>
      <c r="AO583" s="8"/>
      <c r="AP583" s="8"/>
      <c r="AQ583" s="8"/>
      <c r="AR583" s="8"/>
      <c r="AS583" s="8"/>
      <c r="AT583" s="8"/>
      <c r="AU583" s="8"/>
      <c r="AV583" s="8"/>
      <c r="AW583" s="8"/>
      <c r="AX583" s="8"/>
      <c r="AY583" s="8"/>
      <c r="AZ583" s="8"/>
      <c r="BA583" s="8"/>
      <c r="BB583" s="8"/>
      <c r="BC583" s="8"/>
    </row>
    <row r="584">
      <c r="A584" s="12"/>
      <c r="B584" s="8"/>
      <c r="C584" s="8"/>
      <c r="D584" s="8"/>
      <c r="E584" s="8"/>
      <c r="F584" s="17"/>
      <c r="G584" s="17"/>
      <c r="H584" s="17"/>
      <c r="I584" s="8"/>
      <c r="J584" s="8"/>
      <c r="K584" s="8"/>
      <c r="L584" s="8"/>
      <c r="M584" s="8"/>
      <c r="N584" s="8"/>
      <c r="O584" s="8"/>
      <c r="P584" s="8"/>
      <c r="Q584" s="8"/>
      <c r="R584" s="8"/>
      <c r="S584" s="8"/>
      <c r="T584" s="8"/>
      <c r="U584" s="8"/>
      <c r="V584" s="8"/>
      <c r="W584" s="8"/>
      <c r="X584" s="47"/>
      <c r="Y584" s="8"/>
      <c r="Z584" s="8"/>
      <c r="AA584" s="8"/>
      <c r="AB584" s="8"/>
      <c r="AC584" s="8"/>
      <c r="AD584" s="8"/>
      <c r="AE584" s="8"/>
      <c r="AF584" s="8"/>
      <c r="AG584" s="8"/>
      <c r="AH584" s="8"/>
      <c r="AI584" s="11" t="str">
        <f t="shared" si="4"/>
        <v/>
      </c>
      <c r="AJ584" s="17"/>
      <c r="AK584" s="17"/>
      <c r="AL584" s="8"/>
      <c r="AM584" s="8"/>
      <c r="AN584" s="8"/>
      <c r="AO584" s="8"/>
      <c r="AP584" s="8"/>
      <c r="AQ584" s="8"/>
      <c r="AR584" s="8"/>
      <c r="AS584" s="8"/>
      <c r="AT584" s="8"/>
      <c r="AU584" s="8"/>
      <c r="AV584" s="8"/>
      <c r="AW584" s="8"/>
      <c r="AX584" s="8"/>
      <c r="AY584" s="8"/>
      <c r="AZ584" s="8"/>
      <c r="BA584" s="8"/>
      <c r="BB584" s="8"/>
      <c r="BC584" s="8"/>
    </row>
    <row r="585">
      <c r="A585" s="12"/>
      <c r="B585" s="8"/>
      <c r="C585" s="8"/>
      <c r="D585" s="8"/>
      <c r="E585" s="8"/>
      <c r="F585" s="17"/>
      <c r="G585" s="17"/>
      <c r="H585" s="17"/>
      <c r="I585" s="8"/>
      <c r="J585" s="8"/>
      <c r="K585" s="8"/>
      <c r="L585" s="8"/>
      <c r="M585" s="8"/>
      <c r="N585" s="8"/>
      <c r="O585" s="8"/>
      <c r="P585" s="8"/>
      <c r="Q585" s="8"/>
      <c r="R585" s="8"/>
      <c r="S585" s="8"/>
      <c r="T585" s="8"/>
      <c r="U585" s="8"/>
      <c r="V585" s="8"/>
      <c r="W585" s="8"/>
      <c r="X585" s="47"/>
      <c r="Y585" s="8"/>
      <c r="Z585" s="8"/>
      <c r="AA585" s="8"/>
      <c r="AB585" s="8"/>
      <c r="AC585" s="8"/>
      <c r="AD585" s="8"/>
      <c r="AE585" s="8"/>
      <c r="AF585" s="8"/>
      <c r="AG585" s="8"/>
      <c r="AH585" s="8"/>
      <c r="AI585" s="11" t="str">
        <f t="shared" si="4"/>
        <v/>
      </c>
      <c r="AJ585" s="17"/>
      <c r="AK585" s="17"/>
      <c r="AL585" s="8"/>
      <c r="AM585" s="8"/>
      <c r="AN585" s="8"/>
      <c r="AO585" s="8"/>
      <c r="AP585" s="8"/>
      <c r="AQ585" s="8"/>
      <c r="AR585" s="8"/>
      <c r="AS585" s="8"/>
      <c r="AT585" s="8"/>
      <c r="AU585" s="8"/>
      <c r="AV585" s="8"/>
      <c r="AW585" s="8"/>
      <c r="AX585" s="8"/>
      <c r="AY585" s="8"/>
      <c r="AZ585" s="8"/>
      <c r="BA585" s="8"/>
      <c r="BB585" s="8"/>
      <c r="BC585" s="8"/>
    </row>
    <row r="586">
      <c r="A586" s="12"/>
      <c r="B586" s="8"/>
      <c r="C586" s="8"/>
      <c r="D586" s="8"/>
      <c r="E586" s="8"/>
      <c r="F586" s="17"/>
      <c r="G586" s="17"/>
      <c r="H586" s="17"/>
      <c r="I586" s="8"/>
      <c r="J586" s="8"/>
      <c r="K586" s="8"/>
      <c r="L586" s="8"/>
      <c r="M586" s="8"/>
      <c r="N586" s="8"/>
      <c r="O586" s="8"/>
      <c r="P586" s="8"/>
      <c r="Q586" s="8"/>
      <c r="R586" s="8"/>
      <c r="S586" s="8"/>
      <c r="T586" s="8"/>
      <c r="U586" s="8"/>
      <c r="V586" s="8"/>
      <c r="W586" s="8"/>
      <c r="X586" s="47"/>
      <c r="Y586" s="8"/>
      <c r="Z586" s="8"/>
      <c r="AA586" s="8"/>
      <c r="AB586" s="8"/>
      <c r="AC586" s="8"/>
      <c r="AD586" s="8"/>
      <c r="AE586" s="8"/>
      <c r="AF586" s="8"/>
      <c r="AG586" s="8"/>
      <c r="AH586" s="8"/>
      <c r="AI586" s="11" t="str">
        <f t="shared" si="4"/>
        <v/>
      </c>
      <c r="AJ586" s="17"/>
      <c r="AK586" s="17"/>
      <c r="AL586" s="8"/>
      <c r="AM586" s="8"/>
      <c r="AN586" s="8"/>
      <c r="AO586" s="8"/>
      <c r="AP586" s="8"/>
      <c r="AQ586" s="8"/>
      <c r="AR586" s="8"/>
      <c r="AS586" s="8"/>
      <c r="AT586" s="8"/>
      <c r="AU586" s="8"/>
      <c r="AV586" s="8"/>
      <c r="AW586" s="8"/>
      <c r="AX586" s="8"/>
      <c r="AY586" s="8"/>
      <c r="AZ586" s="8"/>
      <c r="BA586" s="8"/>
      <c r="BB586" s="8"/>
      <c r="BC586" s="8"/>
    </row>
    <row r="587">
      <c r="A587" s="12"/>
      <c r="B587" s="8"/>
      <c r="C587" s="8"/>
      <c r="D587" s="8"/>
      <c r="E587" s="8"/>
      <c r="F587" s="17"/>
      <c r="G587" s="17"/>
      <c r="H587" s="17"/>
      <c r="I587" s="8"/>
      <c r="J587" s="8"/>
      <c r="K587" s="8"/>
      <c r="L587" s="8"/>
      <c r="M587" s="8"/>
      <c r="N587" s="8"/>
      <c r="O587" s="8"/>
      <c r="P587" s="8"/>
      <c r="Q587" s="8"/>
      <c r="R587" s="8"/>
      <c r="S587" s="8"/>
      <c r="T587" s="8"/>
      <c r="U587" s="8"/>
      <c r="V587" s="8"/>
      <c r="W587" s="8"/>
      <c r="X587" s="47"/>
      <c r="Y587" s="8"/>
      <c r="Z587" s="8"/>
      <c r="AA587" s="8"/>
      <c r="AB587" s="8"/>
      <c r="AC587" s="8"/>
      <c r="AD587" s="8"/>
      <c r="AE587" s="8"/>
      <c r="AF587" s="8"/>
      <c r="AG587" s="8"/>
      <c r="AH587" s="8"/>
      <c r="AI587" s="11" t="str">
        <f t="shared" si="4"/>
        <v/>
      </c>
      <c r="AJ587" s="17"/>
      <c r="AK587" s="17"/>
      <c r="AL587" s="8"/>
      <c r="AM587" s="8"/>
      <c r="AN587" s="8"/>
      <c r="AO587" s="8"/>
      <c r="AP587" s="8"/>
      <c r="AQ587" s="8"/>
      <c r="AR587" s="8"/>
      <c r="AS587" s="8"/>
      <c r="AT587" s="8"/>
      <c r="AU587" s="8"/>
      <c r="AV587" s="8"/>
      <c r="AW587" s="8"/>
      <c r="AX587" s="8"/>
      <c r="AY587" s="8"/>
      <c r="AZ587" s="8"/>
      <c r="BA587" s="8"/>
      <c r="BB587" s="8"/>
      <c r="BC587" s="8"/>
    </row>
    <row r="588">
      <c r="A588" s="12"/>
      <c r="B588" s="8"/>
      <c r="C588" s="8"/>
      <c r="D588" s="8"/>
      <c r="E588" s="8"/>
      <c r="F588" s="17"/>
      <c r="G588" s="17"/>
      <c r="H588" s="17"/>
      <c r="I588" s="8"/>
      <c r="J588" s="8"/>
      <c r="K588" s="8"/>
      <c r="L588" s="8"/>
      <c r="M588" s="8"/>
      <c r="N588" s="8"/>
      <c r="O588" s="8"/>
      <c r="P588" s="8"/>
      <c r="Q588" s="8"/>
      <c r="R588" s="8"/>
      <c r="S588" s="8"/>
      <c r="T588" s="8"/>
      <c r="U588" s="8"/>
      <c r="V588" s="8"/>
      <c r="W588" s="8"/>
      <c r="X588" s="47"/>
      <c r="Y588" s="8"/>
      <c r="Z588" s="8"/>
      <c r="AA588" s="8"/>
      <c r="AB588" s="8"/>
      <c r="AC588" s="8"/>
      <c r="AD588" s="8"/>
      <c r="AE588" s="8"/>
      <c r="AF588" s="8"/>
      <c r="AG588" s="8"/>
      <c r="AH588" s="8"/>
      <c r="AI588" s="11" t="str">
        <f t="shared" si="4"/>
        <v/>
      </c>
      <c r="AJ588" s="17"/>
      <c r="AK588" s="17"/>
      <c r="AL588" s="8"/>
      <c r="AM588" s="8"/>
      <c r="AN588" s="8"/>
      <c r="AO588" s="8"/>
      <c r="AP588" s="8"/>
      <c r="AQ588" s="8"/>
      <c r="AR588" s="8"/>
      <c r="AS588" s="8"/>
      <c r="AT588" s="8"/>
      <c r="AU588" s="8"/>
      <c r="AV588" s="8"/>
      <c r="AW588" s="8"/>
      <c r="AX588" s="8"/>
      <c r="AY588" s="8"/>
      <c r="AZ588" s="8"/>
      <c r="BA588" s="8"/>
      <c r="BB588" s="8"/>
      <c r="BC588" s="8"/>
    </row>
    <row r="589">
      <c r="A589" s="12"/>
      <c r="B589" s="8"/>
      <c r="C589" s="8"/>
      <c r="D589" s="8"/>
      <c r="E589" s="8"/>
      <c r="F589" s="17"/>
      <c r="G589" s="17"/>
      <c r="H589" s="17"/>
      <c r="I589" s="8"/>
      <c r="J589" s="8"/>
      <c r="K589" s="8"/>
      <c r="L589" s="8"/>
      <c r="M589" s="8"/>
      <c r="N589" s="8"/>
      <c r="O589" s="8"/>
      <c r="P589" s="8"/>
      <c r="Q589" s="8"/>
      <c r="R589" s="8"/>
      <c r="S589" s="8"/>
      <c r="T589" s="8"/>
      <c r="U589" s="8"/>
      <c r="V589" s="8"/>
      <c r="W589" s="8"/>
      <c r="X589" s="47"/>
      <c r="Y589" s="8"/>
      <c r="Z589" s="8"/>
      <c r="AA589" s="8"/>
      <c r="AB589" s="8"/>
      <c r="AC589" s="8"/>
      <c r="AD589" s="8"/>
      <c r="AE589" s="8"/>
      <c r="AF589" s="8"/>
      <c r="AG589" s="8"/>
      <c r="AH589" s="8"/>
      <c r="AI589" s="11" t="str">
        <f t="shared" si="4"/>
        <v/>
      </c>
      <c r="AJ589" s="17"/>
      <c r="AK589" s="17"/>
      <c r="AL589" s="8"/>
      <c r="AM589" s="8"/>
      <c r="AN589" s="8"/>
      <c r="AO589" s="8"/>
      <c r="AP589" s="8"/>
      <c r="AQ589" s="8"/>
      <c r="AR589" s="8"/>
      <c r="AS589" s="8"/>
      <c r="AT589" s="8"/>
      <c r="AU589" s="8"/>
      <c r="AV589" s="8"/>
      <c r="AW589" s="8"/>
      <c r="AX589" s="8"/>
      <c r="AY589" s="8"/>
      <c r="AZ589" s="8"/>
      <c r="BA589" s="8"/>
      <c r="BB589" s="8"/>
      <c r="BC589" s="8"/>
    </row>
    <row r="590">
      <c r="A590" s="12"/>
      <c r="B590" s="8"/>
      <c r="C590" s="8"/>
      <c r="D590" s="8"/>
      <c r="E590" s="8"/>
      <c r="F590" s="17"/>
      <c r="G590" s="17"/>
      <c r="H590" s="17"/>
      <c r="I590" s="8"/>
      <c r="J590" s="8"/>
      <c r="K590" s="8"/>
      <c r="L590" s="8"/>
      <c r="M590" s="8"/>
      <c r="N590" s="8"/>
      <c r="O590" s="8"/>
      <c r="P590" s="8"/>
      <c r="Q590" s="8"/>
      <c r="R590" s="8"/>
      <c r="S590" s="8"/>
      <c r="T590" s="8"/>
      <c r="U590" s="8"/>
      <c r="V590" s="8"/>
      <c r="W590" s="8"/>
      <c r="X590" s="47"/>
      <c r="Y590" s="8"/>
      <c r="Z590" s="8"/>
      <c r="AA590" s="8"/>
      <c r="AB590" s="8"/>
      <c r="AC590" s="8"/>
      <c r="AD590" s="8"/>
      <c r="AE590" s="8"/>
      <c r="AF590" s="8"/>
      <c r="AG590" s="8"/>
      <c r="AH590" s="8"/>
      <c r="AI590" s="11" t="str">
        <f t="shared" si="4"/>
        <v/>
      </c>
      <c r="AJ590" s="17"/>
      <c r="AK590" s="17"/>
      <c r="AL590" s="8"/>
      <c r="AM590" s="8"/>
      <c r="AN590" s="8"/>
      <c r="AO590" s="8"/>
      <c r="AP590" s="8"/>
      <c r="AQ590" s="8"/>
      <c r="AR590" s="8"/>
      <c r="AS590" s="8"/>
      <c r="AT590" s="8"/>
      <c r="AU590" s="8"/>
      <c r="AV590" s="8"/>
      <c r="AW590" s="8"/>
      <c r="AX590" s="8"/>
      <c r="AY590" s="8"/>
      <c r="AZ590" s="8"/>
      <c r="BA590" s="8"/>
      <c r="BB590" s="8"/>
      <c r="BC590" s="8"/>
    </row>
    <row r="591">
      <c r="A591" s="12"/>
      <c r="B591" s="8"/>
      <c r="C591" s="8"/>
      <c r="D591" s="8"/>
      <c r="E591" s="8"/>
      <c r="F591" s="17"/>
      <c r="G591" s="17"/>
      <c r="H591" s="17"/>
      <c r="I591" s="8"/>
      <c r="J591" s="8"/>
      <c r="K591" s="8"/>
      <c r="L591" s="8"/>
      <c r="M591" s="8"/>
      <c r="N591" s="8"/>
      <c r="O591" s="8"/>
      <c r="P591" s="8"/>
      <c r="Q591" s="8"/>
      <c r="R591" s="8"/>
      <c r="S591" s="8"/>
      <c r="T591" s="8"/>
      <c r="U591" s="8"/>
      <c r="V591" s="8"/>
      <c r="W591" s="8"/>
      <c r="X591" s="47"/>
      <c r="Y591" s="8"/>
      <c r="Z591" s="8"/>
      <c r="AA591" s="8"/>
      <c r="AB591" s="8"/>
      <c r="AC591" s="8"/>
      <c r="AD591" s="8"/>
      <c r="AE591" s="8"/>
      <c r="AF591" s="8"/>
      <c r="AG591" s="8"/>
      <c r="AH591" s="8"/>
      <c r="AI591" s="11" t="str">
        <f t="shared" si="4"/>
        <v/>
      </c>
      <c r="AJ591" s="17"/>
      <c r="AK591" s="17"/>
      <c r="AL591" s="8"/>
      <c r="AM591" s="8"/>
      <c r="AN591" s="8"/>
      <c r="AO591" s="8"/>
      <c r="AP591" s="8"/>
      <c r="AQ591" s="8"/>
      <c r="AR591" s="8"/>
      <c r="AS591" s="8"/>
      <c r="AT591" s="8"/>
      <c r="AU591" s="8"/>
      <c r="AV591" s="8"/>
      <c r="AW591" s="8"/>
      <c r="AX591" s="8"/>
      <c r="AY591" s="8"/>
      <c r="AZ591" s="8"/>
      <c r="BA591" s="8"/>
      <c r="BB591" s="8"/>
      <c r="BC591" s="8"/>
    </row>
    <row r="592">
      <c r="A592" s="12"/>
      <c r="B592" s="8"/>
      <c r="C592" s="8"/>
      <c r="D592" s="8"/>
      <c r="E592" s="8"/>
      <c r="F592" s="17"/>
      <c r="G592" s="17"/>
      <c r="H592" s="17"/>
      <c r="I592" s="8"/>
      <c r="J592" s="8"/>
      <c r="K592" s="8"/>
      <c r="L592" s="8"/>
      <c r="M592" s="8"/>
      <c r="N592" s="8"/>
      <c r="O592" s="8"/>
      <c r="P592" s="8"/>
      <c r="Q592" s="8"/>
      <c r="R592" s="8"/>
      <c r="S592" s="8"/>
      <c r="T592" s="8"/>
      <c r="U592" s="8"/>
      <c r="V592" s="8"/>
      <c r="W592" s="8"/>
      <c r="X592" s="47"/>
      <c r="Y592" s="8"/>
      <c r="Z592" s="8"/>
      <c r="AA592" s="8"/>
      <c r="AB592" s="8"/>
      <c r="AC592" s="8"/>
      <c r="AD592" s="8"/>
      <c r="AE592" s="8"/>
      <c r="AF592" s="8"/>
      <c r="AG592" s="8"/>
      <c r="AH592" s="8"/>
      <c r="AI592" s="11" t="str">
        <f t="shared" si="4"/>
        <v/>
      </c>
      <c r="AJ592" s="17"/>
      <c r="AK592" s="17"/>
      <c r="AL592" s="8"/>
      <c r="AM592" s="8"/>
      <c r="AN592" s="8"/>
      <c r="AO592" s="8"/>
      <c r="AP592" s="8"/>
      <c r="AQ592" s="8"/>
      <c r="AR592" s="8"/>
      <c r="AS592" s="8"/>
      <c r="AT592" s="8"/>
      <c r="AU592" s="8"/>
      <c r="AV592" s="8"/>
      <c r="AW592" s="8"/>
      <c r="AX592" s="8"/>
      <c r="AY592" s="8"/>
      <c r="AZ592" s="8"/>
      <c r="BA592" s="8"/>
      <c r="BB592" s="8"/>
      <c r="BC592" s="8"/>
    </row>
    <row r="593">
      <c r="A593" s="12"/>
      <c r="B593" s="8"/>
      <c r="C593" s="8"/>
      <c r="D593" s="8"/>
      <c r="E593" s="8"/>
      <c r="F593" s="17"/>
      <c r="G593" s="17"/>
      <c r="H593" s="17"/>
      <c r="I593" s="8"/>
      <c r="J593" s="8"/>
      <c r="K593" s="8"/>
      <c r="L593" s="8"/>
      <c r="M593" s="8"/>
      <c r="N593" s="8"/>
      <c r="O593" s="8"/>
      <c r="P593" s="8"/>
      <c r="Q593" s="8"/>
      <c r="R593" s="8"/>
      <c r="S593" s="8"/>
      <c r="T593" s="8"/>
      <c r="U593" s="8"/>
      <c r="V593" s="8"/>
      <c r="W593" s="8"/>
      <c r="X593" s="47"/>
      <c r="Y593" s="8"/>
      <c r="Z593" s="8"/>
      <c r="AA593" s="8"/>
      <c r="AB593" s="8"/>
      <c r="AC593" s="8"/>
      <c r="AD593" s="8"/>
      <c r="AE593" s="8"/>
      <c r="AF593" s="8"/>
      <c r="AG593" s="8"/>
      <c r="AH593" s="8"/>
      <c r="AI593" s="11" t="str">
        <f t="shared" si="4"/>
        <v/>
      </c>
      <c r="AJ593" s="17"/>
      <c r="AK593" s="17"/>
      <c r="AL593" s="8"/>
      <c r="AM593" s="8"/>
      <c r="AN593" s="8"/>
      <c r="AO593" s="8"/>
      <c r="AP593" s="8"/>
      <c r="AQ593" s="8"/>
      <c r="AR593" s="8"/>
      <c r="AS593" s="8"/>
      <c r="AT593" s="8"/>
      <c r="AU593" s="8"/>
      <c r="AV593" s="8"/>
      <c r="AW593" s="8"/>
      <c r="AX593" s="8"/>
      <c r="AY593" s="8"/>
      <c r="AZ593" s="8"/>
      <c r="BA593" s="8"/>
      <c r="BB593" s="8"/>
      <c r="BC593" s="8"/>
    </row>
    <row r="594">
      <c r="A594" s="12"/>
      <c r="B594" s="8"/>
      <c r="C594" s="8"/>
      <c r="D594" s="8"/>
      <c r="E594" s="8"/>
      <c r="F594" s="17"/>
      <c r="G594" s="17"/>
      <c r="H594" s="17"/>
      <c r="I594" s="8"/>
      <c r="J594" s="8"/>
      <c r="K594" s="8"/>
      <c r="L594" s="8"/>
      <c r="M594" s="8"/>
      <c r="N594" s="8"/>
      <c r="O594" s="8"/>
      <c r="P594" s="8"/>
      <c r="Q594" s="8"/>
      <c r="R594" s="8"/>
      <c r="S594" s="8"/>
      <c r="T594" s="8"/>
      <c r="U594" s="8"/>
      <c r="V594" s="8"/>
      <c r="W594" s="8"/>
      <c r="X594" s="47"/>
      <c r="Y594" s="8"/>
      <c r="Z594" s="8"/>
      <c r="AA594" s="8"/>
      <c r="AB594" s="8"/>
      <c r="AC594" s="8"/>
      <c r="AD594" s="8"/>
      <c r="AE594" s="8"/>
      <c r="AF594" s="8"/>
      <c r="AG594" s="8"/>
      <c r="AH594" s="8"/>
      <c r="AI594" s="11" t="str">
        <f t="shared" si="4"/>
        <v/>
      </c>
      <c r="AJ594" s="17"/>
      <c r="AK594" s="17"/>
      <c r="AL594" s="8"/>
      <c r="AM594" s="8"/>
      <c r="AN594" s="8"/>
      <c r="AO594" s="8"/>
      <c r="AP594" s="8"/>
      <c r="AQ594" s="8"/>
      <c r="AR594" s="8"/>
      <c r="AS594" s="8"/>
      <c r="AT594" s="8"/>
      <c r="AU594" s="8"/>
      <c r="AV594" s="8"/>
      <c r="AW594" s="8"/>
      <c r="AX594" s="8"/>
      <c r="AY594" s="8"/>
      <c r="AZ594" s="8"/>
      <c r="BA594" s="8"/>
      <c r="BB594" s="8"/>
      <c r="BC594" s="8"/>
    </row>
    <row r="595">
      <c r="A595" s="12"/>
      <c r="B595" s="8"/>
      <c r="C595" s="8"/>
      <c r="D595" s="8"/>
      <c r="E595" s="8"/>
      <c r="F595" s="17"/>
      <c r="G595" s="17"/>
      <c r="H595" s="17"/>
      <c r="I595" s="8"/>
      <c r="J595" s="8"/>
      <c r="K595" s="8"/>
      <c r="L595" s="8"/>
      <c r="M595" s="8"/>
      <c r="N595" s="8"/>
      <c r="O595" s="8"/>
      <c r="P595" s="8"/>
      <c r="Q595" s="8"/>
      <c r="R595" s="8"/>
      <c r="S595" s="8"/>
      <c r="T595" s="8"/>
      <c r="U595" s="8"/>
      <c r="V595" s="8"/>
      <c r="W595" s="8"/>
      <c r="X595" s="47"/>
      <c r="Y595" s="8"/>
      <c r="Z595" s="8"/>
      <c r="AA595" s="8"/>
      <c r="AB595" s="8"/>
      <c r="AC595" s="8"/>
      <c r="AD595" s="8"/>
      <c r="AE595" s="8"/>
      <c r="AF595" s="8"/>
      <c r="AG595" s="8"/>
      <c r="AH595" s="8"/>
      <c r="AI595" s="11" t="str">
        <f t="shared" si="4"/>
        <v/>
      </c>
      <c r="AJ595" s="17"/>
      <c r="AK595" s="17"/>
      <c r="AL595" s="8"/>
      <c r="AM595" s="8"/>
      <c r="AN595" s="8"/>
      <c r="AO595" s="8"/>
      <c r="AP595" s="8"/>
      <c r="AQ595" s="8"/>
      <c r="AR595" s="8"/>
      <c r="AS595" s="8"/>
      <c r="AT595" s="8"/>
      <c r="AU595" s="8"/>
      <c r="AV595" s="8"/>
      <c r="AW595" s="8"/>
      <c r="AX595" s="8"/>
      <c r="AY595" s="8"/>
      <c r="AZ595" s="8"/>
      <c r="BA595" s="8"/>
      <c r="BB595" s="8"/>
      <c r="BC595" s="8"/>
    </row>
    <row r="596">
      <c r="A596" s="12"/>
      <c r="B596" s="8"/>
      <c r="C596" s="8"/>
      <c r="D596" s="8"/>
      <c r="E596" s="8"/>
      <c r="F596" s="17"/>
      <c r="G596" s="17"/>
      <c r="H596" s="17"/>
      <c r="I596" s="8"/>
      <c r="J596" s="8"/>
      <c r="K596" s="8"/>
      <c r="L596" s="8"/>
      <c r="M596" s="8"/>
      <c r="N596" s="8"/>
      <c r="O596" s="8"/>
      <c r="P596" s="8"/>
      <c r="Q596" s="8"/>
      <c r="R596" s="8"/>
      <c r="S596" s="8"/>
      <c r="T596" s="8"/>
      <c r="U596" s="8"/>
      <c r="V596" s="8"/>
      <c r="W596" s="8"/>
      <c r="X596" s="47"/>
      <c r="Y596" s="8"/>
      <c r="Z596" s="8"/>
      <c r="AA596" s="8"/>
      <c r="AB596" s="8"/>
      <c r="AC596" s="8"/>
      <c r="AD596" s="8"/>
      <c r="AE596" s="8"/>
      <c r="AF596" s="8"/>
      <c r="AG596" s="8"/>
      <c r="AH596" s="8"/>
      <c r="AI596" s="11" t="str">
        <f t="shared" si="4"/>
        <v/>
      </c>
      <c r="AJ596" s="17"/>
      <c r="AK596" s="17"/>
      <c r="AL596" s="8"/>
      <c r="AM596" s="8"/>
      <c r="AN596" s="8"/>
      <c r="AO596" s="8"/>
      <c r="AP596" s="8"/>
      <c r="AQ596" s="8"/>
      <c r="AR596" s="8"/>
      <c r="AS596" s="8"/>
      <c r="AT596" s="8"/>
      <c r="AU596" s="8"/>
      <c r="AV596" s="8"/>
      <c r="AW596" s="8"/>
      <c r="AX596" s="8"/>
      <c r="AY596" s="8"/>
      <c r="AZ596" s="8"/>
      <c r="BA596" s="8"/>
      <c r="BB596" s="8"/>
      <c r="BC596" s="8"/>
    </row>
    <row r="597">
      <c r="A597" s="12"/>
      <c r="B597" s="8"/>
      <c r="C597" s="8"/>
      <c r="D597" s="8"/>
      <c r="E597" s="8"/>
      <c r="F597" s="17"/>
      <c r="G597" s="17"/>
      <c r="H597" s="17"/>
      <c r="I597" s="8"/>
      <c r="J597" s="8"/>
      <c r="K597" s="8"/>
      <c r="L597" s="8"/>
      <c r="M597" s="8"/>
      <c r="N597" s="8"/>
      <c r="O597" s="8"/>
      <c r="P597" s="8"/>
      <c r="Q597" s="8"/>
      <c r="R597" s="8"/>
      <c r="S597" s="8"/>
      <c r="T597" s="8"/>
      <c r="U597" s="8"/>
      <c r="V597" s="8"/>
      <c r="W597" s="8"/>
      <c r="X597" s="47"/>
      <c r="Y597" s="8"/>
      <c r="Z597" s="8"/>
      <c r="AA597" s="8"/>
      <c r="AB597" s="8"/>
      <c r="AC597" s="8"/>
      <c r="AD597" s="8"/>
      <c r="AE597" s="8"/>
      <c r="AF597" s="8"/>
      <c r="AG597" s="8"/>
      <c r="AH597" s="8"/>
      <c r="AI597" s="11" t="str">
        <f t="shared" si="4"/>
        <v/>
      </c>
      <c r="AJ597" s="17"/>
      <c r="AK597" s="17"/>
      <c r="AL597" s="8"/>
      <c r="AM597" s="8"/>
      <c r="AN597" s="8"/>
      <c r="AO597" s="8"/>
      <c r="AP597" s="8"/>
      <c r="AQ597" s="8"/>
      <c r="AR597" s="8"/>
      <c r="AS597" s="8"/>
      <c r="AT597" s="8"/>
      <c r="AU597" s="8"/>
      <c r="AV597" s="8"/>
      <c r="AW597" s="8"/>
      <c r="AX597" s="8"/>
      <c r="AY597" s="8"/>
      <c r="AZ597" s="8"/>
      <c r="BA597" s="8"/>
      <c r="BB597" s="8"/>
      <c r="BC597" s="8"/>
    </row>
    <row r="598">
      <c r="A598" s="12"/>
      <c r="B598" s="8"/>
      <c r="C598" s="8"/>
      <c r="D598" s="8"/>
      <c r="E598" s="8"/>
      <c r="F598" s="17"/>
      <c r="G598" s="17"/>
      <c r="H598" s="17"/>
      <c r="I598" s="8"/>
      <c r="J598" s="8"/>
      <c r="K598" s="8"/>
      <c r="L598" s="8"/>
      <c r="M598" s="8"/>
      <c r="N598" s="8"/>
      <c r="O598" s="8"/>
      <c r="P598" s="8"/>
      <c r="Q598" s="8"/>
      <c r="R598" s="8"/>
      <c r="S598" s="8"/>
      <c r="T598" s="8"/>
      <c r="U598" s="8"/>
      <c r="V598" s="8"/>
      <c r="W598" s="8"/>
      <c r="X598" s="47"/>
      <c r="Y598" s="8"/>
      <c r="Z598" s="8"/>
      <c r="AA598" s="8"/>
      <c r="AB598" s="8"/>
      <c r="AC598" s="8"/>
      <c r="AD598" s="8"/>
      <c r="AE598" s="8"/>
      <c r="AF598" s="8"/>
      <c r="AG598" s="8"/>
      <c r="AH598" s="8"/>
      <c r="AI598" s="11" t="str">
        <f t="shared" si="4"/>
        <v/>
      </c>
      <c r="AJ598" s="17"/>
      <c r="AK598" s="17"/>
      <c r="AL598" s="8"/>
      <c r="AM598" s="8"/>
      <c r="AN598" s="8"/>
      <c r="AO598" s="8"/>
      <c r="AP598" s="8"/>
      <c r="AQ598" s="8"/>
      <c r="AR598" s="8"/>
      <c r="AS598" s="8"/>
      <c r="AT598" s="8"/>
      <c r="AU598" s="8"/>
      <c r="AV598" s="8"/>
      <c r="AW598" s="8"/>
      <c r="AX598" s="8"/>
      <c r="AY598" s="8"/>
      <c r="AZ598" s="8"/>
      <c r="BA598" s="8"/>
      <c r="BB598" s="8"/>
      <c r="BC598" s="8"/>
    </row>
    <row r="599">
      <c r="A599" s="12"/>
      <c r="B599" s="8"/>
      <c r="C599" s="8"/>
      <c r="D599" s="8"/>
      <c r="E599" s="8"/>
      <c r="F599" s="17"/>
      <c r="G599" s="17"/>
      <c r="H599" s="17"/>
      <c r="I599" s="8"/>
      <c r="J599" s="8"/>
      <c r="K599" s="8"/>
      <c r="L599" s="8"/>
      <c r="M599" s="8"/>
      <c r="N599" s="8"/>
      <c r="O599" s="8"/>
      <c r="P599" s="8"/>
      <c r="Q599" s="8"/>
      <c r="R599" s="8"/>
      <c r="S599" s="8"/>
      <c r="T599" s="8"/>
      <c r="U599" s="8"/>
      <c r="V599" s="8"/>
      <c r="W599" s="8"/>
      <c r="X599" s="47"/>
      <c r="Y599" s="8"/>
      <c r="Z599" s="8"/>
      <c r="AA599" s="8"/>
      <c r="AB599" s="8"/>
      <c r="AC599" s="8"/>
      <c r="AD599" s="8"/>
      <c r="AE599" s="8"/>
      <c r="AF599" s="8"/>
      <c r="AG599" s="8"/>
      <c r="AH599" s="8"/>
      <c r="AI599" s="11" t="str">
        <f t="shared" si="4"/>
        <v/>
      </c>
      <c r="AJ599" s="17"/>
      <c r="AK599" s="17"/>
      <c r="AL599" s="8"/>
      <c r="AM599" s="8"/>
      <c r="AN599" s="8"/>
      <c r="AO599" s="8"/>
      <c r="AP599" s="8"/>
      <c r="AQ599" s="8"/>
      <c r="AR599" s="8"/>
      <c r="AS599" s="8"/>
      <c r="AT599" s="8"/>
      <c r="AU599" s="8"/>
      <c r="AV599" s="8"/>
      <c r="AW599" s="8"/>
      <c r="AX599" s="8"/>
      <c r="AY599" s="8"/>
      <c r="AZ599" s="8"/>
      <c r="BA599" s="8"/>
      <c r="BB599" s="8"/>
      <c r="BC599" s="8"/>
    </row>
    <row r="600">
      <c r="A600" s="12"/>
      <c r="B600" s="8"/>
      <c r="C600" s="8"/>
      <c r="D600" s="8"/>
      <c r="E600" s="8"/>
      <c r="F600" s="17"/>
      <c r="G600" s="17"/>
      <c r="H600" s="17"/>
      <c r="I600" s="8"/>
      <c r="J600" s="8"/>
      <c r="K600" s="8"/>
      <c r="L600" s="8"/>
      <c r="M600" s="8"/>
      <c r="N600" s="8"/>
      <c r="O600" s="8"/>
      <c r="P600" s="8"/>
      <c r="Q600" s="8"/>
      <c r="R600" s="8"/>
      <c r="S600" s="8"/>
      <c r="T600" s="8"/>
      <c r="U600" s="8"/>
      <c r="V600" s="8"/>
      <c r="W600" s="8"/>
      <c r="X600" s="47"/>
      <c r="Y600" s="8"/>
      <c r="Z600" s="8"/>
      <c r="AA600" s="8"/>
      <c r="AB600" s="8"/>
      <c r="AC600" s="8"/>
      <c r="AD600" s="8"/>
      <c r="AE600" s="8"/>
      <c r="AF600" s="8"/>
      <c r="AG600" s="8"/>
      <c r="AH600" s="8"/>
      <c r="AI600" s="11" t="str">
        <f t="shared" si="4"/>
        <v/>
      </c>
      <c r="AJ600" s="17"/>
      <c r="AK600" s="17"/>
      <c r="AL600" s="8"/>
      <c r="AM600" s="8"/>
      <c r="AN600" s="8"/>
      <c r="AO600" s="8"/>
      <c r="AP600" s="8"/>
      <c r="AQ600" s="8"/>
      <c r="AR600" s="8"/>
      <c r="AS600" s="8"/>
      <c r="AT600" s="8"/>
      <c r="AU600" s="8"/>
      <c r="AV600" s="8"/>
      <c r="AW600" s="8"/>
      <c r="AX600" s="8"/>
      <c r="AY600" s="8"/>
      <c r="AZ600" s="8"/>
      <c r="BA600" s="8"/>
      <c r="BB600" s="8"/>
      <c r="BC600" s="8"/>
    </row>
    <row r="601">
      <c r="A601" s="12"/>
      <c r="B601" s="8"/>
      <c r="C601" s="8"/>
      <c r="D601" s="8"/>
      <c r="E601" s="8"/>
      <c r="F601" s="17"/>
      <c r="G601" s="17"/>
      <c r="H601" s="17"/>
      <c r="I601" s="8"/>
      <c r="J601" s="8"/>
      <c r="K601" s="8"/>
      <c r="L601" s="8"/>
      <c r="M601" s="8"/>
      <c r="N601" s="8"/>
      <c r="O601" s="8"/>
      <c r="P601" s="8"/>
      <c r="Q601" s="8"/>
      <c r="R601" s="8"/>
      <c r="S601" s="8"/>
      <c r="T601" s="8"/>
      <c r="U601" s="8"/>
      <c r="V601" s="8"/>
      <c r="W601" s="8"/>
      <c r="X601" s="47"/>
      <c r="Y601" s="8"/>
      <c r="Z601" s="8"/>
      <c r="AA601" s="8"/>
      <c r="AB601" s="8"/>
      <c r="AC601" s="8"/>
      <c r="AD601" s="8"/>
      <c r="AE601" s="8"/>
      <c r="AF601" s="8"/>
      <c r="AG601" s="8"/>
      <c r="AH601" s="8"/>
      <c r="AI601" s="11" t="str">
        <f t="shared" si="4"/>
        <v/>
      </c>
      <c r="AJ601" s="17"/>
      <c r="AK601" s="17"/>
      <c r="AL601" s="8"/>
      <c r="AM601" s="8"/>
      <c r="AN601" s="8"/>
      <c r="AO601" s="8"/>
      <c r="AP601" s="8"/>
      <c r="AQ601" s="8"/>
      <c r="AR601" s="8"/>
      <c r="AS601" s="8"/>
      <c r="AT601" s="8"/>
      <c r="AU601" s="8"/>
      <c r="AV601" s="8"/>
      <c r="AW601" s="8"/>
      <c r="AX601" s="8"/>
      <c r="AY601" s="8"/>
      <c r="AZ601" s="8"/>
      <c r="BA601" s="8"/>
      <c r="BB601" s="8"/>
      <c r="BC601" s="8"/>
    </row>
    <row r="602">
      <c r="A602" s="12"/>
      <c r="B602" s="8"/>
      <c r="C602" s="8"/>
      <c r="D602" s="8"/>
      <c r="E602" s="8"/>
      <c r="F602" s="17"/>
      <c r="G602" s="17"/>
      <c r="H602" s="17"/>
      <c r="I602" s="8"/>
      <c r="J602" s="8"/>
      <c r="K602" s="8"/>
      <c r="L602" s="8"/>
      <c r="M602" s="8"/>
      <c r="N602" s="8"/>
      <c r="O602" s="8"/>
      <c r="P602" s="8"/>
      <c r="Q602" s="8"/>
      <c r="R602" s="8"/>
      <c r="S602" s="8"/>
      <c r="T602" s="8"/>
      <c r="U602" s="8"/>
      <c r="V602" s="8"/>
      <c r="W602" s="8"/>
      <c r="X602" s="47"/>
      <c r="Y602" s="8"/>
      <c r="Z602" s="8"/>
      <c r="AA602" s="8"/>
      <c r="AB602" s="8"/>
      <c r="AC602" s="8"/>
      <c r="AD602" s="8"/>
      <c r="AE602" s="8"/>
      <c r="AF602" s="8"/>
      <c r="AG602" s="8"/>
      <c r="AH602" s="8"/>
      <c r="AI602" s="11" t="str">
        <f t="shared" si="4"/>
        <v/>
      </c>
      <c r="AJ602" s="17"/>
      <c r="AK602" s="17"/>
      <c r="AL602" s="8"/>
      <c r="AM602" s="8"/>
      <c r="AN602" s="8"/>
      <c r="AO602" s="8"/>
      <c r="AP602" s="8"/>
      <c r="AQ602" s="8"/>
      <c r="AR602" s="8"/>
      <c r="AS602" s="8"/>
      <c r="AT602" s="8"/>
      <c r="AU602" s="8"/>
      <c r="AV602" s="8"/>
      <c r="AW602" s="8"/>
      <c r="AX602" s="8"/>
      <c r="AY602" s="8"/>
      <c r="AZ602" s="8"/>
      <c r="BA602" s="8"/>
      <c r="BB602" s="8"/>
      <c r="BC602" s="8"/>
    </row>
    <row r="603">
      <c r="A603" s="12"/>
      <c r="B603" s="8"/>
      <c r="C603" s="8"/>
      <c r="D603" s="8"/>
      <c r="E603" s="8"/>
      <c r="F603" s="17"/>
      <c r="G603" s="17"/>
      <c r="H603" s="17"/>
      <c r="I603" s="8"/>
      <c r="J603" s="8"/>
      <c r="K603" s="8"/>
      <c r="L603" s="8"/>
      <c r="M603" s="8"/>
      <c r="N603" s="8"/>
      <c r="O603" s="8"/>
      <c r="P603" s="8"/>
      <c r="Q603" s="8"/>
      <c r="R603" s="8"/>
      <c r="S603" s="8"/>
      <c r="T603" s="8"/>
      <c r="U603" s="8"/>
      <c r="V603" s="8"/>
      <c r="W603" s="8"/>
      <c r="X603" s="47"/>
      <c r="Y603" s="8"/>
      <c r="Z603" s="8"/>
      <c r="AA603" s="8"/>
      <c r="AB603" s="8"/>
      <c r="AC603" s="8"/>
      <c r="AD603" s="8"/>
      <c r="AE603" s="8"/>
      <c r="AF603" s="8"/>
      <c r="AG603" s="8"/>
      <c r="AH603" s="8"/>
      <c r="AI603" s="11" t="str">
        <f t="shared" si="4"/>
        <v/>
      </c>
      <c r="AJ603" s="17"/>
      <c r="AK603" s="17"/>
      <c r="AL603" s="8"/>
      <c r="AM603" s="8"/>
      <c r="AN603" s="8"/>
      <c r="AO603" s="8"/>
      <c r="AP603" s="8"/>
      <c r="AQ603" s="8"/>
      <c r="AR603" s="8"/>
      <c r="AS603" s="8"/>
      <c r="AT603" s="8"/>
      <c r="AU603" s="8"/>
      <c r="AV603" s="8"/>
      <c r="AW603" s="8"/>
      <c r="AX603" s="8"/>
      <c r="AY603" s="8"/>
      <c r="AZ603" s="8"/>
      <c r="BA603" s="8"/>
      <c r="BB603" s="8"/>
      <c r="BC603" s="8"/>
    </row>
    <row r="604">
      <c r="A604" s="12"/>
      <c r="B604" s="8"/>
      <c r="C604" s="8"/>
      <c r="D604" s="8"/>
      <c r="E604" s="8"/>
      <c r="F604" s="17"/>
      <c r="G604" s="17"/>
      <c r="H604" s="17"/>
      <c r="I604" s="8"/>
      <c r="J604" s="8"/>
      <c r="K604" s="8"/>
      <c r="L604" s="8"/>
      <c r="M604" s="8"/>
      <c r="N604" s="8"/>
      <c r="O604" s="8"/>
      <c r="P604" s="8"/>
      <c r="Q604" s="8"/>
      <c r="R604" s="8"/>
      <c r="S604" s="8"/>
      <c r="T604" s="8"/>
      <c r="U604" s="8"/>
      <c r="V604" s="8"/>
      <c r="W604" s="8"/>
      <c r="X604" s="47"/>
      <c r="Y604" s="8"/>
      <c r="Z604" s="8"/>
      <c r="AA604" s="8"/>
      <c r="AB604" s="8"/>
      <c r="AC604" s="8"/>
      <c r="AD604" s="8"/>
      <c r="AE604" s="8"/>
      <c r="AF604" s="8"/>
      <c r="AG604" s="8"/>
      <c r="AH604" s="8"/>
      <c r="AI604" s="11" t="str">
        <f t="shared" si="4"/>
        <v/>
      </c>
      <c r="AJ604" s="17"/>
      <c r="AK604" s="17"/>
      <c r="AL604" s="8"/>
      <c r="AM604" s="8"/>
      <c r="AN604" s="8"/>
      <c r="AO604" s="8"/>
      <c r="AP604" s="8"/>
      <c r="AQ604" s="8"/>
      <c r="AR604" s="8"/>
      <c r="AS604" s="8"/>
      <c r="AT604" s="8"/>
      <c r="AU604" s="8"/>
      <c r="AV604" s="8"/>
      <c r="AW604" s="8"/>
      <c r="AX604" s="8"/>
      <c r="AY604" s="8"/>
      <c r="AZ604" s="8"/>
      <c r="BA604" s="8"/>
      <c r="BB604" s="8"/>
      <c r="BC604" s="8"/>
    </row>
    <row r="605">
      <c r="A605" s="12"/>
      <c r="B605" s="8"/>
      <c r="C605" s="8"/>
      <c r="D605" s="8"/>
      <c r="E605" s="8"/>
      <c r="F605" s="17"/>
      <c r="G605" s="17"/>
      <c r="H605" s="17"/>
      <c r="I605" s="8"/>
      <c r="J605" s="8"/>
      <c r="K605" s="8"/>
      <c r="L605" s="8"/>
      <c r="M605" s="8"/>
      <c r="N605" s="8"/>
      <c r="O605" s="8"/>
      <c r="P605" s="8"/>
      <c r="Q605" s="8"/>
      <c r="R605" s="8"/>
      <c r="S605" s="8"/>
      <c r="T605" s="8"/>
      <c r="U605" s="8"/>
      <c r="V605" s="8"/>
      <c r="W605" s="8"/>
      <c r="X605" s="47"/>
      <c r="Y605" s="8"/>
      <c r="Z605" s="8"/>
      <c r="AA605" s="8"/>
      <c r="AB605" s="8"/>
      <c r="AC605" s="8"/>
      <c r="AD605" s="8"/>
      <c r="AE605" s="8"/>
      <c r="AF605" s="8"/>
      <c r="AG605" s="8"/>
      <c r="AH605" s="8"/>
      <c r="AI605" s="11" t="str">
        <f t="shared" si="4"/>
        <v/>
      </c>
      <c r="AJ605" s="17"/>
      <c r="AK605" s="17"/>
      <c r="AL605" s="8"/>
      <c r="AM605" s="8"/>
      <c r="AN605" s="8"/>
      <c r="AO605" s="8"/>
      <c r="AP605" s="8"/>
      <c r="AQ605" s="8"/>
      <c r="AR605" s="8"/>
      <c r="AS605" s="8"/>
      <c r="AT605" s="8"/>
      <c r="AU605" s="8"/>
      <c r="AV605" s="8"/>
      <c r="AW605" s="8"/>
      <c r="AX605" s="8"/>
      <c r="AY605" s="8"/>
      <c r="AZ605" s="8"/>
      <c r="BA605" s="8"/>
      <c r="BB605" s="8"/>
      <c r="BC605" s="8"/>
    </row>
    <row r="606">
      <c r="A606" s="12"/>
      <c r="B606" s="8"/>
      <c r="C606" s="8"/>
      <c r="D606" s="8"/>
      <c r="E606" s="8"/>
      <c r="F606" s="17"/>
      <c r="G606" s="17"/>
      <c r="H606" s="17"/>
      <c r="I606" s="8"/>
      <c r="J606" s="8"/>
      <c r="K606" s="8"/>
      <c r="L606" s="8"/>
      <c r="M606" s="8"/>
      <c r="N606" s="8"/>
      <c r="O606" s="8"/>
      <c r="P606" s="8"/>
      <c r="Q606" s="8"/>
      <c r="R606" s="8"/>
      <c r="S606" s="8"/>
      <c r="T606" s="8"/>
      <c r="U606" s="8"/>
      <c r="V606" s="8"/>
      <c r="W606" s="8"/>
      <c r="X606" s="47"/>
      <c r="Y606" s="8"/>
      <c r="Z606" s="8"/>
      <c r="AA606" s="8"/>
      <c r="AB606" s="8"/>
      <c r="AC606" s="8"/>
      <c r="AD606" s="8"/>
      <c r="AE606" s="8"/>
      <c r="AF606" s="8"/>
      <c r="AG606" s="8"/>
      <c r="AH606" s="8"/>
      <c r="AI606" s="11" t="str">
        <f t="shared" si="4"/>
        <v/>
      </c>
      <c r="AJ606" s="17"/>
      <c r="AK606" s="17"/>
      <c r="AL606" s="8"/>
      <c r="AM606" s="8"/>
      <c r="AN606" s="8"/>
      <c r="AO606" s="8"/>
      <c r="AP606" s="8"/>
      <c r="AQ606" s="8"/>
      <c r="AR606" s="8"/>
      <c r="AS606" s="8"/>
      <c r="AT606" s="8"/>
      <c r="AU606" s="8"/>
      <c r="AV606" s="8"/>
      <c r="AW606" s="8"/>
      <c r="AX606" s="8"/>
      <c r="AY606" s="8"/>
      <c r="AZ606" s="8"/>
      <c r="BA606" s="8"/>
      <c r="BB606" s="8"/>
      <c r="BC606" s="8"/>
    </row>
    <row r="607">
      <c r="A607" s="12"/>
      <c r="B607" s="8"/>
      <c r="C607" s="8"/>
      <c r="D607" s="8"/>
      <c r="E607" s="8"/>
      <c r="F607" s="17"/>
      <c r="G607" s="17"/>
      <c r="H607" s="17"/>
      <c r="I607" s="8"/>
      <c r="J607" s="8"/>
      <c r="K607" s="8"/>
      <c r="L607" s="8"/>
      <c r="M607" s="8"/>
      <c r="N607" s="8"/>
      <c r="O607" s="8"/>
      <c r="P607" s="8"/>
      <c r="Q607" s="8"/>
      <c r="R607" s="8"/>
      <c r="S607" s="8"/>
      <c r="T607" s="8"/>
      <c r="U607" s="8"/>
      <c r="V607" s="8"/>
      <c r="W607" s="8"/>
      <c r="X607" s="47"/>
      <c r="Y607" s="8"/>
      <c r="Z607" s="8"/>
      <c r="AA607" s="8"/>
      <c r="AB607" s="8"/>
      <c r="AC607" s="8"/>
      <c r="AD607" s="8"/>
      <c r="AE607" s="8"/>
      <c r="AF607" s="8"/>
      <c r="AG607" s="8"/>
      <c r="AH607" s="8"/>
      <c r="AI607" s="11" t="str">
        <f t="shared" si="4"/>
        <v/>
      </c>
      <c r="AJ607" s="17"/>
      <c r="AK607" s="17"/>
      <c r="AL607" s="8"/>
      <c r="AM607" s="8"/>
      <c r="AN607" s="8"/>
      <c r="AO607" s="8"/>
      <c r="AP607" s="8"/>
      <c r="AQ607" s="8"/>
      <c r="AR607" s="8"/>
      <c r="AS607" s="8"/>
      <c r="AT607" s="8"/>
      <c r="AU607" s="8"/>
      <c r="AV607" s="8"/>
      <c r="AW607" s="8"/>
      <c r="AX607" s="8"/>
      <c r="AY607" s="8"/>
      <c r="AZ607" s="8"/>
      <c r="BA607" s="8"/>
      <c r="BB607" s="8"/>
      <c r="BC607" s="8"/>
    </row>
    <row r="608">
      <c r="A608" s="12"/>
      <c r="B608" s="8"/>
      <c r="C608" s="8"/>
      <c r="D608" s="8"/>
      <c r="E608" s="8"/>
      <c r="F608" s="17"/>
      <c r="G608" s="17"/>
      <c r="H608" s="17"/>
      <c r="I608" s="8"/>
      <c r="J608" s="8"/>
      <c r="K608" s="8"/>
      <c r="L608" s="8"/>
      <c r="M608" s="8"/>
      <c r="N608" s="8"/>
      <c r="O608" s="8"/>
      <c r="P608" s="8"/>
      <c r="Q608" s="8"/>
      <c r="R608" s="8"/>
      <c r="S608" s="8"/>
      <c r="T608" s="8"/>
      <c r="U608" s="8"/>
      <c r="V608" s="8"/>
      <c r="W608" s="8"/>
      <c r="X608" s="47"/>
      <c r="Y608" s="8"/>
      <c r="Z608" s="8"/>
      <c r="AA608" s="8"/>
      <c r="AB608" s="8"/>
      <c r="AC608" s="8"/>
      <c r="AD608" s="8"/>
      <c r="AE608" s="8"/>
      <c r="AF608" s="8"/>
      <c r="AG608" s="8"/>
      <c r="AH608" s="8"/>
      <c r="AI608" s="11" t="str">
        <f t="shared" si="4"/>
        <v/>
      </c>
      <c r="AJ608" s="17"/>
      <c r="AK608" s="17"/>
      <c r="AL608" s="8"/>
      <c r="AM608" s="8"/>
      <c r="AN608" s="8"/>
      <c r="AO608" s="8"/>
      <c r="AP608" s="8"/>
      <c r="AQ608" s="8"/>
      <c r="AR608" s="8"/>
      <c r="AS608" s="8"/>
      <c r="AT608" s="8"/>
      <c r="AU608" s="8"/>
      <c r="AV608" s="8"/>
      <c r="AW608" s="8"/>
      <c r="AX608" s="8"/>
      <c r="AY608" s="8"/>
      <c r="AZ608" s="8"/>
      <c r="BA608" s="8"/>
      <c r="BB608" s="8"/>
      <c r="BC608" s="8"/>
    </row>
    <row r="609">
      <c r="A609" s="12"/>
      <c r="B609" s="8"/>
      <c r="C609" s="8"/>
      <c r="D609" s="8"/>
      <c r="E609" s="8"/>
      <c r="F609" s="17"/>
      <c r="G609" s="17"/>
      <c r="H609" s="17"/>
      <c r="I609" s="8"/>
      <c r="J609" s="8"/>
      <c r="K609" s="8"/>
      <c r="L609" s="8"/>
      <c r="M609" s="8"/>
      <c r="N609" s="8"/>
      <c r="O609" s="8"/>
      <c r="P609" s="8"/>
      <c r="Q609" s="8"/>
      <c r="R609" s="8"/>
      <c r="S609" s="8"/>
      <c r="T609" s="8"/>
      <c r="U609" s="8"/>
      <c r="V609" s="8"/>
      <c r="W609" s="8"/>
      <c r="X609" s="47"/>
      <c r="Y609" s="8"/>
      <c r="Z609" s="8"/>
      <c r="AA609" s="8"/>
      <c r="AB609" s="8"/>
      <c r="AC609" s="8"/>
      <c r="AD609" s="8"/>
      <c r="AE609" s="8"/>
      <c r="AF609" s="8"/>
      <c r="AG609" s="8"/>
      <c r="AH609" s="8"/>
      <c r="AI609" s="11" t="str">
        <f t="shared" si="4"/>
        <v/>
      </c>
      <c r="AJ609" s="17"/>
      <c r="AK609" s="17"/>
      <c r="AL609" s="8"/>
      <c r="AM609" s="8"/>
      <c r="AN609" s="8"/>
      <c r="AO609" s="8"/>
      <c r="AP609" s="8"/>
      <c r="AQ609" s="8"/>
      <c r="AR609" s="8"/>
      <c r="AS609" s="8"/>
      <c r="AT609" s="8"/>
      <c r="AU609" s="8"/>
      <c r="AV609" s="8"/>
      <c r="AW609" s="8"/>
      <c r="AX609" s="8"/>
      <c r="AY609" s="8"/>
      <c r="AZ609" s="8"/>
      <c r="BA609" s="8"/>
      <c r="BB609" s="8"/>
      <c r="BC609" s="8"/>
    </row>
    <row r="610">
      <c r="A610" s="12"/>
      <c r="B610" s="8"/>
      <c r="C610" s="8"/>
      <c r="D610" s="8"/>
      <c r="E610" s="8"/>
      <c r="F610" s="17"/>
      <c r="G610" s="17"/>
      <c r="H610" s="17"/>
      <c r="I610" s="8"/>
      <c r="J610" s="8"/>
      <c r="K610" s="8"/>
      <c r="L610" s="8"/>
      <c r="M610" s="8"/>
      <c r="N610" s="8"/>
      <c r="O610" s="8"/>
      <c r="P610" s="8"/>
      <c r="Q610" s="8"/>
      <c r="R610" s="8"/>
      <c r="S610" s="8"/>
      <c r="T610" s="8"/>
      <c r="U610" s="8"/>
      <c r="V610" s="8"/>
      <c r="W610" s="8"/>
      <c r="X610" s="47"/>
      <c r="Y610" s="8"/>
      <c r="Z610" s="8"/>
      <c r="AA610" s="8"/>
      <c r="AB610" s="8"/>
      <c r="AC610" s="8"/>
      <c r="AD610" s="8"/>
      <c r="AE610" s="8"/>
      <c r="AF610" s="8"/>
      <c r="AG610" s="8"/>
      <c r="AH610" s="8"/>
      <c r="AI610" s="11" t="str">
        <f t="shared" si="4"/>
        <v/>
      </c>
      <c r="AJ610" s="17"/>
      <c r="AK610" s="17"/>
      <c r="AL610" s="8"/>
      <c r="AM610" s="8"/>
      <c r="AN610" s="8"/>
      <c r="AO610" s="8"/>
      <c r="AP610" s="8"/>
      <c r="AQ610" s="8"/>
      <c r="AR610" s="8"/>
      <c r="AS610" s="8"/>
      <c r="AT610" s="8"/>
      <c r="AU610" s="8"/>
      <c r="AV610" s="8"/>
      <c r="AW610" s="8"/>
      <c r="AX610" s="8"/>
      <c r="AY610" s="8"/>
      <c r="AZ610" s="8"/>
      <c r="BA610" s="8"/>
      <c r="BB610" s="8"/>
      <c r="BC610" s="8"/>
    </row>
    <row r="611">
      <c r="A611" s="12"/>
      <c r="B611" s="8"/>
      <c r="C611" s="8"/>
      <c r="D611" s="8"/>
      <c r="E611" s="8"/>
      <c r="F611" s="17"/>
      <c r="G611" s="17"/>
      <c r="H611" s="17"/>
      <c r="I611" s="8"/>
      <c r="J611" s="8"/>
      <c r="K611" s="8"/>
      <c r="L611" s="8"/>
      <c r="M611" s="8"/>
      <c r="N611" s="8"/>
      <c r="O611" s="8"/>
      <c r="P611" s="8"/>
      <c r="Q611" s="8"/>
      <c r="R611" s="8"/>
      <c r="S611" s="8"/>
      <c r="T611" s="8"/>
      <c r="U611" s="8"/>
      <c r="V611" s="8"/>
      <c r="W611" s="8"/>
      <c r="X611" s="47"/>
      <c r="Y611" s="8"/>
      <c r="Z611" s="8"/>
      <c r="AA611" s="8"/>
      <c r="AB611" s="8"/>
      <c r="AC611" s="8"/>
      <c r="AD611" s="8"/>
      <c r="AE611" s="8"/>
      <c r="AF611" s="8"/>
      <c r="AG611" s="8"/>
      <c r="AH611" s="8"/>
      <c r="AI611" s="11" t="str">
        <f t="shared" si="4"/>
        <v/>
      </c>
      <c r="AJ611" s="17"/>
      <c r="AK611" s="17"/>
      <c r="AL611" s="8"/>
      <c r="AM611" s="8"/>
      <c r="AN611" s="8"/>
      <c r="AO611" s="8"/>
      <c r="AP611" s="8"/>
      <c r="AQ611" s="8"/>
      <c r="AR611" s="8"/>
      <c r="AS611" s="8"/>
      <c r="AT611" s="8"/>
      <c r="AU611" s="8"/>
      <c r="AV611" s="8"/>
      <c r="AW611" s="8"/>
      <c r="AX611" s="8"/>
      <c r="AY611" s="8"/>
      <c r="AZ611" s="8"/>
      <c r="BA611" s="8"/>
      <c r="BB611" s="8"/>
      <c r="BC611" s="8"/>
    </row>
    <row r="612">
      <c r="A612" s="12"/>
      <c r="B612" s="8"/>
      <c r="C612" s="8"/>
      <c r="D612" s="8"/>
      <c r="E612" s="8"/>
      <c r="F612" s="17"/>
      <c r="G612" s="17"/>
      <c r="H612" s="17"/>
      <c r="I612" s="8"/>
      <c r="J612" s="8"/>
      <c r="K612" s="8"/>
      <c r="L612" s="8"/>
      <c r="M612" s="8"/>
      <c r="N612" s="8"/>
      <c r="O612" s="8"/>
      <c r="P612" s="8"/>
      <c r="Q612" s="8"/>
      <c r="R612" s="8"/>
      <c r="S612" s="8"/>
      <c r="T612" s="8"/>
      <c r="U612" s="8"/>
      <c r="V612" s="8"/>
      <c r="W612" s="8"/>
      <c r="X612" s="47"/>
      <c r="Y612" s="8"/>
      <c r="Z612" s="8"/>
      <c r="AA612" s="8"/>
      <c r="AB612" s="8"/>
      <c r="AC612" s="8"/>
      <c r="AD612" s="8"/>
      <c r="AE612" s="8"/>
      <c r="AF612" s="8"/>
      <c r="AG612" s="8"/>
      <c r="AH612" s="8"/>
      <c r="AI612" s="11" t="str">
        <f t="shared" si="4"/>
        <v/>
      </c>
      <c r="AJ612" s="17"/>
      <c r="AK612" s="17"/>
      <c r="AL612" s="8"/>
      <c r="AM612" s="8"/>
      <c r="AN612" s="8"/>
      <c r="AO612" s="8"/>
      <c r="AP612" s="8"/>
      <c r="AQ612" s="8"/>
      <c r="AR612" s="8"/>
      <c r="AS612" s="8"/>
      <c r="AT612" s="8"/>
      <c r="AU612" s="8"/>
      <c r="AV612" s="8"/>
      <c r="AW612" s="8"/>
      <c r="AX612" s="8"/>
      <c r="AY612" s="8"/>
      <c r="AZ612" s="8"/>
      <c r="BA612" s="8"/>
      <c r="BB612" s="8"/>
      <c r="BC612" s="8"/>
    </row>
    <row r="613">
      <c r="A613" s="12"/>
      <c r="B613" s="8"/>
      <c r="C613" s="8"/>
      <c r="D613" s="8"/>
      <c r="E613" s="8"/>
      <c r="F613" s="17"/>
      <c r="G613" s="17"/>
      <c r="H613" s="17"/>
      <c r="I613" s="8"/>
      <c r="J613" s="8"/>
      <c r="K613" s="8"/>
      <c r="L613" s="8"/>
      <c r="M613" s="8"/>
      <c r="N613" s="8"/>
      <c r="O613" s="8"/>
      <c r="P613" s="8"/>
      <c r="Q613" s="8"/>
      <c r="R613" s="8"/>
      <c r="S613" s="8"/>
      <c r="T613" s="8"/>
      <c r="U613" s="8"/>
      <c r="V613" s="8"/>
      <c r="W613" s="8"/>
      <c r="X613" s="47"/>
      <c r="Y613" s="8"/>
      <c r="Z613" s="8"/>
      <c r="AA613" s="8"/>
      <c r="AB613" s="8"/>
      <c r="AC613" s="8"/>
      <c r="AD613" s="8"/>
      <c r="AE613" s="8"/>
      <c r="AF613" s="8"/>
      <c r="AG613" s="8"/>
      <c r="AH613" s="8"/>
      <c r="AI613" s="11" t="str">
        <f t="shared" si="4"/>
        <v/>
      </c>
      <c r="AJ613" s="17"/>
      <c r="AK613" s="17"/>
      <c r="AL613" s="8"/>
      <c r="AM613" s="8"/>
      <c r="AN613" s="8"/>
      <c r="AO613" s="8"/>
      <c r="AP613" s="8"/>
      <c r="AQ613" s="8"/>
      <c r="AR613" s="8"/>
      <c r="AS613" s="8"/>
      <c r="AT613" s="8"/>
      <c r="AU613" s="8"/>
      <c r="AV613" s="8"/>
      <c r="AW613" s="8"/>
      <c r="AX613" s="8"/>
      <c r="AY613" s="8"/>
      <c r="AZ613" s="8"/>
      <c r="BA613" s="8"/>
      <c r="BB613" s="8"/>
      <c r="BC613" s="8"/>
    </row>
    <row r="614">
      <c r="A614" s="12"/>
      <c r="B614" s="8"/>
      <c r="C614" s="8"/>
      <c r="D614" s="8"/>
      <c r="E614" s="8"/>
      <c r="F614" s="17"/>
      <c r="G614" s="17"/>
      <c r="H614" s="17"/>
      <c r="I614" s="8"/>
      <c r="J614" s="8"/>
      <c r="K614" s="8"/>
      <c r="L614" s="8"/>
      <c r="M614" s="8"/>
      <c r="N614" s="8"/>
      <c r="O614" s="8"/>
      <c r="P614" s="8"/>
      <c r="Q614" s="8"/>
      <c r="R614" s="8"/>
      <c r="S614" s="8"/>
      <c r="T614" s="8"/>
      <c r="U614" s="8"/>
      <c r="V614" s="8"/>
      <c r="W614" s="8"/>
      <c r="X614" s="47"/>
      <c r="Y614" s="8"/>
      <c r="Z614" s="8"/>
      <c r="AA614" s="8"/>
      <c r="AB614" s="8"/>
      <c r="AC614" s="8"/>
      <c r="AD614" s="8"/>
      <c r="AE614" s="8"/>
      <c r="AF614" s="8"/>
      <c r="AG614" s="8"/>
      <c r="AH614" s="8"/>
      <c r="AI614" s="11" t="str">
        <f t="shared" si="4"/>
        <v/>
      </c>
      <c r="AJ614" s="17"/>
      <c r="AK614" s="17"/>
      <c r="AL614" s="8"/>
      <c r="AM614" s="8"/>
      <c r="AN614" s="8"/>
      <c r="AO614" s="8"/>
      <c r="AP614" s="8"/>
      <c r="AQ614" s="8"/>
      <c r="AR614" s="8"/>
      <c r="AS614" s="8"/>
      <c r="AT614" s="8"/>
      <c r="AU614" s="8"/>
      <c r="AV614" s="8"/>
      <c r="AW614" s="8"/>
      <c r="AX614" s="8"/>
      <c r="AY614" s="8"/>
      <c r="AZ614" s="8"/>
      <c r="BA614" s="8"/>
      <c r="BB614" s="8"/>
      <c r="BC614" s="8"/>
    </row>
    <row r="615">
      <c r="A615" s="12"/>
      <c r="B615" s="8"/>
      <c r="C615" s="8"/>
      <c r="D615" s="8"/>
      <c r="E615" s="8"/>
      <c r="F615" s="17"/>
      <c r="G615" s="17"/>
      <c r="H615" s="17"/>
      <c r="I615" s="8"/>
      <c r="J615" s="8"/>
      <c r="K615" s="8"/>
      <c r="L615" s="8"/>
      <c r="M615" s="8"/>
      <c r="N615" s="8"/>
      <c r="O615" s="8"/>
      <c r="P615" s="8"/>
      <c r="Q615" s="8"/>
      <c r="R615" s="8"/>
      <c r="S615" s="8"/>
      <c r="T615" s="8"/>
      <c r="U615" s="8"/>
      <c r="V615" s="8"/>
      <c r="W615" s="8"/>
      <c r="X615" s="47"/>
      <c r="Y615" s="8"/>
      <c r="Z615" s="8"/>
      <c r="AA615" s="8"/>
      <c r="AB615" s="8"/>
      <c r="AC615" s="8"/>
      <c r="AD615" s="8"/>
      <c r="AE615" s="8"/>
      <c r="AF615" s="8"/>
      <c r="AG615" s="8"/>
      <c r="AH615" s="8"/>
      <c r="AI615" s="11" t="str">
        <f t="shared" si="4"/>
        <v/>
      </c>
      <c r="AJ615" s="17"/>
      <c r="AK615" s="17"/>
      <c r="AL615" s="8"/>
      <c r="AM615" s="8"/>
      <c r="AN615" s="8"/>
      <c r="AO615" s="8"/>
      <c r="AP615" s="8"/>
      <c r="AQ615" s="8"/>
      <c r="AR615" s="8"/>
      <c r="AS615" s="8"/>
      <c r="AT615" s="8"/>
      <c r="AU615" s="8"/>
      <c r="AV615" s="8"/>
      <c r="AW615" s="8"/>
      <c r="AX615" s="8"/>
      <c r="AY615" s="8"/>
      <c r="AZ615" s="8"/>
      <c r="BA615" s="8"/>
      <c r="BB615" s="8"/>
      <c r="BC615" s="8"/>
    </row>
    <row r="616">
      <c r="A616" s="12"/>
      <c r="B616" s="8"/>
      <c r="C616" s="8"/>
      <c r="D616" s="8"/>
      <c r="E616" s="8"/>
      <c r="F616" s="17"/>
      <c r="G616" s="17"/>
      <c r="H616" s="17"/>
      <c r="I616" s="8"/>
      <c r="J616" s="8"/>
      <c r="K616" s="8"/>
      <c r="L616" s="8"/>
      <c r="M616" s="8"/>
      <c r="N616" s="8"/>
      <c r="O616" s="8"/>
      <c r="P616" s="8"/>
      <c r="Q616" s="8"/>
      <c r="R616" s="8"/>
      <c r="S616" s="8"/>
      <c r="T616" s="8"/>
      <c r="U616" s="8"/>
      <c r="V616" s="8"/>
      <c r="W616" s="8"/>
      <c r="X616" s="47"/>
      <c r="Y616" s="8"/>
      <c r="Z616" s="8"/>
      <c r="AA616" s="8"/>
      <c r="AB616" s="8"/>
      <c r="AC616" s="8"/>
      <c r="AD616" s="8"/>
      <c r="AE616" s="8"/>
      <c r="AF616" s="8"/>
      <c r="AG616" s="8"/>
      <c r="AH616" s="8"/>
      <c r="AI616" s="11" t="str">
        <f t="shared" si="4"/>
        <v/>
      </c>
      <c r="AJ616" s="17"/>
      <c r="AK616" s="17"/>
      <c r="AL616" s="8"/>
      <c r="AM616" s="8"/>
      <c r="AN616" s="8"/>
      <c r="AO616" s="8"/>
      <c r="AP616" s="8"/>
      <c r="AQ616" s="8"/>
      <c r="AR616" s="8"/>
      <c r="AS616" s="8"/>
      <c r="AT616" s="8"/>
      <c r="AU616" s="8"/>
      <c r="AV616" s="8"/>
      <c r="AW616" s="8"/>
      <c r="AX616" s="8"/>
      <c r="AY616" s="8"/>
      <c r="AZ616" s="8"/>
      <c r="BA616" s="8"/>
      <c r="BB616" s="8"/>
      <c r="BC616" s="8"/>
    </row>
    <row r="617">
      <c r="A617" s="12"/>
      <c r="B617" s="8"/>
      <c r="C617" s="8"/>
      <c r="D617" s="8"/>
      <c r="E617" s="8"/>
      <c r="F617" s="17"/>
      <c r="G617" s="17"/>
      <c r="H617" s="17"/>
      <c r="I617" s="8"/>
      <c r="J617" s="8"/>
      <c r="K617" s="8"/>
      <c r="L617" s="8"/>
      <c r="M617" s="8"/>
      <c r="N617" s="8"/>
      <c r="O617" s="8"/>
      <c r="P617" s="8"/>
      <c r="Q617" s="8"/>
      <c r="R617" s="8"/>
      <c r="S617" s="8"/>
      <c r="T617" s="8"/>
      <c r="U617" s="8"/>
      <c r="V617" s="8"/>
      <c r="W617" s="8"/>
      <c r="X617" s="47"/>
      <c r="Y617" s="8"/>
      <c r="Z617" s="8"/>
      <c r="AA617" s="8"/>
      <c r="AB617" s="8"/>
      <c r="AC617" s="8"/>
      <c r="AD617" s="8"/>
      <c r="AE617" s="8"/>
      <c r="AF617" s="8"/>
      <c r="AG617" s="8"/>
      <c r="AH617" s="8"/>
      <c r="AI617" s="11" t="str">
        <f t="shared" si="4"/>
        <v/>
      </c>
      <c r="AJ617" s="17"/>
      <c r="AK617" s="17"/>
      <c r="AL617" s="8"/>
      <c r="AM617" s="8"/>
      <c r="AN617" s="8"/>
      <c r="AO617" s="8"/>
      <c r="AP617" s="8"/>
      <c r="AQ617" s="8"/>
      <c r="AR617" s="8"/>
      <c r="AS617" s="8"/>
      <c r="AT617" s="8"/>
      <c r="AU617" s="8"/>
      <c r="AV617" s="8"/>
      <c r="AW617" s="8"/>
      <c r="AX617" s="8"/>
      <c r="AY617" s="8"/>
      <c r="AZ617" s="8"/>
      <c r="BA617" s="8"/>
      <c r="BB617" s="8"/>
      <c r="BC617" s="8"/>
    </row>
    <row r="618">
      <c r="A618" s="12"/>
      <c r="B618" s="8"/>
      <c r="C618" s="8"/>
      <c r="D618" s="8"/>
      <c r="E618" s="8"/>
      <c r="F618" s="17"/>
      <c r="G618" s="17"/>
      <c r="H618" s="17"/>
      <c r="I618" s="8"/>
      <c r="J618" s="8"/>
      <c r="K618" s="8"/>
      <c r="L618" s="8"/>
      <c r="M618" s="8"/>
      <c r="N618" s="8"/>
      <c r="O618" s="8"/>
      <c r="P618" s="8"/>
      <c r="Q618" s="8"/>
      <c r="R618" s="8"/>
      <c r="S618" s="8"/>
      <c r="T618" s="8"/>
      <c r="U618" s="8"/>
      <c r="V618" s="8"/>
      <c r="W618" s="8"/>
      <c r="X618" s="47"/>
      <c r="Y618" s="8"/>
      <c r="Z618" s="8"/>
      <c r="AA618" s="8"/>
      <c r="AB618" s="8"/>
      <c r="AC618" s="8"/>
      <c r="AD618" s="8"/>
      <c r="AE618" s="8"/>
      <c r="AF618" s="8"/>
      <c r="AG618" s="8"/>
      <c r="AH618" s="8"/>
      <c r="AI618" s="11" t="str">
        <f t="shared" si="4"/>
        <v/>
      </c>
      <c r="AJ618" s="17"/>
      <c r="AK618" s="17"/>
      <c r="AL618" s="8"/>
      <c r="AM618" s="8"/>
      <c r="AN618" s="8"/>
      <c r="AO618" s="8"/>
      <c r="AP618" s="8"/>
      <c r="AQ618" s="8"/>
      <c r="AR618" s="8"/>
      <c r="AS618" s="8"/>
      <c r="AT618" s="8"/>
      <c r="AU618" s="8"/>
      <c r="AV618" s="8"/>
      <c r="AW618" s="8"/>
      <c r="AX618" s="8"/>
      <c r="AY618" s="8"/>
      <c r="AZ618" s="8"/>
      <c r="BA618" s="8"/>
      <c r="BB618" s="8"/>
      <c r="BC618" s="8"/>
    </row>
    <row r="619">
      <c r="A619" s="12"/>
      <c r="B619" s="8"/>
      <c r="C619" s="8"/>
      <c r="D619" s="8"/>
      <c r="E619" s="8"/>
      <c r="F619" s="17"/>
      <c r="G619" s="17"/>
      <c r="H619" s="17"/>
      <c r="I619" s="8"/>
      <c r="J619" s="8"/>
      <c r="K619" s="8"/>
      <c r="L619" s="8"/>
      <c r="M619" s="8"/>
      <c r="N619" s="8"/>
      <c r="O619" s="8"/>
      <c r="P619" s="8"/>
      <c r="Q619" s="8"/>
      <c r="R619" s="8"/>
      <c r="S619" s="8"/>
      <c r="T619" s="8"/>
      <c r="U619" s="8"/>
      <c r="V619" s="8"/>
      <c r="W619" s="8"/>
      <c r="X619" s="47"/>
      <c r="Y619" s="8"/>
      <c r="Z619" s="8"/>
      <c r="AA619" s="8"/>
      <c r="AB619" s="8"/>
      <c r="AC619" s="8"/>
      <c r="AD619" s="8"/>
      <c r="AE619" s="8"/>
      <c r="AF619" s="8"/>
      <c r="AG619" s="8"/>
      <c r="AH619" s="8"/>
      <c r="AI619" s="11" t="str">
        <f t="shared" si="4"/>
        <v/>
      </c>
      <c r="AJ619" s="17"/>
      <c r="AK619" s="17"/>
      <c r="AL619" s="8"/>
      <c r="AM619" s="8"/>
      <c r="AN619" s="8"/>
      <c r="AO619" s="8"/>
      <c r="AP619" s="8"/>
      <c r="AQ619" s="8"/>
      <c r="AR619" s="8"/>
      <c r="AS619" s="8"/>
      <c r="AT619" s="8"/>
      <c r="AU619" s="8"/>
      <c r="AV619" s="8"/>
      <c r="AW619" s="8"/>
      <c r="AX619" s="8"/>
      <c r="AY619" s="8"/>
      <c r="AZ619" s="8"/>
      <c r="BA619" s="8"/>
      <c r="BB619" s="8"/>
      <c r="BC619" s="8"/>
    </row>
    <row r="620">
      <c r="A620" s="12"/>
      <c r="B620" s="8"/>
      <c r="C620" s="8"/>
      <c r="D620" s="8"/>
      <c r="E620" s="8"/>
      <c r="F620" s="17"/>
      <c r="G620" s="17"/>
      <c r="H620" s="17"/>
      <c r="I620" s="8"/>
      <c r="J620" s="8"/>
      <c r="K620" s="8"/>
      <c r="L620" s="8"/>
      <c r="M620" s="8"/>
      <c r="N620" s="8"/>
      <c r="O620" s="8"/>
      <c r="P620" s="8"/>
      <c r="Q620" s="8"/>
      <c r="R620" s="8"/>
      <c r="S620" s="8"/>
      <c r="T620" s="8"/>
      <c r="U620" s="8"/>
      <c r="V620" s="8"/>
      <c r="W620" s="8"/>
      <c r="X620" s="47"/>
      <c r="Y620" s="8"/>
      <c r="Z620" s="8"/>
      <c r="AA620" s="8"/>
      <c r="AB620" s="8"/>
      <c r="AC620" s="8"/>
      <c r="AD620" s="8"/>
      <c r="AE620" s="8"/>
      <c r="AF620" s="8"/>
      <c r="AG620" s="8"/>
      <c r="AH620" s="8"/>
      <c r="AI620" s="11" t="str">
        <f t="shared" si="4"/>
        <v/>
      </c>
      <c r="AJ620" s="17"/>
      <c r="AK620" s="17"/>
      <c r="AL620" s="8"/>
      <c r="AM620" s="8"/>
      <c r="AN620" s="8"/>
      <c r="AO620" s="8"/>
      <c r="AP620" s="8"/>
      <c r="AQ620" s="8"/>
      <c r="AR620" s="8"/>
      <c r="AS620" s="8"/>
      <c r="AT620" s="8"/>
      <c r="AU620" s="8"/>
      <c r="AV620" s="8"/>
      <c r="AW620" s="8"/>
      <c r="AX620" s="8"/>
      <c r="AY620" s="8"/>
      <c r="AZ620" s="8"/>
      <c r="BA620" s="8"/>
      <c r="BB620" s="8"/>
      <c r="BC620" s="8"/>
    </row>
    <row r="621">
      <c r="A621" s="12"/>
      <c r="B621" s="8"/>
      <c r="C621" s="8"/>
      <c r="D621" s="8"/>
      <c r="E621" s="8"/>
      <c r="F621" s="17"/>
      <c r="G621" s="17"/>
      <c r="H621" s="17"/>
      <c r="I621" s="8"/>
      <c r="J621" s="8"/>
      <c r="K621" s="8"/>
      <c r="L621" s="8"/>
      <c r="M621" s="8"/>
      <c r="N621" s="8"/>
      <c r="O621" s="8"/>
      <c r="P621" s="8"/>
      <c r="Q621" s="8"/>
      <c r="R621" s="8"/>
      <c r="S621" s="8"/>
      <c r="T621" s="8"/>
      <c r="U621" s="8"/>
      <c r="V621" s="8"/>
      <c r="W621" s="8"/>
      <c r="X621" s="47"/>
      <c r="Y621" s="8"/>
      <c r="Z621" s="8"/>
      <c r="AA621" s="8"/>
      <c r="AB621" s="8"/>
      <c r="AC621" s="8"/>
      <c r="AD621" s="8"/>
      <c r="AE621" s="8"/>
      <c r="AF621" s="8"/>
      <c r="AG621" s="8"/>
      <c r="AH621" s="8"/>
      <c r="AI621" s="11" t="str">
        <f t="shared" si="4"/>
        <v/>
      </c>
      <c r="AJ621" s="17"/>
      <c r="AK621" s="17"/>
      <c r="AL621" s="8"/>
      <c r="AM621" s="8"/>
      <c r="AN621" s="8"/>
      <c r="AO621" s="8"/>
      <c r="AP621" s="8"/>
      <c r="AQ621" s="8"/>
      <c r="AR621" s="8"/>
      <c r="AS621" s="8"/>
      <c r="AT621" s="8"/>
      <c r="AU621" s="8"/>
      <c r="AV621" s="8"/>
      <c r="AW621" s="8"/>
      <c r="AX621" s="8"/>
      <c r="AY621" s="8"/>
      <c r="AZ621" s="8"/>
      <c r="BA621" s="8"/>
      <c r="BB621" s="8"/>
      <c r="BC621" s="8"/>
    </row>
    <row r="622">
      <c r="A622" s="12"/>
      <c r="B622" s="8"/>
      <c r="C622" s="8"/>
      <c r="D622" s="8"/>
      <c r="E622" s="8"/>
      <c r="F622" s="17"/>
      <c r="G622" s="17"/>
      <c r="H622" s="17"/>
      <c r="I622" s="8"/>
      <c r="J622" s="8"/>
      <c r="K622" s="8"/>
      <c r="L622" s="8"/>
      <c r="M622" s="8"/>
      <c r="N622" s="8"/>
      <c r="O622" s="8"/>
      <c r="P622" s="8"/>
      <c r="Q622" s="8"/>
      <c r="R622" s="8"/>
      <c r="S622" s="8"/>
      <c r="T622" s="8"/>
      <c r="U622" s="8"/>
      <c r="V622" s="8"/>
      <c r="W622" s="8"/>
      <c r="X622" s="47"/>
      <c r="Y622" s="8"/>
      <c r="Z622" s="8"/>
      <c r="AA622" s="8"/>
      <c r="AB622" s="8"/>
      <c r="AC622" s="8"/>
      <c r="AD622" s="8"/>
      <c r="AE622" s="8"/>
      <c r="AF622" s="8"/>
      <c r="AG622" s="8"/>
      <c r="AH622" s="8"/>
      <c r="AI622" s="11" t="str">
        <f t="shared" si="4"/>
        <v/>
      </c>
      <c r="AJ622" s="17"/>
      <c r="AK622" s="17"/>
      <c r="AL622" s="8"/>
      <c r="AM622" s="8"/>
      <c r="AN622" s="8"/>
      <c r="AO622" s="8"/>
      <c r="AP622" s="8"/>
      <c r="AQ622" s="8"/>
      <c r="AR622" s="8"/>
      <c r="AS622" s="8"/>
      <c r="AT622" s="8"/>
      <c r="AU622" s="8"/>
      <c r="AV622" s="8"/>
      <c r="AW622" s="8"/>
      <c r="AX622" s="8"/>
      <c r="AY622" s="8"/>
      <c r="AZ622" s="8"/>
      <c r="BA622" s="8"/>
      <c r="BB622" s="8"/>
      <c r="BC622" s="8"/>
    </row>
    <row r="623">
      <c r="A623" s="12"/>
      <c r="B623" s="8"/>
      <c r="C623" s="8"/>
      <c r="D623" s="8"/>
      <c r="E623" s="8"/>
      <c r="F623" s="17"/>
      <c r="G623" s="17"/>
      <c r="H623" s="17"/>
      <c r="I623" s="8"/>
      <c r="J623" s="8"/>
      <c r="K623" s="8"/>
      <c r="L623" s="8"/>
      <c r="M623" s="8"/>
      <c r="N623" s="8"/>
      <c r="O623" s="8"/>
      <c r="P623" s="8"/>
      <c r="Q623" s="8"/>
      <c r="R623" s="8"/>
      <c r="S623" s="8"/>
      <c r="T623" s="8"/>
      <c r="U623" s="8"/>
      <c r="V623" s="8"/>
      <c r="W623" s="8"/>
      <c r="X623" s="47"/>
      <c r="Y623" s="8"/>
      <c r="Z623" s="8"/>
      <c r="AA623" s="8"/>
      <c r="AB623" s="8"/>
      <c r="AC623" s="8"/>
      <c r="AD623" s="8"/>
      <c r="AE623" s="8"/>
      <c r="AF623" s="8"/>
      <c r="AG623" s="8"/>
      <c r="AH623" s="8"/>
      <c r="AI623" s="11" t="str">
        <f t="shared" si="4"/>
        <v/>
      </c>
      <c r="AJ623" s="17"/>
      <c r="AK623" s="17"/>
      <c r="AL623" s="8"/>
      <c r="AM623" s="8"/>
      <c r="AN623" s="8"/>
      <c r="AO623" s="8"/>
      <c r="AP623" s="8"/>
      <c r="AQ623" s="8"/>
      <c r="AR623" s="8"/>
      <c r="AS623" s="8"/>
      <c r="AT623" s="8"/>
      <c r="AU623" s="8"/>
      <c r="AV623" s="8"/>
      <c r="AW623" s="8"/>
      <c r="AX623" s="8"/>
      <c r="AY623" s="8"/>
      <c r="AZ623" s="8"/>
      <c r="BA623" s="8"/>
      <c r="BB623" s="8"/>
      <c r="BC623" s="8"/>
    </row>
    <row r="624">
      <c r="A624" s="12"/>
      <c r="B624" s="8"/>
      <c r="C624" s="8"/>
      <c r="D624" s="8"/>
      <c r="E624" s="8"/>
      <c r="F624" s="17"/>
      <c r="G624" s="17"/>
      <c r="H624" s="17"/>
      <c r="I624" s="8"/>
      <c r="J624" s="8"/>
      <c r="K624" s="8"/>
      <c r="L624" s="8"/>
      <c r="M624" s="8"/>
      <c r="N624" s="8"/>
      <c r="O624" s="8"/>
      <c r="P624" s="8"/>
      <c r="Q624" s="8"/>
      <c r="R624" s="8"/>
      <c r="S624" s="8"/>
      <c r="T624" s="8"/>
      <c r="U624" s="8"/>
      <c r="V624" s="8"/>
      <c r="W624" s="8"/>
      <c r="X624" s="47"/>
      <c r="Y624" s="8"/>
      <c r="Z624" s="8"/>
      <c r="AA624" s="8"/>
      <c r="AB624" s="8"/>
      <c r="AC624" s="8"/>
      <c r="AD624" s="8"/>
      <c r="AE624" s="8"/>
      <c r="AF624" s="8"/>
      <c r="AG624" s="8"/>
      <c r="AH624" s="8"/>
      <c r="AI624" s="11" t="str">
        <f t="shared" si="4"/>
        <v/>
      </c>
      <c r="AJ624" s="17"/>
      <c r="AK624" s="17"/>
      <c r="AL624" s="8"/>
      <c r="AM624" s="8"/>
      <c r="AN624" s="8"/>
      <c r="AO624" s="8"/>
      <c r="AP624" s="8"/>
      <c r="AQ624" s="8"/>
      <c r="AR624" s="8"/>
      <c r="AS624" s="8"/>
      <c r="AT624" s="8"/>
      <c r="AU624" s="8"/>
      <c r="AV624" s="8"/>
      <c r="AW624" s="8"/>
      <c r="AX624" s="8"/>
      <c r="AY624" s="8"/>
      <c r="AZ624" s="8"/>
      <c r="BA624" s="8"/>
      <c r="BB624" s="8"/>
      <c r="BC624" s="8"/>
    </row>
    <row r="625">
      <c r="A625" s="12"/>
      <c r="B625" s="8"/>
      <c r="C625" s="8"/>
      <c r="D625" s="8"/>
      <c r="E625" s="8"/>
      <c r="F625" s="17"/>
      <c r="G625" s="17"/>
      <c r="H625" s="17"/>
      <c r="I625" s="8"/>
      <c r="J625" s="8"/>
      <c r="K625" s="8"/>
      <c r="L625" s="8"/>
      <c r="M625" s="8"/>
      <c r="N625" s="8"/>
      <c r="O625" s="8"/>
      <c r="P625" s="8"/>
      <c r="Q625" s="8"/>
      <c r="R625" s="8"/>
      <c r="S625" s="8"/>
      <c r="T625" s="8"/>
      <c r="U625" s="8"/>
      <c r="V625" s="8"/>
      <c r="W625" s="8"/>
      <c r="X625" s="47"/>
      <c r="Y625" s="8"/>
      <c r="Z625" s="8"/>
      <c r="AA625" s="8"/>
      <c r="AB625" s="8"/>
      <c r="AC625" s="8"/>
      <c r="AD625" s="8"/>
      <c r="AE625" s="8"/>
      <c r="AF625" s="8"/>
      <c r="AG625" s="8"/>
      <c r="AH625" s="8"/>
      <c r="AI625" s="11" t="str">
        <f t="shared" si="4"/>
        <v/>
      </c>
      <c r="AJ625" s="17"/>
      <c r="AK625" s="17"/>
      <c r="AL625" s="8"/>
      <c r="AM625" s="8"/>
      <c r="AN625" s="8"/>
      <c r="AO625" s="8"/>
      <c r="AP625" s="8"/>
      <c r="AQ625" s="8"/>
      <c r="AR625" s="8"/>
      <c r="AS625" s="8"/>
      <c r="AT625" s="8"/>
      <c r="AU625" s="8"/>
      <c r="AV625" s="8"/>
      <c r="AW625" s="8"/>
      <c r="AX625" s="8"/>
      <c r="AY625" s="8"/>
      <c r="AZ625" s="8"/>
      <c r="BA625" s="8"/>
      <c r="BB625" s="8"/>
      <c r="BC625" s="8"/>
    </row>
    <row r="626">
      <c r="A626" s="12"/>
      <c r="B626" s="8"/>
      <c r="C626" s="8"/>
      <c r="D626" s="8"/>
      <c r="E626" s="8"/>
      <c r="F626" s="17"/>
      <c r="G626" s="17"/>
      <c r="H626" s="17"/>
      <c r="I626" s="8"/>
      <c r="J626" s="8"/>
      <c r="K626" s="8"/>
      <c r="L626" s="8"/>
      <c r="M626" s="8"/>
      <c r="N626" s="8"/>
      <c r="O626" s="8"/>
      <c r="P626" s="8"/>
      <c r="Q626" s="8"/>
      <c r="R626" s="8"/>
      <c r="S626" s="8"/>
      <c r="T626" s="8"/>
      <c r="U626" s="8"/>
      <c r="V626" s="8"/>
      <c r="W626" s="8"/>
      <c r="X626" s="47"/>
      <c r="Y626" s="8"/>
      <c r="Z626" s="8"/>
      <c r="AA626" s="8"/>
      <c r="AB626" s="8"/>
      <c r="AC626" s="8"/>
      <c r="AD626" s="8"/>
      <c r="AE626" s="8"/>
      <c r="AF626" s="8"/>
      <c r="AG626" s="8"/>
      <c r="AH626" s="8"/>
      <c r="AI626" s="11" t="str">
        <f t="shared" si="4"/>
        <v/>
      </c>
      <c r="AJ626" s="17"/>
      <c r="AK626" s="17"/>
      <c r="AL626" s="8"/>
      <c r="AM626" s="8"/>
      <c r="AN626" s="8"/>
      <c r="AO626" s="8"/>
      <c r="AP626" s="8"/>
      <c r="AQ626" s="8"/>
      <c r="AR626" s="8"/>
      <c r="AS626" s="8"/>
      <c r="AT626" s="8"/>
      <c r="AU626" s="8"/>
      <c r="AV626" s="8"/>
      <c r="AW626" s="8"/>
      <c r="AX626" s="8"/>
      <c r="AY626" s="8"/>
      <c r="AZ626" s="8"/>
      <c r="BA626" s="8"/>
      <c r="BB626" s="8"/>
      <c r="BC626" s="8"/>
    </row>
    <row r="627">
      <c r="A627" s="12"/>
      <c r="B627" s="8"/>
      <c r="C627" s="8"/>
      <c r="D627" s="8"/>
      <c r="E627" s="8"/>
      <c r="F627" s="17"/>
      <c r="G627" s="17"/>
      <c r="H627" s="17"/>
      <c r="I627" s="8"/>
      <c r="J627" s="8"/>
      <c r="K627" s="8"/>
      <c r="L627" s="8"/>
      <c r="M627" s="8"/>
      <c r="N627" s="8"/>
      <c r="O627" s="8"/>
      <c r="P627" s="8"/>
      <c r="Q627" s="8"/>
      <c r="R627" s="8"/>
      <c r="S627" s="8"/>
      <c r="T627" s="8"/>
      <c r="U627" s="8"/>
      <c r="V627" s="8"/>
      <c r="W627" s="8"/>
      <c r="X627" s="47"/>
      <c r="Y627" s="8"/>
      <c r="Z627" s="8"/>
      <c r="AA627" s="8"/>
      <c r="AB627" s="8"/>
      <c r="AC627" s="8"/>
      <c r="AD627" s="8"/>
      <c r="AE627" s="8"/>
      <c r="AF627" s="8"/>
      <c r="AG627" s="8"/>
      <c r="AH627" s="8"/>
      <c r="AI627" s="11" t="str">
        <f t="shared" si="4"/>
        <v/>
      </c>
      <c r="AJ627" s="17"/>
      <c r="AK627" s="17"/>
      <c r="AL627" s="8"/>
      <c r="AM627" s="8"/>
      <c r="AN627" s="8"/>
      <c r="AO627" s="8"/>
      <c r="AP627" s="8"/>
      <c r="AQ627" s="8"/>
      <c r="AR627" s="8"/>
      <c r="AS627" s="8"/>
      <c r="AT627" s="8"/>
      <c r="AU627" s="8"/>
      <c r="AV627" s="8"/>
      <c r="AW627" s="8"/>
      <c r="AX627" s="8"/>
      <c r="AY627" s="8"/>
      <c r="AZ627" s="8"/>
      <c r="BA627" s="8"/>
      <c r="BB627" s="8"/>
      <c r="BC627" s="8"/>
    </row>
    <row r="628">
      <c r="A628" s="12"/>
      <c r="B628" s="8"/>
      <c r="C628" s="8"/>
      <c r="D628" s="8"/>
      <c r="E628" s="8"/>
      <c r="F628" s="17"/>
      <c r="G628" s="17"/>
      <c r="H628" s="17"/>
      <c r="I628" s="8"/>
      <c r="J628" s="8"/>
      <c r="K628" s="8"/>
      <c r="L628" s="8"/>
      <c r="M628" s="8"/>
      <c r="N628" s="8"/>
      <c r="O628" s="8"/>
      <c r="P628" s="8"/>
      <c r="Q628" s="8"/>
      <c r="R628" s="8"/>
      <c r="S628" s="8"/>
      <c r="T628" s="8"/>
      <c r="U628" s="8"/>
      <c r="V628" s="8"/>
      <c r="W628" s="8"/>
      <c r="X628" s="47"/>
      <c r="Y628" s="8"/>
      <c r="Z628" s="8"/>
      <c r="AA628" s="8"/>
      <c r="AB628" s="8"/>
      <c r="AC628" s="8"/>
      <c r="AD628" s="8"/>
      <c r="AE628" s="8"/>
      <c r="AF628" s="8"/>
      <c r="AG628" s="8"/>
      <c r="AH628" s="8"/>
      <c r="AI628" s="11" t="str">
        <f t="shared" si="4"/>
        <v/>
      </c>
      <c r="AJ628" s="17"/>
      <c r="AK628" s="17"/>
      <c r="AL628" s="8"/>
      <c r="AM628" s="8"/>
      <c r="AN628" s="8"/>
      <c r="AO628" s="8"/>
      <c r="AP628" s="8"/>
      <c r="AQ628" s="8"/>
      <c r="AR628" s="8"/>
      <c r="AS628" s="8"/>
      <c r="AT628" s="8"/>
      <c r="AU628" s="8"/>
      <c r="AV628" s="8"/>
      <c r="AW628" s="8"/>
      <c r="AX628" s="8"/>
      <c r="AY628" s="8"/>
      <c r="AZ628" s="8"/>
      <c r="BA628" s="8"/>
      <c r="BB628" s="8"/>
      <c r="BC628" s="8"/>
    </row>
    <row r="629">
      <c r="A629" s="12"/>
      <c r="B629" s="8"/>
      <c r="C629" s="8"/>
      <c r="D629" s="8"/>
      <c r="E629" s="8"/>
      <c r="F629" s="17"/>
      <c r="G629" s="17"/>
      <c r="H629" s="17"/>
      <c r="I629" s="8"/>
      <c r="J629" s="8"/>
      <c r="K629" s="8"/>
      <c r="L629" s="8"/>
      <c r="M629" s="8"/>
      <c r="N629" s="8"/>
      <c r="O629" s="8"/>
      <c r="P629" s="8"/>
      <c r="Q629" s="8"/>
      <c r="R629" s="8"/>
      <c r="S629" s="8"/>
      <c r="T629" s="8"/>
      <c r="U629" s="8"/>
      <c r="V629" s="8"/>
      <c r="W629" s="8"/>
      <c r="X629" s="47"/>
      <c r="Y629" s="8"/>
      <c r="Z629" s="8"/>
      <c r="AA629" s="8"/>
      <c r="AB629" s="8"/>
      <c r="AC629" s="8"/>
      <c r="AD629" s="8"/>
      <c r="AE629" s="8"/>
      <c r="AF629" s="8"/>
      <c r="AG629" s="8"/>
      <c r="AH629" s="8"/>
      <c r="AI629" s="11" t="str">
        <f t="shared" si="4"/>
        <v/>
      </c>
      <c r="AJ629" s="17"/>
      <c r="AK629" s="17"/>
      <c r="AL629" s="8"/>
      <c r="AM629" s="8"/>
      <c r="AN629" s="8"/>
      <c r="AO629" s="8"/>
      <c r="AP629" s="8"/>
      <c r="AQ629" s="8"/>
      <c r="AR629" s="8"/>
      <c r="AS629" s="8"/>
      <c r="AT629" s="8"/>
      <c r="AU629" s="8"/>
      <c r="AV629" s="8"/>
      <c r="AW629" s="8"/>
      <c r="AX629" s="8"/>
      <c r="AY629" s="8"/>
      <c r="AZ629" s="8"/>
      <c r="BA629" s="8"/>
      <c r="BB629" s="8"/>
      <c r="BC629" s="8"/>
    </row>
    <row r="630">
      <c r="A630" s="12"/>
      <c r="B630" s="8"/>
      <c r="C630" s="8"/>
      <c r="D630" s="8"/>
      <c r="E630" s="8"/>
      <c r="F630" s="17"/>
      <c r="G630" s="17"/>
      <c r="H630" s="17"/>
      <c r="I630" s="8"/>
      <c r="J630" s="8"/>
      <c r="K630" s="8"/>
      <c r="L630" s="8"/>
      <c r="M630" s="8"/>
      <c r="N630" s="8"/>
      <c r="O630" s="8"/>
      <c r="P630" s="8"/>
      <c r="Q630" s="8"/>
      <c r="R630" s="8"/>
      <c r="S630" s="8"/>
      <c r="T630" s="8"/>
      <c r="U630" s="8"/>
      <c r="V630" s="8"/>
      <c r="W630" s="8"/>
      <c r="X630" s="47"/>
      <c r="Y630" s="8"/>
      <c r="Z630" s="8"/>
      <c r="AA630" s="8"/>
      <c r="AB630" s="8"/>
      <c r="AC630" s="8"/>
      <c r="AD630" s="8"/>
      <c r="AE630" s="8"/>
      <c r="AF630" s="8"/>
      <c r="AG630" s="8"/>
      <c r="AH630" s="8"/>
      <c r="AI630" s="11" t="str">
        <f t="shared" si="4"/>
        <v/>
      </c>
      <c r="AJ630" s="17"/>
      <c r="AK630" s="17"/>
      <c r="AL630" s="8"/>
      <c r="AM630" s="8"/>
      <c r="AN630" s="8"/>
      <c r="AO630" s="8"/>
      <c r="AP630" s="8"/>
      <c r="AQ630" s="8"/>
      <c r="AR630" s="8"/>
      <c r="AS630" s="8"/>
      <c r="AT630" s="8"/>
      <c r="AU630" s="8"/>
      <c r="AV630" s="8"/>
      <c r="AW630" s="8"/>
      <c r="AX630" s="8"/>
      <c r="AY630" s="8"/>
      <c r="AZ630" s="8"/>
      <c r="BA630" s="8"/>
      <c r="BB630" s="8"/>
      <c r="BC630" s="8"/>
    </row>
    <row r="631">
      <c r="A631" s="12"/>
      <c r="B631" s="8"/>
      <c r="C631" s="8"/>
      <c r="D631" s="8"/>
      <c r="E631" s="8"/>
      <c r="F631" s="17"/>
      <c r="G631" s="17"/>
      <c r="H631" s="17"/>
      <c r="I631" s="8"/>
      <c r="J631" s="8"/>
      <c r="K631" s="8"/>
      <c r="L631" s="8"/>
      <c r="M631" s="8"/>
      <c r="N631" s="8"/>
      <c r="O631" s="8"/>
      <c r="P631" s="8"/>
      <c r="Q631" s="8"/>
      <c r="R631" s="8"/>
      <c r="S631" s="8"/>
      <c r="T631" s="8"/>
      <c r="U631" s="8"/>
      <c r="V631" s="8"/>
      <c r="W631" s="8"/>
      <c r="X631" s="47"/>
      <c r="Y631" s="8"/>
      <c r="Z631" s="8"/>
      <c r="AA631" s="8"/>
      <c r="AB631" s="8"/>
      <c r="AC631" s="8"/>
      <c r="AD631" s="8"/>
      <c r="AE631" s="8"/>
      <c r="AF631" s="8"/>
      <c r="AG631" s="8"/>
      <c r="AH631" s="8"/>
      <c r="AI631" s="11" t="str">
        <f t="shared" si="4"/>
        <v/>
      </c>
      <c r="AJ631" s="17"/>
      <c r="AK631" s="17"/>
      <c r="AL631" s="8"/>
      <c r="AM631" s="8"/>
      <c r="AN631" s="8"/>
      <c r="AO631" s="8"/>
      <c r="AP631" s="8"/>
      <c r="AQ631" s="8"/>
      <c r="AR631" s="8"/>
      <c r="AS631" s="8"/>
      <c r="AT631" s="8"/>
      <c r="AU631" s="8"/>
      <c r="AV631" s="8"/>
      <c r="AW631" s="8"/>
      <c r="AX631" s="8"/>
      <c r="AY631" s="8"/>
      <c r="AZ631" s="8"/>
      <c r="BA631" s="8"/>
      <c r="BB631" s="8"/>
      <c r="BC631" s="8"/>
    </row>
    <row r="632">
      <c r="A632" s="12"/>
      <c r="B632" s="8"/>
      <c r="C632" s="8"/>
      <c r="D632" s="8"/>
      <c r="E632" s="8"/>
      <c r="F632" s="17"/>
      <c r="G632" s="17"/>
      <c r="H632" s="17"/>
      <c r="I632" s="8"/>
      <c r="J632" s="8"/>
      <c r="K632" s="8"/>
      <c r="L632" s="8"/>
      <c r="M632" s="8"/>
      <c r="N632" s="8"/>
      <c r="O632" s="8"/>
      <c r="P632" s="8"/>
      <c r="Q632" s="8"/>
      <c r="R632" s="8"/>
      <c r="S632" s="8"/>
      <c r="T632" s="8"/>
      <c r="U632" s="8"/>
      <c r="V632" s="8"/>
      <c r="W632" s="8"/>
      <c r="X632" s="47"/>
      <c r="Y632" s="8"/>
      <c r="Z632" s="8"/>
      <c r="AA632" s="8"/>
      <c r="AB632" s="8"/>
      <c r="AC632" s="8"/>
      <c r="AD632" s="8"/>
      <c r="AE632" s="8"/>
      <c r="AF632" s="8"/>
      <c r="AG632" s="8"/>
      <c r="AH632" s="8"/>
      <c r="AI632" s="11" t="str">
        <f t="shared" si="4"/>
        <v/>
      </c>
      <c r="AJ632" s="17"/>
      <c r="AK632" s="17"/>
      <c r="AL632" s="8"/>
      <c r="AM632" s="8"/>
      <c r="AN632" s="8"/>
      <c r="AO632" s="8"/>
      <c r="AP632" s="8"/>
      <c r="AQ632" s="8"/>
      <c r="AR632" s="8"/>
      <c r="AS632" s="8"/>
      <c r="AT632" s="8"/>
      <c r="AU632" s="8"/>
      <c r="AV632" s="8"/>
      <c r="AW632" s="8"/>
      <c r="AX632" s="8"/>
      <c r="AY632" s="8"/>
      <c r="AZ632" s="8"/>
      <c r="BA632" s="8"/>
      <c r="BB632" s="8"/>
      <c r="BC632" s="8"/>
    </row>
    <row r="633">
      <c r="A633" s="12"/>
      <c r="B633" s="8"/>
      <c r="C633" s="8"/>
      <c r="D633" s="8"/>
      <c r="E633" s="8"/>
      <c r="F633" s="17"/>
      <c r="G633" s="17"/>
      <c r="H633" s="17"/>
      <c r="I633" s="8"/>
      <c r="J633" s="8"/>
      <c r="K633" s="8"/>
      <c r="L633" s="8"/>
      <c r="M633" s="8"/>
      <c r="N633" s="8"/>
      <c r="O633" s="8"/>
      <c r="P633" s="8"/>
      <c r="Q633" s="8"/>
      <c r="R633" s="8"/>
      <c r="S633" s="8"/>
      <c r="T633" s="8"/>
      <c r="U633" s="8"/>
      <c r="V633" s="8"/>
      <c r="W633" s="8"/>
      <c r="X633" s="47"/>
      <c r="Y633" s="8"/>
      <c r="Z633" s="8"/>
      <c r="AA633" s="8"/>
      <c r="AB633" s="8"/>
      <c r="AC633" s="8"/>
      <c r="AD633" s="8"/>
      <c r="AE633" s="8"/>
      <c r="AF633" s="8"/>
      <c r="AG633" s="8"/>
      <c r="AH633" s="8"/>
      <c r="AI633" s="11" t="str">
        <f t="shared" si="4"/>
        <v/>
      </c>
      <c r="AJ633" s="17"/>
      <c r="AK633" s="17"/>
      <c r="AL633" s="8"/>
      <c r="AM633" s="8"/>
      <c r="AN633" s="8"/>
      <c r="AO633" s="8"/>
      <c r="AP633" s="8"/>
      <c r="AQ633" s="8"/>
      <c r="AR633" s="8"/>
      <c r="AS633" s="8"/>
      <c r="AT633" s="8"/>
      <c r="AU633" s="8"/>
      <c r="AV633" s="8"/>
      <c r="AW633" s="8"/>
      <c r="AX633" s="8"/>
      <c r="AY633" s="8"/>
      <c r="AZ633" s="8"/>
      <c r="BA633" s="8"/>
      <c r="BB633" s="8"/>
      <c r="BC633" s="8"/>
    </row>
    <row r="634">
      <c r="A634" s="12"/>
      <c r="B634" s="8"/>
      <c r="C634" s="8"/>
      <c r="D634" s="8"/>
      <c r="E634" s="8"/>
      <c r="F634" s="17"/>
      <c r="G634" s="17"/>
      <c r="H634" s="17"/>
      <c r="I634" s="8"/>
      <c r="J634" s="8"/>
      <c r="K634" s="8"/>
      <c r="L634" s="8"/>
      <c r="M634" s="8"/>
      <c r="N634" s="8"/>
      <c r="O634" s="8"/>
      <c r="P634" s="8"/>
      <c r="Q634" s="8"/>
      <c r="R634" s="8"/>
      <c r="S634" s="8"/>
      <c r="T634" s="8"/>
      <c r="U634" s="8"/>
      <c r="V634" s="8"/>
      <c r="W634" s="8"/>
      <c r="X634" s="47"/>
      <c r="Y634" s="8"/>
      <c r="Z634" s="8"/>
      <c r="AA634" s="8"/>
      <c r="AB634" s="8"/>
      <c r="AC634" s="8"/>
      <c r="AD634" s="8"/>
      <c r="AE634" s="8"/>
      <c r="AF634" s="8"/>
      <c r="AG634" s="8"/>
      <c r="AH634" s="8"/>
      <c r="AI634" s="11" t="str">
        <f t="shared" si="4"/>
        <v/>
      </c>
      <c r="AJ634" s="17"/>
      <c r="AK634" s="17"/>
      <c r="AL634" s="8"/>
      <c r="AM634" s="8"/>
      <c r="AN634" s="8"/>
      <c r="AO634" s="8"/>
      <c r="AP634" s="8"/>
      <c r="AQ634" s="8"/>
      <c r="AR634" s="8"/>
      <c r="AS634" s="8"/>
      <c r="AT634" s="8"/>
      <c r="AU634" s="8"/>
      <c r="AV634" s="8"/>
      <c r="AW634" s="8"/>
      <c r="AX634" s="8"/>
      <c r="AY634" s="8"/>
      <c r="AZ634" s="8"/>
      <c r="BA634" s="8"/>
      <c r="BB634" s="8"/>
      <c r="BC634" s="8"/>
    </row>
    <row r="635">
      <c r="A635" s="12"/>
      <c r="B635" s="8"/>
      <c r="C635" s="8"/>
      <c r="D635" s="8"/>
      <c r="E635" s="8"/>
      <c r="F635" s="17"/>
      <c r="G635" s="17"/>
      <c r="H635" s="17"/>
      <c r="I635" s="8"/>
      <c r="J635" s="8"/>
      <c r="K635" s="8"/>
      <c r="L635" s="8"/>
      <c r="M635" s="8"/>
      <c r="N635" s="8"/>
      <c r="O635" s="8"/>
      <c r="P635" s="8"/>
      <c r="Q635" s="8"/>
      <c r="R635" s="8"/>
      <c r="S635" s="8"/>
      <c r="T635" s="8"/>
      <c r="U635" s="8"/>
      <c r="V635" s="8"/>
      <c r="W635" s="8"/>
      <c r="X635" s="47"/>
      <c r="Y635" s="8"/>
      <c r="Z635" s="8"/>
      <c r="AA635" s="8"/>
      <c r="AB635" s="8"/>
      <c r="AC635" s="8"/>
      <c r="AD635" s="8"/>
      <c r="AE635" s="8"/>
      <c r="AF635" s="8"/>
      <c r="AG635" s="8"/>
      <c r="AH635" s="8"/>
      <c r="AI635" s="11" t="str">
        <f t="shared" si="4"/>
        <v/>
      </c>
      <c r="AJ635" s="17"/>
      <c r="AK635" s="17"/>
      <c r="AL635" s="8"/>
      <c r="AM635" s="8"/>
      <c r="AN635" s="8"/>
      <c r="AO635" s="8"/>
      <c r="AP635" s="8"/>
      <c r="AQ635" s="8"/>
      <c r="AR635" s="8"/>
      <c r="AS635" s="8"/>
      <c r="AT635" s="8"/>
      <c r="AU635" s="8"/>
      <c r="AV635" s="8"/>
      <c r="AW635" s="8"/>
      <c r="AX635" s="8"/>
      <c r="AY635" s="8"/>
      <c r="AZ635" s="8"/>
      <c r="BA635" s="8"/>
      <c r="BB635" s="8"/>
      <c r="BC635" s="8"/>
    </row>
    <row r="636">
      <c r="A636" s="12"/>
      <c r="B636" s="8"/>
      <c r="C636" s="8"/>
      <c r="D636" s="8"/>
      <c r="E636" s="8"/>
      <c r="F636" s="17"/>
      <c r="G636" s="17"/>
      <c r="H636" s="17"/>
      <c r="I636" s="8"/>
      <c r="J636" s="8"/>
      <c r="K636" s="8"/>
      <c r="L636" s="8"/>
      <c r="M636" s="8"/>
      <c r="N636" s="8"/>
      <c r="O636" s="8"/>
      <c r="P636" s="8"/>
      <c r="Q636" s="8"/>
      <c r="R636" s="8"/>
      <c r="S636" s="8"/>
      <c r="T636" s="8"/>
      <c r="U636" s="8"/>
      <c r="V636" s="8"/>
      <c r="W636" s="8"/>
      <c r="X636" s="47"/>
      <c r="Y636" s="8"/>
      <c r="Z636" s="8"/>
      <c r="AA636" s="8"/>
      <c r="AB636" s="8"/>
      <c r="AC636" s="8"/>
      <c r="AD636" s="8"/>
      <c r="AE636" s="8"/>
      <c r="AF636" s="8"/>
      <c r="AG636" s="8"/>
      <c r="AH636" s="8"/>
      <c r="AI636" s="11" t="str">
        <f t="shared" si="4"/>
        <v/>
      </c>
      <c r="AJ636" s="17"/>
      <c r="AK636" s="17"/>
      <c r="AL636" s="8"/>
      <c r="AM636" s="8"/>
      <c r="AN636" s="8"/>
      <c r="AO636" s="8"/>
      <c r="AP636" s="8"/>
      <c r="AQ636" s="8"/>
      <c r="AR636" s="8"/>
      <c r="AS636" s="8"/>
      <c r="AT636" s="8"/>
      <c r="AU636" s="8"/>
      <c r="AV636" s="8"/>
      <c r="AW636" s="8"/>
      <c r="AX636" s="8"/>
      <c r="AY636" s="8"/>
      <c r="AZ636" s="8"/>
      <c r="BA636" s="8"/>
      <c r="BB636" s="8"/>
      <c r="BC636" s="8"/>
    </row>
    <row r="637">
      <c r="A637" s="12"/>
      <c r="B637" s="8"/>
      <c r="C637" s="8"/>
      <c r="D637" s="8"/>
      <c r="E637" s="8"/>
      <c r="F637" s="17"/>
      <c r="G637" s="17"/>
      <c r="H637" s="17"/>
      <c r="I637" s="8"/>
      <c r="J637" s="8"/>
      <c r="K637" s="8"/>
      <c r="L637" s="8"/>
      <c r="M637" s="8"/>
      <c r="N637" s="8"/>
      <c r="O637" s="8"/>
      <c r="P637" s="8"/>
      <c r="Q637" s="8"/>
      <c r="R637" s="8"/>
      <c r="S637" s="8"/>
      <c r="T637" s="8"/>
      <c r="U637" s="8"/>
      <c r="V637" s="8"/>
      <c r="W637" s="8"/>
      <c r="X637" s="47"/>
      <c r="Y637" s="8"/>
      <c r="Z637" s="8"/>
      <c r="AA637" s="8"/>
      <c r="AB637" s="8"/>
      <c r="AC637" s="8"/>
      <c r="AD637" s="8"/>
      <c r="AE637" s="8"/>
      <c r="AF637" s="8"/>
      <c r="AG637" s="8"/>
      <c r="AH637" s="8"/>
      <c r="AI637" s="11" t="str">
        <f t="shared" si="4"/>
        <v/>
      </c>
      <c r="AJ637" s="17"/>
      <c r="AK637" s="17"/>
      <c r="AL637" s="8"/>
      <c r="AM637" s="8"/>
      <c r="AN637" s="8"/>
      <c r="AO637" s="8"/>
      <c r="AP637" s="8"/>
      <c r="AQ637" s="8"/>
      <c r="AR637" s="8"/>
      <c r="AS637" s="8"/>
      <c r="AT637" s="8"/>
      <c r="AU637" s="8"/>
      <c r="AV637" s="8"/>
      <c r="AW637" s="8"/>
      <c r="AX637" s="8"/>
      <c r="AY637" s="8"/>
      <c r="AZ637" s="8"/>
      <c r="BA637" s="8"/>
      <c r="BB637" s="8"/>
      <c r="BC637" s="8"/>
    </row>
    <row r="638">
      <c r="A638" s="12"/>
      <c r="B638" s="8"/>
      <c r="C638" s="8"/>
      <c r="D638" s="8"/>
      <c r="E638" s="8"/>
      <c r="F638" s="17"/>
      <c r="G638" s="17"/>
      <c r="H638" s="17"/>
      <c r="I638" s="8"/>
      <c r="J638" s="8"/>
      <c r="K638" s="8"/>
      <c r="L638" s="8"/>
      <c r="M638" s="8"/>
      <c r="N638" s="8"/>
      <c r="O638" s="8"/>
      <c r="P638" s="8"/>
      <c r="Q638" s="8"/>
      <c r="R638" s="8"/>
      <c r="S638" s="8"/>
      <c r="T638" s="8"/>
      <c r="U638" s="8"/>
      <c r="V638" s="8"/>
      <c r="W638" s="8"/>
      <c r="X638" s="47"/>
      <c r="Y638" s="8"/>
      <c r="Z638" s="8"/>
      <c r="AA638" s="8"/>
      <c r="AB638" s="8"/>
      <c r="AC638" s="8"/>
      <c r="AD638" s="8"/>
      <c r="AE638" s="8"/>
      <c r="AF638" s="8"/>
      <c r="AG638" s="8"/>
      <c r="AH638" s="8"/>
      <c r="AI638" s="11" t="str">
        <f t="shared" si="4"/>
        <v/>
      </c>
      <c r="AJ638" s="17"/>
      <c r="AK638" s="17"/>
      <c r="AL638" s="8"/>
      <c r="AM638" s="8"/>
      <c r="AN638" s="8"/>
      <c r="AO638" s="8"/>
      <c r="AP638" s="8"/>
      <c r="AQ638" s="8"/>
      <c r="AR638" s="8"/>
      <c r="AS638" s="8"/>
      <c r="AT638" s="8"/>
      <c r="AU638" s="8"/>
      <c r="AV638" s="8"/>
      <c r="AW638" s="8"/>
      <c r="AX638" s="8"/>
      <c r="AY638" s="8"/>
      <c r="AZ638" s="8"/>
      <c r="BA638" s="8"/>
      <c r="BB638" s="8"/>
      <c r="BC638" s="8"/>
    </row>
    <row r="639">
      <c r="A639" s="12"/>
      <c r="B639" s="8"/>
      <c r="C639" s="8"/>
      <c r="D639" s="8"/>
      <c r="E639" s="8"/>
      <c r="F639" s="17"/>
      <c r="G639" s="17"/>
      <c r="H639" s="17"/>
      <c r="I639" s="8"/>
      <c r="J639" s="8"/>
      <c r="K639" s="8"/>
      <c r="L639" s="8"/>
      <c r="M639" s="8"/>
      <c r="N639" s="8"/>
      <c r="O639" s="8"/>
      <c r="P639" s="8"/>
      <c r="Q639" s="8"/>
      <c r="R639" s="8"/>
      <c r="S639" s="8"/>
      <c r="T639" s="8"/>
      <c r="U639" s="8"/>
      <c r="V639" s="8"/>
      <c r="W639" s="8"/>
      <c r="X639" s="47"/>
      <c r="Y639" s="8"/>
      <c r="Z639" s="8"/>
      <c r="AA639" s="8"/>
      <c r="AB639" s="8"/>
      <c r="AC639" s="8"/>
      <c r="AD639" s="8"/>
      <c r="AE639" s="8"/>
      <c r="AF639" s="8"/>
      <c r="AG639" s="8"/>
      <c r="AH639" s="8"/>
      <c r="AI639" s="11" t="str">
        <f t="shared" si="4"/>
        <v/>
      </c>
      <c r="AJ639" s="17"/>
      <c r="AK639" s="17"/>
      <c r="AL639" s="8"/>
      <c r="AM639" s="8"/>
      <c r="AN639" s="8"/>
      <c r="AO639" s="8"/>
      <c r="AP639" s="8"/>
      <c r="AQ639" s="8"/>
      <c r="AR639" s="8"/>
      <c r="AS639" s="8"/>
      <c r="AT639" s="8"/>
      <c r="AU639" s="8"/>
      <c r="AV639" s="8"/>
      <c r="AW639" s="8"/>
      <c r="AX639" s="8"/>
      <c r="AY639" s="8"/>
      <c r="AZ639" s="8"/>
      <c r="BA639" s="8"/>
      <c r="BB639" s="8"/>
      <c r="BC639" s="8"/>
    </row>
    <row r="640">
      <c r="A640" s="12"/>
      <c r="B640" s="8"/>
      <c r="C640" s="8"/>
      <c r="D640" s="8"/>
      <c r="E640" s="8"/>
      <c r="F640" s="17"/>
      <c r="G640" s="17"/>
      <c r="H640" s="17"/>
      <c r="I640" s="8"/>
      <c r="J640" s="8"/>
      <c r="K640" s="8"/>
      <c r="L640" s="8"/>
      <c r="M640" s="8"/>
      <c r="N640" s="8"/>
      <c r="O640" s="8"/>
      <c r="P640" s="8"/>
      <c r="Q640" s="8"/>
      <c r="R640" s="8"/>
      <c r="S640" s="8"/>
      <c r="T640" s="8"/>
      <c r="U640" s="8"/>
      <c r="V640" s="8"/>
      <c r="W640" s="8"/>
      <c r="X640" s="47"/>
      <c r="Y640" s="8"/>
      <c r="Z640" s="8"/>
      <c r="AA640" s="8"/>
      <c r="AB640" s="8"/>
      <c r="AC640" s="8"/>
      <c r="AD640" s="8"/>
      <c r="AE640" s="8"/>
      <c r="AF640" s="8"/>
      <c r="AG640" s="8"/>
      <c r="AH640" s="8"/>
      <c r="AI640" s="11" t="str">
        <f t="shared" si="4"/>
        <v/>
      </c>
      <c r="AJ640" s="17"/>
      <c r="AK640" s="17"/>
      <c r="AL640" s="8"/>
      <c r="AM640" s="8"/>
      <c r="AN640" s="8"/>
      <c r="AO640" s="8"/>
      <c r="AP640" s="8"/>
      <c r="AQ640" s="8"/>
      <c r="AR640" s="8"/>
      <c r="AS640" s="8"/>
      <c r="AT640" s="8"/>
      <c r="AU640" s="8"/>
      <c r="AV640" s="8"/>
      <c r="AW640" s="8"/>
      <c r="AX640" s="8"/>
      <c r="AY640" s="8"/>
      <c r="AZ640" s="8"/>
      <c r="BA640" s="8"/>
      <c r="BB640" s="8"/>
      <c r="BC640" s="8"/>
    </row>
    <row r="641">
      <c r="A641" s="12"/>
      <c r="B641" s="8"/>
      <c r="C641" s="8"/>
      <c r="D641" s="8"/>
      <c r="E641" s="8"/>
      <c r="F641" s="17"/>
      <c r="G641" s="17"/>
      <c r="H641" s="17"/>
      <c r="I641" s="8"/>
      <c r="J641" s="8"/>
      <c r="K641" s="8"/>
      <c r="L641" s="8"/>
      <c r="M641" s="8"/>
      <c r="N641" s="8"/>
      <c r="O641" s="8"/>
      <c r="P641" s="8"/>
      <c r="Q641" s="8"/>
      <c r="R641" s="8"/>
      <c r="S641" s="8"/>
      <c r="T641" s="8"/>
      <c r="U641" s="8"/>
      <c r="V641" s="8"/>
      <c r="W641" s="8"/>
      <c r="X641" s="47"/>
      <c r="Y641" s="8"/>
      <c r="Z641" s="8"/>
      <c r="AA641" s="8"/>
      <c r="AB641" s="8"/>
      <c r="AC641" s="8"/>
      <c r="AD641" s="8"/>
      <c r="AE641" s="8"/>
      <c r="AF641" s="8"/>
      <c r="AG641" s="8"/>
      <c r="AH641" s="8"/>
      <c r="AI641" s="11" t="str">
        <f t="shared" si="4"/>
        <v/>
      </c>
      <c r="AJ641" s="17"/>
      <c r="AK641" s="17"/>
      <c r="AL641" s="8"/>
      <c r="AM641" s="8"/>
      <c r="AN641" s="8"/>
      <c r="AO641" s="8"/>
      <c r="AP641" s="8"/>
      <c r="AQ641" s="8"/>
      <c r="AR641" s="8"/>
      <c r="AS641" s="8"/>
      <c r="AT641" s="8"/>
      <c r="AU641" s="8"/>
      <c r="AV641" s="8"/>
      <c r="AW641" s="8"/>
      <c r="AX641" s="8"/>
      <c r="AY641" s="8"/>
      <c r="AZ641" s="8"/>
      <c r="BA641" s="8"/>
      <c r="BB641" s="8"/>
      <c r="BC641" s="8"/>
    </row>
    <row r="642">
      <c r="A642" s="12"/>
      <c r="B642" s="8"/>
      <c r="C642" s="8"/>
      <c r="D642" s="8"/>
      <c r="E642" s="8"/>
      <c r="F642" s="17"/>
      <c r="G642" s="17"/>
      <c r="H642" s="17"/>
      <c r="I642" s="8"/>
      <c r="J642" s="8"/>
      <c r="K642" s="8"/>
      <c r="L642" s="8"/>
      <c r="M642" s="8"/>
      <c r="N642" s="8"/>
      <c r="O642" s="8"/>
      <c r="P642" s="8"/>
      <c r="Q642" s="8"/>
      <c r="R642" s="8"/>
      <c r="S642" s="8"/>
      <c r="T642" s="8"/>
      <c r="U642" s="8"/>
      <c r="V642" s="8"/>
      <c r="W642" s="8"/>
      <c r="X642" s="47"/>
      <c r="Y642" s="8"/>
      <c r="Z642" s="8"/>
      <c r="AA642" s="8"/>
      <c r="AB642" s="8"/>
      <c r="AC642" s="8"/>
      <c r="AD642" s="8"/>
      <c r="AE642" s="8"/>
      <c r="AF642" s="8"/>
      <c r="AG642" s="8"/>
      <c r="AH642" s="8"/>
      <c r="AI642" s="11" t="str">
        <f t="shared" si="4"/>
        <v/>
      </c>
      <c r="AJ642" s="17"/>
      <c r="AK642" s="17"/>
      <c r="AL642" s="8"/>
      <c r="AM642" s="8"/>
      <c r="AN642" s="8"/>
      <c r="AO642" s="8"/>
      <c r="AP642" s="8"/>
      <c r="AQ642" s="8"/>
      <c r="AR642" s="8"/>
      <c r="AS642" s="8"/>
      <c r="AT642" s="8"/>
      <c r="AU642" s="8"/>
      <c r="AV642" s="8"/>
      <c r="AW642" s="8"/>
      <c r="AX642" s="8"/>
      <c r="AY642" s="8"/>
      <c r="AZ642" s="8"/>
      <c r="BA642" s="8"/>
      <c r="BB642" s="8"/>
      <c r="BC642" s="8"/>
    </row>
    <row r="643">
      <c r="A643" s="12"/>
      <c r="B643" s="8"/>
      <c r="C643" s="8"/>
      <c r="D643" s="8"/>
      <c r="E643" s="8"/>
      <c r="F643" s="17"/>
      <c r="G643" s="17"/>
      <c r="H643" s="17"/>
      <c r="I643" s="8"/>
      <c r="J643" s="8"/>
      <c r="K643" s="8"/>
      <c r="L643" s="8"/>
      <c r="M643" s="8"/>
      <c r="N643" s="8"/>
      <c r="O643" s="8"/>
      <c r="P643" s="8"/>
      <c r="Q643" s="8"/>
      <c r="R643" s="8"/>
      <c r="S643" s="8"/>
      <c r="T643" s="8"/>
      <c r="U643" s="8"/>
      <c r="V643" s="8"/>
      <c r="W643" s="8"/>
      <c r="X643" s="47"/>
      <c r="Y643" s="8"/>
      <c r="Z643" s="8"/>
      <c r="AA643" s="8"/>
      <c r="AB643" s="8"/>
      <c r="AC643" s="8"/>
      <c r="AD643" s="8"/>
      <c r="AE643" s="8"/>
      <c r="AF643" s="8"/>
      <c r="AG643" s="8"/>
      <c r="AH643" s="8"/>
      <c r="AI643" s="11" t="str">
        <f t="shared" si="4"/>
        <v/>
      </c>
      <c r="AJ643" s="17"/>
      <c r="AK643" s="17"/>
      <c r="AL643" s="8"/>
      <c r="AM643" s="8"/>
      <c r="AN643" s="8"/>
      <c r="AO643" s="8"/>
      <c r="AP643" s="8"/>
      <c r="AQ643" s="8"/>
      <c r="AR643" s="8"/>
      <c r="AS643" s="8"/>
      <c r="AT643" s="8"/>
      <c r="AU643" s="8"/>
      <c r="AV643" s="8"/>
      <c r="AW643" s="8"/>
      <c r="AX643" s="8"/>
      <c r="AY643" s="8"/>
      <c r="AZ643" s="8"/>
      <c r="BA643" s="8"/>
      <c r="BB643" s="8"/>
      <c r="BC643" s="8"/>
    </row>
    <row r="644">
      <c r="A644" s="12"/>
      <c r="B644" s="8"/>
      <c r="C644" s="8"/>
      <c r="D644" s="8"/>
      <c r="E644" s="8"/>
      <c r="F644" s="17"/>
      <c r="G644" s="17"/>
      <c r="H644" s="17"/>
      <c r="I644" s="8"/>
      <c r="J644" s="8"/>
      <c r="K644" s="8"/>
      <c r="L644" s="8"/>
      <c r="M644" s="8"/>
      <c r="N644" s="8"/>
      <c r="O644" s="8"/>
      <c r="P644" s="8"/>
      <c r="Q644" s="8"/>
      <c r="R644" s="8"/>
      <c r="S644" s="8"/>
      <c r="T644" s="8"/>
      <c r="U644" s="8"/>
      <c r="V644" s="8"/>
      <c r="W644" s="8"/>
      <c r="X644" s="47"/>
      <c r="Y644" s="8"/>
      <c r="Z644" s="8"/>
      <c r="AA644" s="8"/>
      <c r="AB644" s="8"/>
      <c r="AC644" s="8"/>
      <c r="AD644" s="8"/>
      <c r="AE644" s="8"/>
      <c r="AF644" s="8"/>
      <c r="AG644" s="8"/>
      <c r="AH644" s="8"/>
      <c r="AI644" s="11" t="str">
        <f t="shared" si="4"/>
        <v/>
      </c>
      <c r="AJ644" s="17"/>
      <c r="AK644" s="17"/>
      <c r="AL644" s="8"/>
      <c r="AM644" s="8"/>
      <c r="AN644" s="8"/>
      <c r="AO644" s="8"/>
      <c r="AP644" s="8"/>
      <c r="AQ644" s="8"/>
      <c r="AR644" s="8"/>
      <c r="AS644" s="8"/>
      <c r="AT644" s="8"/>
      <c r="AU644" s="8"/>
      <c r="AV644" s="8"/>
      <c r="AW644" s="8"/>
      <c r="AX644" s="8"/>
      <c r="AY644" s="8"/>
      <c r="AZ644" s="8"/>
      <c r="BA644" s="8"/>
      <c r="BB644" s="8"/>
      <c r="BC644" s="8"/>
    </row>
    <row r="645">
      <c r="A645" s="12"/>
      <c r="B645" s="8"/>
      <c r="C645" s="8"/>
      <c r="D645" s="8"/>
      <c r="E645" s="8"/>
      <c r="F645" s="17"/>
      <c r="G645" s="17"/>
      <c r="H645" s="17"/>
      <c r="I645" s="8"/>
      <c r="J645" s="8"/>
      <c r="K645" s="8"/>
      <c r="L645" s="8"/>
      <c r="M645" s="8"/>
      <c r="N645" s="8"/>
      <c r="O645" s="8"/>
      <c r="P645" s="8"/>
      <c r="Q645" s="8"/>
      <c r="R645" s="8"/>
      <c r="S645" s="8"/>
      <c r="T645" s="8"/>
      <c r="U645" s="8"/>
      <c r="V645" s="8"/>
      <c r="W645" s="8"/>
      <c r="X645" s="47"/>
      <c r="Y645" s="8"/>
      <c r="Z645" s="8"/>
      <c r="AA645" s="8"/>
      <c r="AB645" s="8"/>
      <c r="AC645" s="8"/>
      <c r="AD645" s="8"/>
      <c r="AE645" s="8"/>
      <c r="AF645" s="8"/>
      <c r="AG645" s="8"/>
      <c r="AH645" s="8"/>
      <c r="AI645" s="11" t="str">
        <f t="shared" si="4"/>
        <v/>
      </c>
      <c r="AJ645" s="17"/>
      <c r="AK645" s="17"/>
      <c r="AL645" s="8"/>
      <c r="AM645" s="8"/>
      <c r="AN645" s="8"/>
      <c r="AO645" s="8"/>
      <c r="AP645" s="8"/>
      <c r="AQ645" s="8"/>
      <c r="AR645" s="8"/>
      <c r="AS645" s="8"/>
      <c r="AT645" s="8"/>
      <c r="AU645" s="8"/>
      <c r="AV645" s="8"/>
      <c r="AW645" s="8"/>
      <c r="AX645" s="8"/>
      <c r="AY645" s="8"/>
      <c r="AZ645" s="8"/>
      <c r="BA645" s="8"/>
      <c r="BB645" s="8"/>
      <c r="BC645" s="8"/>
    </row>
    <row r="646">
      <c r="A646" s="12"/>
      <c r="B646" s="8"/>
      <c r="C646" s="8"/>
      <c r="D646" s="8"/>
      <c r="E646" s="8"/>
      <c r="F646" s="17"/>
      <c r="G646" s="17"/>
      <c r="H646" s="17"/>
      <c r="I646" s="8"/>
      <c r="J646" s="8"/>
      <c r="K646" s="8"/>
      <c r="L646" s="8"/>
      <c r="M646" s="8"/>
      <c r="N646" s="8"/>
      <c r="O646" s="8"/>
      <c r="P646" s="8"/>
      <c r="Q646" s="8"/>
      <c r="R646" s="8"/>
      <c r="S646" s="8"/>
      <c r="T646" s="8"/>
      <c r="U646" s="8"/>
      <c r="V646" s="8"/>
      <c r="W646" s="8"/>
      <c r="X646" s="47"/>
      <c r="Y646" s="8"/>
      <c r="Z646" s="8"/>
      <c r="AA646" s="8"/>
      <c r="AB646" s="8"/>
      <c r="AC646" s="8"/>
      <c r="AD646" s="8"/>
      <c r="AE646" s="8"/>
      <c r="AF646" s="8"/>
      <c r="AG646" s="8"/>
      <c r="AH646" s="8"/>
      <c r="AI646" s="11" t="str">
        <f t="shared" si="4"/>
        <v/>
      </c>
      <c r="AJ646" s="17"/>
      <c r="AK646" s="17"/>
      <c r="AL646" s="8"/>
      <c r="AM646" s="8"/>
      <c r="AN646" s="8"/>
      <c r="AO646" s="8"/>
      <c r="AP646" s="8"/>
      <c r="AQ646" s="8"/>
      <c r="AR646" s="8"/>
      <c r="AS646" s="8"/>
      <c r="AT646" s="8"/>
      <c r="AU646" s="8"/>
      <c r="AV646" s="8"/>
      <c r="AW646" s="8"/>
      <c r="AX646" s="8"/>
      <c r="AY646" s="8"/>
      <c r="AZ646" s="8"/>
      <c r="BA646" s="8"/>
      <c r="BB646" s="8"/>
      <c r="BC646" s="8"/>
    </row>
    <row r="647">
      <c r="A647" s="12"/>
      <c r="B647" s="8"/>
      <c r="C647" s="8"/>
      <c r="D647" s="8"/>
      <c r="E647" s="8"/>
      <c r="F647" s="17"/>
      <c r="G647" s="17"/>
      <c r="H647" s="17"/>
      <c r="I647" s="8"/>
      <c r="J647" s="8"/>
      <c r="K647" s="8"/>
      <c r="L647" s="8"/>
      <c r="M647" s="8"/>
      <c r="N647" s="8"/>
      <c r="O647" s="8"/>
      <c r="P647" s="8"/>
      <c r="Q647" s="8"/>
      <c r="R647" s="8"/>
      <c r="S647" s="8"/>
      <c r="T647" s="8"/>
      <c r="U647" s="8"/>
      <c r="V647" s="8"/>
      <c r="W647" s="8"/>
      <c r="X647" s="47"/>
      <c r="Y647" s="8"/>
      <c r="Z647" s="8"/>
      <c r="AA647" s="8"/>
      <c r="AB647" s="8"/>
      <c r="AC647" s="8"/>
      <c r="AD647" s="8"/>
      <c r="AE647" s="8"/>
      <c r="AF647" s="8"/>
      <c r="AG647" s="8"/>
      <c r="AH647" s="8"/>
      <c r="AI647" s="11" t="str">
        <f t="shared" si="4"/>
        <v/>
      </c>
      <c r="AJ647" s="17"/>
      <c r="AK647" s="17"/>
      <c r="AL647" s="8"/>
      <c r="AM647" s="8"/>
      <c r="AN647" s="8"/>
      <c r="AO647" s="8"/>
      <c r="AP647" s="8"/>
      <c r="AQ647" s="8"/>
      <c r="AR647" s="8"/>
      <c r="AS647" s="8"/>
      <c r="AT647" s="8"/>
      <c r="AU647" s="8"/>
      <c r="AV647" s="8"/>
      <c r="AW647" s="8"/>
      <c r="AX647" s="8"/>
      <c r="AY647" s="8"/>
      <c r="AZ647" s="8"/>
      <c r="BA647" s="8"/>
      <c r="BB647" s="8"/>
      <c r="BC647" s="8"/>
    </row>
    <row r="648">
      <c r="A648" s="12"/>
      <c r="B648" s="8"/>
      <c r="C648" s="8"/>
      <c r="D648" s="8"/>
      <c r="E648" s="8"/>
      <c r="F648" s="17"/>
      <c r="G648" s="17"/>
      <c r="H648" s="17"/>
      <c r="I648" s="8"/>
      <c r="J648" s="8"/>
      <c r="K648" s="8"/>
      <c r="L648" s="8"/>
      <c r="M648" s="8"/>
      <c r="N648" s="8"/>
      <c r="O648" s="8"/>
      <c r="P648" s="8"/>
      <c r="Q648" s="8"/>
      <c r="R648" s="8"/>
      <c r="S648" s="8"/>
      <c r="T648" s="8"/>
      <c r="U648" s="8"/>
      <c r="V648" s="8"/>
      <c r="W648" s="8"/>
      <c r="X648" s="47"/>
      <c r="Y648" s="8"/>
      <c r="Z648" s="8"/>
      <c r="AA648" s="8"/>
      <c r="AB648" s="8"/>
      <c r="AC648" s="8"/>
      <c r="AD648" s="8"/>
      <c r="AE648" s="8"/>
      <c r="AF648" s="8"/>
      <c r="AG648" s="8"/>
      <c r="AH648" s="8"/>
      <c r="AI648" s="11" t="str">
        <f t="shared" si="4"/>
        <v/>
      </c>
      <c r="AJ648" s="17"/>
      <c r="AK648" s="17"/>
      <c r="AL648" s="8"/>
      <c r="AM648" s="8"/>
      <c r="AN648" s="8"/>
      <c r="AO648" s="8"/>
      <c r="AP648" s="8"/>
      <c r="AQ648" s="8"/>
      <c r="AR648" s="8"/>
      <c r="AS648" s="8"/>
      <c r="AT648" s="8"/>
      <c r="AU648" s="8"/>
      <c r="AV648" s="8"/>
      <c r="AW648" s="8"/>
      <c r="AX648" s="8"/>
      <c r="AY648" s="8"/>
      <c r="AZ648" s="8"/>
      <c r="BA648" s="8"/>
      <c r="BB648" s="8"/>
      <c r="BC648" s="8"/>
    </row>
    <row r="649">
      <c r="A649" s="12"/>
      <c r="B649" s="8"/>
      <c r="C649" s="8"/>
      <c r="D649" s="8"/>
      <c r="E649" s="8"/>
      <c r="F649" s="17"/>
      <c r="G649" s="17"/>
      <c r="H649" s="17"/>
      <c r="I649" s="8"/>
      <c r="J649" s="8"/>
      <c r="K649" s="8"/>
      <c r="L649" s="8"/>
      <c r="M649" s="8"/>
      <c r="N649" s="8"/>
      <c r="O649" s="8"/>
      <c r="P649" s="8"/>
      <c r="Q649" s="8"/>
      <c r="R649" s="8"/>
      <c r="S649" s="8"/>
      <c r="T649" s="8"/>
      <c r="U649" s="8"/>
      <c r="V649" s="8"/>
      <c r="W649" s="8"/>
      <c r="X649" s="47"/>
      <c r="Y649" s="8"/>
      <c r="Z649" s="8"/>
      <c r="AA649" s="8"/>
      <c r="AB649" s="8"/>
      <c r="AC649" s="8"/>
      <c r="AD649" s="8"/>
      <c r="AE649" s="8"/>
      <c r="AF649" s="8"/>
      <c r="AG649" s="8"/>
      <c r="AH649" s="8"/>
      <c r="AI649" s="11" t="str">
        <f t="shared" si="4"/>
        <v/>
      </c>
      <c r="AJ649" s="17"/>
      <c r="AK649" s="17"/>
      <c r="AL649" s="8"/>
      <c r="AM649" s="8"/>
      <c r="AN649" s="8"/>
      <c r="AO649" s="8"/>
      <c r="AP649" s="8"/>
      <c r="AQ649" s="8"/>
      <c r="AR649" s="8"/>
      <c r="AS649" s="8"/>
      <c r="AT649" s="8"/>
      <c r="AU649" s="8"/>
      <c r="AV649" s="8"/>
      <c r="AW649" s="8"/>
      <c r="AX649" s="8"/>
      <c r="AY649" s="8"/>
      <c r="AZ649" s="8"/>
      <c r="BA649" s="8"/>
      <c r="BB649" s="8"/>
      <c r="BC649" s="8"/>
    </row>
    <row r="650">
      <c r="A650" s="12"/>
      <c r="B650" s="8"/>
      <c r="C650" s="8"/>
      <c r="D650" s="8"/>
      <c r="E650" s="8"/>
      <c r="F650" s="17"/>
      <c r="G650" s="17"/>
      <c r="H650" s="17"/>
      <c r="I650" s="8"/>
      <c r="J650" s="8"/>
      <c r="K650" s="8"/>
      <c r="L650" s="8"/>
      <c r="M650" s="8"/>
      <c r="N650" s="8"/>
      <c r="O650" s="8"/>
      <c r="P650" s="8"/>
      <c r="Q650" s="8"/>
      <c r="R650" s="8"/>
      <c r="S650" s="8"/>
      <c r="T650" s="8"/>
      <c r="U650" s="8"/>
      <c r="V650" s="8"/>
      <c r="W650" s="8"/>
      <c r="X650" s="47"/>
      <c r="Y650" s="8"/>
      <c r="Z650" s="8"/>
      <c r="AA650" s="8"/>
      <c r="AB650" s="8"/>
      <c r="AC650" s="8"/>
      <c r="AD650" s="8"/>
      <c r="AE650" s="8"/>
      <c r="AF650" s="8"/>
      <c r="AG650" s="8"/>
      <c r="AH650" s="8"/>
      <c r="AI650" s="11" t="str">
        <f t="shared" si="4"/>
        <v/>
      </c>
      <c r="AJ650" s="17"/>
      <c r="AK650" s="17"/>
      <c r="AL650" s="8"/>
      <c r="AM650" s="8"/>
      <c r="AN650" s="8"/>
      <c r="AO650" s="8"/>
      <c r="AP650" s="8"/>
      <c r="AQ650" s="8"/>
      <c r="AR650" s="8"/>
      <c r="AS650" s="8"/>
      <c r="AT650" s="8"/>
      <c r="AU650" s="8"/>
      <c r="AV650" s="8"/>
      <c r="AW650" s="8"/>
      <c r="AX650" s="8"/>
      <c r="AY650" s="8"/>
      <c r="AZ650" s="8"/>
      <c r="BA650" s="8"/>
      <c r="BB650" s="8"/>
      <c r="BC650" s="8"/>
    </row>
    <row r="651">
      <c r="A651" s="12"/>
      <c r="B651" s="8"/>
      <c r="C651" s="8"/>
      <c r="D651" s="8"/>
      <c r="E651" s="8"/>
      <c r="F651" s="17"/>
      <c r="G651" s="17"/>
      <c r="H651" s="17"/>
      <c r="I651" s="8"/>
      <c r="J651" s="8"/>
      <c r="K651" s="8"/>
      <c r="L651" s="8"/>
      <c r="M651" s="8"/>
      <c r="N651" s="8"/>
      <c r="O651" s="8"/>
      <c r="P651" s="8"/>
      <c r="Q651" s="8"/>
      <c r="R651" s="8"/>
      <c r="S651" s="8"/>
      <c r="T651" s="8"/>
      <c r="U651" s="8"/>
      <c r="V651" s="8"/>
      <c r="W651" s="8"/>
      <c r="X651" s="47"/>
      <c r="Y651" s="8"/>
      <c r="Z651" s="8"/>
      <c r="AA651" s="8"/>
      <c r="AB651" s="8"/>
      <c r="AC651" s="8"/>
      <c r="AD651" s="8"/>
      <c r="AE651" s="8"/>
      <c r="AF651" s="8"/>
      <c r="AG651" s="8"/>
      <c r="AH651" s="8"/>
      <c r="AI651" s="11" t="str">
        <f t="shared" si="4"/>
        <v/>
      </c>
      <c r="AJ651" s="17"/>
      <c r="AK651" s="17"/>
      <c r="AL651" s="8"/>
      <c r="AM651" s="8"/>
      <c r="AN651" s="8"/>
      <c r="AO651" s="8"/>
      <c r="AP651" s="8"/>
      <c r="AQ651" s="8"/>
      <c r="AR651" s="8"/>
      <c r="AS651" s="8"/>
      <c r="AT651" s="8"/>
      <c r="AU651" s="8"/>
      <c r="AV651" s="8"/>
      <c r="AW651" s="8"/>
      <c r="AX651" s="8"/>
      <c r="AY651" s="8"/>
      <c r="AZ651" s="8"/>
      <c r="BA651" s="8"/>
      <c r="BB651" s="8"/>
      <c r="BC651" s="8"/>
    </row>
    <row r="652">
      <c r="A652" s="12"/>
      <c r="B652" s="8"/>
      <c r="C652" s="8"/>
      <c r="D652" s="8"/>
      <c r="E652" s="8"/>
      <c r="F652" s="17"/>
      <c r="G652" s="17"/>
      <c r="H652" s="17"/>
      <c r="I652" s="8"/>
      <c r="J652" s="8"/>
      <c r="K652" s="8"/>
      <c r="L652" s="8"/>
      <c r="M652" s="8"/>
      <c r="N652" s="8"/>
      <c r="O652" s="8"/>
      <c r="P652" s="8"/>
      <c r="Q652" s="8"/>
      <c r="R652" s="8"/>
      <c r="S652" s="8"/>
      <c r="T652" s="8"/>
      <c r="U652" s="8"/>
      <c r="V652" s="8"/>
      <c r="W652" s="8"/>
      <c r="X652" s="47"/>
      <c r="Y652" s="8"/>
      <c r="Z652" s="8"/>
      <c r="AA652" s="8"/>
      <c r="AB652" s="8"/>
      <c r="AC652" s="8"/>
      <c r="AD652" s="8"/>
      <c r="AE652" s="8"/>
      <c r="AF652" s="8"/>
      <c r="AG652" s="8"/>
      <c r="AH652" s="8"/>
      <c r="AI652" s="11" t="str">
        <f t="shared" si="4"/>
        <v/>
      </c>
      <c r="AJ652" s="17"/>
      <c r="AK652" s="17"/>
      <c r="AL652" s="8"/>
      <c r="AM652" s="8"/>
      <c r="AN652" s="8"/>
      <c r="AO652" s="8"/>
      <c r="AP652" s="8"/>
      <c r="AQ652" s="8"/>
      <c r="AR652" s="8"/>
      <c r="AS652" s="8"/>
      <c r="AT652" s="8"/>
      <c r="AU652" s="8"/>
      <c r="AV652" s="8"/>
      <c r="AW652" s="8"/>
      <c r="AX652" s="8"/>
      <c r="AY652" s="8"/>
      <c r="AZ652" s="8"/>
      <c r="BA652" s="8"/>
      <c r="BB652" s="8"/>
      <c r="BC652" s="8"/>
    </row>
    <row r="653">
      <c r="A653" s="12"/>
      <c r="B653" s="8"/>
      <c r="C653" s="8"/>
      <c r="D653" s="8"/>
      <c r="E653" s="8"/>
      <c r="F653" s="17"/>
      <c r="G653" s="17"/>
      <c r="H653" s="17"/>
      <c r="I653" s="8"/>
      <c r="J653" s="8"/>
      <c r="K653" s="8"/>
      <c r="L653" s="8"/>
      <c r="M653" s="8"/>
      <c r="N653" s="8"/>
      <c r="O653" s="8"/>
      <c r="P653" s="8"/>
      <c r="Q653" s="8"/>
      <c r="R653" s="8"/>
      <c r="S653" s="8"/>
      <c r="T653" s="8"/>
      <c r="U653" s="8"/>
      <c r="V653" s="8"/>
      <c r="W653" s="8"/>
      <c r="X653" s="47"/>
      <c r="Y653" s="8"/>
      <c r="Z653" s="8"/>
      <c r="AA653" s="8"/>
      <c r="AB653" s="8"/>
      <c r="AC653" s="8"/>
      <c r="AD653" s="8"/>
      <c r="AE653" s="8"/>
      <c r="AF653" s="8"/>
      <c r="AG653" s="8"/>
      <c r="AH653" s="8"/>
      <c r="AI653" s="11" t="str">
        <f t="shared" si="4"/>
        <v/>
      </c>
      <c r="AJ653" s="17"/>
      <c r="AK653" s="17"/>
      <c r="AL653" s="8"/>
      <c r="AM653" s="8"/>
      <c r="AN653" s="8"/>
      <c r="AO653" s="8"/>
      <c r="AP653" s="8"/>
      <c r="AQ653" s="8"/>
      <c r="AR653" s="8"/>
      <c r="AS653" s="8"/>
      <c r="AT653" s="8"/>
      <c r="AU653" s="8"/>
      <c r="AV653" s="8"/>
      <c r="AW653" s="8"/>
      <c r="AX653" s="8"/>
      <c r="AY653" s="8"/>
      <c r="AZ653" s="8"/>
      <c r="BA653" s="8"/>
      <c r="BB653" s="8"/>
      <c r="BC653" s="8"/>
    </row>
    <row r="654">
      <c r="A654" s="12"/>
      <c r="B654" s="8"/>
      <c r="C654" s="8"/>
      <c r="D654" s="8"/>
      <c r="E654" s="8"/>
      <c r="F654" s="17"/>
      <c r="G654" s="17"/>
      <c r="H654" s="17"/>
      <c r="I654" s="8"/>
      <c r="J654" s="8"/>
      <c r="K654" s="8"/>
      <c r="L654" s="8"/>
      <c r="M654" s="8"/>
      <c r="N654" s="8"/>
      <c r="O654" s="8"/>
      <c r="P654" s="8"/>
      <c r="Q654" s="8"/>
      <c r="R654" s="8"/>
      <c r="S654" s="8"/>
      <c r="T654" s="8"/>
      <c r="U654" s="8"/>
      <c r="V654" s="8"/>
      <c r="W654" s="8"/>
      <c r="X654" s="47"/>
      <c r="Y654" s="8"/>
      <c r="Z654" s="8"/>
      <c r="AA654" s="8"/>
      <c r="AB654" s="8"/>
      <c r="AC654" s="8"/>
      <c r="AD654" s="8"/>
      <c r="AE654" s="8"/>
      <c r="AF654" s="8"/>
      <c r="AG654" s="8"/>
      <c r="AH654" s="8"/>
      <c r="AI654" s="11" t="str">
        <f t="shared" si="4"/>
        <v/>
      </c>
      <c r="AJ654" s="17"/>
      <c r="AK654" s="17"/>
      <c r="AL654" s="8"/>
      <c r="AM654" s="8"/>
      <c r="AN654" s="8"/>
      <c r="AO654" s="8"/>
      <c r="AP654" s="8"/>
      <c r="AQ654" s="8"/>
      <c r="AR654" s="8"/>
      <c r="AS654" s="8"/>
      <c r="AT654" s="8"/>
      <c r="AU654" s="8"/>
      <c r="AV654" s="8"/>
      <c r="AW654" s="8"/>
      <c r="AX654" s="8"/>
      <c r="AY654" s="8"/>
      <c r="AZ654" s="8"/>
      <c r="BA654" s="8"/>
      <c r="BB654" s="8"/>
      <c r="BC654" s="8"/>
    </row>
    <row r="655">
      <c r="A655" s="12"/>
      <c r="B655" s="8"/>
      <c r="C655" s="8"/>
      <c r="D655" s="8"/>
      <c r="E655" s="8"/>
      <c r="F655" s="17"/>
      <c r="G655" s="17"/>
      <c r="H655" s="17"/>
      <c r="I655" s="8"/>
      <c r="J655" s="8"/>
      <c r="K655" s="8"/>
      <c r="L655" s="8"/>
      <c r="M655" s="8"/>
      <c r="N655" s="8"/>
      <c r="O655" s="8"/>
      <c r="P655" s="8"/>
      <c r="Q655" s="8"/>
      <c r="R655" s="8"/>
      <c r="S655" s="8"/>
      <c r="T655" s="8"/>
      <c r="U655" s="8"/>
      <c r="V655" s="8"/>
      <c r="W655" s="8"/>
      <c r="X655" s="47"/>
      <c r="Y655" s="8"/>
      <c r="Z655" s="8"/>
      <c r="AA655" s="8"/>
      <c r="AB655" s="8"/>
      <c r="AC655" s="8"/>
      <c r="AD655" s="8"/>
      <c r="AE655" s="8"/>
      <c r="AF655" s="8"/>
      <c r="AG655" s="8"/>
      <c r="AH655" s="8"/>
      <c r="AI655" s="11" t="str">
        <f t="shared" si="4"/>
        <v/>
      </c>
      <c r="AJ655" s="17"/>
      <c r="AK655" s="17"/>
      <c r="AL655" s="8"/>
      <c r="AM655" s="8"/>
      <c r="AN655" s="8"/>
      <c r="AO655" s="8"/>
      <c r="AP655" s="8"/>
      <c r="AQ655" s="8"/>
      <c r="AR655" s="8"/>
      <c r="AS655" s="8"/>
      <c r="AT655" s="8"/>
      <c r="AU655" s="8"/>
      <c r="AV655" s="8"/>
      <c r="AW655" s="8"/>
      <c r="AX655" s="8"/>
      <c r="AY655" s="8"/>
      <c r="AZ655" s="8"/>
      <c r="BA655" s="8"/>
      <c r="BB655" s="8"/>
      <c r="BC655" s="8"/>
    </row>
    <row r="656">
      <c r="A656" s="12"/>
      <c r="B656" s="8"/>
      <c r="C656" s="8"/>
      <c r="D656" s="8"/>
      <c r="E656" s="8"/>
      <c r="F656" s="17"/>
      <c r="G656" s="17"/>
      <c r="H656" s="17"/>
      <c r="I656" s="8"/>
      <c r="J656" s="8"/>
      <c r="K656" s="8"/>
      <c r="L656" s="8"/>
      <c r="M656" s="8"/>
      <c r="N656" s="8"/>
      <c r="O656" s="8"/>
      <c r="P656" s="8"/>
      <c r="Q656" s="8"/>
      <c r="R656" s="8"/>
      <c r="S656" s="8"/>
      <c r="T656" s="8"/>
      <c r="U656" s="8"/>
      <c r="V656" s="8"/>
      <c r="W656" s="8"/>
      <c r="X656" s="47"/>
      <c r="Y656" s="8"/>
      <c r="Z656" s="8"/>
      <c r="AA656" s="8"/>
      <c r="AB656" s="8"/>
      <c r="AC656" s="8"/>
      <c r="AD656" s="8"/>
      <c r="AE656" s="8"/>
      <c r="AF656" s="8"/>
      <c r="AG656" s="8"/>
      <c r="AH656" s="8"/>
      <c r="AI656" s="11" t="str">
        <f t="shared" si="4"/>
        <v/>
      </c>
      <c r="AJ656" s="17"/>
      <c r="AK656" s="17"/>
      <c r="AL656" s="8"/>
      <c r="AM656" s="8"/>
      <c r="AN656" s="8"/>
      <c r="AO656" s="8"/>
      <c r="AP656" s="8"/>
      <c r="AQ656" s="8"/>
      <c r="AR656" s="8"/>
      <c r="AS656" s="8"/>
      <c r="AT656" s="8"/>
      <c r="AU656" s="8"/>
      <c r="AV656" s="8"/>
      <c r="AW656" s="8"/>
      <c r="AX656" s="8"/>
      <c r="AY656" s="8"/>
      <c r="AZ656" s="8"/>
      <c r="BA656" s="8"/>
      <c r="BB656" s="8"/>
      <c r="BC656" s="8"/>
    </row>
    <row r="657">
      <c r="A657" s="12"/>
      <c r="B657" s="8"/>
      <c r="C657" s="8"/>
      <c r="D657" s="8"/>
      <c r="E657" s="8"/>
      <c r="F657" s="17"/>
      <c r="G657" s="17"/>
      <c r="H657" s="17"/>
      <c r="I657" s="8"/>
      <c r="J657" s="8"/>
      <c r="K657" s="8"/>
      <c r="L657" s="8"/>
      <c r="M657" s="8"/>
      <c r="N657" s="8"/>
      <c r="O657" s="8"/>
      <c r="P657" s="8"/>
      <c r="Q657" s="8"/>
      <c r="R657" s="8"/>
      <c r="S657" s="8"/>
      <c r="T657" s="8"/>
      <c r="U657" s="8"/>
      <c r="V657" s="8"/>
      <c r="W657" s="8"/>
      <c r="X657" s="47"/>
      <c r="Y657" s="8"/>
      <c r="Z657" s="8"/>
      <c r="AA657" s="8"/>
      <c r="AB657" s="8"/>
      <c r="AC657" s="8"/>
      <c r="AD657" s="8"/>
      <c r="AE657" s="8"/>
      <c r="AF657" s="8"/>
      <c r="AG657" s="8"/>
      <c r="AH657" s="8"/>
      <c r="AI657" s="11" t="str">
        <f t="shared" si="4"/>
        <v/>
      </c>
      <c r="AJ657" s="17"/>
      <c r="AK657" s="17"/>
      <c r="AL657" s="8"/>
      <c r="AM657" s="8"/>
      <c r="AN657" s="8"/>
      <c r="AO657" s="8"/>
      <c r="AP657" s="8"/>
      <c r="AQ657" s="8"/>
      <c r="AR657" s="8"/>
      <c r="AS657" s="8"/>
      <c r="AT657" s="8"/>
      <c r="AU657" s="8"/>
      <c r="AV657" s="8"/>
      <c r="AW657" s="8"/>
      <c r="AX657" s="8"/>
      <c r="AY657" s="8"/>
      <c r="AZ657" s="8"/>
      <c r="BA657" s="8"/>
      <c r="BB657" s="8"/>
      <c r="BC657" s="8"/>
    </row>
    <row r="658">
      <c r="A658" s="12"/>
      <c r="B658" s="8"/>
      <c r="C658" s="8"/>
      <c r="D658" s="8"/>
      <c r="E658" s="8"/>
      <c r="F658" s="17"/>
      <c r="G658" s="17"/>
      <c r="H658" s="17"/>
      <c r="I658" s="8"/>
      <c r="J658" s="8"/>
      <c r="K658" s="8"/>
      <c r="L658" s="8"/>
      <c r="M658" s="8"/>
      <c r="N658" s="8"/>
      <c r="O658" s="8"/>
      <c r="P658" s="8"/>
      <c r="Q658" s="8"/>
      <c r="R658" s="8"/>
      <c r="S658" s="8"/>
      <c r="T658" s="8"/>
      <c r="U658" s="8"/>
      <c r="V658" s="8"/>
      <c r="W658" s="8"/>
      <c r="X658" s="47"/>
      <c r="Y658" s="8"/>
      <c r="Z658" s="8"/>
      <c r="AA658" s="8"/>
      <c r="AB658" s="8"/>
      <c r="AC658" s="8"/>
      <c r="AD658" s="8"/>
      <c r="AE658" s="8"/>
      <c r="AF658" s="8"/>
      <c r="AG658" s="8"/>
      <c r="AH658" s="8"/>
      <c r="AI658" s="11" t="str">
        <f t="shared" si="4"/>
        <v/>
      </c>
      <c r="AJ658" s="17"/>
      <c r="AK658" s="17"/>
      <c r="AL658" s="8"/>
      <c r="AM658" s="8"/>
      <c r="AN658" s="8"/>
      <c r="AO658" s="8"/>
      <c r="AP658" s="8"/>
      <c r="AQ658" s="8"/>
      <c r="AR658" s="8"/>
      <c r="AS658" s="8"/>
      <c r="AT658" s="8"/>
      <c r="AU658" s="8"/>
      <c r="AV658" s="8"/>
      <c r="AW658" s="8"/>
      <c r="AX658" s="8"/>
      <c r="AY658" s="8"/>
      <c r="AZ658" s="8"/>
      <c r="BA658" s="8"/>
      <c r="BB658" s="8"/>
      <c r="BC658" s="8"/>
    </row>
    <row r="659">
      <c r="A659" s="12"/>
      <c r="B659" s="8"/>
      <c r="C659" s="8"/>
      <c r="D659" s="8"/>
      <c r="E659" s="8"/>
      <c r="F659" s="17"/>
      <c r="G659" s="17"/>
      <c r="H659" s="17"/>
      <c r="I659" s="8"/>
      <c r="J659" s="8"/>
      <c r="K659" s="8"/>
      <c r="L659" s="8"/>
      <c r="M659" s="8"/>
      <c r="N659" s="8"/>
      <c r="O659" s="8"/>
      <c r="P659" s="8"/>
      <c r="Q659" s="8"/>
      <c r="R659" s="8"/>
      <c r="S659" s="8"/>
      <c r="T659" s="8"/>
      <c r="U659" s="8"/>
      <c r="V659" s="8"/>
      <c r="W659" s="8"/>
      <c r="X659" s="47"/>
      <c r="Y659" s="8"/>
      <c r="Z659" s="8"/>
      <c r="AA659" s="8"/>
      <c r="AB659" s="8"/>
      <c r="AC659" s="8"/>
      <c r="AD659" s="8"/>
      <c r="AE659" s="8"/>
      <c r="AF659" s="8"/>
      <c r="AG659" s="8"/>
      <c r="AH659" s="8"/>
      <c r="AI659" s="11" t="str">
        <f t="shared" si="4"/>
        <v/>
      </c>
      <c r="AJ659" s="17"/>
      <c r="AK659" s="17"/>
      <c r="AL659" s="8"/>
      <c r="AM659" s="8"/>
      <c r="AN659" s="8"/>
      <c r="AO659" s="8"/>
      <c r="AP659" s="8"/>
      <c r="AQ659" s="8"/>
      <c r="AR659" s="8"/>
      <c r="AS659" s="8"/>
      <c r="AT659" s="8"/>
      <c r="AU659" s="8"/>
      <c r="AV659" s="8"/>
      <c r="AW659" s="8"/>
      <c r="AX659" s="8"/>
      <c r="AY659" s="8"/>
      <c r="AZ659" s="8"/>
      <c r="BA659" s="8"/>
      <c r="BB659" s="8"/>
      <c r="BC659" s="8"/>
    </row>
    <row r="660">
      <c r="A660" s="12"/>
      <c r="B660" s="8"/>
      <c r="C660" s="8"/>
      <c r="D660" s="8"/>
      <c r="E660" s="8"/>
      <c r="F660" s="17"/>
      <c r="G660" s="17"/>
      <c r="H660" s="17"/>
      <c r="I660" s="8"/>
      <c r="J660" s="8"/>
      <c r="K660" s="8"/>
      <c r="L660" s="8"/>
      <c r="M660" s="8"/>
      <c r="N660" s="8"/>
      <c r="O660" s="8"/>
      <c r="P660" s="8"/>
      <c r="Q660" s="8"/>
      <c r="R660" s="8"/>
      <c r="S660" s="8"/>
      <c r="T660" s="8"/>
      <c r="U660" s="8"/>
      <c r="V660" s="8"/>
      <c r="W660" s="8"/>
      <c r="X660" s="47"/>
      <c r="Y660" s="8"/>
      <c r="Z660" s="8"/>
      <c r="AA660" s="8"/>
      <c r="AB660" s="8"/>
      <c r="AC660" s="8"/>
      <c r="AD660" s="8"/>
      <c r="AE660" s="8"/>
      <c r="AF660" s="8"/>
      <c r="AG660" s="8"/>
      <c r="AH660" s="8"/>
      <c r="AI660" s="11" t="str">
        <f t="shared" si="4"/>
        <v/>
      </c>
      <c r="AJ660" s="17"/>
      <c r="AK660" s="17"/>
      <c r="AL660" s="8"/>
      <c r="AM660" s="8"/>
      <c r="AN660" s="8"/>
      <c r="AO660" s="8"/>
      <c r="AP660" s="8"/>
      <c r="AQ660" s="8"/>
      <c r="AR660" s="8"/>
      <c r="AS660" s="8"/>
      <c r="AT660" s="8"/>
      <c r="AU660" s="8"/>
      <c r="AV660" s="8"/>
      <c r="AW660" s="8"/>
      <c r="AX660" s="8"/>
      <c r="AY660" s="8"/>
      <c r="AZ660" s="8"/>
      <c r="BA660" s="8"/>
      <c r="BB660" s="8"/>
      <c r="BC660" s="8"/>
    </row>
    <row r="661">
      <c r="A661" s="12"/>
      <c r="B661" s="8"/>
      <c r="C661" s="8"/>
      <c r="D661" s="8"/>
      <c r="E661" s="8"/>
      <c r="F661" s="17"/>
      <c r="G661" s="17"/>
      <c r="H661" s="17"/>
      <c r="I661" s="8"/>
      <c r="J661" s="8"/>
      <c r="K661" s="8"/>
      <c r="L661" s="8"/>
      <c r="M661" s="8"/>
      <c r="N661" s="8"/>
      <c r="O661" s="8"/>
      <c r="P661" s="8"/>
      <c r="Q661" s="8"/>
      <c r="R661" s="8"/>
      <c r="S661" s="8"/>
      <c r="T661" s="8"/>
      <c r="U661" s="8"/>
      <c r="V661" s="8"/>
      <c r="W661" s="8"/>
      <c r="X661" s="47"/>
      <c r="Y661" s="8"/>
      <c r="Z661" s="8"/>
      <c r="AA661" s="8"/>
      <c r="AB661" s="8"/>
      <c r="AC661" s="8"/>
      <c r="AD661" s="8"/>
      <c r="AE661" s="8"/>
      <c r="AF661" s="8"/>
      <c r="AG661" s="8"/>
      <c r="AH661" s="8"/>
      <c r="AI661" s="11" t="str">
        <f t="shared" si="4"/>
        <v/>
      </c>
      <c r="AJ661" s="17"/>
      <c r="AK661" s="17"/>
      <c r="AL661" s="8"/>
      <c r="AM661" s="8"/>
      <c r="AN661" s="8"/>
      <c r="AO661" s="8"/>
      <c r="AP661" s="8"/>
      <c r="AQ661" s="8"/>
      <c r="AR661" s="8"/>
      <c r="AS661" s="8"/>
      <c r="AT661" s="8"/>
      <c r="AU661" s="8"/>
      <c r="AV661" s="8"/>
      <c r="AW661" s="8"/>
      <c r="AX661" s="8"/>
      <c r="AY661" s="8"/>
      <c r="AZ661" s="8"/>
      <c r="BA661" s="8"/>
      <c r="BB661" s="8"/>
      <c r="BC661" s="8"/>
    </row>
    <row r="662">
      <c r="A662" s="12"/>
      <c r="B662" s="8"/>
      <c r="C662" s="8"/>
      <c r="D662" s="8"/>
      <c r="E662" s="8"/>
      <c r="F662" s="17"/>
      <c r="G662" s="17"/>
      <c r="H662" s="17"/>
      <c r="I662" s="8"/>
      <c r="J662" s="8"/>
      <c r="K662" s="8"/>
      <c r="L662" s="8"/>
      <c r="M662" s="8"/>
      <c r="N662" s="8"/>
      <c r="O662" s="8"/>
      <c r="P662" s="8"/>
      <c r="Q662" s="8"/>
      <c r="R662" s="8"/>
      <c r="S662" s="8"/>
      <c r="T662" s="8"/>
      <c r="U662" s="8"/>
      <c r="V662" s="8"/>
      <c r="W662" s="8"/>
      <c r="X662" s="47"/>
      <c r="Y662" s="8"/>
      <c r="Z662" s="8"/>
      <c r="AA662" s="8"/>
      <c r="AB662" s="8"/>
      <c r="AC662" s="8"/>
      <c r="AD662" s="8"/>
      <c r="AE662" s="8"/>
      <c r="AF662" s="8"/>
      <c r="AG662" s="8"/>
      <c r="AH662" s="8"/>
      <c r="AI662" s="11" t="str">
        <f t="shared" si="4"/>
        <v/>
      </c>
      <c r="AJ662" s="17"/>
      <c r="AK662" s="17"/>
      <c r="AL662" s="8"/>
      <c r="AM662" s="8"/>
      <c r="AN662" s="8"/>
      <c r="AO662" s="8"/>
      <c r="AP662" s="8"/>
      <c r="AQ662" s="8"/>
      <c r="AR662" s="8"/>
      <c r="AS662" s="8"/>
      <c r="AT662" s="8"/>
      <c r="AU662" s="8"/>
      <c r="AV662" s="8"/>
      <c r="AW662" s="8"/>
      <c r="AX662" s="8"/>
      <c r="AY662" s="8"/>
      <c r="AZ662" s="8"/>
      <c r="BA662" s="8"/>
      <c r="BB662" s="8"/>
      <c r="BC662" s="8"/>
    </row>
    <row r="663">
      <c r="A663" s="12"/>
      <c r="B663" s="8"/>
      <c r="C663" s="8"/>
      <c r="D663" s="8"/>
      <c r="E663" s="8"/>
      <c r="F663" s="17"/>
      <c r="G663" s="17"/>
      <c r="H663" s="17"/>
      <c r="I663" s="8"/>
      <c r="J663" s="8"/>
      <c r="K663" s="8"/>
      <c r="L663" s="8"/>
      <c r="M663" s="8"/>
      <c r="N663" s="8"/>
      <c r="O663" s="8"/>
      <c r="P663" s="8"/>
      <c r="Q663" s="8"/>
      <c r="R663" s="8"/>
      <c r="S663" s="8"/>
      <c r="T663" s="8"/>
      <c r="U663" s="8"/>
      <c r="V663" s="8"/>
      <c r="W663" s="8"/>
      <c r="X663" s="47"/>
      <c r="Y663" s="8"/>
      <c r="Z663" s="8"/>
      <c r="AA663" s="8"/>
      <c r="AB663" s="8"/>
      <c r="AC663" s="8"/>
      <c r="AD663" s="8"/>
      <c r="AE663" s="8"/>
      <c r="AF663" s="8"/>
      <c r="AG663" s="8"/>
      <c r="AH663" s="8"/>
      <c r="AI663" s="11" t="str">
        <f t="shared" si="4"/>
        <v/>
      </c>
      <c r="AJ663" s="17"/>
      <c r="AK663" s="17"/>
      <c r="AL663" s="8"/>
      <c r="AM663" s="8"/>
      <c r="AN663" s="8"/>
      <c r="AO663" s="8"/>
      <c r="AP663" s="8"/>
      <c r="AQ663" s="8"/>
      <c r="AR663" s="8"/>
      <c r="AS663" s="8"/>
      <c r="AT663" s="8"/>
      <c r="AU663" s="8"/>
      <c r="AV663" s="8"/>
      <c r="AW663" s="8"/>
      <c r="AX663" s="8"/>
      <c r="AY663" s="8"/>
      <c r="AZ663" s="8"/>
      <c r="BA663" s="8"/>
      <c r="BB663" s="8"/>
      <c r="BC663" s="8"/>
    </row>
    <row r="664">
      <c r="A664" s="12"/>
      <c r="B664" s="8"/>
      <c r="C664" s="8"/>
      <c r="D664" s="8"/>
      <c r="E664" s="8"/>
      <c r="F664" s="17"/>
      <c r="G664" s="17"/>
      <c r="H664" s="17"/>
      <c r="I664" s="8"/>
      <c r="J664" s="8"/>
      <c r="K664" s="8"/>
      <c r="L664" s="8"/>
      <c r="M664" s="8"/>
      <c r="N664" s="8"/>
      <c r="O664" s="8"/>
      <c r="P664" s="8"/>
      <c r="Q664" s="8"/>
      <c r="R664" s="8"/>
      <c r="S664" s="8"/>
      <c r="T664" s="8"/>
      <c r="U664" s="8"/>
      <c r="V664" s="8"/>
      <c r="W664" s="8"/>
      <c r="X664" s="47"/>
      <c r="Y664" s="8"/>
      <c r="Z664" s="8"/>
      <c r="AA664" s="8"/>
      <c r="AB664" s="8"/>
      <c r="AC664" s="8"/>
      <c r="AD664" s="8"/>
      <c r="AE664" s="8"/>
      <c r="AF664" s="8"/>
      <c r="AG664" s="8"/>
      <c r="AH664" s="8"/>
      <c r="AI664" s="11" t="str">
        <f t="shared" si="4"/>
        <v/>
      </c>
      <c r="AJ664" s="17"/>
      <c r="AK664" s="17"/>
      <c r="AL664" s="8"/>
      <c r="AM664" s="8"/>
      <c r="AN664" s="8"/>
      <c r="AO664" s="8"/>
      <c r="AP664" s="8"/>
      <c r="AQ664" s="8"/>
      <c r="AR664" s="8"/>
      <c r="AS664" s="8"/>
      <c r="AT664" s="8"/>
      <c r="AU664" s="8"/>
      <c r="AV664" s="8"/>
      <c r="AW664" s="8"/>
      <c r="AX664" s="8"/>
      <c r="AY664" s="8"/>
      <c r="AZ664" s="8"/>
      <c r="BA664" s="8"/>
      <c r="BB664" s="8"/>
      <c r="BC664" s="8"/>
    </row>
    <row r="665">
      <c r="A665" s="12"/>
      <c r="B665" s="8"/>
      <c r="C665" s="8"/>
      <c r="D665" s="8"/>
      <c r="E665" s="8"/>
      <c r="F665" s="17"/>
      <c r="G665" s="17"/>
      <c r="H665" s="17"/>
      <c r="I665" s="8"/>
      <c r="J665" s="8"/>
      <c r="K665" s="8"/>
      <c r="L665" s="8"/>
      <c r="M665" s="8"/>
      <c r="N665" s="8"/>
      <c r="O665" s="8"/>
      <c r="P665" s="8"/>
      <c r="Q665" s="8"/>
      <c r="R665" s="8"/>
      <c r="S665" s="8"/>
      <c r="T665" s="8"/>
      <c r="U665" s="8"/>
      <c r="V665" s="8"/>
      <c r="W665" s="8"/>
      <c r="X665" s="47"/>
      <c r="Y665" s="8"/>
      <c r="Z665" s="8"/>
      <c r="AA665" s="8"/>
      <c r="AB665" s="8"/>
      <c r="AC665" s="8"/>
      <c r="AD665" s="8"/>
      <c r="AE665" s="8"/>
      <c r="AF665" s="8"/>
      <c r="AG665" s="8"/>
      <c r="AH665" s="8"/>
      <c r="AI665" s="11" t="str">
        <f t="shared" si="4"/>
        <v/>
      </c>
      <c r="AJ665" s="17"/>
      <c r="AK665" s="17"/>
      <c r="AL665" s="8"/>
      <c r="AM665" s="8"/>
      <c r="AN665" s="8"/>
      <c r="AO665" s="8"/>
      <c r="AP665" s="8"/>
      <c r="AQ665" s="8"/>
      <c r="AR665" s="8"/>
      <c r="AS665" s="8"/>
      <c r="AT665" s="8"/>
      <c r="AU665" s="8"/>
      <c r="AV665" s="8"/>
      <c r="AW665" s="8"/>
      <c r="AX665" s="8"/>
      <c r="AY665" s="8"/>
      <c r="AZ665" s="8"/>
      <c r="BA665" s="8"/>
      <c r="BB665" s="8"/>
      <c r="BC665" s="8"/>
    </row>
    <row r="666">
      <c r="A666" s="12"/>
      <c r="B666" s="8"/>
      <c r="C666" s="8"/>
      <c r="D666" s="8"/>
      <c r="E666" s="8"/>
      <c r="F666" s="17"/>
      <c r="G666" s="17"/>
      <c r="H666" s="17"/>
      <c r="I666" s="8"/>
      <c r="J666" s="8"/>
      <c r="K666" s="8"/>
      <c r="L666" s="8"/>
      <c r="M666" s="8"/>
      <c r="N666" s="8"/>
      <c r="O666" s="8"/>
      <c r="P666" s="8"/>
      <c r="Q666" s="8"/>
      <c r="R666" s="8"/>
      <c r="S666" s="8"/>
      <c r="T666" s="8"/>
      <c r="U666" s="8"/>
      <c r="V666" s="8"/>
      <c r="W666" s="8"/>
      <c r="X666" s="47"/>
      <c r="Y666" s="8"/>
      <c r="Z666" s="8"/>
      <c r="AA666" s="8"/>
      <c r="AB666" s="8"/>
      <c r="AC666" s="8"/>
      <c r="AD666" s="8"/>
      <c r="AE666" s="8"/>
      <c r="AF666" s="8"/>
      <c r="AG666" s="8"/>
      <c r="AH666" s="8"/>
      <c r="AI666" s="11" t="str">
        <f t="shared" si="4"/>
        <v/>
      </c>
      <c r="AJ666" s="17"/>
      <c r="AK666" s="17"/>
      <c r="AL666" s="8"/>
      <c r="AM666" s="8"/>
      <c r="AN666" s="8"/>
      <c r="AO666" s="8"/>
      <c r="AP666" s="8"/>
      <c r="AQ666" s="8"/>
      <c r="AR666" s="8"/>
      <c r="AS666" s="8"/>
      <c r="AT666" s="8"/>
      <c r="AU666" s="8"/>
      <c r="AV666" s="8"/>
      <c r="AW666" s="8"/>
      <c r="AX666" s="8"/>
      <c r="AY666" s="8"/>
      <c r="AZ666" s="8"/>
      <c r="BA666" s="8"/>
      <c r="BB666" s="8"/>
      <c r="BC666" s="8"/>
    </row>
    <row r="667">
      <c r="A667" s="12"/>
      <c r="B667" s="8"/>
      <c r="C667" s="8"/>
      <c r="D667" s="8"/>
      <c r="E667" s="8"/>
      <c r="F667" s="17"/>
      <c r="G667" s="17"/>
      <c r="H667" s="17"/>
      <c r="I667" s="8"/>
      <c r="J667" s="8"/>
      <c r="K667" s="8"/>
      <c r="L667" s="8"/>
      <c r="M667" s="8"/>
      <c r="N667" s="8"/>
      <c r="O667" s="8"/>
      <c r="P667" s="8"/>
      <c r="Q667" s="8"/>
      <c r="R667" s="8"/>
      <c r="S667" s="8"/>
      <c r="T667" s="8"/>
      <c r="U667" s="8"/>
      <c r="V667" s="8"/>
      <c r="W667" s="8"/>
      <c r="X667" s="47"/>
      <c r="Y667" s="8"/>
      <c r="Z667" s="8"/>
      <c r="AA667" s="8"/>
      <c r="AB667" s="8"/>
      <c r="AC667" s="8"/>
      <c r="AD667" s="8"/>
      <c r="AE667" s="8"/>
      <c r="AF667" s="8"/>
      <c r="AG667" s="8"/>
      <c r="AH667" s="8"/>
      <c r="AI667" s="11" t="str">
        <f t="shared" si="4"/>
        <v/>
      </c>
      <c r="AJ667" s="17"/>
      <c r="AK667" s="17"/>
      <c r="AL667" s="8"/>
      <c r="AM667" s="8"/>
      <c r="AN667" s="8"/>
      <c r="AO667" s="8"/>
      <c r="AP667" s="8"/>
      <c r="AQ667" s="8"/>
      <c r="AR667" s="8"/>
      <c r="AS667" s="8"/>
      <c r="AT667" s="8"/>
      <c r="AU667" s="8"/>
      <c r="AV667" s="8"/>
      <c r="AW667" s="8"/>
      <c r="AX667" s="8"/>
      <c r="AY667" s="8"/>
      <c r="AZ667" s="8"/>
      <c r="BA667" s="8"/>
      <c r="BB667" s="8"/>
      <c r="BC667" s="8"/>
    </row>
    <row r="668">
      <c r="A668" s="12"/>
      <c r="B668" s="8"/>
      <c r="C668" s="8"/>
      <c r="D668" s="8"/>
      <c r="E668" s="8"/>
      <c r="F668" s="17"/>
      <c r="G668" s="17"/>
      <c r="H668" s="17"/>
      <c r="I668" s="8"/>
      <c r="J668" s="8"/>
      <c r="K668" s="8"/>
      <c r="L668" s="8"/>
      <c r="M668" s="8"/>
      <c r="N668" s="8"/>
      <c r="O668" s="8"/>
      <c r="P668" s="8"/>
      <c r="Q668" s="8"/>
      <c r="R668" s="8"/>
      <c r="S668" s="8"/>
      <c r="T668" s="8"/>
      <c r="U668" s="8"/>
      <c r="V668" s="8"/>
      <c r="W668" s="8"/>
      <c r="X668" s="47"/>
      <c r="Y668" s="8"/>
      <c r="Z668" s="8"/>
      <c r="AA668" s="8"/>
      <c r="AB668" s="8"/>
      <c r="AC668" s="8"/>
      <c r="AD668" s="8"/>
      <c r="AE668" s="8"/>
      <c r="AF668" s="8"/>
      <c r="AG668" s="8"/>
      <c r="AH668" s="8"/>
      <c r="AI668" s="11" t="str">
        <f t="shared" si="4"/>
        <v/>
      </c>
      <c r="AJ668" s="17"/>
      <c r="AK668" s="17"/>
      <c r="AL668" s="8"/>
      <c r="AM668" s="8"/>
      <c r="AN668" s="8"/>
      <c r="AO668" s="8"/>
      <c r="AP668" s="8"/>
      <c r="AQ668" s="8"/>
      <c r="AR668" s="8"/>
      <c r="AS668" s="8"/>
      <c r="AT668" s="8"/>
      <c r="AU668" s="8"/>
      <c r="AV668" s="8"/>
      <c r="AW668" s="8"/>
      <c r="AX668" s="8"/>
      <c r="AY668" s="8"/>
      <c r="AZ668" s="8"/>
      <c r="BA668" s="8"/>
      <c r="BB668" s="8"/>
      <c r="BC668" s="8"/>
    </row>
    <row r="669">
      <c r="A669" s="12"/>
      <c r="B669" s="8"/>
      <c r="C669" s="8"/>
      <c r="D669" s="8"/>
      <c r="E669" s="8"/>
      <c r="F669" s="17"/>
      <c r="G669" s="17"/>
      <c r="H669" s="17"/>
      <c r="I669" s="8"/>
      <c r="J669" s="8"/>
      <c r="K669" s="8"/>
      <c r="L669" s="8"/>
      <c r="M669" s="8"/>
      <c r="N669" s="8"/>
      <c r="O669" s="8"/>
      <c r="P669" s="8"/>
      <c r="Q669" s="8"/>
      <c r="R669" s="8"/>
      <c r="S669" s="8"/>
      <c r="T669" s="8"/>
      <c r="U669" s="8"/>
      <c r="V669" s="8"/>
      <c r="W669" s="8"/>
      <c r="X669" s="47"/>
      <c r="Y669" s="8"/>
      <c r="Z669" s="8"/>
      <c r="AA669" s="8"/>
      <c r="AB669" s="8"/>
      <c r="AC669" s="8"/>
      <c r="AD669" s="8"/>
      <c r="AE669" s="8"/>
      <c r="AF669" s="8"/>
      <c r="AG669" s="8"/>
      <c r="AH669" s="8"/>
      <c r="AI669" s="11" t="str">
        <f t="shared" si="4"/>
        <v/>
      </c>
      <c r="AJ669" s="17"/>
      <c r="AK669" s="17"/>
      <c r="AL669" s="8"/>
      <c r="AM669" s="8"/>
      <c r="AN669" s="8"/>
      <c r="AO669" s="8"/>
      <c r="AP669" s="8"/>
      <c r="AQ669" s="8"/>
      <c r="AR669" s="8"/>
      <c r="AS669" s="8"/>
      <c r="AT669" s="8"/>
      <c r="AU669" s="8"/>
      <c r="AV669" s="8"/>
      <c r="AW669" s="8"/>
      <c r="AX669" s="8"/>
      <c r="AY669" s="8"/>
      <c r="AZ669" s="8"/>
      <c r="BA669" s="8"/>
      <c r="BB669" s="8"/>
      <c r="BC669" s="8"/>
    </row>
    <row r="670">
      <c r="A670" s="12"/>
      <c r="B670" s="8"/>
      <c r="C670" s="8"/>
      <c r="D670" s="8"/>
      <c r="E670" s="8"/>
      <c r="F670" s="17"/>
      <c r="G670" s="17"/>
      <c r="H670" s="17"/>
      <c r="I670" s="8"/>
      <c r="J670" s="8"/>
      <c r="K670" s="8"/>
      <c r="L670" s="8"/>
      <c r="M670" s="8"/>
      <c r="N670" s="8"/>
      <c r="O670" s="8"/>
      <c r="P670" s="8"/>
      <c r="Q670" s="8"/>
      <c r="R670" s="8"/>
      <c r="S670" s="8"/>
      <c r="T670" s="8"/>
      <c r="U670" s="8"/>
      <c r="V670" s="8"/>
      <c r="W670" s="8"/>
      <c r="X670" s="47"/>
      <c r="Y670" s="8"/>
      <c r="Z670" s="8"/>
      <c r="AA670" s="8"/>
      <c r="AB670" s="8"/>
      <c r="AC670" s="8"/>
      <c r="AD670" s="8"/>
      <c r="AE670" s="8"/>
      <c r="AF670" s="8"/>
      <c r="AG670" s="8"/>
      <c r="AH670" s="8"/>
      <c r="AI670" s="11" t="str">
        <f t="shared" si="4"/>
        <v/>
      </c>
      <c r="AJ670" s="17"/>
      <c r="AK670" s="17"/>
      <c r="AL670" s="8"/>
      <c r="AM670" s="8"/>
      <c r="AN670" s="8"/>
      <c r="AO670" s="8"/>
      <c r="AP670" s="8"/>
      <c r="AQ670" s="8"/>
      <c r="AR670" s="8"/>
      <c r="AS670" s="8"/>
      <c r="AT670" s="8"/>
      <c r="AU670" s="8"/>
      <c r="AV670" s="8"/>
      <c r="AW670" s="8"/>
      <c r="AX670" s="8"/>
      <c r="AY670" s="8"/>
      <c r="AZ670" s="8"/>
      <c r="BA670" s="8"/>
      <c r="BB670" s="8"/>
      <c r="BC670" s="8"/>
    </row>
    <row r="671">
      <c r="A671" s="12"/>
      <c r="B671" s="8"/>
      <c r="C671" s="8"/>
      <c r="D671" s="8"/>
      <c r="E671" s="8"/>
      <c r="F671" s="17"/>
      <c r="G671" s="17"/>
      <c r="H671" s="17"/>
      <c r="I671" s="8"/>
      <c r="J671" s="8"/>
      <c r="K671" s="8"/>
      <c r="L671" s="8"/>
      <c r="M671" s="8"/>
      <c r="N671" s="8"/>
      <c r="O671" s="8"/>
      <c r="P671" s="8"/>
      <c r="Q671" s="8"/>
      <c r="R671" s="8"/>
      <c r="S671" s="8"/>
      <c r="T671" s="8"/>
      <c r="U671" s="8"/>
      <c r="V671" s="8"/>
      <c r="W671" s="8"/>
      <c r="X671" s="47"/>
      <c r="Y671" s="8"/>
      <c r="Z671" s="8"/>
      <c r="AA671" s="8"/>
      <c r="AB671" s="8"/>
      <c r="AC671" s="8"/>
      <c r="AD671" s="8"/>
      <c r="AE671" s="8"/>
      <c r="AF671" s="8"/>
      <c r="AG671" s="8"/>
      <c r="AH671" s="8"/>
      <c r="AI671" s="11" t="str">
        <f t="shared" si="4"/>
        <v/>
      </c>
      <c r="AJ671" s="17"/>
      <c r="AK671" s="17"/>
      <c r="AL671" s="8"/>
      <c r="AM671" s="8"/>
      <c r="AN671" s="8"/>
      <c r="AO671" s="8"/>
      <c r="AP671" s="8"/>
      <c r="AQ671" s="8"/>
      <c r="AR671" s="8"/>
      <c r="AS671" s="8"/>
      <c r="AT671" s="8"/>
      <c r="AU671" s="8"/>
      <c r="AV671" s="8"/>
      <c r="AW671" s="8"/>
      <c r="AX671" s="8"/>
      <c r="AY671" s="8"/>
      <c r="AZ671" s="8"/>
      <c r="BA671" s="8"/>
      <c r="BB671" s="8"/>
      <c r="BC671" s="8"/>
    </row>
    <row r="672">
      <c r="A672" s="12"/>
      <c r="B672" s="8"/>
      <c r="C672" s="8"/>
      <c r="D672" s="8"/>
      <c r="E672" s="8"/>
      <c r="F672" s="17"/>
      <c r="G672" s="17"/>
      <c r="H672" s="17"/>
      <c r="I672" s="8"/>
      <c r="J672" s="8"/>
      <c r="K672" s="8"/>
      <c r="L672" s="8"/>
      <c r="M672" s="8"/>
      <c r="N672" s="8"/>
      <c r="O672" s="8"/>
      <c r="P672" s="8"/>
      <c r="Q672" s="8"/>
      <c r="R672" s="8"/>
      <c r="S672" s="8"/>
      <c r="T672" s="8"/>
      <c r="U672" s="8"/>
      <c r="V672" s="8"/>
      <c r="W672" s="8"/>
      <c r="X672" s="47"/>
      <c r="Y672" s="8"/>
      <c r="Z672" s="8"/>
      <c r="AA672" s="8"/>
      <c r="AB672" s="8"/>
      <c r="AC672" s="8"/>
      <c r="AD672" s="8"/>
      <c r="AE672" s="8"/>
      <c r="AF672" s="8"/>
      <c r="AG672" s="8"/>
      <c r="AH672" s="8"/>
      <c r="AI672" s="11" t="str">
        <f t="shared" si="4"/>
        <v/>
      </c>
      <c r="AJ672" s="17"/>
      <c r="AK672" s="17"/>
      <c r="AL672" s="8"/>
      <c r="AM672" s="8"/>
      <c r="AN672" s="8"/>
      <c r="AO672" s="8"/>
      <c r="AP672" s="8"/>
      <c r="AQ672" s="8"/>
      <c r="AR672" s="8"/>
      <c r="AS672" s="8"/>
      <c r="AT672" s="8"/>
      <c r="AU672" s="8"/>
      <c r="AV672" s="8"/>
      <c r="AW672" s="8"/>
      <c r="AX672" s="8"/>
      <c r="AY672" s="8"/>
      <c r="AZ672" s="8"/>
      <c r="BA672" s="8"/>
      <c r="BB672" s="8"/>
      <c r="BC672" s="8"/>
    </row>
    <row r="673">
      <c r="A673" s="12"/>
      <c r="B673" s="8"/>
      <c r="C673" s="8"/>
      <c r="D673" s="8"/>
      <c r="E673" s="8"/>
      <c r="F673" s="17"/>
      <c r="G673" s="17"/>
      <c r="H673" s="17"/>
      <c r="I673" s="8"/>
      <c r="J673" s="8"/>
      <c r="K673" s="8"/>
      <c r="L673" s="8"/>
      <c r="M673" s="8"/>
      <c r="N673" s="8"/>
      <c r="O673" s="8"/>
      <c r="P673" s="8"/>
      <c r="Q673" s="8"/>
      <c r="R673" s="8"/>
      <c r="S673" s="8"/>
      <c r="T673" s="8"/>
      <c r="U673" s="8"/>
      <c r="V673" s="8"/>
      <c r="W673" s="8"/>
      <c r="X673" s="47"/>
      <c r="Y673" s="8"/>
      <c r="Z673" s="8"/>
      <c r="AA673" s="8"/>
      <c r="AB673" s="8"/>
      <c r="AC673" s="8"/>
      <c r="AD673" s="8"/>
      <c r="AE673" s="8"/>
      <c r="AF673" s="8"/>
      <c r="AG673" s="8"/>
      <c r="AH673" s="8"/>
      <c r="AI673" s="11" t="str">
        <f t="shared" si="4"/>
        <v/>
      </c>
      <c r="AJ673" s="17"/>
      <c r="AK673" s="17"/>
      <c r="AL673" s="8"/>
      <c r="AM673" s="8"/>
      <c r="AN673" s="8"/>
      <c r="AO673" s="8"/>
      <c r="AP673" s="8"/>
      <c r="AQ673" s="8"/>
      <c r="AR673" s="8"/>
      <c r="AS673" s="8"/>
      <c r="AT673" s="8"/>
      <c r="AU673" s="8"/>
      <c r="AV673" s="8"/>
      <c r="AW673" s="8"/>
      <c r="AX673" s="8"/>
      <c r="AY673" s="8"/>
      <c r="AZ673" s="8"/>
      <c r="BA673" s="8"/>
      <c r="BB673" s="8"/>
      <c r="BC673" s="8"/>
    </row>
    <row r="674">
      <c r="A674" s="12"/>
      <c r="B674" s="8"/>
      <c r="C674" s="8"/>
      <c r="D674" s="8"/>
      <c r="E674" s="8"/>
      <c r="F674" s="17"/>
      <c r="G674" s="17"/>
      <c r="H674" s="17"/>
      <c r="I674" s="8"/>
      <c r="J674" s="8"/>
      <c r="K674" s="8"/>
      <c r="L674" s="8"/>
      <c r="M674" s="8"/>
      <c r="N674" s="8"/>
      <c r="O674" s="8"/>
      <c r="P674" s="8"/>
      <c r="Q674" s="8"/>
      <c r="R674" s="8"/>
      <c r="S674" s="8"/>
      <c r="T674" s="8"/>
      <c r="U674" s="8"/>
      <c r="V674" s="8"/>
      <c r="W674" s="8"/>
      <c r="X674" s="47"/>
      <c r="Y674" s="8"/>
      <c r="Z674" s="8"/>
      <c r="AA674" s="8"/>
      <c r="AB674" s="8"/>
      <c r="AC674" s="8"/>
      <c r="AD674" s="8"/>
      <c r="AE674" s="8"/>
      <c r="AF674" s="8"/>
      <c r="AG674" s="8"/>
      <c r="AH674" s="8"/>
      <c r="AI674" s="11" t="str">
        <f t="shared" si="4"/>
        <v/>
      </c>
      <c r="AJ674" s="17"/>
      <c r="AK674" s="17"/>
      <c r="AL674" s="8"/>
      <c r="AM674" s="8"/>
      <c r="AN674" s="8"/>
      <c r="AO674" s="8"/>
      <c r="AP674" s="8"/>
      <c r="AQ674" s="8"/>
      <c r="AR674" s="8"/>
      <c r="AS674" s="8"/>
      <c r="AT674" s="8"/>
      <c r="AU674" s="8"/>
      <c r="AV674" s="8"/>
      <c r="AW674" s="8"/>
      <c r="AX674" s="8"/>
      <c r="AY674" s="8"/>
      <c r="AZ674" s="8"/>
      <c r="BA674" s="8"/>
      <c r="BB674" s="8"/>
      <c r="BC674" s="8"/>
    </row>
    <row r="675">
      <c r="A675" s="12"/>
      <c r="B675" s="8"/>
      <c r="C675" s="8"/>
      <c r="D675" s="8"/>
      <c r="E675" s="8"/>
      <c r="F675" s="17"/>
      <c r="G675" s="17"/>
      <c r="H675" s="17"/>
      <c r="I675" s="8"/>
      <c r="J675" s="8"/>
      <c r="K675" s="8"/>
      <c r="L675" s="8"/>
      <c r="M675" s="8"/>
      <c r="N675" s="8"/>
      <c r="O675" s="8"/>
      <c r="P675" s="8"/>
      <c r="Q675" s="8"/>
      <c r="R675" s="8"/>
      <c r="S675" s="8"/>
      <c r="T675" s="8"/>
      <c r="U675" s="8"/>
      <c r="V675" s="8"/>
      <c r="W675" s="8"/>
      <c r="X675" s="47"/>
      <c r="Y675" s="8"/>
      <c r="Z675" s="8"/>
      <c r="AA675" s="8"/>
      <c r="AB675" s="8"/>
      <c r="AC675" s="8"/>
      <c r="AD675" s="8"/>
      <c r="AE675" s="8"/>
      <c r="AF675" s="8"/>
      <c r="AG675" s="8"/>
      <c r="AH675" s="8"/>
      <c r="AI675" s="11" t="str">
        <f t="shared" si="4"/>
        <v/>
      </c>
      <c r="AJ675" s="17"/>
      <c r="AK675" s="17"/>
      <c r="AL675" s="8"/>
      <c r="AM675" s="8"/>
      <c r="AN675" s="8"/>
      <c r="AO675" s="8"/>
      <c r="AP675" s="8"/>
      <c r="AQ675" s="8"/>
      <c r="AR675" s="8"/>
      <c r="AS675" s="8"/>
      <c r="AT675" s="8"/>
      <c r="AU675" s="8"/>
      <c r="AV675" s="8"/>
      <c r="AW675" s="8"/>
      <c r="AX675" s="8"/>
      <c r="AY675" s="8"/>
      <c r="AZ675" s="8"/>
      <c r="BA675" s="8"/>
      <c r="BB675" s="8"/>
      <c r="BC675" s="8"/>
    </row>
    <row r="676">
      <c r="A676" s="12"/>
      <c r="B676" s="8"/>
      <c r="C676" s="8"/>
      <c r="D676" s="8"/>
      <c r="E676" s="8"/>
      <c r="F676" s="17"/>
      <c r="G676" s="17"/>
      <c r="H676" s="17"/>
      <c r="I676" s="8"/>
      <c r="J676" s="8"/>
      <c r="K676" s="8"/>
      <c r="L676" s="8"/>
      <c r="M676" s="8"/>
      <c r="N676" s="8"/>
      <c r="O676" s="8"/>
      <c r="P676" s="8"/>
      <c r="Q676" s="8"/>
      <c r="R676" s="8"/>
      <c r="S676" s="8"/>
      <c r="T676" s="8"/>
      <c r="U676" s="8"/>
      <c r="V676" s="8"/>
      <c r="W676" s="8"/>
      <c r="X676" s="47"/>
      <c r="Y676" s="8"/>
      <c r="Z676" s="8"/>
      <c r="AA676" s="8"/>
      <c r="AB676" s="8"/>
      <c r="AC676" s="8"/>
      <c r="AD676" s="8"/>
      <c r="AE676" s="8"/>
      <c r="AF676" s="8"/>
      <c r="AG676" s="8"/>
      <c r="AH676" s="8"/>
      <c r="AI676" s="11" t="str">
        <f t="shared" si="4"/>
        <v/>
      </c>
      <c r="AJ676" s="17"/>
      <c r="AK676" s="17"/>
      <c r="AL676" s="8"/>
      <c r="AM676" s="8"/>
      <c r="AN676" s="8"/>
      <c r="AO676" s="8"/>
      <c r="AP676" s="8"/>
      <c r="AQ676" s="8"/>
      <c r="AR676" s="8"/>
      <c r="AS676" s="8"/>
      <c r="AT676" s="8"/>
      <c r="AU676" s="8"/>
      <c r="AV676" s="8"/>
      <c r="AW676" s="8"/>
      <c r="AX676" s="8"/>
      <c r="AY676" s="8"/>
      <c r="AZ676" s="8"/>
      <c r="BA676" s="8"/>
      <c r="BB676" s="8"/>
      <c r="BC676" s="8"/>
    </row>
    <row r="677">
      <c r="A677" s="12"/>
      <c r="B677" s="8"/>
      <c r="C677" s="8"/>
      <c r="D677" s="8"/>
      <c r="E677" s="8"/>
      <c r="F677" s="17"/>
      <c r="G677" s="17"/>
      <c r="H677" s="17"/>
      <c r="I677" s="8"/>
      <c r="J677" s="8"/>
      <c r="K677" s="8"/>
      <c r="L677" s="8"/>
      <c r="M677" s="8"/>
      <c r="N677" s="8"/>
      <c r="O677" s="8"/>
      <c r="P677" s="8"/>
      <c r="Q677" s="8"/>
      <c r="R677" s="8"/>
      <c r="S677" s="8"/>
      <c r="T677" s="8"/>
      <c r="U677" s="8"/>
      <c r="V677" s="8"/>
      <c r="W677" s="8"/>
      <c r="X677" s="47"/>
      <c r="Y677" s="8"/>
      <c r="Z677" s="8"/>
      <c r="AA677" s="8"/>
      <c r="AB677" s="8"/>
      <c r="AC677" s="8"/>
      <c r="AD677" s="8"/>
      <c r="AE677" s="8"/>
      <c r="AF677" s="8"/>
      <c r="AG677" s="8"/>
      <c r="AH677" s="8"/>
      <c r="AI677" s="11" t="str">
        <f t="shared" si="4"/>
        <v/>
      </c>
      <c r="AJ677" s="17"/>
      <c r="AK677" s="17"/>
      <c r="AL677" s="8"/>
      <c r="AM677" s="8"/>
      <c r="AN677" s="8"/>
      <c r="AO677" s="8"/>
      <c r="AP677" s="8"/>
      <c r="AQ677" s="8"/>
      <c r="AR677" s="8"/>
      <c r="AS677" s="8"/>
      <c r="AT677" s="8"/>
      <c r="AU677" s="8"/>
      <c r="AV677" s="8"/>
      <c r="AW677" s="8"/>
      <c r="AX677" s="8"/>
      <c r="AY677" s="8"/>
      <c r="AZ677" s="8"/>
      <c r="BA677" s="8"/>
      <c r="BB677" s="8"/>
      <c r="BC677" s="8"/>
    </row>
    <row r="678">
      <c r="A678" s="12"/>
      <c r="B678" s="8"/>
      <c r="C678" s="8"/>
      <c r="D678" s="8"/>
      <c r="E678" s="8"/>
      <c r="F678" s="17"/>
      <c r="G678" s="17"/>
      <c r="H678" s="17"/>
      <c r="I678" s="8"/>
      <c r="J678" s="8"/>
      <c r="K678" s="8"/>
      <c r="L678" s="8"/>
      <c r="M678" s="8"/>
      <c r="N678" s="8"/>
      <c r="O678" s="8"/>
      <c r="P678" s="8"/>
      <c r="Q678" s="8"/>
      <c r="R678" s="8"/>
      <c r="S678" s="8"/>
      <c r="T678" s="8"/>
      <c r="U678" s="8"/>
      <c r="V678" s="8"/>
      <c r="W678" s="8"/>
      <c r="X678" s="47"/>
      <c r="Y678" s="8"/>
      <c r="Z678" s="8"/>
      <c r="AA678" s="8"/>
      <c r="AB678" s="8"/>
      <c r="AC678" s="8"/>
      <c r="AD678" s="8"/>
      <c r="AE678" s="8"/>
      <c r="AF678" s="8"/>
      <c r="AG678" s="8"/>
      <c r="AH678" s="8"/>
      <c r="AI678" s="11" t="str">
        <f t="shared" si="4"/>
        <v/>
      </c>
      <c r="AJ678" s="17"/>
      <c r="AK678" s="17"/>
      <c r="AL678" s="8"/>
      <c r="AM678" s="8"/>
      <c r="AN678" s="8"/>
      <c r="AO678" s="8"/>
      <c r="AP678" s="8"/>
      <c r="AQ678" s="8"/>
      <c r="AR678" s="8"/>
      <c r="AS678" s="8"/>
      <c r="AT678" s="8"/>
      <c r="AU678" s="8"/>
      <c r="AV678" s="8"/>
      <c r="AW678" s="8"/>
      <c r="AX678" s="8"/>
      <c r="AY678" s="8"/>
      <c r="AZ678" s="8"/>
      <c r="BA678" s="8"/>
      <c r="BB678" s="8"/>
      <c r="BC678" s="8"/>
    </row>
    <row r="679">
      <c r="A679" s="12"/>
      <c r="B679" s="8"/>
      <c r="C679" s="8"/>
      <c r="D679" s="8"/>
      <c r="E679" s="8"/>
      <c r="F679" s="17"/>
      <c r="G679" s="17"/>
      <c r="H679" s="17"/>
      <c r="I679" s="8"/>
      <c r="J679" s="8"/>
      <c r="K679" s="8"/>
      <c r="L679" s="8"/>
      <c r="M679" s="8"/>
      <c r="N679" s="8"/>
      <c r="O679" s="8"/>
      <c r="P679" s="8"/>
      <c r="Q679" s="8"/>
      <c r="R679" s="8"/>
      <c r="S679" s="8"/>
      <c r="T679" s="8"/>
      <c r="U679" s="8"/>
      <c r="V679" s="8"/>
      <c r="W679" s="8"/>
      <c r="X679" s="47"/>
      <c r="Y679" s="8"/>
      <c r="Z679" s="8"/>
      <c r="AA679" s="8"/>
      <c r="AB679" s="8"/>
      <c r="AC679" s="8"/>
      <c r="AD679" s="8"/>
      <c r="AE679" s="8"/>
      <c r="AF679" s="8"/>
      <c r="AG679" s="8"/>
      <c r="AH679" s="8"/>
      <c r="AI679" s="11" t="str">
        <f t="shared" si="4"/>
        <v/>
      </c>
      <c r="AJ679" s="17"/>
      <c r="AK679" s="17"/>
      <c r="AL679" s="8"/>
      <c r="AM679" s="8"/>
      <c r="AN679" s="8"/>
      <c r="AO679" s="8"/>
      <c r="AP679" s="8"/>
      <c r="AQ679" s="8"/>
      <c r="AR679" s="8"/>
      <c r="AS679" s="8"/>
      <c r="AT679" s="8"/>
      <c r="AU679" s="8"/>
      <c r="AV679" s="8"/>
      <c r="AW679" s="8"/>
      <c r="AX679" s="8"/>
      <c r="AY679" s="8"/>
      <c r="AZ679" s="8"/>
      <c r="BA679" s="8"/>
      <c r="BB679" s="8"/>
      <c r="BC679" s="8"/>
    </row>
    <row r="680">
      <c r="A680" s="12"/>
      <c r="B680" s="8"/>
      <c r="C680" s="8"/>
      <c r="D680" s="8"/>
      <c r="E680" s="8"/>
      <c r="F680" s="17"/>
      <c r="G680" s="17"/>
      <c r="H680" s="17"/>
      <c r="I680" s="8"/>
      <c r="J680" s="8"/>
      <c r="K680" s="8"/>
      <c r="L680" s="8"/>
      <c r="M680" s="8"/>
      <c r="N680" s="8"/>
      <c r="O680" s="8"/>
      <c r="P680" s="8"/>
      <c r="Q680" s="8"/>
      <c r="R680" s="8"/>
      <c r="S680" s="8"/>
      <c r="T680" s="8"/>
      <c r="U680" s="8"/>
      <c r="V680" s="8"/>
      <c r="W680" s="8"/>
      <c r="X680" s="47"/>
      <c r="Y680" s="8"/>
      <c r="Z680" s="8"/>
      <c r="AA680" s="8"/>
      <c r="AB680" s="8"/>
      <c r="AC680" s="8"/>
      <c r="AD680" s="8"/>
      <c r="AE680" s="8"/>
      <c r="AF680" s="8"/>
      <c r="AG680" s="8"/>
      <c r="AH680" s="8"/>
      <c r="AI680" s="11" t="str">
        <f t="shared" si="4"/>
        <v/>
      </c>
      <c r="AJ680" s="17"/>
      <c r="AK680" s="17"/>
      <c r="AL680" s="8"/>
      <c r="AM680" s="8"/>
      <c r="AN680" s="8"/>
      <c r="AO680" s="8"/>
      <c r="AP680" s="8"/>
      <c r="AQ680" s="8"/>
      <c r="AR680" s="8"/>
      <c r="AS680" s="8"/>
      <c r="AT680" s="8"/>
      <c r="AU680" s="8"/>
      <c r="AV680" s="8"/>
      <c r="AW680" s="8"/>
      <c r="AX680" s="8"/>
      <c r="AY680" s="8"/>
      <c r="AZ680" s="8"/>
      <c r="BA680" s="8"/>
      <c r="BB680" s="8"/>
      <c r="BC680" s="8"/>
    </row>
    <row r="681">
      <c r="A681" s="12"/>
      <c r="B681" s="8"/>
      <c r="C681" s="8"/>
      <c r="D681" s="8"/>
      <c r="E681" s="8"/>
      <c r="F681" s="17"/>
      <c r="G681" s="17"/>
      <c r="H681" s="17"/>
      <c r="I681" s="8"/>
      <c r="J681" s="8"/>
      <c r="K681" s="8"/>
      <c r="L681" s="8"/>
      <c r="M681" s="8"/>
      <c r="N681" s="8"/>
      <c r="O681" s="8"/>
      <c r="P681" s="8"/>
      <c r="Q681" s="8"/>
      <c r="R681" s="8"/>
      <c r="S681" s="8"/>
      <c r="T681" s="8"/>
      <c r="U681" s="8"/>
      <c r="V681" s="8"/>
      <c r="W681" s="8"/>
      <c r="X681" s="47"/>
      <c r="Y681" s="8"/>
      <c r="Z681" s="8"/>
      <c r="AA681" s="8"/>
      <c r="AB681" s="8"/>
      <c r="AC681" s="8"/>
      <c r="AD681" s="8"/>
      <c r="AE681" s="8"/>
      <c r="AF681" s="8"/>
      <c r="AG681" s="8"/>
      <c r="AH681" s="8"/>
      <c r="AI681" s="11" t="str">
        <f t="shared" si="4"/>
        <v/>
      </c>
      <c r="AJ681" s="17"/>
      <c r="AK681" s="17"/>
      <c r="AL681" s="8"/>
      <c r="AM681" s="8"/>
      <c r="AN681" s="8"/>
      <c r="AO681" s="8"/>
      <c r="AP681" s="8"/>
      <c r="AQ681" s="8"/>
      <c r="AR681" s="8"/>
      <c r="AS681" s="8"/>
      <c r="AT681" s="8"/>
      <c r="AU681" s="8"/>
      <c r="AV681" s="8"/>
      <c r="AW681" s="8"/>
      <c r="AX681" s="8"/>
      <c r="AY681" s="8"/>
      <c r="AZ681" s="8"/>
      <c r="BA681" s="8"/>
      <c r="BB681" s="8"/>
      <c r="BC681" s="8"/>
    </row>
    <row r="682">
      <c r="A682" s="12"/>
      <c r="B682" s="8"/>
      <c r="C682" s="8"/>
      <c r="D682" s="8"/>
      <c r="E682" s="8"/>
      <c r="F682" s="17"/>
      <c r="G682" s="17"/>
      <c r="H682" s="17"/>
      <c r="I682" s="8"/>
      <c r="J682" s="8"/>
      <c r="K682" s="8"/>
      <c r="L682" s="8"/>
      <c r="M682" s="8"/>
      <c r="N682" s="8"/>
      <c r="O682" s="8"/>
      <c r="P682" s="8"/>
      <c r="Q682" s="8"/>
      <c r="R682" s="8"/>
      <c r="S682" s="8"/>
      <c r="T682" s="8"/>
      <c r="U682" s="8"/>
      <c r="V682" s="8"/>
      <c r="W682" s="8"/>
      <c r="X682" s="47"/>
      <c r="Y682" s="8"/>
      <c r="Z682" s="8"/>
      <c r="AA682" s="8"/>
      <c r="AB682" s="8"/>
      <c r="AC682" s="8"/>
      <c r="AD682" s="8"/>
      <c r="AE682" s="8"/>
      <c r="AF682" s="8"/>
      <c r="AG682" s="8"/>
      <c r="AH682" s="8"/>
      <c r="AI682" s="11" t="str">
        <f t="shared" si="4"/>
        <v/>
      </c>
      <c r="AJ682" s="17"/>
      <c r="AK682" s="17"/>
      <c r="AL682" s="8"/>
      <c r="AM682" s="8"/>
      <c r="AN682" s="8"/>
      <c r="AO682" s="8"/>
      <c r="AP682" s="8"/>
      <c r="AQ682" s="8"/>
      <c r="AR682" s="8"/>
      <c r="AS682" s="8"/>
      <c r="AT682" s="8"/>
      <c r="AU682" s="8"/>
      <c r="AV682" s="8"/>
      <c r="AW682" s="8"/>
      <c r="AX682" s="8"/>
      <c r="AY682" s="8"/>
      <c r="AZ682" s="8"/>
      <c r="BA682" s="8"/>
      <c r="BB682" s="8"/>
      <c r="BC682" s="8"/>
    </row>
    <row r="683">
      <c r="A683" s="12"/>
      <c r="B683" s="8"/>
      <c r="C683" s="8"/>
      <c r="D683" s="8"/>
      <c r="E683" s="8"/>
      <c r="F683" s="17"/>
      <c r="G683" s="17"/>
      <c r="H683" s="17"/>
      <c r="I683" s="8"/>
      <c r="J683" s="8"/>
      <c r="K683" s="8"/>
      <c r="L683" s="8"/>
      <c r="M683" s="8"/>
      <c r="N683" s="8"/>
      <c r="O683" s="8"/>
      <c r="P683" s="8"/>
      <c r="Q683" s="8"/>
      <c r="R683" s="8"/>
      <c r="S683" s="8"/>
      <c r="T683" s="8"/>
      <c r="U683" s="8"/>
      <c r="V683" s="8"/>
      <c r="W683" s="8"/>
      <c r="X683" s="47"/>
      <c r="Y683" s="8"/>
      <c r="Z683" s="8"/>
      <c r="AA683" s="8"/>
      <c r="AB683" s="8"/>
      <c r="AC683" s="8"/>
      <c r="AD683" s="8"/>
      <c r="AE683" s="8"/>
      <c r="AF683" s="8"/>
      <c r="AG683" s="8"/>
      <c r="AH683" s="8"/>
      <c r="AI683" s="11" t="str">
        <f t="shared" si="4"/>
        <v/>
      </c>
      <c r="AJ683" s="17"/>
      <c r="AK683" s="17"/>
      <c r="AL683" s="8"/>
      <c r="AM683" s="8"/>
      <c r="AN683" s="8"/>
      <c r="AO683" s="8"/>
      <c r="AP683" s="8"/>
      <c r="AQ683" s="8"/>
      <c r="AR683" s="8"/>
      <c r="AS683" s="8"/>
      <c r="AT683" s="8"/>
      <c r="AU683" s="8"/>
      <c r="AV683" s="8"/>
      <c r="AW683" s="8"/>
      <c r="AX683" s="8"/>
      <c r="AY683" s="8"/>
      <c r="AZ683" s="8"/>
      <c r="BA683" s="8"/>
      <c r="BB683" s="8"/>
      <c r="BC683" s="8"/>
    </row>
    <row r="684">
      <c r="A684" s="12"/>
      <c r="B684" s="8"/>
      <c r="C684" s="8"/>
      <c r="D684" s="8"/>
      <c r="E684" s="8"/>
      <c r="F684" s="17"/>
      <c r="G684" s="17"/>
      <c r="H684" s="17"/>
      <c r="I684" s="8"/>
      <c r="J684" s="8"/>
      <c r="K684" s="8"/>
      <c r="L684" s="8"/>
      <c r="M684" s="8"/>
      <c r="N684" s="8"/>
      <c r="O684" s="8"/>
      <c r="P684" s="8"/>
      <c r="Q684" s="8"/>
      <c r="R684" s="8"/>
      <c r="S684" s="8"/>
      <c r="T684" s="8"/>
      <c r="U684" s="8"/>
      <c r="V684" s="8"/>
      <c r="W684" s="8"/>
      <c r="X684" s="47"/>
      <c r="Y684" s="8"/>
      <c r="Z684" s="8"/>
      <c r="AA684" s="8"/>
      <c r="AB684" s="8"/>
      <c r="AC684" s="8"/>
      <c r="AD684" s="8"/>
      <c r="AE684" s="8"/>
      <c r="AF684" s="8"/>
      <c r="AG684" s="8"/>
      <c r="AH684" s="8"/>
      <c r="AI684" s="11" t="str">
        <f t="shared" si="4"/>
        <v/>
      </c>
      <c r="AJ684" s="17"/>
      <c r="AK684" s="17"/>
      <c r="AL684" s="8"/>
      <c r="AM684" s="8"/>
      <c r="AN684" s="8"/>
      <c r="AO684" s="8"/>
      <c r="AP684" s="8"/>
      <c r="AQ684" s="8"/>
      <c r="AR684" s="8"/>
      <c r="AS684" s="8"/>
      <c r="AT684" s="8"/>
      <c r="AU684" s="8"/>
      <c r="AV684" s="8"/>
      <c r="AW684" s="8"/>
      <c r="AX684" s="8"/>
      <c r="AY684" s="8"/>
      <c r="AZ684" s="8"/>
      <c r="BA684" s="8"/>
      <c r="BB684" s="8"/>
      <c r="BC684" s="8"/>
    </row>
    <row r="685">
      <c r="A685" s="12"/>
      <c r="B685" s="8"/>
      <c r="C685" s="8"/>
      <c r="D685" s="8"/>
      <c r="E685" s="8"/>
      <c r="F685" s="17"/>
      <c r="G685" s="17"/>
      <c r="H685" s="17"/>
      <c r="I685" s="8"/>
      <c r="J685" s="8"/>
      <c r="K685" s="8"/>
      <c r="L685" s="8"/>
      <c r="M685" s="8"/>
      <c r="N685" s="8"/>
      <c r="O685" s="8"/>
      <c r="P685" s="8"/>
      <c r="Q685" s="8"/>
      <c r="R685" s="8"/>
      <c r="S685" s="8"/>
      <c r="T685" s="8"/>
      <c r="U685" s="8"/>
      <c r="V685" s="8"/>
      <c r="W685" s="8"/>
      <c r="X685" s="47"/>
      <c r="Y685" s="8"/>
      <c r="Z685" s="8"/>
      <c r="AA685" s="8"/>
      <c r="AB685" s="8"/>
      <c r="AC685" s="8"/>
      <c r="AD685" s="8"/>
      <c r="AE685" s="8"/>
      <c r="AF685" s="8"/>
      <c r="AG685" s="8"/>
      <c r="AH685" s="8"/>
      <c r="AI685" s="11" t="str">
        <f t="shared" si="4"/>
        <v/>
      </c>
      <c r="AJ685" s="17"/>
      <c r="AK685" s="17"/>
      <c r="AL685" s="8"/>
      <c r="AM685" s="8"/>
      <c r="AN685" s="8"/>
      <c r="AO685" s="8"/>
      <c r="AP685" s="8"/>
      <c r="AQ685" s="8"/>
      <c r="AR685" s="8"/>
      <c r="AS685" s="8"/>
      <c r="AT685" s="8"/>
      <c r="AU685" s="8"/>
      <c r="AV685" s="8"/>
      <c r="AW685" s="8"/>
      <c r="AX685" s="8"/>
      <c r="AY685" s="8"/>
      <c r="AZ685" s="8"/>
      <c r="BA685" s="8"/>
      <c r="BB685" s="8"/>
      <c r="BC685" s="8"/>
    </row>
    <row r="686">
      <c r="A686" s="12"/>
      <c r="B686" s="8"/>
      <c r="C686" s="8"/>
      <c r="D686" s="8"/>
      <c r="E686" s="8"/>
      <c r="F686" s="17"/>
      <c r="G686" s="17"/>
      <c r="H686" s="17"/>
      <c r="I686" s="8"/>
      <c r="J686" s="8"/>
      <c r="K686" s="8"/>
      <c r="L686" s="8"/>
      <c r="M686" s="8"/>
      <c r="N686" s="8"/>
      <c r="O686" s="8"/>
      <c r="P686" s="8"/>
      <c r="Q686" s="8"/>
      <c r="R686" s="8"/>
      <c r="S686" s="8"/>
      <c r="T686" s="8"/>
      <c r="U686" s="8"/>
      <c r="V686" s="8"/>
      <c r="W686" s="8"/>
      <c r="X686" s="47"/>
      <c r="Y686" s="8"/>
      <c r="Z686" s="8"/>
      <c r="AA686" s="8"/>
      <c r="AB686" s="8"/>
      <c r="AC686" s="8"/>
      <c r="AD686" s="8"/>
      <c r="AE686" s="8"/>
      <c r="AF686" s="8"/>
      <c r="AG686" s="8"/>
      <c r="AH686" s="8"/>
      <c r="AI686" s="11" t="str">
        <f t="shared" si="4"/>
        <v/>
      </c>
      <c r="AJ686" s="17"/>
      <c r="AK686" s="17"/>
      <c r="AL686" s="8"/>
      <c r="AM686" s="8"/>
      <c r="AN686" s="8"/>
      <c r="AO686" s="8"/>
      <c r="AP686" s="8"/>
      <c r="AQ686" s="8"/>
      <c r="AR686" s="8"/>
      <c r="AS686" s="8"/>
      <c r="AT686" s="8"/>
      <c r="AU686" s="8"/>
      <c r="AV686" s="8"/>
      <c r="AW686" s="8"/>
      <c r="AX686" s="8"/>
      <c r="AY686" s="8"/>
      <c r="AZ686" s="8"/>
      <c r="BA686" s="8"/>
      <c r="BB686" s="8"/>
      <c r="BC686" s="8"/>
    </row>
    <row r="687">
      <c r="A687" s="12"/>
      <c r="B687" s="8"/>
      <c r="C687" s="8"/>
      <c r="D687" s="8"/>
      <c r="E687" s="8"/>
      <c r="F687" s="17"/>
      <c r="G687" s="17"/>
      <c r="H687" s="17"/>
      <c r="I687" s="8"/>
      <c r="J687" s="8"/>
      <c r="K687" s="8"/>
      <c r="L687" s="8"/>
      <c r="M687" s="8"/>
      <c r="N687" s="8"/>
      <c r="O687" s="8"/>
      <c r="P687" s="8"/>
      <c r="Q687" s="8"/>
      <c r="R687" s="8"/>
      <c r="S687" s="8"/>
      <c r="T687" s="8"/>
      <c r="U687" s="8"/>
      <c r="V687" s="8"/>
      <c r="W687" s="8"/>
      <c r="X687" s="47"/>
      <c r="Y687" s="8"/>
      <c r="Z687" s="8"/>
      <c r="AA687" s="8"/>
      <c r="AB687" s="8"/>
      <c r="AC687" s="8"/>
      <c r="AD687" s="8"/>
      <c r="AE687" s="8"/>
      <c r="AF687" s="8"/>
      <c r="AG687" s="8"/>
      <c r="AH687" s="8"/>
      <c r="AI687" s="11" t="str">
        <f t="shared" si="4"/>
        <v/>
      </c>
      <c r="AJ687" s="17"/>
      <c r="AK687" s="17"/>
      <c r="AL687" s="8"/>
      <c r="AM687" s="8"/>
      <c r="AN687" s="8"/>
      <c r="AO687" s="8"/>
      <c r="AP687" s="8"/>
      <c r="AQ687" s="8"/>
      <c r="AR687" s="8"/>
      <c r="AS687" s="8"/>
      <c r="AT687" s="8"/>
      <c r="AU687" s="8"/>
      <c r="AV687" s="8"/>
      <c r="AW687" s="8"/>
      <c r="AX687" s="8"/>
      <c r="AY687" s="8"/>
      <c r="AZ687" s="8"/>
      <c r="BA687" s="8"/>
      <c r="BB687" s="8"/>
      <c r="BC687" s="8"/>
    </row>
    <row r="688">
      <c r="A688" s="12"/>
      <c r="B688" s="8"/>
      <c r="C688" s="8"/>
      <c r="D688" s="8"/>
      <c r="E688" s="8"/>
      <c r="F688" s="17"/>
      <c r="G688" s="17"/>
      <c r="H688" s="17"/>
      <c r="I688" s="8"/>
      <c r="J688" s="8"/>
      <c r="K688" s="8"/>
      <c r="L688" s="8"/>
      <c r="M688" s="8"/>
      <c r="N688" s="8"/>
      <c r="O688" s="8"/>
      <c r="P688" s="8"/>
      <c r="Q688" s="8"/>
      <c r="R688" s="8"/>
      <c r="S688" s="8"/>
      <c r="T688" s="8"/>
      <c r="U688" s="8"/>
      <c r="V688" s="8"/>
      <c r="W688" s="8"/>
      <c r="X688" s="47"/>
      <c r="Y688" s="8"/>
      <c r="Z688" s="8"/>
      <c r="AA688" s="8"/>
      <c r="AB688" s="8"/>
      <c r="AC688" s="8"/>
      <c r="AD688" s="8"/>
      <c r="AE688" s="8"/>
      <c r="AF688" s="8"/>
      <c r="AG688" s="8"/>
      <c r="AH688" s="8"/>
      <c r="AI688" s="11" t="str">
        <f t="shared" si="4"/>
        <v/>
      </c>
      <c r="AJ688" s="17"/>
      <c r="AK688" s="17"/>
      <c r="AL688" s="8"/>
      <c r="AM688" s="8"/>
      <c r="AN688" s="8"/>
      <c r="AO688" s="8"/>
      <c r="AP688" s="8"/>
      <c r="AQ688" s="8"/>
      <c r="AR688" s="8"/>
      <c r="AS688" s="8"/>
      <c r="AT688" s="8"/>
      <c r="AU688" s="8"/>
      <c r="AV688" s="8"/>
      <c r="AW688" s="8"/>
      <c r="AX688" s="8"/>
      <c r="AY688" s="8"/>
      <c r="AZ688" s="8"/>
      <c r="BA688" s="8"/>
      <c r="BB688" s="8"/>
      <c r="BC688" s="8"/>
    </row>
    <row r="689">
      <c r="A689" s="12"/>
      <c r="B689" s="8"/>
      <c r="C689" s="8"/>
      <c r="D689" s="8"/>
      <c r="E689" s="8"/>
      <c r="F689" s="17"/>
      <c r="G689" s="17"/>
      <c r="H689" s="17"/>
      <c r="I689" s="8"/>
      <c r="J689" s="8"/>
      <c r="K689" s="8"/>
      <c r="L689" s="8"/>
      <c r="M689" s="8"/>
      <c r="N689" s="8"/>
      <c r="O689" s="8"/>
      <c r="P689" s="8"/>
      <c r="Q689" s="8"/>
      <c r="R689" s="8"/>
      <c r="S689" s="8"/>
      <c r="T689" s="8"/>
      <c r="U689" s="8"/>
      <c r="V689" s="8"/>
      <c r="W689" s="8"/>
      <c r="X689" s="47"/>
      <c r="Y689" s="8"/>
      <c r="Z689" s="8"/>
      <c r="AA689" s="8"/>
      <c r="AB689" s="8"/>
      <c r="AC689" s="8"/>
      <c r="AD689" s="8"/>
      <c r="AE689" s="8"/>
      <c r="AF689" s="8"/>
      <c r="AG689" s="8"/>
      <c r="AH689" s="8"/>
      <c r="AI689" s="11" t="str">
        <f t="shared" si="4"/>
        <v/>
      </c>
      <c r="AJ689" s="17"/>
      <c r="AK689" s="17"/>
      <c r="AL689" s="8"/>
      <c r="AM689" s="8"/>
      <c r="AN689" s="8"/>
      <c r="AO689" s="8"/>
      <c r="AP689" s="8"/>
      <c r="AQ689" s="8"/>
      <c r="AR689" s="8"/>
      <c r="AS689" s="8"/>
      <c r="AT689" s="8"/>
      <c r="AU689" s="8"/>
      <c r="AV689" s="8"/>
      <c r="AW689" s="8"/>
      <c r="AX689" s="8"/>
      <c r="AY689" s="8"/>
      <c r="AZ689" s="8"/>
      <c r="BA689" s="8"/>
      <c r="BB689" s="8"/>
      <c r="BC689" s="8"/>
    </row>
    <row r="690">
      <c r="A690" s="12"/>
      <c r="B690" s="8"/>
      <c r="C690" s="8"/>
      <c r="D690" s="8"/>
      <c r="E690" s="8"/>
      <c r="F690" s="17"/>
      <c r="G690" s="17"/>
      <c r="H690" s="17"/>
      <c r="I690" s="8"/>
      <c r="J690" s="8"/>
      <c r="K690" s="8"/>
      <c r="L690" s="8"/>
      <c r="M690" s="8"/>
      <c r="N690" s="8"/>
      <c r="O690" s="8"/>
      <c r="P690" s="8"/>
      <c r="Q690" s="8"/>
      <c r="R690" s="8"/>
      <c r="S690" s="8"/>
      <c r="T690" s="8"/>
      <c r="U690" s="8"/>
      <c r="V690" s="8"/>
      <c r="W690" s="8"/>
      <c r="X690" s="47"/>
      <c r="Y690" s="8"/>
      <c r="Z690" s="8"/>
      <c r="AA690" s="8"/>
      <c r="AB690" s="8"/>
      <c r="AC690" s="8"/>
      <c r="AD690" s="8"/>
      <c r="AE690" s="8"/>
      <c r="AF690" s="8"/>
      <c r="AG690" s="8"/>
      <c r="AH690" s="8"/>
      <c r="AI690" s="11" t="str">
        <f t="shared" si="4"/>
        <v/>
      </c>
      <c r="AJ690" s="17"/>
      <c r="AK690" s="17"/>
      <c r="AL690" s="8"/>
      <c r="AM690" s="8"/>
      <c r="AN690" s="8"/>
      <c r="AO690" s="8"/>
      <c r="AP690" s="8"/>
      <c r="AQ690" s="8"/>
      <c r="AR690" s="8"/>
      <c r="AS690" s="8"/>
      <c r="AT690" s="8"/>
      <c r="AU690" s="8"/>
      <c r="AV690" s="8"/>
      <c r="AW690" s="8"/>
      <c r="AX690" s="8"/>
      <c r="AY690" s="8"/>
      <c r="AZ690" s="8"/>
      <c r="BA690" s="8"/>
      <c r="BB690" s="8"/>
      <c r="BC690" s="8"/>
    </row>
    <row r="691">
      <c r="A691" s="12"/>
      <c r="B691" s="8"/>
      <c r="C691" s="8"/>
      <c r="D691" s="8"/>
      <c r="E691" s="8"/>
      <c r="F691" s="17"/>
      <c r="G691" s="17"/>
      <c r="H691" s="17"/>
      <c r="I691" s="8"/>
      <c r="J691" s="8"/>
      <c r="K691" s="8"/>
      <c r="L691" s="8"/>
      <c r="M691" s="8"/>
      <c r="N691" s="8"/>
      <c r="O691" s="8"/>
      <c r="P691" s="8"/>
      <c r="Q691" s="8"/>
      <c r="R691" s="8"/>
      <c r="S691" s="8"/>
      <c r="T691" s="8"/>
      <c r="U691" s="8"/>
      <c r="V691" s="8"/>
      <c r="W691" s="8"/>
      <c r="X691" s="47"/>
      <c r="Y691" s="8"/>
      <c r="Z691" s="8"/>
      <c r="AA691" s="8"/>
      <c r="AB691" s="8"/>
      <c r="AC691" s="8"/>
      <c r="AD691" s="8"/>
      <c r="AE691" s="8"/>
      <c r="AF691" s="8"/>
      <c r="AG691" s="8"/>
      <c r="AH691" s="8"/>
      <c r="AI691" s="11" t="str">
        <f t="shared" si="4"/>
        <v/>
      </c>
      <c r="AJ691" s="17"/>
      <c r="AK691" s="17"/>
      <c r="AL691" s="8"/>
      <c r="AM691" s="8"/>
      <c r="AN691" s="8"/>
      <c r="AO691" s="8"/>
      <c r="AP691" s="8"/>
      <c r="AQ691" s="8"/>
      <c r="AR691" s="8"/>
      <c r="AS691" s="8"/>
      <c r="AT691" s="8"/>
      <c r="AU691" s="8"/>
      <c r="AV691" s="8"/>
      <c r="AW691" s="8"/>
      <c r="AX691" s="8"/>
      <c r="AY691" s="8"/>
      <c r="AZ691" s="8"/>
      <c r="BA691" s="8"/>
      <c r="BB691" s="8"/>
      <c r="BC691" s="8"/>
    </row>
    <row r="692">
      <c r="A692" s="12"/>
      <c r="B692" s="8"/>
      <c r="C692" s="8"/>
      <c r="D692" s="8"/>
      <c r="E692" s="8"/>
      <c r="F692" s="17"/>
      <c r="G692" s="17"/>
      <c r="H692" s="17"/>
      <c r="I692" s="8"/>
      <c r="J692" s="8"/>
      <c r="K692" s="8"/>
      <c r="L692" s="8"/>
      <c r="M692" s="8"/>
      <c r="N692" s="8"/>
      <c r="O692" s="8"/>
      <c r="P692" s="8"/>
      <c r="Q692" s="8"/>
      <c r="R692" s="8"/>
      <c r="S692" s="8"/>
      <c r="T692" s="8"/>
      <c r="U692" s="8"/>
      <c r="V692" s="8"/>
      <c r="W692" s="8"/>
      <c r="X692" s="47"/>
      <c r="Y692" s="8"/>
      <c r="Z692" s="8"/>
      <c r="AA692" s="8"/>
      <c r="AB692" s="8"/>
      <c r="AC692" s="8"/>
      <c r="AD692" s="8"/>
      <c r="AE692" s="8"/>
      <c r="AF692" s="8"/>
      <c r="AG692" s="8"/>
      <c r="AH692" s="8"/>
      <c r="AI692" s="11" t="str">
        <f t="shared" si="4"/>
        <v/>
      </c>
      <c r="AJ692" s="17"/>
      <c r="AK692" s="17"/>
      <c r="AL692" s="8"/>
      <c r="AM692" s="8"/>
      <c r="AN692" s="8"/>
      <c r="AO692" s="8"/>
      <c r="AP692" s="8"/>
      <c r="AQ692" s="8"/>
      <c r="AR692" s="8"/>
      <c r="AS692" s="8"/>
      <c r="AT692" s="8"/>
      <c r="AU692" s="8"/>
      <c r="AV692" s="8"/>
      <c r="AW692" s="8"/>
      <c r="AX692" s="8"/>
      <c r="AY692" s="8"/>
      <c r="AZ692" s="8"/>
      <c r="BA692" s="8"/>
      <c r="BB692" s="8"/>
      <c r="BC692" s="8"/>
    </row>
    <row r="693">
      <c r="A693" s="12"/>
      <c r="B693" s="8"/>
      <c r="C693" s="8"/>
      <c r="D693" s="8"/>
      <c r="E693" s="8"/>
      <c r="F693" s="17"/>
      <c r="G693" s="17"/>
      <c r="H693" s="17"/>
      <c r="I693" s="8"/>
      <c r="J693" s="8"/>
      <c r="K693" s="8"/>
      <c r="L693" s="8"/>
      <c r="M693" s="8"/>
      <c r="N693" s="8"/>
      <c r="O693" s="8"/>
      <c r="P693" s="8"/>
      <c r="Q693" s="8"/>
      <c r="R693" s="8"/>
      <c r="S693" s="8"/>
      <c r="T693" s="8"/>
      <c r="U693" s="8"/>
      <c r="V693" s="8"/>
      <c r="W693" s="8"/>
      <c r="X693" s="47"/>
      <c r="Y693" s="8"/>
      <c r="Z693" s="8"/>
      <c r="AA693" s="8"/>
      <c r="AB693" s="8"/>
      <c r="AC693" s="8"/>
      <c r="AD693" s="8"/>
      <c r="AE693" s="8"/>
      <c r="AF693" s="8"/>
      <c r="AG693" s="8"/>
      <c r="AH693" s="8"/>
      <c r="AI693" s="11" t="str">
        <f t="shared" si="4"/>
        <v/>
      </c>
      <c r="AJ693" s="17"/>
      <c r="AK693" s="17"/>
      <c r="AL693" s="8"/>
      <c r="AM693" s="8"/>
      <c r="AN693" s="8"/>
      <c r="AO693" s="8"/>
      <c r="AP693" s="8"/>
      <c r="AQ693" s="8"/>
      <c r="AR693" s="8"/>
      <c r="AS693" s="8"/>
      <c r="AT693" s="8"/>
      <c r="AU693" s="8"/>
      <c r="AV693" s="8"/>
      <c r="AW693" s="8"/>
      <c r="AX693" s="8"/>
      <c r="AY693" s="8"/>
      <c r="AZ693" s="8"/>
      <c r="BA693" s="8"/>
      <c r="BB693" s="8"/>
      <c r="BC693" s="8"/>
    </row>
    <row r="694">
      <c r="A694" s="12"/>
      <c r="B694" s="8"/>
      <c r="C694" s="8"/>
      <c r="D694" s="8"/>
      <c r="E694" s="8"/>
      <c r="F694" s="17"/>
      <c r="G694" s="17"/>
      <c r="H694" s="17"/>
      <c r="I694" s="8"/>
      <c r="J694" s="8"/>
      <c r="K694" s="8"/>
      <c r="L694" s="8"/>
      <c r="M694" s="8"/>
      <c r="N694" s="8"/>
      <c r="O694" s="8"/>
      <c r="P694" s="8"/>
      <c r="Q694" s="8"/>
      <c r="R694" s="8"/>
      <c r="S694" s="8"/>
      <c r="T694" s="8"/>
      <c r="U694" s="8"/>
      <c r="V694" s="8"/>
      <c r="W694" s="8"/>
      <c r="X694" s="47"/>
      <c r="Y694" s="8"/>
      <c r="Z694" s="8"/>
      <c r="AA694" s="8"/>
      <c r="AB694" s="8"/>
      <c r="AC694" s="8"/>
      <c r="AD694" s="8"/>
      <c r="AE694" s="8"/>
      <c r="AF694" s="8"/>
      <c r="AG694" s="8"/>
      <c r="AH694" s="8"/>
      <c r="AI694" s="11" t="str">
        <f t="shared" si="4"/>
        <v/>
      </c>
      <c r="AJ694" s="17"/>
      <c r="AK694" s="17"/>
      <c r="AL694" s="8"/>
      <c r="AM694" s="8"/>
      <c r="AN694" s="8"/>
      <c r="AO694" s="8"/>
      <c r="AP694" s="8"/>
      <c r="AQ694" s="8"/>
      <c r="AR694" s="8"/>
      <c r="AS694" s="8"/>
      <c r="AT694" s="8"/>
      <c r="AU694" s="8"/>
      <c r="AV694" s="8"/>
      <c r="AW694" s="8"/>
      <c r="AX694" s="8"/>
      <c r="AY694" s="8"/>
      <c r="AZ694" s="8"/>
      <c r="BA694" s="8"/>
      <c r="BB694" s="8"/>
      <c r="BC694" s="8"/>
    </row>
    <row r="695">
      <c r="A695" s="12"/>
      <c r="B695" s="8"/>
      <c r="C695" s="8"/>
      <c r="D695" s="8"/>
      <c r="E695" s="8"/>
      <c r="F695" s="17"/>
      <c r="G695" s="17"/>
      <c r="H695" s="17"/>
      <c r="I695" s="8"/>
      <c r="J695" s="8"/>
      <c r="K695" s="8"/>
      <c r="L695" s="8"/>
      <c r="M695" s="8"/>
      <c r="N695" s="8"/>
      <c r="O695" s="8"/>
      <c r="P695" s="8"/>
      <c r="Q695" s="8"/>
      <c r="R695" s="8"/>
      <c r="S695" s="8"/>
      <c r="T695" s="8"/>
      <c r="U695" s="8"/>
      <c r="V695" s="8"/>
      <c r="W695" s="8"/>
      <c r="X695" s="47"/>
      <c r="Y695" s="8"/>
      <c r="Z695" s="8"/>
      <c r="AA695" s="8"/>
      <c r="AB695" s="8"/>
      <c r="AC695" s="8"/>
      <c r="AD695" s="8"/>
      <c r="AE695" s="8"/>
      <c r="AF695" s="8"/>
      <c r="AG695" s="8"/>
      <c r="AH695" s="8"/>
      <c r="AI695" s="11" t="str">
        <f t="shared" si="4"/>
        <v/>
      </c>
      <c r="AJ695" s="17"/>
      <c r="AK695" s="17"/>
      <c r="AL695" s="8"/>
      <c r="AM695" s="8"/>
      <c r="AN695" s="8"/>
      <c r="AO695" s="8"/>
      <c r="AP695" s="8"/>
      <c r="AQ695" s="8"/>
      <c r="AR695" s="8"/>
      <c r="AS695" s="8"/>
      <c r="AT695" s="8"/>
      <c r="AU695" s="8"/>
      <c r="AV695" s="8"/>
      <c r="AW695" s="8"/>
      <c r="AX695" s="8"/>
      <c r="AY695" s="8"/>
      <c r="AZ695" s="8"/>
      <c r="BA695" s="8"/>
      <c r="BB695" s="8"/>
      <c r="BC695" s="8"/>
    </row>
    <row r="696">
      <c r="A696" s="12"/>
      <c r="B696" s="8"/>
      <c r="C696" s="8"/>
      <c r="D696" s="8"/>
      <c r="E696" s="8"/>
      <c r="F696" s="17"/>
      <c r="G696" s="17"/>
      <c r="H696" s="17"/>
      <c r="I696" s="8"/>
      <c r="J696" s="8"/>
      <c r="K696" s="8"/>
      <c r="L696" s="8"/>
      <c r="M696" s="8"/>
      <c r="N696" s="8"/>
      <c r="O696" s="8"/>
      <c r="P696" s="8"/>
      <c r="Q696" s="8"/>
      <c r="R696" s="8"/>
      <c r="S696" s="8"/>
      <c r="T696" s="8"/>
      <c r="U696" s="8"/>
      <c r="V696" s="8"/>
      <c r="W696" s="8"/>
      <c r="X696" s="47"/>
      <c r="Y696" s="8"/>
      <c r="Z696" s="8"/>
      <c r="AA696" s="8"/>
      <c r="AB696" s="8"/>
      <c r="AC696" s="8"/>
      <c r="AD696" s="8"/>
      <c r="AE696" s="8"/>
      <c r="AF696" s="8"/>
      <c r="AG696" s="8"/>
      <c r="AH696" s="8"/>
      <c r="AI696" s="11" t="str">
        <f t="shared" si="4"/>
        <v/>
      </c>
      <c r="AJ696" s="17"/>
      <c r="AK696" s="17"/>
      <c r="AL696" s="8"/>
      <c r="AM696" s="8"/>
      <c r="AN696" s="8"/>
      <c r="AO696" s="8"/>
      <c r="AP696" s="8"/>
      <c r="AQ696" s="8"/>
      <c r="AR696" s="8"/>
      <c r="AS696" s="8"/>
      <c r="AT696" s="8"/>
      <c r="AU696" s="8"/>
      <c r="AV696" s="8"/>
      <c r="AW696" s="8"/>
      <c r="AX696" s="8"/>
      <c r="AY696" s="8"/>
      <c r="AZ696" s="8"/>
      <c r="BA696" s="8"/>
      <c r="BB696" s="8"/>
      <c r="BC696" s="8"/>
    </row>
    <row r="697">
      <c r="A697" s="12"/>
      <c r="B697" s="8"/>
      <c r="C697" s="8"/>
      <c r="D697" s="8"/>
      <c r="E697" s="8"/>
      <c r="F697" s="17"/>
      <c r="G697" s="17"/>
      <c r="H697" s="17"/>
      <c r="I697" s="8"/>
      <c r="J697" s="8"/>
      <c r="K697" s="8"/>
      <c r="L697" s="8"/>
      <c r="M697" s="8"/>
      <c r="N697" s="8"/>
      <c r="O697" s="8"/>
      <c r="P697" s="8"/>
      <c r="Q697" s="8"/>
      <c r="R697" s="8"/>
      <c r="S697" s="8"/>
      <c r="T697" s="8"/>
      <c r="U697" s="8"/>
      <c r="V697" s="8"/>
      <c r="W697" s="8"/>
      <c r="X697" s="47"/>
      <c r="Y697" s="8"/>
      <c r="Z697" s="8"/>
      <c r="AA697" s="8"/>
      <c r="AB697" s="8"/>
      <c r="AC697" s="8"/>
      <c r="AD697" s="8"/>
      <c r="AE697" s="8"/>
      <c r="AF697" s="8"/>
      <c r="AG697" s="8"/>
      <c r="AH697" s="8"/>
      <c r="AI697" s="11" t="str">
        <f t="shared" si="4"/>
        <v/>
      </c>
      <c r="AJ697" s="17"/>
      <c r="AK697" s="17"/>
      <c r="AL697" s="8"/>
      <c r="AM697" s="8"/>
      <c r="AN697" s="8"/>
      <c r="AO697" s="8"/>
      <c r="AP697" s="8"/>
      <c r="AQ697" s="8"/>
      <c r="AR697" s="8"/>
      <c r="AS697" s="8"/>
      <c r="AT697" s="8"/>
      <c r="AU697" s="8"/>
      <c r="AV697" s="8"/>
      <c r="AW697" s="8"/>
      <c r="AX697" s="8"/>
      <c r="AY697" s="8"/>
      <c r="AZ697" s="8"/>
      <c r="BA697" s="8"/>
      <c r="BB697" s="8"/>
      <c r="BC697" s="8"/>
    </row>
    <row r="698">
      <c r="A698" s="12"/>
      <c r="B698" s="8"/>
      <c r="C698" s="8"/>
      <c r="D698" s="8"/>
      <c r="E698" s="8"/>
      <c r="F698" s="17"/>
      <c r="G698" s="17"/>
      <c r="H698" s="17"/>
      <c r="I698" s="8"/>
      <c r="J698" s="8"/>
      <c r="K698" s="8"/>
      <c r="L698" s="8"/>
      <c r="M698" s="8"/>
      <c r="N698" s="8"/>
      <c r="O698" s="8"/>
      <c r="P698" s="8"/>
      <c r="Q698" s="8"/>
      <c r="R698" s="8"/>
      <c r="S698" s="8"/>
      <c r="T698" s="8"/>
      <c r="U698" s="8"/>
      <c r="V698" s="8"/>
      <c r="W698" s="8"/>
      <c r="X698" s="47"/>
      <c r="Y698" s="8"/>
      <c r="Z698" s="8"/>
      <c r="AA698" s="8"/>
      <c r="AB698" s="8"/>
      <c r="AC698" s="8"/>
      <c r="AD698" s="8"/>
      <c r="AE698" s="8"/>
      <c r="AF698" s="8"/>
      <c r="AG698" s="8"/>
      <c r="AH698" s="8"/>
      <c r="AI698" s="11" t="str">
        <f t="shared" si="4"/>
        <v/>
      </c>
      <c r="AJ698" s="17"/>
      <c r="AK698" s="17"/>
      <c r="AL698" s="8"/>
      <c r="AM698" s="8"/>
      <c r="AN698" s="8"/>
      <c r="AO698" s="8"/>
      <c r="AP698" s="8"/>
      <c r="AQ698" s="8"/>
      <c r="AR698" s="8"/>
      <c r="AS698" s="8"/>
      <c r="AT698" s="8"/>
      <c r="AU698" s="8"/>
      <c r="AV698" s="8"/>
      <c r="AW698" s="8"/>
      <c r="AX698" s="8"/>
      <c r="AY698" s="8"/>
      <c r="AZ698" s="8"/>
      <c r="BA698" s="8"/>
      <c r="BB698" s="8"/>
      <c r="BC698" s="8"/>
    </row>
    <row r="699">
      <c r="A699" s="12"/>
      <c r="B699" s="8"/>
      <c r="C699" s="8"/>
      <c r="D699" s="8"/>
      <c r="E699" s="8"/>
      <c r="F699" s="17"/>
      <c r="G699" s="17"/>
      <c r="H699" s="17"/>
      <c r="I699" s="8"/>
      <c r="J699" s="8"/>
      <c r="K699" s="8"/>
      <c r="L699" s="8"/>
      <c r="M699" s="8"/>
      <c r="N699" s="8"/>
      <c r="O699" s="8"/>
      <c r="P699" s="8"/>
      <c r="Q699" s="8"/>
      <c r="R699" s="8"/>
      <c r="S699" s="8"/>
      <c r="T699" s="8"/>
      <c r="U699" s="8"/>
      <c r="V699" s="8"/>
      <c r="W699" s="8"/>
      <c r="X699" s="47"/>
      <c r="Y699" s="8"/>
      <c r="Z699" s="8"/>
      <c r="AA699" s="8"/>
      <c r="AB699" s="8"/>
      <c r="AC699" s="8"/>
      <c r="AD699" s="8"/>
      <c r="AE699" s="8"/>
      <c r="AF699" s="8"/>
      <c r="AG699" s="8"/>
      <c r="AH699" s="8"/>
      <c r="AI699" s="11" t="str">
        <f t="shared" si="4"/>
        <v/>
      </c>
      <c r="AJ699" s="17"/>
      <c r="AK699" s="17"/>
      <c r="AL699" s="8"/>
      <c r="AM699" s="8"/>
      <c r="AN699" s="8"/>
      <c r="AO699" s="8"/>
      <c r="AP699" s="8"/>
      <c r="AQ699" s="8"/>
      <c r="AR699" s="8"/>
      <c r="AS699" s="8"/>
      <c r="AT699" s="8"/>
      <c r="AU699" s="8"/>
      <c r="AV699" s="8"/>
      <c r="AW699" s="8"/>
      <c r="AX699" s="8"/>
      <c r="AY699" s="8"/>
      <c r="AZ699" s="8"/>
      <c r="BA699" s="8"/>
      <c r="BB699" s="8"/>
      <c r="BC699" s="8"/>
    </row>
    <row r="700">
      <c r="A700" s="12"/>
      <c r="B700" s="8"/>
      <c r="C700" s="8"/>
      <c r="D700" s="8"/>
      <c r="E700" s="8"/>
      <c r="F700" s="17"/>
      <c r="G700" s="17"/>
      <c r="H700" s="17"/>
      <c r="I700" s="8"/>
      <c r="J700" s="8"/>
      <c r="K700" s="8"/>
      <c r="L700" s="8"/>
      <c r="M700" s="8"/>
      <c r="N700" s="8"/>
      <c r="O700" s="8"/>
      <c r="P700" s="8"/>
      <c r="Q700" s="8"/>
      <c r="R700" s="8"/>
      <c r="S700" s="8"/>
      <c r="T700" s="8"/>
      <c r="U700" s="8"/>
      <c r="V700" s="8"/>
      <c r="W700" s="8"/>
      <c r="X700" s="47"/>
      <c r="Y700" s="8"/>
      <c r="Z700" s="8"/>
      <c r="AA700" s="8"/>
      <c r="AB700" s="8"/>
      <c r="AC700" s="8"/>
      <c r="AD700" s="8"/>
      <c r="AE700" s="8"/>
      <c r="AF700" s="8"/>
      <c r="AG700" s="8"/>
      <c r="AH700" s="8"/>
      <c r="AI700" s="11" t="str">
        <f t="shared" si="4"/>
        <v/>
      </c>
      <c r="AJ700" s="17"/>
      <c r="AK700" s="17"/>
      <c r="AL700" s="8"/>
      <c r="AM700" s="8"/>
      <c r="AN700" s="8"/>
      <c r="AO700" s="8"/>
      <c r="AP700" s="8"/>
      <c r="AQ700" s="8"/>
      <c r="AR700" s="8"/>
      <c r="AS700" s="8"/>
      <c r="AT700" s="8"/>
      <c r="AU700" s="8"/>
      <c r="AV700" s="8"/>
      <c r="AW700" s="8"/>
      <c r="AX700" s="8"/>
      <c r="AY700" s="8"/>
      <c r="AZ700" s="8"/>
      <c r="BA700" s="8"/>
      <c r="BB700" s="8"/>
      <c r="BC700" s="8"/>
    </row>
    <row r="701">
      <c r="A701" s="12"/>
      <c r="B701" s="8"/>
      <c r="C701" s="8"/>
      <c r="D701" s="8"/>
      <c r="E701" s="8"/>
      <c r="F701" s="17"/>
      <c r="G701" s="17"/>
      <c r="H701" s="17"/>
      <c r="I701" s="8"/>
      <c r="J701" s="8"/>
      <c r="K701" s="8"/>
      <c r="L701" s="8"/>
      <c r="M701" s="8"/>
      <c r="N701" s="8"/>
      <c r="O701" s="8"/>
      <c r="P701" s="8"/>
      <c r="Q701" s="8"/>
      <c r="R701" s="8"/>
      <c r="S701" s="8"/>
      <c r="T701" s="8"/>
      <c r="U701" s="8"/>
      <c r="V701" s="8"/>
      <c r="W701" s="8"/>
      <c r="X701" s="47"/>
      <c r="Y701" s="8"/>
      <c r="Z701" s="8"/>
      <c r="AA701" s="8"/>
      <c r="AB701" s="8"/>
      <c r="AC701" s="8"/>
      <c r="AD701" s="8"/>
      <c r="AE701" s="8"/>
      <c r="AF701" s="8"/>
      <c r="AG701" s="8"/>
      <c r="AH701" s="8"/>
      <c r="AI701" s="11" t="str">
        <f t="shared" si="4"/>
        <v/>
      </c>
      <c r="AJ701" s="17"/>
      <c r="AK701" s="17"/>
      <c r="AL701" s="8"/>
      <c r="AM701" s="8"/>
      <c r="AN701" s="8"/>
      <c r="AO701" s="8"/>
      <c r="AP701" s="8"/>
      <c r="AQ701" s="8"/>
      <c r="AR701" s="8"/>
      <c r="AS701" s="8"/>
      <c r="AT701" s="8"/>
      <c r="AU701" s="8"/>
      <c r="AV701" s="8"/>
      <c r="AW701" s="8"/>
      <c r="AX701" s="8"/>
      <c r="AY701" s="8"/>
      <c r="AZ701" s="8"/>
      <c r="BA701" s="8"/>
      <c r="BB701" s="8"/>
      <c r="BC701" s="8"/>
    </row>
    <row r="702">
      <c r="A702" s="12"/>
      <c r="B702" s="8"/>
      <c r="C702" s="8"/>
      <c r="D702" s="8"/>
      <c r="E702" s="8"/>
      <c r="F702" s="17"/>
      <c r="G702" s="17"/>
      <c r="H702" s="17"/>
      <c r="I702" s="8"/>
      <c r="J702" s="8"/>
      <c r="K702" s="8"/>
      <c r="L702" s="8"/>
      <c r="M702" s="8"/>
      <c r="N702" s="8"/>
      <c r="O702" s="8"/>
      <c r="P702" s="8"/>
      <c r="Q702" s="8"/>
      <c r="R702" s="8"/>
      <c r="S702" s="8"/>
      <c r="T702" s="8"/>
      <c r="U702" s="8"/>
      <c r="V702" s="8"/>
      <c r="W702" s="8"/>
      <c r="X702" s="47"/>
      <c r="Y702" s="8"/>
      <c r="Z702" s="8"/>
      <c r="AA702" s="8"/>
      <c r="AB702" s="8"/>
      <c r="AC702" s="8"/>
      <c r="AD702" s="8"/>
      <c r="AE702" s="8"/>
      <c r="AF702" s="8"/>
      <c r="AG702" s="8"/>
      <c r="AH702" s="8"/>
      <c r="AI702" s="11" t="str">
        <f t="shared" si="4"/>
        <v/>
      </c>
      <c r="AJ702" s="17"/>
      <c r="AK702" s="17"/>
      <c r="AL702" s="8"/>
      <c r="AM702" s="8"/>
      <c r="AN702" s="8"/>
      <c r="AO702" s="8"/>
      <c r="AP702" s="8"/>
      <c r="AQ702" s="8"/>
      <c r="AR702" s="8"/>
      <c r="AS702" s="8"/>
      <c r="AT702" s="8"/>
      <c r="AU702" s="8"/>
      <c r="AV702" s="8"/>
      <c r="AW702" s="8"/>
      <c r="AX702" s="8"/>
      <c r="AY702" s="8"/>
      <c r="AZ702" s="8"/>
      <c r="BA702" s="8"/>
      <c r="BB702" s="8"/>
      <c r="BC702" s="8"/>
    </row>
    <row r="703">
      <c r="A703" s="12"/>
      <c r="B703" s="8"/>
      <c r="C703" s="8"/>
      <c r="D703" s="8"/>
      <c r="E703" s="8"/>
      <c r="F703" s="17"/>
      <c r="G703" s="17"/>
      <c r="H703" s="17"/>
      <c r="I703" s="8"/>
      <c r="J703" s="8"/>
      <c r="K703" s="8"/>
      <c r="L703" s="8"/>
      <c r="M703" s="8"/>
      <c r="N703" s="8"/>
      <c r="O703" s="8"/>
      <c r="P703" s="8"/>
      <c r="Q703" s="8"/>
      <c r="R703" s="8"/>
      <c r="S703" s="8"/>
      <c r="T703" s="8"/>
      <c r="U703" s="8"/>
      <c r="V703" s="8"/>
      <c r="W703" s="8"/>
      <c r="X703" s="47"/>
      <c r="Y703" s="8"/>
      <c r="Z703" s="8"/>
      <c r="AA703" s="8"/>
      <c r="AB703" s="8"/>
      <c r="AC703" s="8"/>
      <c r="AD703" s="8"/>
      <c r="AE703" s="8"/>
      <c r="AF703" s="8"/>
      <c r="AG703" s="8"/>
      <c r="AH703" s="8"/>
      <c r="AI703" s="11" t="str">
        <f t="shared" si="4"/>
        <v/>
      </c>
      <c r="AJ703" s="17"/>
      <c r="AK703" s="17"/>
      <c r="AL703" s="8"/>
      <c r="AM703" s="8"/>
      <c r="AN703" s="8"/>
      <c r="AO703" s="8"/>
      <c r="AP703" s="8"/>
      <c r="AQ703" s="8"/>
      <c r="AR703" s="8"/>
      <c r="AS703" s="8"/>
      <c r="AT703" s="8"/>
      <c r="AU703" s="8"/>
      <c r="AV703" s="8"/>
      <c r="AW703" s="8"/>
      <c r="AX703" s="8"/>
      <c r="AY703" s="8"/>
      <c r="AZ703" s="8"/>
      <c r="BA703" s="8"/>
      <c r="BB703" s="8"/>
      <c r="BC703" s="8"/>
    </row>
    <row r="704">
      <c r="A704" s="12"/>
      <c r="B704" s="8"/>
      <c r="C704" s="8"/>
      <c r="D704" s="8"/>
      <c r="E704" s="8"/>
      <c r="F704" s="17"/>
      <c r="G704" s="17"/>
      <c r="H704" s="17"/>
      <c r="I704" s="8"/>
      <c r="J704" s="8"/>
      <c r="K704" s="8"/>
      <c r="L704" s="8"/>
      <c r="M704" s="8"/>
      <c r="N704" s="8"/>
      <c r="O704" s="8"/>
      <c r="P704" s="8"/>
      <c r="Q704" s="8"/>
      <c r="R704" s="8"/>
      <c r="S704" s="8"/>
      <c r="T704" s="8"/>
      <c r="U704" s="8"/>
      <c r="V704" s="8"/>
      <c r="W704" s="8"/>
      <c r="X704" s="47"/>
      <c r="Y704" s="8"/>
      <c r="Z704" s="8"/>
      <c r="AA704" s="8"/>
      <c r="AB704" s="8"/>
      <c r="AC704" s="8"/>
      <c r="AD704" s="8"/>
      <c r="AE704" s="8"/>
      <c r="AF704" s="8"/>
      <c r="AG704" s="8"/>
      <c r="AH704" s="8"/>
      <c r="AI704" s="11" t="str">
        <f t="shared" si="4"/>
        <v/>
      </c>
      <c r="AJ704" s="17"/>
      <c r="AK704" s="17"/>
      <c r="AL704" s="8"/>
      <c r="AM704" s="8"/>
      <c r="AN704" s="8"/>
      <c r="AO704" s="8"/>
      <c r="AP704" s="8"/>
      <c r="AQ704" s="8"/>
      <c r="AR704" s="8"/>
      <c r="AS704" s="8"/>
      <c r="AT704" s="8"/>
      <c r="AU704" s="8"/>
      <c r="AV704" s="8"/>
      <c r="AW704" s="8"/>
      <c r="AX704" s="8"/>
      <c r="AY704" s="8"/>
      <c r="AZ704" s="8"/>
      <c r="BA704" s="8"/>
      <c r="BB704" s="8"/>
      <c r="BC704" s="8"/>
    </row>
    <row r="705">
      <c r="A705" s="12"/>
      <c r="B705" s="8"/>
      <c r="C705" s="8"/>
      <c r="D705" s="8"/>
      <c r="E705" s="8"/>
      <c r="F705" s="17"/>
      <c r="G705" s="17"/>
      <c r="H705" s="17"/>
      <c r="I705" s="8"/>
      <c r="J705" s="8"/>
      <c r="K705" s="8"/>
      <c r="L705" s="8"/>
      <c r="M705" s="8"/>
      <c r="N705" s="8"/>
      <c r="O705" s="8"/>
      <c r="P705" s="8"/>
      <c r="Q705" s="8"/>
      <c r="R705" s="8"/>
      <c r="S705" s="8"/>
      <c r="T705" s="8"/>
      <c r="U705" s="8"/>
      <c r="V705" s="8"/>
      <c r="W705" s="8"/>
      <c r="X705" s="47"/>
      <c r="Y705" s="8"/>
      <c r="Z705" s="8"/>
      <c r="AA705" s="8"/>
      <c r="AB705" s="8"/>
      <c r="AC705" s="8"/>
      <c r="AD705" s="8"/>
      <c r="AE705" s="8"/>
      <c r="AF705" s="8"/>
      <c r="AG705" s="8"/>
      <c r="AH705" s="8"/>
      <c r="AI705" s="11" t="str">
        <f t="shared" si="4"/>
        <v/>
      </c>
      <c r="AJ705" s="17"/>
      <c r="AK705" s="17"/>
      <c r="AL705" s="8"/>
      <c r="AM705" s="8"/>
      <c r="AN705" s="8"/>
      <c r="AO705" s="8"/>
      <c r="AP705" s="8"/>
      <c r="AQ705" s="8"/>
      <c r="AR705" s="8"/>
      <c r="AS705" s="8"/>
      <c r="AT705" s="8"/>
      <c r="AU705" s="8"/>
      <c r="AV705" s="8"/>
      <c r="AW705" s="8"/>
      <c r="AX705" s="8"/>
      <c r="AY705" s="8"/>
      <c r="AZ705" s="8"/>
      <c r="BA705" s="8"/>
      <c r="BB705" s="8"/>
      <c r="BC705" s="8"/>
    </row>
    <row r="706">
      <c r="A706" s="12"/>
      <c r="B706" s="8"/>
      <c r="C706" s="8"/>
      <c r="D706" s="8"/>
      <c r="E706" s="8"/>
      <c r="F706" s="17"/>
      <c r="G706" s="17"/>
      <c r="H706" s="17"/>
      <c r="I706" s="8"/>
      <c r="J706" s="8"/>
      <c r="K706" s="8"/>
      <c r="L706" s="8"/>
      <c r="M706" s="8"/>
      <c r="N706" s="8"/>
      <c r="O706" s="8"/>
      <c r="P706" s="8"/>
      <c r="Q706" s="8"/>
      <c r="R706" s="8"/>
      <c r="S706" s="8"/>
      <c r="T706" s="8"/>
      <c r="U706" s="8"/>
      <c r="V706" s="8"/>
      <c r="W706" s="8"/>
      <c r="X706" s="47"/>
      <c r="Y706" s="8"/>
      <c r="Z706" s="8"/>
      <c r="AA706" s="8"/>
      <c r="AB706" s="8"/>
      <c r="AC706" s="8"/>
      <c r="AD706" s="8"/>
      <c r="AE706" s="8"/>
      <c r="AF706" s="8"/>
      <c r="AG706" s="8"/>
      <c r="AH706" s="8"/>
      <c r="AI706" s="11" t="str">
        <f t="shared" si="4"/>
        <v/>
      </c>
      <c r="AJ706" s="17"/>
      <c r="AK706" s="17"/>
      <c r="AL706" s="8"/>
      <c r="AM706" s="8"/>
      <c r="AN706" s="8"/>
      <c r="AO706" s="8"/>
      <c r="AP706" s="8"/>
      <c r="AQ706" s="8"/>
      <c r="AR706" s="8"/>
      <c r="AS706" s="8"/>
      <c r="AT706" s="8"/>
      <c r="AU706" s="8"/>
      <c r="AV706" s="8"/>
      <c r="AW706" s="8"/>
      <c r="AX706" s="8"/>
      <c r="AY706" s="8"/>
      <c r="AZ706" s="8"/>
      <c r="BA706" s="8"/>
      <c r="BB706" s="8"/>
      <c r="BC706" s="8"/>
    </row>
    <row r="707">
      <c r="A707" s="12"/>
      <c r="B707" s="8"/>
      <c r="C707" s="8"/>
      <c r="D707" s="8"/>
      <c r="E707" s="8"/>
      <c r="F707" s="17"/>
      <c r="G707" s="17"/>
      <c r="H707" s="17"/>
      <c r="I707" s="8"/>
      <c r="J707" s="8"/>
      <c r="K707" s="8"/>
      <c r="L707" s="8"/>
      <c r="M707" s="8"/>
      <c r="N707" s="8"/>
      <c r="O707" s="8"/>
      <c r="P707" s="8"/>
      <c r="Q707" s="8"/>
      <c r="R707" s="8"/>
      <c r="S707" s="8"/>
      <c r="T707" s="8"/>
      <c r="U707" s="8"/>
      <c r="V707" s="8"/>
      <c r="W707" s="8"/>
      <c r="X707" s="47"/>
      <c r="Y707" s="8"/>
      <c r="Z707" s="8"/>
      <c r="AA707" s="8"/>
      <c r="AB707" s="8"/>
      <c r="AC707" s="8"/>
      <c r="AD707" s="8"/>
      <c r="AE707" s="8"/>
      <c r="AF707" s="8"/>
      <c r="AG707" s="8"/>
      <c r="AH707" s="8"/>
      <c r="AI707" s="11" t="str">
        <f t="shared" si="4"/>
        <v/>
      </c>
      <c r="AJ707" s="17"/>
      <c r="AK707" s="17"/>
      <c r="AL707" s="8"/>
      <c r="AM707" s="8"/>
      <c r="AN707" s="8"/>
      <c r="AO707" s="8"/>
      <c r="AP707" s="8"/>
      <c r="AQ707" s="8"/>
      <c r="AR707" s="8"/>
      <c r="AS707" s="8"/>
      <c r="AT707" s="8"/>
      <c r="AU707" s="8"/>
      <c r="AV707" s="8"/>
      <c r="AW707" s="8"/>
      <c r="AX707" s="8"/>
      <c r="AY707" s="8"/>
      <c r="AZ707" s="8"/>
      <c r="BA707" s="8"/>
      <c r="BB707" s="8"/>
      <c r="BC707" s="8"/>
    </row>
    <row r="708">
      <c r="A708" s="12"/>
      <c r="B708" s="8"/>
      <c r="C708" s="8"/>
      <c r="D708" s="8"/>
      <c r="E708" s="8"/>
      <c r="F708" s="17"/>
      <c r="G708" s="17"/>
      <c r="H708" s="17"/>
      <c r="I708" s="8"/>
      <c r="J708" s="8"/>
      <c r="K708" s="8"/>
      <c r="L708" s="8"/>
      <c r="M708" s="8"/>
      <c r="N708" s="8"/>
      <c r="O708" s="8"/>
      <c r="P708" s="8"/>
      <c r="Q708" s="8"/>
      <c r="R708" s="8"/>
      <c r="S708" s="8"/>
      <c r="T708" s="8"/>
      <c r="U708" s="8"/>
      <c r="V708" s="8"/>
      <c r="W708" s="8"/>
      <c r="X708" s="47"/>
      <c r="Y708" s="8"/>
      <c r="Z708" s="8"/>
      <c r="AA708" s="8"/>
      <c r="AB708" s="8"/>
      <c r="AC708" s="8"/>
      <c r="AD708" s="8"/>
      <c r="AE708" s="8"/>
      <c r="AF708" s="8"/>
      <c r="AG708" s="8"/>
      <c r="AH708" s="8"/>
      <c r="AI708" s="11" t="str">
        <f t="shared" si="4"/>
        <v/>
      </c>
      <c r="AJ708" s="17"/>
      <c r="AK708" s="17"/>
      <c r="AL708" s="8"/>
      <c r="AM708" s="8"/>
      <c r="AN708" s="8"/>
      <c r="AO708" s="8"/>
      <c r="AP708" s="8"/>
      <c r="AQ708" s="8"/>
      <c r="AR708" s="8"/>
      <c r="AS708" s="8"/>
      <c r="AT708" s="8"/>
      <c r="AU708" s="8"/>
      <c r="AV708" s="8"/>
      <c r="AW708" s="8"/>
      <c r="AX708" s="8"/>
      <c r="AY708" s="8"/>
      <c r="AZ708" s="8"/>
      <c r="BA708" s="8"/>
      <c r="BB708" s="8"/>
      <c r="BC708" s="8"/>
    </row>
    <row r="709">
      <c r="A709" s="12"/>
      <c r="B709" s="8"/>
      <c r="C709" s="8"/>
      <c r="D709" s="8"/>
      <c r="E709" s="8"/>
      <c r="F709" s="17"/>
      <c r="G709" s="17"/>
      <c r="H709" s="17"/>
      <c r="I709" s="8"/>
      <c r="J709" s="8"/>
      <c r="K709" s="8"/>
      <c r="L709" s="8"/>
      <c r="M709" s="8"/>
      <c r="N709" s="8"/>
      <c r="O709" s="8"/>
      <c r="P709" s="8"/>
      <c r="Q709" s="8"/>
      <c r="R709" s="8"/>
      <c r="S709" s="8"/>
      <c r="T709" s="8"/>
      <c r="U709" s="8"/>
      <c r="V709" s="8"/>
      <c r="W709" s="8"/>
      <c r="X709" s="47"/>
      <c r="Y709" s="8"/>
      <c r="Z709" s="8"/>
      <c r="AA709" s="8"/>
      <c r="AB709" s="8"/>
      <c r="AC709" s="8"/>
      <c r="AD709" s="8"/>
      <c r="AE709" s="8"/>
      <c r="AF709" s="8"/>
      <c r="AG709" s="8"/>
      <c r="AH709" s="8"/>
      <c r="AI709" s="11" t="str">
        <f t="shared" si="4"/>
        <v/>
      </c>
      <c r="AJ709" s="17"/>
      <c r="AK709" s="17"/>
      <c r="AL709" s="8"/>
      <c r="AM709" s="8"/>
      <c r="AN709" s="8"/>
      <c r="AO709" s="8"/>
      <c r="AP709" s="8"/>
      <c r="AQ709" s="8"/>
      <c r="AR709" s="8"/>
      <c r="AS709" s="8"/>
      <c r="AT709" s="8"/>
      <c r="AU709" s="8"/>
      <c r="AV709" s="8"/>
      <c r="AW709" s="8"/>
      <c r="AX709" s="8"/>
      <c r="AY709" s="8"/>
      <c r="AZ709" s="8"/>
      <c r="BA709" s="8"/>
      <c r="BB709" s="8"/>
      <c r="BC709" s="8"/>
    </row>
    <row r="710">
      <c r="A710" s="12"/>
      <c r="B710" s="8"/>
      <c r="C710" s="8"/>
      <c r="D710" s="8"/>
      <c r="E710" s="8"/>
      <c r="F710" s="17"/>
      <c r="G710" s="17"/>
      <c r="H710" s="17"/>
      <c r="I710" s="8"/>
      <c r="J710" s="8"/>
      <c r="K710" s="8"/>
      <c r="L710" s="8"/>
      <c r="M710" s="8"/>
      <c r="N710" s="8"/>
      <c r="O710" s="8"/>
      <c r="P710" s="8"/>
      <c r="Q710" s="8"/>
      <c r="R710" s="8"/>
      <c r="S710" s="8"/>
      <c r="T710" s="8"/>
      <c r="U710" s="8"/>
      <c r="V710" s="8"/>
      <c r="W710" s="8"/>
      <c r="X710" s="47"/>
      <c r="Y710" s="8"/>
      <c r="Z710" s="8"/>
      <c r="AA710" s="8"/>
      <c r="AB710" s="8"/>
      <c r="AC710" s="8"/>
      <c r="AD710" s="8"/>
      <c r="AE710" s="8"/>
      <c r="AF710" s="8"/>
      <c r="AG710" s="8"/>
      <c r="AH710" s="8"/>
      <c r="AI710" s="11" t="str">
        <f t="shared" si="4"/>
        <v/>
      </c>
      <c r="AJ710" s="17"/>
      <c r="AK710" s="17"/>
      <c r="AL710" s="8"/>
      <c r="AM710" s="8"/>
      <c r="AN710" s="8"/>
      <c r="AO710" s="8"/>
      <c r="AP710" s="8"/>
      <c r="AQ710" s="8"/>
      <c r="AR710" s="8"/>
      <c r="AS710" s="8"/>
      <c r="AT710" s="8"/>
      <c r="AU710" s="8"/>
      <c r="AV710" s="8"/>
      <c r="AW710" s="8"/>
      <c r="AX710" s="8"/>
      <c r="AY710" s="8"/>
      <c r="AZ710" s="8"/>
      <c r="BA710" s="8"/>
      <c r="BB710" s="8"/>
      <c r="BC710" s="8"/>
    </row>
    <row r="711">
      <c r="A711" s="12"/>
      <c r="B711" s="8"/>
      <c r="C711" s="8"/>
      <c r="D711" s="8"/>
      <c r="E711" s="8"/>
      <c r="F711" s="17"/>
      <c r="G711" s="17"/>
      <c r="H711" s="17"/>
      <c r="I711" s="8"/>
      <c r="J711" s="8"/>
      <c r="K711" s="8"/>
      <c r="L711" s="8"/>
      <c r="M711" s="8"/>
      <c r="N711" s="8"/>
      <c r="O711" s="8"/>
      <c r="P711" s="8"/>
      <c r="Q711" s="8"/>
      <c r="R711" s="8"/>
      <c r="S711" s="8"/>
      <c r="T711" s="8"/>
      <c r="U711" s="8"/>
      <c r="V711" s="8"/>
      <c r="W711" s="8"/>
      <c r="X711" s="47"/>
      <c r="Y711" s="8"/>
      <c r="Z711" s="8"/>
      <c r="AA711" s="8"/>
      <c r="AB711" s="8"/>
      <c r="AC711" s="8"/>
      <c r="AD711" s="8"/>
      <c r="AE711" s="8"/>
      <c r="AF711" s="8"/>
      <c r="AG711" s="8"/>
      <c r="AH711" s="8"/>
      <c r="AI711" s="11" t="str">
        <f t="shared" si="4"/>
        <v/>
      </c>
      <c r="AJ711" s="17"/>
      <c r="AK711" s="17"/>
      <c r="AL711" s="8"/>
      <c r="AM711" s="8"/>
      <c r="AN711" s="8"/>
      <c r="AO711" s="8"/>
      <c r="AP711" s="8"/>
      <c r="AQ711" s="8"/>
      <c r="AR711" s="8"/>
      <c r="AS711" s="8"/>
      <c r="AT711" s="8"/>
      <c r="AU711" s="8"/>
      <c r="AV711" s="8"/>
      <c r="AW711" s="8"/>
      <c r="AX711" s="8"/>
      <c r="AY711" s="8"/>
      <c r="AZ711" s="8"/>
      <c r="BA711" s="8"/>
      <c r="BB711" s="8"/>
      <c r="BC711" s="8"/>
    </row>
    <row r="712">
      <c r="A712" s="12"/>
      <c r="B712" s="8"/>
      <c r="C712" s="8"/>
      <c r="D712" s="8"/>
      <c r="E712" s="8"/>
      <c r="F712" s="17"/>
      <c r="G712" s="17"/>
      <c r="H712" s="17"/>
      <c r="I712" s="8"/>
      <c r="J712" s="8"/>
      <c r="K712" s="8"/>
      <c r="L712" s="8"/>
      <c r="M712" s="8"/>
      <c r="N712" s="8"/>
      <c r="O712" s="8"/>
      <c r="P712" s="8"/>
      <c r="Q712" s="8"/>
      <c r="R712" s="8"/>
      <c r="S712" s="8"/>
      <c r="T712" s="8"/>
      <c r="U712" s="8"/>
      <c r="V712" s="8"/>
      <c r="W712" s="8"/>
      <c r="X712" s="47"/>
      <c r="Y712" s="8"/>
      <c r="Z712" s="8"/>
      <c r="AA712" s="8"/>
      <c r="AB712" s="8"/>
      <c r="AC712" s="8"/>
      <c r="AD712" s="8"/>
      <c r="AE712" s="8"/>
      <c r="AF712" s="8"/>
      <c r="AG712" s="8"/>
      <c r="AH712" s="8"/>
      <c r="AI712" s="11" t="str">
        <f t="shared" si="4"/>
        <v/>
      </c>
      <c r="AJ712" s="17"/>
      <c r="AK712" s="17"/>
      <c r="AL712" s="8"/>
      <c r="AM712" s="8"/>
      <c r="AN712" s="8"/>
      <c r="AO712" s="8"/>
      <c r="AP712" s="8"/>
      <c r="AQ712" s="8"/>
      <c r="AR712" s="8"/>
      <c r="AS712" s="8"/>
      <c r="AT712" s="8"/>
      <c r="AU712" s="8"/>
      <c r="AV712" s="8"/>
      <c r="AW712" s="8"/>
      <c r="AX712" s="8"/>
      <c r="AY712" s="8"/>
      <c r="AZ712" s="8"/>
      <c r="BA712" s="8"/>
      <c r="BB712" s="8"/>
      <c r="BC712" s="8"/>
    </row>
    <row r="713">
      <c r="A713" s="12"/>
      <c r="B713" s="8"/>
      <c r="C713" s="8"/>
      <c r="D713" s="8"/>
      <c r="E713" s="8"/>
      <c r="F713" s="17"/>
      <c r="G713" s="17"/>
      <c r="H713" s="17"/>
      <c r="I713" s="8"/>
      <c r="J713" s="8"/>
      <c r="K713" s="8"/>
      <c r="L713" s="8"/>
      <c r="M713" s="8"/>
      <c r="N713" s="8"/>
      <c r="O713" s="8"/>
      <c r="P713" s="8"/>
      <c r="Q713" s="8"/>
      <c r="R713" s="8"/>
      <c r="S713" s="8"/>
      <c r="T713" s="8"/>
      <c r="U713" s="8"/>
      <c r="V713" s="8"/>
      <c r="W713" s="8"/>
      <c r="X713" s="47"/>
      <c r="Y713" s="8"/>
      <c r="Z713" s="8"/>
      <c r="AA713" s="8"/>
      <c r="AB713" s="8"/>
      <c r="AC713" s="8"/>
      <c r="AD713" s="8"/>
      <c r="AE713" s="8"/>
      <c r="AF713" s="8"/>
      <c r="AG713" s="8"/>
      <c r="AH713" s="8"/>
      <c r="AI713" s="11" t="str">
        <f t="shared" si="4"/>
        <v/>
      </c>
      <c r="AJ713" s="17"/>
      <c r="AK713" s="17"/>
      <c r="AL713" s="8"/>
      <c r="AM713" s="8"/>
      <c r="AN713" s="8"/>
      <c r="AO713" s="8"/>
      <c r="AP713" s="8"/>
      <c r="AQ713" s="8"/>
      <c r="AR713" s="8"/>
      <c r="AS713" s="8"/>
      <c r="AT713" s="8"/>
      <c r="AU713" s="8"/>
      <c r="AV713" s="8"/>
      <c r="AW713" s="8"/>
      <c r="AX713" s="8"/>
      <c r="AY713" s="8"/>
      <c r="AZ713" s="8"/>
      <c r="BA713" s="8"/>
      <c r="BB713" s="8"/>
      <c r="BC713" s="8"/>
    </row>
    <row r="714">
      <c r="A714" s="12"/>
      <c r="B714" s="8"/>
      <c r="C714" s="8"/>
      <c r="D714" s="8"/>
      <c r="E714" s="8"/>
      <c r="F714" s="17"/>
      <c r="G714" s="17"/>
      <c r="H714" s="17"/>
      <c r="I714" s="8"/>
      <c r="J714" s="8"/>
      <c r="K714" s="8"/>
      <c r="L714" s="8"/>
      <c r="M714" s="8"/>
      <c r="N714" s="8"/>
      <c r="O714" s="8"/>
      <c r="P714" s="8"/>
      <c r="Q714" s="8"/>
      <c r="R714" s="8"/>
      <c r="S714" s="8"/>
      <c r="T714" s="8"/>
      <c r="U714" s="8"/>
      <c r="V714" s="8"/>
      <c r="W714" s="8"/>
      <c r="X714" s="47"/>
      <c r="Y714" s="8"/>
      <c r="Z714" s="8"/>
      <c r="AA714" s="8"/>
      <c r="AB714" s="8"/>
      <c r="AC714" s="8"/>
      <c r="AD714" s="8"/>
      <c r="AE714" s="8"/>
      <c r="AF714" s="8"/>
      <c r="AG714" s="8"/>
      <c r="AH714" s="8"/>
      <c r="AI714" s="11" t="str">
        <f t="shared" si="4"/>
        <v/>
      </c>
      <c r="AJ714" s="17"/>
      <c r="AK714" s="17"/>
      <c r="AL714" s="8"/>
      <c r="AM714" s="8"/>
      <c r="AN714" s="8"/>
      <c r="AO714" s="8"/>
      <c r="AP714" s="8"/>
      <c r="AQ714" s="8"/>
      <c r="AR714" s="8"/>
      <c r="AS714" s="8"/>
      <c r="AT714" s="8"/>
      <c r="AU714" s="8"/>
      <c r="AV714" s="8"/>
      <c r="AW714" s="8"/>
      <c r="AX714" s="8"/>
      <c r="AY714" s="8"/>
      <c r="AZ714" s="8"/>
      <c r="BA714" s="8"/>
      <c r="BB714" s="8"/>
      <c r="BC714" s="8"/>
    </row>
    <row r="715">
      <c r="A715" s="12"/>
      <c r="B715" s="8"/>
      <c r="C715" s="8"/>
      <c r="D715" s="8"/>
      <c r="E715" s="8"/>
      <c r="F715" s="17"/>
      <c r="G715" s="17"/>
      <c r="H715" s="17"/>
      <c r="I715" s="8"/>
      <c r="J715" s="8"/>
      <c r="K715" s="8"/>
      <c r="L715" s="8"/>
      <c r="M715" s="8"/>
      <c r="N715" s="8"/>
      <c r="O715" s="8"/>
      <c r="P715" s="8"/>
      <c r="Q715" s="8"/>
      <c r="R715" s="8"/>
      <c r="S715" s="8"/>
      <c r="T715" s="8"/>
      <c r="U715" s="8"/>
      <c r="V715" s="8"/>
      <c r="W715" s="8"/>
      <c r="X715" s="47"/>
      <c r="Y715" s="8"/>
      <c r="Z715" s="8"/>
      <c r="AA715" s="8"/>
      <c r="AB715" s="8"/>
      <c r="AC715" s="8"/>
      <c r="AD715" s="8"/>
      <c r="AE715" s="8"/>
      <c r="AF715" s="8"/>
      <c r="AG715" s="8"/>
      <c r="AH715" s="8"/>
      <c r="AI715" s="11" t="str">
        <f t="shared" si="4"/>
        <v/>
      </c>
      <c r="AJ715" s="17"/>
      <c r="AK715" s="17"/>
      <c r="AL715" s="8"/>
      <c r="AM715" s="8"/>
      <c r="AN715" s="8"/>
      <c r="AO715" s="8"/>
      <c r="AP715" s="8"/>
      <c r="AQ715" s="8"/>
      <c r="AR715" s="8"/>
      <c r="AS715" s="8"/>
      <c r="AT715" s="8"/>
      <c r="AU715" s="8"/>
      <c r="AV715" s="8"/>
      <c r="AW715" s="8"/>
      <c r="AX715" s="8"/>
      <c r="AY715" s="8"/>
      <c r="AZ715" s="8"/>
      <c r="BA715" s="8"/>
      <c r="BB715" s="8"/>
      <c r="BC715" s="8"/>
    </row>
    <row r="716">
      <c r="A716" s="12"/>
      <c r="B716" s="8"/>
      <c r="C716" s="8"/>
      <c r="D716" s="8"/>
      <c r="E716" s="8"/>
      <c r="F716" s="17"/>
      <c r="G716" s="17"/>
      <c r="H716" s="17"/>
      <c r="I716" s="8"/>
      <c r="J716" s="8"/>
      <c r="K716" s="8"/>
      <c r="L716" s="8"/>
      <c r="M716" s="8"/>
      <c r="N716" s="8"/>
      <c r="O716" s="8"/>
      <c r="P716" s="8"/>
      <c r="Q716" s="8"/>
      <c r="R716" s="8"/>
      <c r="S716" s="8"/>
      <c r="T716" s="8"/>
      <c r="U716" s="8"/>
      <c r="V716" s="8"/>
      <c r="W716" s="8"/>
      <c r="X716" s="47"/>
      <c r="Y716" s="8"/>
      <c r="Z716" s="8"/>
      <c r="AA716" s="8"/>
      <c r="AB716" s="8"/>
      <c r="AC716" s="8"/>
      <c r="AD716" s="8"/>
      <c r="AE716" s="8"/>
      <c r="AF716" s="8"/>
      <c r="AG716" s="8"/>
      <c r="AH716" s="8"/>
      <c r="AI716" s="11" t="str">
        <f t="shared" si="4"/>
        <v/>
      </c>
      <c r="AJ716" s="17"/>
      <c r="AK716" s="17"/>
      <c r="AL716" s="8"/>
      <c r="AM716" s="8"/>
      <c r="AN716" s="8"/>
      <c r="AO716" s="8"/>
      <c r="AP716" s="8"/>
      <c r="AQ716" s="8"/>
      <c r="AR716" s="8"/>
      <c r="AS716" s="8"/>
      <c r="AT716" s="8"/>
      <c r="AU716" s="8"/>
      <c r="AV716" s="8"/>
      <c r="AW716" s="8"/>
      <c r="AX716" s="8"/>
      <c r="AY716" s="8"/>
      <c r="AZ716" s="8"/>
      <c r="BA716" s="8"/>
      <c r="BB716" s="8"/>
      <c r="BC716" s="8"/>
    </row>
    <row r="717">
      <c r="A717" s="12"/>
      <c r="B717" s="8"/>
      <c r="C717" s="8"/>
      <c r="D717" s="8"/>
      <c r="E717" s="8"/>
      <c r="F717" s="17"/>
      <c r="G717" s="17"/>
      <c r="H717" s="17"/>
      <c r="I717" s="8"/>
      <c r="J717" s="8"/>
      <c r="K717" s="8"/>
      <c r="L717" s="8"/>
      <c r="M717" s="8"/>
      <c r="N717" s="8"/>
      <c r="O717" s="8"/>
      <c r="P717" s="8"/>
      <c r="Q717" s="8"/>
      <c r="R717" s="8"/>
      <c r="S717" s="8"/>
      <c r="T717" s="8"/>
      <c r="U717" s="8"/>
      <c r="V717" s="8"/>
      <c r="W717" s="8"/>
      <c r="X717" s="47"/>
      <c r="Y717" s="8"/>
      <c r="Z717" s="8"/>
      <c r="AA717" s="8"/>
      <c r="AB717" s="8"/>
      <c r="AC717" s="8"/>
      <c r="AD717" s="8"/>
      <c r="AE717" s="8"/>
      <c r="AF717" s="8"/>
      <c r="AG717" s="8"/>
      <c r="AH717" s="8"/>
      <c r="AI717" s="11" t="str">
        <f t="shared" si="4"/>
        <v/>
      </c>
      <c r="AJ717" s="17"/>
      <c r="AK717" s="17"/>
      <c r="AL717" s="8"/>
      <c r="AM717" s="8"/>
      <c r="AN717" s="8"/>
      <c r="AO717" s="8"/>
      <c r="AP717" s="8"/>
      <c r="AQ717" s="8"/>
      <c r="AR717" s="8"/>
      <c r="AS717" s="8"/>
      <c r="AT717" s="8"/>
      <c r="AU717" s="8"/>
      <c r="AV717" s="8"/>
      <c r="AW717" s="8"/>
      <c r="AX717" s="8"/>
      <c r="AY717" s="8"/>
      <c r="AZ717" s="8"/>
      <c r="BA717" s="8"/>
      <c r="BB717" s="8"/>
      <c r="BC717" s="8"/>
    </row>
    <row r="718">
      <c r="A718" s="12"/>
      <c r="B718" s="8"/>
      <c r="C718" s="8"/>
      <c r="D718" s="8"/>
      <c r="E718" s="8"/>
      <c r="F718" s="17"/>
      <c r="G718" s="17"/>
      <c r="H718" s="17"/>
      <c r="I718" s="8"/>
      <c r="J718" s="8"/>
      <c r="K718" s="8"/>
      <c r="L718" s="8"/>
      <c r="M718" s="8"/>
      <c r="N718" s="8"/>
      <c r="O718" s="8"/>
      <c r="P718" s="8"/>
      <c r="Q718" s="8"/>
      <c r="R718" s="8"/>
      <c r="S718" s="8"/>
      <c r="T718" s="8"/>
      <c r="U718" s="8"/>
      <c r="V718" s="8"/>
      <c r="W718" s="8"/>
      <c r="X718" s="47"/>
      <c r="Y718" s="8"/>
      <c r="Z718" s="8"/>
      <c r="AA718" s="8"/>
      <c r="AB718" s="8"/>
      <c r="AC718" s="8"/>
      <c r="AD718" s="8"/>
      <c r="AE718" s="8"/>
      <c r="AF718" s="8"/>
      <c r="AG718" s="8"/>
      <c r="AH718" s="8"/>
      <c r="AI718" s="11" t="str">
        <f t="shared" si="4"/>
        <v/>
      </c>
      <c r="AJ718" s="17"/>
      <c r="AK718" s="17"/>
      <c r="AL718" s="8"/>
      <c r="AM718" s="8"/>
      <c r="AN718" s="8"/>
      <c r="AO718" s="8"/>
      <c r="AP718" s="8"/>
      <c r="AQ718" s="8"/>
      <c r="AR718" s="8"/>
      <c r="AS718" s="8"/>
      <c r="AT718" s="8"/>
      <c r="AU718" s="8"/>
      <c r="AV718" s="8"/>
      <c r="AW718" s="8"/>
      <c r="AX718" s="8"/>
      <c r="AY718" s="8"/>
      <c r="AZ718" s="8"/>
      <c r="BA718" s="8"/>
      <c r="BB718" s="8"/>
      <c r="BC718" s="8"/>
    </row>
    <row r="719">
      <c r="A719" s="12"/>
      <c r="B719" s="8"/>
      <c r="C719" s="8"/>
      <c r="D719" s="8"/>
      <c r="E719" s="8"/>
      <c r="F719" s="17"/>
      <c r="G719" s="17"/>
      <c r="H719" s="17"/>
      <c r="I719" s="8"/>
      <c r="J719" s="8"/>
      <c r="K719" s="8"/>
      <c r="L719" s="8"/>
      <c r="M719" s="8"/>
      <c r="N719" s="8"/>
      <c r="O719" s="8"/>
      <c r="P719" s="8"/>
      <c r="Q719" s="8"/>
      <c r="R719" s="8"/>
      <c r="S719" s="8"/>
      <c r="T719" s="8"/>
      <c r="U719" s="8"/>
      <c r="V719" s="8"/>
      <c r="W719" s="8"/>
      <c r="X719" s="47"/>
      <c r="Y719" s="8"/>
      <c r="Z719" s="8"/>
      <c r="AA719" s="8"/>
      <c r="AB719" s="8"/>
      <c r="AC719" s="8"/>
      <c r="AD719" s="8"/>
      <c r="AE719" s="8"/>
      <c r="AF719" s="8"/>
      <c r="AG719" s="8"/>
      <c r="AH719" s="8"/>
      <c r="AI719" s="11" t="str">
        <f t="shared" si="4"/>
        <v/>
      </c>
      <c r="AJ719" s="17"/>
      <c r="AK719" s="17"/>
      <c r="AL719" s="8"/>
      <c r="AM719" s="8"/>
      <c r="AN719" s="8"/>
      <c r="AO719" s="8"/>
      <c r="AP719" s="8"/>
      <c r="AQ719" s="8"/>
      <c r="AR719" s="8"/>
      <c r="AS719" s="8"/>
      <c r="AT719" s="8"/>
      <c r="AU719" s="8"/>
      <c r="AV719" s="8"/>
      <c r="AW719" s="8"/>
      <c r="AX719" s="8"/>
      <c r="AY719" s="8"/>
      <c r="AZ719" s="8"/>
      <c r="BA719" s="8"/>
      <c r="BB719" s="8"/>
      <c r="BC719" s="8"/>
    </row>
    <row r="720">
      <c r="A720" s="12"/>
      <c r="B720" s="8"/>
      <c r="C720" s="8"/>
      <c r="D720" s="8"/>
      <c r="E720" s="8"/>
      <c r="F720" s="17"/>
      <c r="G720" s="17"/>
      <c r="H720" s="17"/>
      <c r="I720" s="8"/>
      <c r="J720" s="8"/>
      <c r="K720" s="8"/>
      <c r="L720" s="8"/>
      <c r="M720" s="8"/>
      <c r="N720" s="8"/>
      <c r="O720" s="8"/>
      <c r="P720" s="8"/>
      <c r="Q720" s="8"/>
      <c r="R720" s="8"/>
      <c r="S720" s="8"/>
      <c r="T720" s="8"/>
      <c r="U720" s="8"/>
      <c r="V720" s="8"/>
      <c r="W720" s="8"/>
      <c r="X720" s="47"/>
      <c r="Y720" s="8"/>
      <c r="Z720" s="8"/>
      <c r="AA720" s="8"/>
      <c r="AB720" s="8"/>
      <c r="AC720" s="8"/>
      <c r="AD720" s="8"/>
      <c r="AE720" s="8"/>
      <c r="AF720" s="8"/>
      <c r="AG720" s="8"/>
      <c r="AH720" s="8"/>
      <c r="AI720" s="11" t="str">
        <f t="shared" si="4"/>
        <v/>
      </c>
      <c r="AJ720" s="17"/>
      <c r="AK720" s="17"/>
      <c r="AL720" s="8"/>
      <c r="AM720" s="8"/>
      <c r="AN720" s="8"/>
      <c r="AO720" s="8"/>
      <c r="AP720" s="8"/>
      <c r="AQ720" s="8"/>
      <c r="AR720" s="8"/>
      <c r="AS720" s="8"/>
      <c r="AT720" s="8"/>
      <c r="AU720" s="8"/>
      <c r="AV720" s="8"/>
      <c r="AW720" s="8"/>
      <c r="AX720" s="8"/>
      <c r="AY720" s="8"/>
      <c r="AZ720" s="8"/>
      <c r="BA720" s="8"/>
      <c r="BB720" s="8"/>
      <c r="BC720" s="8"/>
    </row>
    <row r="721">
      <c r="A721" s="12"/>
      <c r="B721" s="8"/>
      <c r="C721" s="8"/>
      <c r="D721" s="8"/>
      <c r="E721" s="8"/>
      <c r="F721" s="17"/>
      <c r="G721" s="17"/>
      <c r="H721" s="17"/>
      <c r="I721" s="8"/>
      <c r="J721" s="8"/>
      <c r="K721" s="8"/>
      <c r="L721" s="8"/>
      <c r="M721" s="8"/>
      <c r="N721" s="8"/>
      <c r="O721" s="8"/>
      <c r="P721" s="8"/>
      <c r="Q721" s="8"/>
      <c r="R721" s="8"/>
      <c r="S721" s="8"/>
      <c r="T721" s="8"/>
      <c r="U721" s="8"/>
      <c r="V721" s="8"/>
      <c r="W721" s="8"/>
      <c r="X721" s="47"/>
      <c r="Y721" s="8"/>
      <c r="Z721" s="8"/>
      <c r="AA721" s="8"/>
      <c r="AB721" s="8"/>
      <c r="AC721" s="8"/>
      <c r="AD721" s="8"/>
      <c r="AE721" s="8"/>
      <c r="AF721" s="8"/>
      <c r="AG721" s="8"/>
      <c r="AH721" s="8"/>
      <c r="AI721" s="11" t="str">
        <f t="shared" si="4"/>
        <v/>
      </c>
      <c r="AJ721" s="17"/>
      <c r="AK721" s="17"/>
      <c r="AL721" s="8"/>
      <c r="AM721" s="8"/>
      <c r="AN721" s="8"/>
      <c r="AO721" s="8"/>
      <c r="AP721" s="8"/>
      <c r="AQ721" s="8"/>
      <c r="AR721" s="8"/>
      <c r="AS721" s="8"/>
      <c r="AT721" s="8"/>
      <c r="AU721" s="8"/>
      <c r="AV721" s="8"/>
      <c r="AW721" s="8"/>
      <c r="AX721" s="8"/>
      <c r="AY721" s="8"/>
      <c r="AZ721" s="8"/>
      <c r="BA721" s="8"/>
      <c r="BB721" s="8"/>
      <c r="BC721" s="8"/>
    </row>
    <row r="722">
      <c r="A722" s="12"/>
      <c r="B722" s="8"/>
      <c r="C722" s="8"/>
      <c r="D722" s="8"/>
      <c r="E722" s="8"/>
      <c r="F722" s="17"/>
      <c r="G722" s="17"/>
      <c r="H722" s="17"/>
      <c r="I722" s="8"/>
      <c r="J722" s="8"/>
      <c r="K722" s="8"/>
      <c r="L722" s="8"/>
      <c r="M722" s="8"/>
      <c r="N722" s="8"/>
      <c r="O722" s="8"/>
      <c r="P722" s="8"/>
      <c r="Q722" s="8"/>
      <c r="R722" s="8"/>
      <c r="S722" s="8"/>
      <c r="T722" s="8"/>
      <c r="U722" s="8"/>
      <c r="V722" s="8"/>
      <c r="W722" s="8"/>
      <c r="X722" s="47"/>
      <c r="Y722" s="8"/>
      <c r="Z722" s="8"/>
      <c r="AA722" s="8"/>
      <c r="AB722" s="8"/>
      <c r="AC722" s="8"/>
      <c r="AD722" s="8"/>
      <c r="AE722" s="8"/>
      <c r="AF722" s="8"/>
      <c r="AG722" s="8"/>
      <c r="AH722" s="8"/>
      <c r="AI722" s="11" t="str">
        <f t="shared" si="4"/>
        <v/>
      </c>
      <c r="AJ722" s="17"/>
      <c r="AK722" s="17"/>
      <c r="AL722" s="8"/>
      <c r="AM722" s="8"/>
      <c r="AN722" s="8"/>
      <c r="AO722" s="8"/>
      <c r="AP722" s="8"/>
      <c r="AQ722" s="8"/>
      <c r="AR722" s="8"/>
      <c r="AS722" s="8"/>
      <c r="AT722" s="8"/>
      <c r="AU722" s="8"/>
      <c r="AV722" s="8"/>
      <c r="AW722" s="8"/>
      <c r="AX722" s="8"/>
      <c r="AY722" s="8"/>
      <c r="AZ722" s="8"/>
      <c r="BA722" s="8"/>
      <c r="BB722" s="8"/>
      <c r="BC722" s="8"/>
    </row>
    <row r="723">
      <c r="A723" s="12"/>
      <c r="B723" s="8"/>
      <c r="C723" s="8"/>
      <c r="D723" s="8"/>
      <c r="E723" s="8"/>
      <c r="F723" s="17"/>
      <c r="G723" s="17"/>
      <c r="H723" s="17"/>
      <c r="I723" s="8"/>
      <c r="J723" s="8"/>
      <c r="K723" s="8"/>
      <c r="L723" s="8"/>
      <c r="M723" s="8"/>
      <c r="N723" s="8"/>
      <c r="O723" s="8"/>
      <c r="P723" s="8"/>
      <c r="Q723" s="8"/>
      <c r="R723" s="8"/>
      <c r="S723" s="8"/>
      <c r="T723" s="8"/>
      <c r="U723" s="8"/>
      <c r="V723" s="8"/>
      <c r="W723" s="8"/>
      <c r="X723" s="47"/>
      <c r="Y723" s="8"/>
      <c r="Z723" s="8"/>
      <c r="AA723" s="8"/>
      <c r="AB723" s="8"/>
      <c r="AC723" s="8"/>
      <c r="AD723" s="8"/>
      <c r="AE723" s="8"/>
      <c r="AF723" s="8"/>
      <c r="AG723" s="8"/>
      <c r="AH723" s="8"/>
      <c r="AI723" s="11" t="str">
        <f t="shared" si="4"/>
        <v/>
      </c>
      <c r="AJ723" s="17"/>
      <c r="AK723" s="17"/>
      <c r="AL723" s="8"/>
      <c r="AM723" s="8"/>
      <c r="AN723" s="8"/>
      <c r="AO723" s="8"/>
      <c r="AP723" s="8"/>
      <c r="AQ723" s="8"/>
      <c r="AR723" s="8"/>
      <c r="AS723" s="8"/>
      <c r="AT723" s="8"/>
      <c r="AU723" s="8"/>
      <c r="AV723" s="8"/>
      <c r="AW723" s="8"/>
      <c r="AX723" s="8"/>
      <c r="AY723" s="8"/>
      <c r="AZ723" s="8"/>
      <c r="BA723" s="8"/>
      <c r="BB723" s="8"/>
      <c r="BC723" s="8"/>
    </row>
    <row r="724">
      <c r="A724" s="12"/>
      <c r="B724" s="8"/>
      <c r="C724" s="8"/>
      <c r="D724" s="8"/>
      <c r="E724" s="8"/>
      <c r="F724" s="17"/>
      <c r="G724" s="17"/>
      <c r="H724" s="17"/>
      <c r="I724" s="8"/>
      <c r="J724" s="8"/>
      <c r="K724" s="8"/>
      <c r="L724" s="8"/>
      <c r="M724" s="8"/>
      <c r="N724" s="8"/>
      <c r="O724" s="8"/>
      <c r="P724" s="8"/>
      <c r="Q724" s="8"/>
      <c r="R724" s="8"/>
      <c r="S724" s="8"/>
      <c r="T724" s="8"/>
      <c r="U724" s="8"/>
      <c r="V724" s="8"/>
      <c r="W724" s="8"/>
      <c r="X724" s="47"/>
      <c r="Y724" s="8"/>
      <c r="Z724" s="8"/>
      <c r="AA724" s="8"/>
      <c r="AB724" s="8"/>
      <c r="AC724" s="8"/>
      <c r="AD724" s="8"/>
      <c r="AE724" s="8"/>
      <c r="AF724" s="8"/>
      <c r="AG724" s="8"/>
      <c r="AH724" s="8"/>
      <c r="AI724" s="11" t="str">
        <f t="shared" si="4"/>
        <v/>
      </c>
      <c r="AJ724" s="17"/>
      <c r="AK724" s="17"/>
      <c r="AL724" s="8"/>
      <c r="AM724" s="8"/>
      <c r="AN724" s="8"/>
      <c r="AO724" s="8"/>
      <c r="AP724" s="8"/>
      <c r="AQ724" s="8"/>
      <c r="AR724" s="8"/>
      <c r="AS724" s="8"/>
      <c r="AT724" s="8"/>
      <c r="AU724" s="8"/>
      <c r="AV724" s="8"/>
      <c r="AW724" s="8"/>
      <c r="AX724" s="8"/>
      <c r="AY724" s="8"/>
      <c r="AZ724" s="8"/>
      <c r="BA724" s="8"/>
      <c r="BB724" s="8"/>
      <c r="BC724" s="8"/>
    </row>
    <row r="725">
      <c r="A725" s="12"/>
      <c r="B725" s="8"/>
      <c r="C725" s="8"/>
      <c r="D725" s="8"/>
      <c r="E725" s="8"/>
      <c r="F725" s="17"/>
      <c r="G725" s="17"/>
      <c r="H725" s="17"/>
      <c r="I725" s="8"/>
      <c r="J725" s="8"/>
      <c r="K725" s="8"/>
      <c r="L725" s="8"/>
      <c r="M725" s="8"/>
      <c r="N725" s="8"/>
      <c r="O725" s="8"/>
      <c r="P725" s="8"/>
      <c r="Q725" s="8"/>
      <c r="R725" s="8"/>
      <c r="S725" s="8"/>
      <c r="T725" s="8"/>
      <c r="U725" s="8"/>
      <c r="V725" s="8"/>
      <c r="W725" s="8"/>
      <c r="X725" s="47"/>
      <c r="Y725" s="8"/>
      <c r="Z725" s="8"/>
      <c r="AA725" s="8"/>
      <c r="AB725" s="8"/>
      <c r="AC725" s="8"/>
      <c r="AD725" s="8"/>
      <c r="AE725" s="8"/>
      <c r="AF725" s="8"/>
      <c r="AG725" s="8"/>
      <c r="AH725" s="8"/>
      <c r="AI725" s="11" t="str">
        <f t="shared" si="4"/>
        <v/>
      </c>
      <c r="AJ725" s="17"/>
      <c r="AK725" s="17"/>
      <c r="AL725" s="8"/>
      <c r="AM725" s="8"/>
      <c r="AN725" s="8"/>
      <c r="AO725" s="8"/>
      <c r="AP725" s="8"/>
      <c r="AQ725" s="8"/>
      <c r="AR725" s="8"/>
      <c r="AS725" s="8"/>
      <c r="AT725" s="8"/>
      <c r="AU725" s="8"/>
      <c r="AV725" s="8"/>
      <c r="AW725" s="8"/>
      <c r="AX725" s="8"/>
      <c r="AY725" s="8"/>
      <c r="AZ725" s="8"/>
      <c r="BA725" s="8"/>
      <c r="BB725" s="8"/>
      <c r="BC725" s="8"/>
    </row>
    <row r="726">
      <c r="A726" s="12"/>
      <c r="B726" s="8"/>
      <c r="C726" s="8"/>
      <c r="D726" s="8"/>
      <c r="E726" s="8"/>
      <c r="F726" s="17"/>
      <c r="G726" s="17"/>
      <c r="H726" s="17"/>
      <c r="I726" s="8"/>
      <c r="J726" s="8"/>
      <c r="K726" s="8"/>
      <c r="L726" s="8"/>
      <c r="M726" s="8"/>
      <c r="N726" s="8"/>
      <c r="O726" s="8"/>
      <c r="P726" s="8"/>
      <c r="Q726" s="8"/>
      <c r="R726" s="8"/>
      <c r="S726" s="8"/>
      <c r="T726" s="8"/>
      <c r="U726" s="8"/>
      <c r="V726" s="8"/>
      <c r="W726" s="8"/>
      <c r="X726" s="47"/>
      <c r="Y726" s="8"/>
      <c r="Z726" s="8"/>
      <c r="AA726" s="8"/>
      <c r="AB726" s="8"/>
      <c r="AC726" s="8"/>
      <c r="AD726" s="8"/>
      <c r="AE726" s="8"/>
      <c r="AF726" s="8"/>
      <c r="AG726" s="8"/>
      <c r="AH726" s="8"/>
      <c r="AI726" s="11" t="str">
        <f t="shared" si="4"/>
        <v/>
      </c>
      <c r="AJ726" s="17"/>
      <c r="AK726" s="17"/>
      <c r="AL726" s="8"/>
      <c r="AM726" s="8"/>
      <c r="AN726" s="8"/>
      <c r="AO726" s="8"/>
      <c r="AP726" s="8"/>
      <c r="AQ726" s="8"/>
      <c r="AR726" s="8"/>
      <c r="AS726" s="8"/>
      <c r="AT726" s="8"/>
      <c r="AU726" s="8"/>
      <c r="AV726" s="8"/>
      <c r="AW726" s="8"/>
      <c r="AX726" s="8"/>
      <c r="AY726" s="8"/>
      <c r="AZ726" s="8"/>
      <c r="BA726" s="8"/>
      <c r="BB726" s="8"/>
      <c r="BC726" s="8"/>
    </row>
    <row r="727">
      <c r="A727" s="12"/>
      <c r="B727" s="8"/>
      <c r="C727" s="8"/>
      <c r="D727" s="8"/>
      <c r="E727" s="8"/>
      <c r="F727" s="17"/>
      <c r="G727" s="17"/>
      <c r="H727" s="17"/>
      <c r="I727" s="8"/>
      <c r="J727" s="8"/>
      <c r="K727" s="8"/>
      <c r="L727" s="8"/>
      <c r="M727" s="8"/>
      <c r="N727" s="8"/>
      <c r="O727" s="8"/>
      <c r="P727" s="8"/>
      <c r="Q727" s="8"/>
      <c r="R727" s="8"/>
      <c r="S727" s="8"/>
      <c r="T727" s="8"/>
      <c r="U727" s="8"/>
      <c r="V727" s="8"/>
      <c r="W727" s="8"/>
      <c r="X727" s="47"/>
      <c r="Y727" s="8"/>
      <c r="Z727" s="8"/>
      <c r="AA727" s="8"/>
      <c r="AB727" s="8"/>
      <c r="AC727" s="8"/>
      <c r="AD727" s="8"/>
      <c r="AE727" s="8"/>
      <c r="AF727" s="8"/>
      <c r="AG727" s="8"/>
      <c r="AH727" s="8"/>
      <c r="AI727" s="11" t="str">
        <f t="shared" si="4"/>
        <v/>
      </c>
      <c r="AJ727" s="17"/>
      <c r="AK727" s="17"/>
      <c r="AL727" s="8"/>
      <c r="AM727" s="8"/>
      <c r="AN727" s="8"/>
      <c r="AO727" s="8"/>
      <c r="AP727" s="8"/>
      <c r="AQ727" s="8"/>
      <c r="AR727" s="8"/>
      <c r="AS727" s="8"/>
      <c r="AT727" s="8"/>
      <c r="AU727" s="8"/>
      <c r="AV727" s="8"/>
      <c r="AW727" s="8"/>
      <c r="AX727" s="8"/>
      <c r="AY727" s="8"/>
      <c r="AZ727" s="8"/>
      <c r="BA727" s="8"/>
      <c r="BB727" s="8"/>
      <c r="BC727" s="8"/>
    </row>
    <row r="728">
      <c r="A728" s="12"/>
      <c r="B728" s="8"/>
      <c r="C728" s="8"/>
      <c r="D728" s="8"/>
      <c r="E728" s="8"/>
      <c r="F728" s="17"/>
      <c r="G728" s="17"/>
      <c r="H728" s="17"/>
      <c r="I728" s="8"/>
      <c r="J728" s="8"/>
      <c r="K728" s="8"/>
      <c r="L728" s="8"/>
      <c r="M728" s="8"/>
      <c r="N728" s="8"/>
      <c r="O728" s="8"/>
      <c r="P728" s="8"/>
      <c r="Q728" s="8"/>
      <c r="R728" s="8"/>
      <c r="S728" s="8"/>
      <c r="T728" s="8"/>
      <c r="U728" s="8"/>
      <c r="V728" s="8"/>
      <c r="W728" s="8"/>
      <c r="X728" s="47"/>
      <c r="Y728" s="8"/>
      <c r="Z728" s="8"/>
      <c r="AA728" s="8"/>
      <c r="AB728" s="8"/>
      <c r="AC728" s="8"/>
      <c r="AD728" s="8"/>
      <c r="AE728" s="8"/>
      <c r="AF728" s="8"/>
      <c r="AG728" s="8"/>
      <c r="AH728" s="8"/>
      <c r="AI728" s="11" t="str">
        <f t="shared" si="4"/>
        <v/>
      </c>
      <c r="AJ728" s="17"/>
      <c r="AK728" s="17"/>
      <c r="AL728" s="8"/>
      <c r="AM728" s="8"/>
      <c r="AN728" s="8"/>
      <c r="AO728" s="8"/>
      <c r="AP728" s="8"/>
      <c r="AQ728" s="8"/>
      <c r="AR728" s="8"/>
      <c r="AS728" s="8"/>
      <c r="AT728" s="8"/>
      <c r="AU728" s="8"/>
      <c r="AV728" s="8"/>
      <c r="AW728" s="8"/>
      <c r="AX728" s="8"/>
      <c r="AY728" s="8"/>
      <c r="AZ728" s="8"/>
      <c r="BA728" s="8"/>
      <c r="BB728" s="8"/>
      <c r="BC728" s="8"/>
    </row>
    <row r="729">
      <c r="A729" s="12"/>
      <c r="B729" s="8"/>
      <c r="C729" s="8"/>
      <c r="D729" s="8"/>
      <c r="E729" s="8"/>
      <c r="F729" s="17"/>
      <c r="G729" s="17"/>
      <c r="H729" s="17"/>
      <c r="I729" s="8"/>
      <c r="J729" s="8"/>
      <c r="K729" s="8"/>
      <c r="L729" s="8"/>
      <c r="M729" s="8"/>
      <c r="N729" s="8"/>
      <c r="O729" s="8"/>
      <c r="P729" s="8"/>
      <c r="Q729" s="8"/>
      <c r="R729" s="8"/>
      <c r="S729" s="8"/>
      <c r="T729" s="8"/>
      <c r="U729" s="8"/>
      <c r="V729" s="8"/>
      <c r="W729" s="8"/>
      <c r="X729" s="47"/>
      <c r="Y729" s="8"/>
      <c r="Z729" s="8"/>
      <c r="AA729" s="8"/>
      <c r="AB729" s="8"/>
      <c r="AC729" s="8"/>
      <c r="AD729" s="8"/>
      <c r="AE729" s="8"/>
      <c r="AF729" s="8"/>
      <c r="AG729" s="8"/>
      <c r="AH729" s="8"/>
      <c r="AI729" s="11" t="str">
        <f t="shared" si="4"/>
        <v/>
      </c>
      <c r="AJ729" s="17"/>
      <c r="AK729" s="17"/>
      <c r="AL729" s="8"/>
      <c r="AM729" s="8"/>
      <c r="AN729" s="8"/>
      <c r="AO729" s="8"/>
      <c r="AP729" s="8"/>
      <c r="AQ729" s="8"/>
      <c r="AR729" s="8"/>
      <c r="AS729" s="8"/>
      <c r="AT729" s="8"/>
      <c r="AU729" s="8"/>
      <c r="AV729" s="8"/>
      <c r="AW729" s="8"/>
      <c r="AX729" s="8"/>
      <c r="AY729" s="8"/>
      <c r="AZ729" s="8"/>
      <c r="BA729" s="8"/>
      <c r="BB729" s="8"/>
      <c r="BC729" s="8"/>
    </row>
    <row r="730">
      <c r="A730" s="12"/>
      <c r="B730" s="8"/>
      <c r="C730" s="8"/>
      <c r="D730" s="8"/>
      <c r="E730" s="8"/>
      <c r="F730" s="17"/>
      <c r="G730" s="17"/>
      <c r="H730" s="17"/>
      <c r="I730" s="8"/>
      <c r="J730" s="8"/>
      <c r="K730" s="8"/>
      <c r="L730" s="8"/>
      <c r="M730" s="8"/>
      <c r="N730" s="8"/>
      <c r="O730" s="8"/>
      <c r="P730" s="8"/>
      <c r="Q730" s="8"/>
      <c r="R730" s="8"/>
      <c r="S730" s="8"/>
      <c r="T730" s="8"/>
      <c r="U730" s="8"/>
      <c r="V730" s="8"/>
      <c r="W730" s="8"/>
      <c r="X730" s="47"/>
      <c r="Y730" s="8"/>
      <c r="Z730" s="8"/>
      <c r="AA730" s="8"/>
      <c r="AB730" s="8"/>
      <c r="AC730" s="8"/>
      <c r="AD730" s="8"/>
      <c r="AE730" s="8"/>
      <c r="AF730" s="8"/>
      <c r="AG730" s="8"/>
      <c r="AH730" s="8"/>
      <c r="AI730" s="11" t="str">
        <f t="shared" si="4"/>
        <v/>
      </c>
      <c r="AJ730" s="17"/>
      <c r="AK730" s="17"/>
      <c r="AL730" s="8"/>
      <c r="AM730" s="8"/>
      <c r="AN730" s="8"/>
      <c r="AO730" s="8"/>
      <c r="AP730" s="8"/>
      <c r="AQ730" s="8"/>
      <c r="AR730" s="8"/>
      <c r="AS730" s="8"/>
      <c r="AT730" s="8"/>
      <c r="AU730" s="8"/>
      <c r="AV730" s="8"/>
      <c r="AW730" s="8"/>
      <c r="AX730" s="8"/>
      <c r="AY730" s="8"/>
      <c r="AZ730" s="8"/>
      <c r="BA730" s="8"/>
      <c r="BB730" s="8"/>
      <c r="BC730" s="8"/>
    </row>
    <row r="731">
      <c r="A731" s="12"/>
      <c r="B731" s="8"/>
      <c r="C731" s="8"/>
      <c r="D731" s="8"/>
      <c r="E731" s="8"/>
      <c r="F731" s="17"/>
      <c r="G731" s="17"/>
      <c r="H731" s="17"/>
      <c r="I731" s="8"/>
      <c r="J731" s="8"/>
      <c r="K731" s="8"/>
      <c r="L731" s="8"/>
      <c r="M731" s="8"/>
      <c r="N731" s="8"/>
      <c r="O731" s="8"/>
      <c r="P731" s="8"/>
      <c r="Q731" s="8"/>
      <c r="R731" s="8"/>
      <c r="S731" s="8"/>
      <c r="T731" s="8"/>
      <c r="U731" s="8"/>
      <c r="V731" s="8"/>
      <c r="W731" s="8"/>
      <c r="X731" s="47"/>
      <c r="Y731" s="8"/>
      <c r="Z731" s="8"/>
      <c r="AA731" s="8"/>
      <c r="AB731" s="8"/>
      <c r="AC731" s="8"/>
      <c r="AD731" s="8"/>
      <c r="AE731" s="8"/>
      <c r="AF731" s="8"/>
      <c r="AG731" s="8"/>
      <c r="AH731" s="8"/>
      <c r="AI731" s="11" t="str">
        <f t="shared" si="4"/>
        <v/>
      </c>
      <c r="AJ731" s="17"/>
      <c r="AK731" s="17"/>
      <c r="AL731" s="8"/>
      <c r="AM731" s="8"/>
      <c r="AN731" s="8"/>
      <c r="AO731" s="8"/>
      <c r="AP731" s="8"/>
      <c r="AQ731" s="8"/>
      <c r="AR731" s="8"/>
      <c r="AS731" s="8"/>
      <c r="AT731" s="8"/>
      <c r="AU731" s="8"/>
      <c r="AV731" s="8"/>
      <c r="AW731" s="8"/>
      <c r="AX731" s="8"/>
      <c r="AY731" s="8"/>
      <c r="AZ731" s="8"/>
      <c r="BA731" s="8"/>
      <c r="BB731" s="8"/>
      <c r="BC731" s="8"/>
    </row>
    <row r="732">
      <c r="A732" s="12"/>
      <c r="B732" s="8"/>
      <c r="C732" s="8"/>
      <c r="D732" s="8"/>
      <c r="E732" s="8"/>
      <c r="F732" s="17"/>
      <c r="G732" s="17"/>
      <c r="H732" s="17"/>
      <c r="I732" s="8"/>
      <c r="J732" s="8"/>
      <c r="K732" s="8"/>
      <c r="L732" s="8"/>
      <c r="M732" s="8"/>
      <c r="N732" s="8"/>
      <c r="O732" s="8"/>
      <c r="P732" s="8"/>
      <c r="Q732" s="8"/>
      <c r="R732" s="8"/>
      <c r="S732" s="8"/>
      <c r="T732" s="8"/>
      <c r="U732" s="8"/>
      <c r="V732" s="8"/>
      <c r="W732" s="8"/>
      <c r="X732" s="47"/>
      <c r="Y732" s="8"/>
      <c r="Z732" s="8"/>
      <c r="AA732" s="8"/>
      <c r="AB732" s="8"/>
      <c r="AC732" s="8"/>
      <c r="AD732" s="8"/>
      <c r="AE732" s="8"/>
      <c r="AF732" s="8"/>
      <c r="AG732" s="8"/>
      <c r="AH732" s="8"/>
      <c r="AI732" s="11" t="str">
        <f t="shared" si="4"/>
        <v/>
      </c>
      <c r="AJ732" s="17"/>
      <c r="AK732" s="17"/>
      <c r="AL732" s="8"/>
      <c r="AM732" s="8"/>
      <c r="AN732" s="8"/>
      <c r="AO732" s="8"/>
      <c r="AP732" s="8"/>
      <c r="AQ732" s="8"/>
      <c r="AR732" s="8"/>
      <c r="AS732" s="8"/>
      <c r="AT732" s="8"/>
      <c r="AU732" s="8"/>
      <c r="AV732" s="8"/>
      <c r="AW732" s="8"/>
      <c r="AX732" s="8"/>
      <c r="AY732" s="8"/>
      <c r="AZ732" s="8"/>
      <c r="BA732" s="8"/>
      <c r="BB732" s="8"/>
      <c r="BC732" s="8"/>
    </row>
    <row r="733">
      <c r="A733" s="12"/>
      <c r="B733" s="8"/>
      <c r="C733" s="8"/>
      <c r="D733" s="8"/>
      <c r="E733" s="8"/>
      <c r="F733" s="17"/>
      <c r="G733" s="17"/>
      <c r="H733" s="17"/>
      <c r="I733" s="8"/>
      <c r="J733" s="8"/>
      <c r="K733" s="8"/>
      <c r="L733" s="8"/>
      <c r="M733" s="8"/>
      <c r="N733" s="8"/>
      <c r="O733" s="8"/>
      <c r="P733" s="8"/>
      <c r="Q733" s="8"/>
      <c r="R733" s="8"/>
      <c r="S733" s="8"/>
      <c r="T733" s="8"/>
      <c r="U733" s="8"/>
      <c r="V733" s="8"/>
      <c r="W733" s="8"/>
      <c r="X733" s="47"/>
      <c r="Y733" s="8"/>
      <c r="Z733" s="8"/>
      <c r="AA733" s="8"/>
      <c r="AB733" s="8"/>
      <c r="AC733" s="8"/>
      <c r="AD733" s="8"/>
      <c r="AE733" s="8"/>
      <c r="AF733" s="8"/>
      <c r="AG733" s="8"/>
      <c r="AH733" s="8"/>
      <c r="AI733" s="11" t="str">
        <f t="shared" si="4"/>
        <v/>
      </c>
      <c r="AJ733" s="17"/>
      <c r="AK733" s="17"/>
      <c r="AL733" s="8"/>
      <c r="AM733" s="8"/>
      <c r="AN733" s="8"/>
      <c r="AO733" s="8"/>
      <c r="AP733" s="8"/>
      <c r="AQ733" s="8"/>
      <c r="AR733" s="8"/>
      <c r="AS733" s="8"/>
      <c r="AT733" s="8"/>
      <c r="AU733" s="8"/>
      <c r="AV733" s="8"/>
      <c r="AW733" s="8"/>
      <c r="AX733" s="8"/>
      <c r="AY733" s="8"/>
      <c r="AZ733" s="8"/>
      <c r="BA733" s="8"/>
      <c r="BB733" s="8"/>
      <c r="BC733" s="8"/>
    </row>
    <row r="734">
      <c r="A734" s="12"/>
      <c r="B734" s="8"/>
      <c r="C734" s="8"/>
      <c r="D734" s="8"/>
      <c r="E734" s="8"/>
      <c r="F734" s="17"/>
      <c r="G734" s="17"/>
      <c r="H734" s="17"/>
      <c r="I734" s="8"/>
      <c r="J734" s="8"/>
      <c r="K734" s="8"/>
      <c r="L734" s="8"/>
      <c r="M734" s="8"/>
      <c r="N734" s="8"/>
      <c r="O734" s="8"/>
      <c r="P734" s="8"/>
      <c r="Q734" s="8"/>
      <c r="R734" s="8"/>
      <c r="S734" s="8"/>
      <c r="T734" s="8"/>
      <c r="U734" s="8"/>
      <c r="V734" s="8"/>
      <c r="W734" s="8"/>
      <c r="X734" s="47"/>
      <c r="Y734" s="8"/>
      <c r="Z734" s="8"/>
      <c r="AA734" s="8"/>
      <c r="AB734" s="8"/>
      <c r="AC734" s="8"/>
      <c r="AD734" s="8"/>
      <c r="AE734" s="8"/>
      <c r="AF734" s="8"/>
      <c r="AG734" s="8"/>
      <c r="AH734" s="8"/>
      <c r="AI734" s="11" t="str">
        <f t="shared" si="4"/>
        <v/>
      </c>
      <c r="AJ734" s="17"/>
      <c r="AK734" s="17"/>
      <c r="AL734" s="8"/>
      <c r="AM734" s="8"/>
      <c r="AN734" s="8"/>
      <c r="AO734" s="8"/>
      <c r="AP734" s="8"/>
      <c r="AQ734" s="8"/>
      <c r="AR734" s="8"/>
      <c r="AS734" s="8"/>
      <c r="AT734" s="8"/>
      <c r="AU734" s="8"/>
      <c r="AV734" s="8"/>
      <c r="AW734" s="8"/>
      <c r="AX734" s="8"/>
      <c r="AY734" s="8"/>
      <c r="AZ734" s="8"/>
      <c r="BA734" s="8"/>
      <c r="BB734" s="8"/>
      <c r="BC734" s="8"/>
    </row>
    <row r="735">
      <c r="A735" s="12"/>
      <c r="B735" s="8"/>
      <c r="C735" s="8"/>
      <c r="D735" s="8"/>
      <c r="E735" s="8"/>
      <c r="F735" s="17"/>
      <c r="G735" s="17"/>
      <c r="H735" s="17"/>
      <c r="I735" s="8"/>
      <c r="J735" s="8"/>
      <c r="K735" s="8"/>
      <c r="L735" s="8"/>
      <c r="M735" s="8"/>
      <c r="N735" s="8"/>
      <c r="O735" s="8"/>
      <c r="P735" s="8"/>
      <c r="Q735" s="8"/>
      <c r="R735" s="8"/>
      <c r="S735" s="8"/>
      <c r="T735" s="8"/>
      <c r="U735" s="8"/>
      <c r="V735" s="8"/>
      <c r="W735" s="8"/>
      <c r="X735" s="47"/>
      <c r="Y735" s="8"/>
      <c r="Z735" s="8"/>
      <c r="AA735" s="8"/>
      <c r="AB735" s="8"/>
      <c r="AC735" s="8"/>
      <c r="AD735" s="8"/>
      <c r="AE735" s="8"/>
      <c r="AF735" s="8"/>
      <c r="AG735" s="8"/>
      <c r="AH735" s="8"/>
      <c r="AI735" s="11" t="str">
        <f t="shared" si="4"/>
        <v/>
      </c>
      <c r="AJ735" s="17"/>
      <c r="AK735" s="17"/>
      <c r="AL735" s="8"/>
      <c r="AM735" s="8"/>
      <c r="AN735" s="8"/>
      <c r="AO735" s="8"/>
      <c r="AP735" s="8"/>
      <c r="AQ735" s="8"/>
      <c r="AR735" s="8"/>
      <c r="AS735" s="8"/>
      <c r="AT735" s="8"/>
      <c r="AU735" s="8"/>
      <c r="AV735" s="8"/>
      <c r="AW735" s="8"/>
      <c r="AX735" s="8"/>
      <c r="AY735" s="8"/>
      <c r="AZ735" s="8"/>
      <c r="BA735" s="8"/>
      <c r="BB735" s="8"/>
      <c r="BC735" s="8"/>
    </row>
    <row r="736">
      <c r="A736" s="12"/>
      <c r="B736" s="8"/>
      <c r="C736" s="8"/>
      <c r="D736" s="8"/>
      <c r="E736" s="8"/>
      <c r="F736" s="17"/>
      <c r="G736" s="17"/>
      <c r="H736" s="17"/>
      <c r="I736" s="8"/>
      <c r="J736" s="8"/>
      <c r="K736" s="8"/>
      <c r="L736" s="8"/>
      <c r="M736" s="8"/>
      <c r="N736" s="8"/>
      <c r="O736" s="8"/>
      <c r="P736" s="8"/>
      <c r="Q736" s="8"/>
      <c r="R736" s="8"/>
      <c r="S736" s="8"/>
      <c r="T736" s="8"/>
      <c r="U736" s="8"/>
      <c r="V736" s="8"/>
      <c r="W736" s="8"/>
      <c r="X736" s="47"/>
      <c r="Y736" s="8"/>
      <c r="Z736" s="8"/>
      <c r="AA736" s="8"/>
      <c r="AB736" s="8"/>
      <c r="AC736" s="8"/>
      <c r="AD736" s="8"/>
      <c r="AE736" s="8"/>
      <c r="AF736" s="8"/>
      <c r="AG736" s="8"/>
      <c r="AH736" s="8"/>
      <c r="AI736" s="11" t="str">
        <f t="shared" si="4"/>
        <v/>
      </c>
      <c r="AJ736" s="17"/>
      <c r="AK736" s="17"/>
      <c r="AL736" s="8"/>
      <c r="AM736" s="8"/>
      <c r="AN736" s="8"/>
      <c r="AO736" s="8"/>
      <c r="AP736" s="8"/>
      <c r="AQ736" s="8"/>
      <c r="AR736" s="8"/>
      <c r="AS736" s="8"/>
      <c r="AT736" s="8"/>
      <c r="AU736" s="8"/>
      <c r="AV736" s="8"/>
      <c r="AW736" s="8"/>
      <c r="AX736" s="8"/>
      <c r="AY736" s="8"/>
      <c r="AZ736" s="8"/>
      <c r="BA736" s="8"/>
      <c r="BB736" s="8"/>
      <c r="BC736" s="8"/>
    </row>
    <row r="737">
      <c r="A737" s="12"/>
      <c r="B737" s="8"/>
      <c r="C737" s="8"/>
      <c r="D737" s="8"/>
      <c r="E737" s="8"/>
      <c r="F737" s="17"/>
      <c r="G737" s="17"/>
      <c r="H737" s="17"/>
      <c r="I737" s="8"/>
      <c r="J737" s="8"/>
      <c r="K737" s="8"/>
      <c r="L737" s="8"/>
      <c r="M737" s="8"/>
      <c r="N737" s="8"/>
      <c r="O737" s="8"/>
      <c r="P737" s="8"/>
      <c r="Q737" s="8"/>
      <c r="R737" s="8"/>
      <c r="S737" s="8"/>
      <c r="T737" s="8"/>
      <c r="U737" s="8"/>
      <c r="V737" s="8"/>
      <c r="W737" s="8"/>
      <c r="X737" s="47"/>
      <c r="Y737" s="8"/>
      <c r="Z737" s="8"/>
      <c r="AA737" s="8"/>
      <c r="AB737" s="8"/>
      <c r="AC737" s="8"/>
      <c r="AD737" s="8"/>
      <c r="AE737" s="8"/>
      <c r="AF737" s="8"/>
      <c r="AG737" s="8"/>
      <c r="AH737" s="8"/>
      <c r="AI737" s="11" t="str">
        <f t="shared" si="4"/>
        <v/>
      </c>
      <c r="AJ737" s="17"/>
      <c r="AK737" s="17"/>
      <c r="AL737" s="8"/>
      <c r="AM737" s="8"/>
      <c r="AN737" s="8"/>
      <c r="AO737" s="8"/>
      <c r="AP737" s="8"/>
      <c r="AQ737" s="8"/>
      <c r="AR737" s="8"/>
      <c r="AS737" s="8"/>
      <c r="AT737" s="8"/>
      <c r="AU737" s="8"/>
      <c r="AV737" s="8"/>
      <c r="AW737" s="8"/>
      <c r="AX737" s="8"/>
      <c r="AY737" s="8"/>
      <c r="AZ737" s="8"/>
      <c r="BA737" s="8"/>
      <c r="BB737" s="8"/>
      <c r="BC737" s="8"/>
    </row>
    <row r="738">
      <c r="A738" s="12"/>
      <c r="B738" s="8"/>
      <c r="C738" s="8"/>
      <c r="D738" s="8"/>
      <c r="E738" s="8"/>
      <c r="F738" s="17"/>
      <c r="G738" s="17"/>
      <c r="H738" s="17"/>
      <c r="I738" s="8"/>
      <c r="J738" s="8"/>
      <c r="K738" s="8"/>
      <c r="L738" s="8"/>
      <c r="M738" s="8"/>
      <c r="N738" s="8"/>
      <c r="O738" s="8"/>
      <c r="P738" s="8"/>
      <c r="Q738" s="8"/>
      <c r="R738" s="8"/>
      <c r="S738" s="8"/>
      <c r="T738" s="8"/>
      <c r="U738" s="8"/>
      <c r="V738" s="8"/>
      <c r="W738" s="8"/>
      <c r="X738" s="47"/>
      <c r="Y738" s="8"/>
      <c r="Z738" s="8"/>
      <c r="AA738" s="8"/>
      <c r="AB738" s="8"/>
      <c r="AC738" s="8"/>
      <c r="AD738" s="8"/>
      <c r="AE738" s="8"/>
      <c r="AF738" s="8"/>
      <c r="AG738" s="8"/>
      <c r="AH738" s="8"/>
      <c r="AI738" s="11" t="str">
        <f t="shared" si="4"/>
        <v/>
      </c>
      <c r="AJ738" s="17"/>
      <c r="AK738" s="17"/>
      <c r="AL738" s="8"/>
      <c r="AM738" s="8"/>
      <c r="AN738" s="8"/>
      <c r="AO738" s="8"/>
      <c r="AP738" s="8"/>
      <c r="AQ738" s="8"/>
      <c r="AR738" s="8"/>
      <c r="AS738" s="8"/>
      <c r="AT738" s="8"/>
      <c r="AU738" s="8"/>
      <c r="AV738" s="8"/>
      <c r="AW738" s="8"/>
      <c r="AX738" s="8"/>
      <c r="AY738" s="8"/>
      <c r="AZ738" s="8"/>
      <c r="BA738" s="8"/>
      <c r="BB738" s="8"/>
      <c r="BC738" s="8"/>
    </row>
    <row r="739">
      <c r="A739" s="12"/>
      <c r="B739" s="8"/>
      <c r="C739" s="8"/>
      <c r="D739" s="8"/>
      <c r="E739" s="8"/>
      <c r="F739" s="17"/>
      <c r="G739" s="17"/>
      <c r="H739" s="17"/>
      <c r="I739" s="8"/>
      <c r="J739" s="8"/>
      <c r="K739" s="8"/>
      <c r="L739" s="8"/>
      <c r="M739" s="8"/>
      <c r="N739" s="8"/>
      <c r="O739" s="8"/>
      <c r="P739" s="8"/>
      <c r="Q739" s="8"/>
      <c r="R739" s="8"/>
      <c r="S739" s="8"/>
      <c r="T739" s="8"/>
      <c r="U739" s="8"/>
      <c r="V739" s="8"/>
      <c r="W739" s="8"/>
      <c r="X739" s="47"/>
      <c r="Y739" s="8"/>
      <c r="Z739" s="8"/>
      <c r="AA739" s="8"/>
      <c r="AB739" s="8"/>
      <c r="AC739" s="8"/>
      <c r="AD739" s="8"/>
      <c r="AE739" s="8"/>
      <c r="AF739" s="8"/>
      <c r="AG739" s="8"/>
      <c r="AH739" s="8"/>
      <c r="AI739" s="11" t="str">
        <f t="shared" si="4"/>
        <v/>
      </c>
      <c r="AJ739" s="17"/>
      <c r="AK739" s="17"/>
      <c r="AL739" s="8"/>
      <c r="AM739" s="8"/>
      <c r="AN739" s="8"/>
      <c r="AO739" s="8"/>
      <c r="AP739" s="8"/>
      <c r="AQ739" s="8"/>
      <c r="AR739" s="8"/>
      <c r="AS739" s="8"/>
      <c r="AT739" s="8"/>
      <c r="AU739" s="8"/>
      <c r="AV739" s="8"/>
      <c r="AW739" s="8"/>
      <c r="AX739" s="8"/>
      <c r="AY739" s="8"/>
      <c r="AZ739" s="8"/>
      <c r="BA739" s="8"/>
      <c r="BB739" s="8"/>
      <c r="BC739" s="8"/>
    </row>
    <row r="740">
      <c r="A740" s="12"/>
      <c r="B740" s="8"/>
      <c r="C740" s="8"/>
      <c r="D740" s="8"/>
      <c r="E740" s="8"/>
      <c r="F740" s="17"/>
      <c r="G740" s="17"/>
      <c r="H740" s="17"/>
      <c r="I740" s="8"/>
      <c r="J740" s="8"/>
      <c r="K740" s="8"/>
      <c r="L740" s="8"/>
      <c r="M740" s="8"/>
      <c r="N740" s="8"/>
      <c r="O740" s="8"/>
      <c r="P740" s="8"/>
      <c r="Q740" s="8"/>
      <c r="R740" s="8"/>
      <c r="S740" s="8"/>
      <c r="T740" s="8"/>
      <c r="U740" s="8"/>
      <c r="V740" s="8"/>
      <c r="W740" s="8"/>
      <c r="X740" s="47"/>
      <c r="Y740" s="8"/>
      <c r="Z740" s="8"/>
      <c r="AA740" s="8"/>
      <c r="AB740" s="8"/>
      <c r="AC740" s="8"/>
      <c r="AD740" s="8"/>
      <c r="AE740" s="8"/>
      <c r="AF740" s="8"/>
      <c r="AG740" s="8"/>
      <c r="AH740" s="8"/>
      <c r="AI740" s="11" t="str">
        <f t="shared" si="4"/>
        <v/>
      </c>
      <c r="AJ740" s="17"/>
      <c r="AK740" s="17"/>
      <c r="AL740" s="8"/>
      <c r="AM740" s="8"/>
      <c r="AN740" s="8"/>
      <c r="AO740" s="8"/>
      <c r="AP740" s="8"/>
      <c r="AQ740" s="8"/>
      <c r="AR740" s="8"/>
      <c r="AS740" s="8"/>
      <c r="AT740" s="8"/>
      <c r="AU740" s="8"/>
      <c r="AV740" s="8"/>
      <c r="AW740" s="8"/>
      <c r="AX740" s="8"/>
      <c r="AY740" s="8"/>
      <c r="AZ740" s="8"/>
      <c r="BA740" s="8"/>
      <c r="BB740" s="8"/>
      <c r="BC740" s="8"/>
    </row>
    <row r="741">
      <c r="A741" s="12"/>
      <c r="B741" s="8"/>
      <c r="C741" s="8"/>
      <c r="D741" s="8"/>
      <c r="E741" s="8"/>
      <c r="F741" s="17"/>
      <c r="G741" s="17"/>
      <c r="H741" s="17"/>
      <c r="I741" s="8"/>
      <c r="J741" s="8"/>
      <c r="K741" s="8"/>
      <c r="L741" s="8"/>
      <c r="M741" s="8"/>
      <c r="N741" s="8"/>
      <c r="O741" s="8"/>
      <c r="P741" s="8"/>
      <c r="Q741" s="8"/>
      <c r="R741" s="8"/>
      <c r="S741" s="8"/>
      <c r="T741" s="8"/>
      <c r="U741" s="8"/>
      <c r="V741" s="8"/>
      <c r="W741" s="8"/>
      <c r="X741" s="47"/>
      <c r="Y741" s="8"/>
      <c r="Z741" s="8"/>
      <c r="AA741" s="8"/>
      <c r="AB741" s="8"/>
      <c r="AC741" s="8"/>
      <c r="AD741" s="8"/>
      <c r="AE741" s="8"/>
      <c r="AF741" s="8"/>
      <c r="AG741" s="8"/>
      <c r="AH741" s="8"/>
      <c r="AI741" s="11" t="str">
        <f t="shared" si="4"/>
        <v/>
      </c>
      <c r="AJ741" s="17"/>
      <c r="AK741" s="17"/>
      <c r="AL741" s="8"/>
      <c r="AM741" s="8"/>
      <c r="AN741" s="8"/>
      <c r="AO741" s="8"/>
      <c r="AP741" s="8"/>
      <c r="AQ741" s="8"/>
      <c r="AR741" s="8"/>
      <c r="AS741" s="8"/>
      <c r="AT741" s="8"/>
      <c r="AU741" s="8"/>
      <c r="AV741" s="8"/>
      <c r="AW741" s="8"/>
      <c r="AX741" s="8"/>
      <c r="AY741" s="8"/>
      <c r="AZ741" s="8"/>
      <c r="BA741" s="8"/>
      <c r="BB741" s="8"/>
      <c r="BC741" s="8"/>
    </row>
    <row r="742">
      <c r="A742" s="12"/>
      <c r="B742" s="8"/>
      <c r="C742" s="8"/>
      <c r="D742" s="8"/>
      <c r="E742" s="8"/>
      <c r="F742" s="17"/>
      <c r="G742" s="17"/>
      <c r="H742" s="17"/>
      <c r="I742" s="8"/>
      <c r="J742" s="8"/>
      <c r="K742" s="8"/>
      <c r="L742" s="8"/>
      <c r="M742" s="8"/>
      <c r="N742" s="8"/>
      <c r="O742" s="8"/>
      <c r="P742" s="8"/>
      <c r="Q742" s="8"/>
      <c r="R742" s="8"/>
      <c r="S742" s="8"/>
      <c r="T742" s="8"/>
      <c r="U742" s="8"/>
      <c r="V742" s="8"/>
      <c r="W742" s="8"/>
      <c r="X742" s="47"/>
      <c r="Y742" s="8"/>
      <c r="Z742" s="8"/>
      <c r="AA742" s="8"/>
      <c r="AB742" s="8"/>
      <c r="AC742" s="8"/>
      <c r="AD742" s="8"/>
      <c r="AE742" s="8"/>
      <c r="AF742" s="8"/>
      <c r="AG742" s="8"/>
      <c r="AH742" s="8"/>
      <c r="AI742" s="11" t="str">
        <f t="shared" si="4"/>
        <v/>
      </c>
      <c r="AJ742" s="17"/>
      <c r="AK742" s="17"/>
      <c r="AL742" s="8"/>
      <c r="AM742" s="8"/>
      <c r="AN742" s="8"/>
      <c r="AO742" s="8"/>
      <c r="AP742" s="8"/>
      <c r="AQ742" s="8"/>
      <c r="AR742" s="8"/>
      <c r="AS742" s="8"/>
      <c r="AT742" s="8"/>
      <c r="AU742" s="8"/>
      <c r="AV742" s="8"/>
      <c r="AW742" s="8"/>
      <c r="AX742" s="8"/>
      <c r="AY742" s="8"/>
      <c r="AZ742" s="8"/>
      <c r="BA742" s="8"/>
      <c r="BB742" s="8"/>
      <c r="BC742" s="8"/>
    </row>
    <row r="743">
      <c r="A743" s="12"/>
      <c r="B743" s="8"/>
      <c r="C743" s="8"/>
      <c r="D743" s="8"/>
      <c r="E743" s="8"/>
      <c r="F743" s="17"/>
      <c r="G743" s="17"/>
      <c r="H743" s="17"/>
      <c r="I743" s="8"/>
      <c r="J743" s="8"/>
      <c r="K743" s="8"/>
      <c r="L743" s="8"/>
      <c r="M743" s="8"/>
      <c r="N743" s="8"/>
      <c r="O743" s="8"/>
      <c r="P743" s="8"/>
      <c r="Q743" s="8"/>
      <c r="R743" s="8"/>
      <c r="S743" s="8"/>
      <c r="T743" s="8"/>
      <c r="U743" s="8"/>
      <c r="V743" s="8"/>
      <c r="W743" s="8"/>
      <c r="X743" s="47"/>
      <c r="Y743" s="8"/>
      <c r="Z743" s="8"/>
      <c r="AA743" s="8"/>
      <c r="AB743" s="8"/>
      <c r="AC743" s="8"/>
      <c r="AD743" s="8"/>
      <c r="AE743" s="8"/>
      <c r="AF743" s="8"/>
      <c r="AG743" s="8"/>
      <c r="AH743" s="8"/>
      <c r="AI743" s="11" t="str">
        <f t="shared" si="4"/>
        <v/>
      </c>
      <c r="AJ743" s="17"/>
      <c r="AK743" s="17"/>
      <c r="AL743" s="8"/>
      <c r="AM743" s="8"/>
      <c r="AN743" s="8"/>
      <c r="AO743" s="8"/>
      <c r="AP743" s="8"/>
      <c r="AQ743" s="8"/>
      <c r="AR743" s="8"/>
      <c r="AS743" s="8"/>
      <c r="AT743" s="8"/>
      <c r="AU743" s="8"/>
      <c r="AV743" s="8"/>
      <c r="AW743" s="8"/>
      <c r="AX743" s="8"/>
      <c r="AY743" s="8"/>
      <c r="AZ743" s="8"/>
      <c r="BA743" s="8"/>
      <c r="BB743" s="8"/>
      <c r="BC743" s="8"/>
    </row>
    <row r="744">
      <c r="A744" s="12"/>
      <c r="B744" s="8"/>
      <c r="C744" s="8"/>
      <c r="D744" s="8"/>
      <c r="E744" s="8"/>
      <c r="F744" s="17"/>
      <c r="G744" s="17"/>
      <c r="H744" s="17"/>
      <c r="I744" s="8"/>
      <c r="J744" s="8"/>
      <c r="K744" s="8"/>
      <c r="L744" s="8"/>
      <c r="M744" s="8"/>
      <c r="N744" s="8"/>
      <c r="O744" s="8"/>
      <c r="P744" s="8"/>
      <c r="Q744" s="8"/>
      <c r="R744" s="8"/>
      <c r="S744" s="8"/>
      <c r="T744" s="8"/>
      <c r="U744" s="8"/>
      <c r="V744" s="8"/>
      <c r="W744" s="8"/>
      <c r="X744" s="47"/>
      <c r="Y744" s="8"/>
      <c r="Z744" s="8"/>
      <c r="AA744" s="8"/>
      <c r="AB744" s="8"/>
      <c r="AC744" s="8"/>
      <c r="AD744" s="8"/>
      <c r="AE744" s="8"/>
      <c r="AF744" s="8"/>
      <c r="AG744" s="8"/>
      <c r="AH744" s="8"/>
      <c r="AI744" s="11" t="str">
        <f t="shared" si="4"/>
        <v/>
      </c>
      <c r="AJ744" s="17"/>
      <c r="AK744" s="17"/>
      <c r="AL744" s="8"/>
      <c r="AM744" s="8"/>
      <c r="AN744" s="8"/>
      <c r="AO744" s="8"/>
      <c r="AP744" s="8"/>
      <c r="AQ744" s="8"/>
      <c r="AR744" s="8"/>
      <c r="AS744" s="8"/>
      <c r="AT744" s="8"/>
      <c r="AU744" s="8"/>
      <c r="AV744" s="8"/>
      <c r="AW744" s="8"/>
      <c r="AX744" s="8"/>
      <c r="AY744" s="8"/>
      <c r="AZ744" s="8"/>
      <c r="BA744" s="8"/>
      <c r="BB744" s="8"/>
      <c r="BC744" s="8"/>
    </row>
    <row r="745">
      <c r="A745" s="12"/>
      <c r="B745" s="8"/>
      <c r="C745" s="8"/>
      <c r="D745" s="8"/>
      <c r="E745" s="8"/>
      <c r="F745" s="17"/>
      <c r="G745" s="17"/>
      <c r="H745" s="17"/>
      <c r="I745" s="8"/>
      <c r="J745" s="8"/>
      <c r="K745" s="8"/>
      <c r="L745" s="8"/>
      <c r="M745" s="8"/>
      <c r="N745" s="8"/>
      <c r="O745" s="8"/>
      <c r="P745" s="8"/>
      <c r="Q745" s="8"/>
      <c r="R745" s="8"/>
      <c r="S745" s="8"/>
      <c r="T745" s="8"/>
      <c r="U745" s="8"/>
      <c r="V745" s="8"/>
      <c r="W745" s="8"/>
      <c r="X745" s="47"/>
      <c r="Y745" s="8"/>
      <c r="Z745" s="8"/>
      <c r="AA745" s="8"/>
      <c r="AB745" s="8"/>
      <c r="AC745" s="8"/>
      <c r="AD745" s="8"/>
      <c r="AE745" s="8"/>
      <c r="AF745" s="8"/>
      <c r="AG745" s="8"/>
      <c r="AH745" s="8"/>
      <c r="AI745" s="11" t="str">
        <f t="shared" si="4"/>
        <v/>
      </c>
      <c r="AJ745" s="17"/>
      <c r="AK745" s="17"/>
      <c r="AL745" s="8"/>
      <c r="AM745" s="8"/>
      <c r="AN745" s="8"/>
      <c r="AO745" s="8"/>
      <c r="AP745" s="8"/>
      <c r="AQ745" s="8"/>
      <c r="AR745" s="8"/>
      <c r="AS745" s="8"/>
      <c r="AT745" s="8"/>
      <c r="AU745" s="8"/>
      <c r="AV745" s="8"/>
      <c r="AW745" s="8"/>
      <c r="AX745" s="8"/>
      <c r="AY745" s="8"/>
      <c r="AZ745" s="8"/>
      <c r="BA745" s="8"/>
      <c r="BB745" s="8"/>
      <c r="BC745" s="8"/>
    </row>
    <row r="746">
      <c r="A746" s="12"/>
      <c r="B746" s="8"/>
      <c r="C746" s="8"/>
      <c r="D746" s="8"/>
      <c r="E746" s="8"/>
      <c r="F746" s="17"/>
      <c r="G746" s="17"/>
      <c r="H746" s="17"/>
      <c r="I746" s="8"/>
      <c r="J746" s="8"/>
      <c r="K746" s="8"/>
      <c r="L746" s="8"/>
      <c r="M746" s="8"/>
      <c r="N746" s="8"/>
      <c r="O746" s="8"/>
      <c r="P746" s="8"/>
      <c r="Q746" s="8"/>
      <c r="R746" s="8"/>
      <c r="S746" s="8"/>
      <c r="T746" s="8"/>
      <c r="U746" s="8"/>
      <c r="V746" s="8"/>
      <c r="W746" s="8"/>
      <c r="X746" s="47"/>
      <c r="Y746" s="8"/>
      <c r="Z746" s="8"/>
      <c r="AA746" s="8"/>
      <c r="AB746" s="8"/>
      <c r="AC746" s="8"/>
      <c r="AD746" s="8"/>
      <c r="AE746" s="8"/>
      <c r="AF746" s="8"/>
      <c r="AG746" s="8"/>
      <c r="AH746" s="8"/>
      <c r="AI746" s="11" t="str">
        <f t="shared" si="4"/>
        <v/>
      </c>
      <c r="AJ746" s="17"/>
      <c r="AK746" s="17"/>
      <c r="AL746" s="8"/>
      <c r="AM746" s="8"/>
      <c r="AN746" s="8"/>
      <c r="AO746" s="8"/>
      <c r="AP746" s="8"/>
      <c r="AQ746" s="8"/>
      <c r="AR746" s="8"/>
      <c r="AS746" s="8"/>
      <c r="AT746" s="8"/>
      <c r="AU746" s="8"/>
      <c r="AV746" s="8"/>
      <c r="AW746" s="8"/>
      <c r="AX746" s="8"/>
      <c r="AY746" s="8"/>
      <c r="AZ746" s="8"/>
      <c r="BA746" s="8"/>
      <c r="BB746" s="8"/>
      <c r="BC746" s="8"/>
    </row>
    <row r="747">
      <c r="A747" s="12"/>
      <c r="B747" s="8"/>
      <c r="C747" s="8"/>
      <c r="D747" s="8"/>
      <c r="E747" s="8"/>
      <c r="F747" s="17"/>
      <c r="G747" s="17"/>
      <c r="H747" s="17"/>
      <c r="I747" s="8"/>
      <c r="J747" s="8"/>
      <c r="K747" s="8"/>
      <c r="L747" s="8"/>
      <c r="M747" s="8"/>
      <c r="N747" s="8"/>
      <c r="O747" s="8"/>
      <c r="P747" s="8"/>
      <c r="Q747" s="8"/>
      <c r="R747" s="8"/>
      <c r="S747" s="8"/>
      <c r="T747" s="8"/>
      <c r="U747" s="8"/>
      <c r="V747" s="8"/>
      <c r="W747" s="8"/>
      <c r="X747" s="47"/>
      <c r="Y747" s="8"/>
      <c r="Z747" s="8"/>
      <c r="AA747" s="8"/>
      <c r="AB747" s="8"/>
      <c r="AC747" s="8"/>
      <c r="AD747" s="8"/>
      <c r="AE747" s="8"/>
      <c r="AF747" s="8"/>
      <c r="AG747" s="8"/>
      <c r="AH747" s="8"/>
      <c r="AI747" s="11" t="str">
        <f t="shared" si="4"/>
        <v/>
      </c>
      <c r="AJ747" s="17"/>
      <c r="AK747" s="17"/>
      <c r="AL747" s="8"/>
      <c r="AM747" s="8"/>
      <c r="AN747" s="8"/>
      <c r="AO747" s="8"/>
      <c r="AP747" s="8"/>
      <c r="AQ747" s="8"/>
      <c r="AR747" s="8"/>
      <c r="AS747" s="8"/>
      <c r="AT747" s="8"/>
      <c r="AU747" s="8"/>
      <c r="AV747" s="8"/>
      <c r="AW747" s="8"/>
      <c r="AX747" s="8"/>
      <c r="AY747" s="8"/>
      <c r="AZ747" s="8"/>
      <c r="BA747" s="8"/>
      <c r="BB747" s="8"/>
      <c r="BC747" s="8"/>
    </row>
    <row r="748">
      <c r="A748" s="12"/>
      <c r="B748" s="8"/>
      <c r="C748" s="8"/>
      <c r="D748" s="8"/>
      <c r="E748" s="8"/>
      <c r="F748" s="17"/>
      <c r="G748" s="17"/>
      <c r="H748" s="17"/>
      <c r="I748" s="8"/>
      <c r="J748" s="8"/>
      <c r="K748" s="8"/>
      <c r="L748" s="8"/>
      <c r="M748" s="8"/>
      <c r="N748" s="8"/>
      <c r="O748" s="8"/>
      <c r="P748" s="8"/>
      <c r="Q748" s="8"/>
      <c r="R748" s="8"/>
      <c r="S748" s="8"/>
      <c r="T748" s="8"/>
      <c r="U748" s="8"/>
      <c r="V748" s="8"/>
      <c r="W748" s="8"/>
      <c r="X748" s="47"/>
      <c r="Y748" s="8"/>
      <c r="Z748" s="8"/>
      <c r="AA748" s="8"/>
      <c r="AB748" s="8"/>
      <c r="AC748" s="8"/>
      <c r="AD748" s="8"/>
      <c r="AE748" s="8"/>
      <c r="AF748" s="8"/>
      <c r="AG748" s="8"/>
      <c r="AH748" s="8"/>
      <c r="AI748" s="11" t="str">
        <f t="shared" si="4"/>
        <v/>
      </c>
      <c r="AJ748" s="17"/>
      <c r="AK748" s="17"/>
      <c r="AL748" s="8"/>
      <c r="AM748" s="8"/>
      <c r="AN748" s="8"/>
      <c r="AO748" s="8"/>
      <c r="AP748" s="8"/>
      <c r="AQ748" s="8"/>
      <c r="AR748" s="8"/>
      <c r="AS748" s="8"/>
      <c r="AT748" s="8"/>
      <c r="AU748" s="8"/>
      <c r="AV748" s="8"/>
      <c r="AW748" s="8"/>
      <c r="AX748" s="8"/>
      <c r="AY748" s="8"/>
      <c r="AZ748" s="8"/>
      <c r="BA748" s="8"/>
      <c r="BB748" s="8"/>
      <c r="BC748" s="8"/>
    </row>
    <row r="749">
      <c r="A749" s="12"/>
      <c r="B749" s="8"/>
      <c r="C749" s="8"/>
      <c r="D749" s="8"/>
      <c r="E749" s="8"/>
      <c r="F749" s="17"/>
      <c r="G749" s="17"/>
      <c r="H749" s="17"/>
      <c r="I749" s="8"/>
      <c r="J749" s="8"/>
      <c r="K749" s="8"/>
      <c r="L749" s="8"/>
      <c r="M749" s="8"/>
      <c r="N749" s="8"/>
      <c r="O749" s="8"/>
      <c r="P749" s="8"/>
      <c r="Q749" s="8"/>
      <c r="R749" s="8"/>
      <c r="S749" s="8"/>
      <c r="T749" s="8"/>
      <c r="U749" s="8"/>
      <c r="V749" s="8"/>
      <c r="W749" s="8"/>
      <c r="X749" s="47"/>
      <c r="Y749" s="8"/>
      <c r="Z749" s="8"/>
      <c r="AA749" s="8"/>
      <c r="AB749" s="8"/>
      <c r="AC749" s="8"/>
      <c r="AD749" s="8"/>
      <c r="AE749" s="8"/>
      <c r="AF749" s="8"/>
      <c r="AG749" s="8"/>
      <c r="AH749" s="8"/>
      <c r="AI749" s="11" t="str">
        <f t="shared" si="4"/>
        <v/>
      </c>
      <c r="AJ749" s="17"/>
      <c r="AK749" s="17"/>
      <c r="AL749" s="8"/>
      <c r="AM749" s="8"/>
      <c r="AN749" s="8"/>
      <c r="AO749" s="8"/>
      <c r="AP749" s="8"/>
      <c r="AQ749" s="8"/>
      <c r="AR749" s="8"/>
      <c r="AS749" s="8"/>
      <c r="AT749" s="8"/>
      <c r="AU749" s="8"/>
      <c r="AV749" s="8"/>
      <c r="AW749" s="8"/>
      <c r="AX749" s="8"/>
      <c r="AY749" s="8"/>
      <c r="AZ749" s="8"/>
      <c r="BA749" s="8"/>
      <c r="BB749" s="8"/>
      <c r="BC749" s="8"/>
    </row>
    <row r="750">
      <c r="A750" s="12"/>
      <c r="B750" s="8"/>
      <c r="C750" s="8"/>
      <c r="D750" s="8"/>
      <c r="E750" s="8"/>
      <c r="F750" s="17"/>
      <c r="G750" s="17"/>
      <c r="H750" s="17"/>
      <c r="I750" s="8"/>
      <c r="J750" s="8"/>
      <c r="K750" s="8"/>
      <c r="L750" s="8"/>
      <c r="M750" s="8"/>
      <c r="N750" s="8"/>
      <c r="O750" s="8"/>
      <c r="P750" s="8"/>
      <c r="Q750" s="8"/>
      <c r="R750" s="8"/>
      <c r="S750" s="8"/>
      <c r="T750" s="8"/>
      <c r="U750" s="8"/>
      <c r="V750" s="8"/>
      <c r="W750" s="8"/>
      <c r="X750" s="47"/>
      <c r="Y750" s="8"/>
      <c r="Z750" s="8"/>
      <c r="AA750" s="8"/>
      <c r="AB750" s="8"/>
      <c r="AC750" s="8"/>
      <c r="AD750" s="8"/>
      <c r="AE750" s="8"/>
      <c r="AF750" s="8"/>
      <c r="AG750" s="8"/>
      <c r="AH750" s="8"/>
      <c r="AI750" s="11" t="str">
        <f t="shared" si="4"/>
        <v/>
      </c>
      <c r="AJ750" s="17"/>
      <c r="AK750" s="17"/>
      <c r="AL750" s="8"/>
      <c r="AM750" s="8"/>
      <c r="AN750" s="8"/>
      <c r="AO750" s="8"/>
      <c r="AP750" s="8"/>
      <c r="AQ750" s="8"/>
      <c r="AR750" s="8"/>
      <c r="AS750" s="8"/>
      <c r="AT750" s="8"/>
      <c r="AU750" s="8"/>
      <c r="AV750" s="8"/>
      <c r="AW750" s="8"/>
      <c r="AX750" s="8"/>
      <c r="AY750" s="8"/>
      <c r="AZ750" s="8"/>
      <c r="BA750" s="8"/>
      <c r="BB750" s="8"/>
      <c r="BC750" s="8"/>
    </row>
    <row r="751">
      <c r="A751" s="12"/>
      <c r="B751" s="8"/>
      <c r="C751" s="8"/>
      <c r="D751" s="8"/>
      <c r="E751" s="8"/>
      <c r="F751" s="17"/>
      <c r="G751" s="17"/>
      <c r="H751" s="17"/>
      <c r="I751" s="8"/>
      <c r="J751" s="8"/>
      <c r="K751" s="8"/>
      <c r="L751" s="8"/>
      <c r="M751" s="8"/>
      <c r="N751" s="8"/>
      <c r="O751" s="8"/>
      <c r="P751" s="8"/>
      <c r="Q751" s="8"/>
      <c r="R751" s="8"/>
      <c r="S751" s="8"/>
      <c r="T751" s="8"/>
      <c r="U751" s="8"/>
      <c r="V751" s="8"/>
      <c r="W751" s="8"/>
      <c r="X751" s="47"/>
      <c r="Y751" s="8"/>
      <c r="Z751" s="8"/>
      <c r="AA751" s="8"/>
      <c r="AB751" s="8"/>
      <c r="AC751" s="8"/>
      <c r="AD751" s="8"/>
      <c r="AE751" s="8"/>
      <c r="AF751" s="8"/>
      <c r="AG751" s="8"/>
      <c r="AH751" s="8"/>
      <c r="AI751" s="11" t="str">
        <f t="shared" si="4"/>
        <v/>
      </c>
      <c r="AJ751" s="17"/>
      <c r="AK751" s="17"/>
      <c r="AL751" s="8"/>
      <c r="AM751" s="8"/>
      <c r="AN751" s="8"/>
      <c r="AO751" s="8"/>
      <c r="AP751" s="8"/>
      <c r="AQ751" s="8"/>
      <c r="AR751" s="8"/>
      <c r="AS751" s="8"/>
      <c r="AT751" s="8"/>
      <c r="AU751" s="8"/>
      <c r="AV751" s="8"/>
      <c r="AW751" s="8"/>
      <c r="AX751" s="8"/>
      <c r="AY751" s="8"/>
      <c r="AZ751" s="8"/>
      <c r="BA751" s="8"/>
      <c r="BB751" s="8"/>
      <c r="BC751" s="8"/>
    </row>
    <row r="752">
      <c r="A752" s="12"/>
      <c r="B752" s="8"/>
      <c r="C752" s="8"/>
      <c r="D752" s="8"/>
      <c r="E752" s="8"/>
      <c r="F752" s="17"/>
      <c r="G752" s="17"/>
      <c r="H752" s="17"/>
      <c r="I752" s="8"/>
      <c r="J752" s="8"/>
      <c r="K752" s="8"/>
      <c r="L752" s="8"/>
      <c r="M752" s="8"/>
      <c r="N752" s="8"/>
      <c r="O752" s="8"/>
      <c r="P752" s="8"/>
      <c r="Q752" s="8"/>
      <c r="R752" s="8"/>
      <c r="S752" s="8"/>
      <c r="T752" s="8"/>
      <c r="U752" s="8"/>
      <c r="V752" s="8"/>
      <c r="W752" s="8"/>
      <c r="X752" s="47"/>
      <c r="Y752" s="8"/>
      <c r="Z752" s="8"/>
      <c r="AA752" s="8"/>
      <c r="AB752" s="8"/>
      <c r="AC752" s="8"/>
      <c r="AD752" s="8"/>
      <c r="AE752" s="8"/>
      <c r="AF752" s="8"/>
      <c r="AG752" s="8"/>
      <c r="AH752" s="8"/>
      <c r="AI752" s="11" t="str">
        <f t="shared" si="4"/>
        <v/>
      </c>
      <c r="AJ752" s="17"/>
      <c r="AK752" s="17"/>
      <c r="AL752" s="8"/>
      <c r="AM752" s="8"/>
      <c r="AN752" s="8"/>
      <c r="AO752" s="8"/>
      <c r="AP752" s="8"/>
      <c r="AQ752" s="8"/>
      <c r="AR752" s="8"/>
      <c r="AS752" s="8"/>
      <c r="AT752" s="8"/>
      <c r="AU752" s="8"/>
      <c r="AV752" s="8"/>
      <c r="AW752" s="8"/>
      <c r="AX752" s="8"/>
      <c r="AY752" s="8"/>
      <c r="AZ752" s="8"/>
      <c r="BA752" s="8"/>
      <c r="BB752" s="8"/>
      <c r="BC752" s="8"/>
    </row>
    <row r="753">
      <c r="A753" s="12"/>
      <c r="B753" s="8"/>
      <c r="C753" s="8"/>
      <c r="D753" s="8"/>
      <c r="E753" s="8"/>
      <c r="F753" s="17"/>
      <c r="G753" s="17"/>
      <c r="H753" s="17"/>
      <c r="I753" s="8"/>
      <c r="J753" s="8"/>
      <c r="K753" s="8"/>
      <c r="L753" s="8"/>
      <c r="M753" s="8"/>
      <c r="N753" s="8"/>
      <c r="O753" s="8"/>
      <c r="P753" s="8"/>
      <c r="Q753" s="8"/>
      <c r="R753" s="8"/>
      <c r="S753" s="8"/>
      <c r="T753" s="8"/>
      <c r="U753" s="8"/>
      <c r="V753" s="8"/>
      <c r="W753" s="8"/>
      <c r="X753" s="47"/>
      <c r="Y753" s="8"/>
      <c r="Z753" s="8"/>
      <c r="AA753" s="8"/>
      <c r="AB753" s="8"/>
      <c r="AC753" s="8"/>
      <c r="AD753" s="8"/>
      <c r="AE753" s="8"/>
      <c r="AF753" s="8"/>
      <c r="AG753" s="8"/>
      <c r="AH753" s="8"/>
      <c r="AI753" s="11" t="str">
        <f t="shared" si="4"/>
        <v/>
      </c>
      <c r="AJ753" s="17"/>
      <c r="AK753" s="17"/>
      <c r="AL753" s="8"/>
      <c r="AM753" s="8"/>
      <c r="AN753" s="8"/>
      <c r="AO753" s="8"/>
      <c r="AP753" s="8"/>
      <c r="AQ753" s="8"/>
      <c r="AR753" s="8"/>
      <c r="AS753" s="8"/>
      <c r="AT753" s="8"/>
      <c r="AU753" s="8"/>
      <c r="AV753" s="8"/>
      <c r="AW753" s="8"/>
      <c r="AX753" s="8"/>
      <c r="AY753" s="8"/>
      <c r="AZ753" s="8"/>
      <c r="BA753" s="8"/>
      <c r="BB753" s="8"/>
      <c r="BC753" s="8"/>
    </row>
    <row r="754">
      <c r="A754" s="12"/>
      <c r="B754" s="8"/>
      <c r="C754" s="8"/>
      <c r="D754" s="8"/>
      <c r="E754" s="8"/>
      <c r="F754" s="17"/>
      <c r="G754" s="17"/>
      <c r="H754" s="17"/>
      <c r="I754" s="8"/>
      <c r="J754" s="8"/>
      <c r="K754" s="8"/>
      <c r="L754" s="8"/>
      <c r="M754" s="8"/>
      <c r="N754" s="8"/>
      <c r="O754" s="8"/>
      <c r="P754" s="8"/>
      <c r="Q754" s="8"/>
      <c r="R754" s="8"/>
      <c r="S754" s="8"/>
      <c r="T754" s="8"/>
      <c r="U754" s="8"/>
      <c r="V754" s="8"/>
      <c r="W754" s="8"/>
      <c r="X754" s="47"/>
      <c r="Y754" s="8"/>
      <c r="Z754" s="8"/>
      <c r="AA754" s="8"/>
      <c r="AB754" s="8"/>
      <c r="AC754" s="8"/>
      <c r="AD754" s="8"/>
      <c r="AE754" s="8"/>
      <c r="AF754" s="8"/>
      <c r="AG754" s="8"/>
      <c r="AH754" s="8"/>
      <c r="AI754" s="11" t="str">
        <f t="shared" si="4"/>
        <v/>
      </c>
      <c r="AJ754" s="17"/>
      <c r="AK754" s="17"/>
      <c r="AL754" s="8"/>
      <c r="AM754" s="8"/>
      <c r="AN754" s="8"/>
      <c r="AO754" s="8"/>
      <c r="AP754" s="8"/>
      <c r="AQ754" s="8"/>
      <c r="AR754" s="8"/>
      <c r="AS754" s="8"/>
      <c r="AT754" s="8"/>
      <c r="AU754" s="8"/>
      <c r="AV754" s="8"/>
      <c r="AW754" s="8"/>
      <c r="AX754" s="8"/>
      <c r="AY754" s="8"/>
      <c r="AZ754" s="8"/>
      <c r="BA754" s="8"/>
      <c r="BB754" s="8"/>
      <c r="BC754" s="8"/>
    </row>
    <row r="755">
      <c r="A755" s="12"/>
      <c r="B755" s="8"/>
      <c r="C755" s="8"/>
      <c r="D755" s="8"/>
      <c r="E755" s="8"/>
      <c r="F755" s="17"/>
      <c r="G755" s="17"/>
      <c r="H755" s="17"/>
      <c r="I755" s="8"/>
      <c r="J755" s="8"/>
      <c r="K755" s="8"/>
      <c r="L755" s="8"/>
      <c r="M755" s="8"/>
      <c r="N755" s="8"/>
      <c r="O755" s="8"/>
      <c r="P755" s="8"/>
      <c r="Q755" s="8"/>
      <c r="R755" s="8"/>
      <c r="S755" s="8"/>
      <c r="T755" s="8"/>
      <c r="U755" s="8"/>
      <c r="V755" s="8"/>
      <c r="W755" s="8"/>
      <c r="X755" s="47"/>
      <c r="Y755" s="8"/>
      <c r="Z755" s="8"/>
      <c r="AA755" s="8"/>
      <c r="AB755" s="8"/>
      <c r="AC755" s="8"/>
      <c r="AD755" s="8"/>
      <c r="AE755" s="8"/>
      <c r="AF755" s="8"/>
      <c r="AG755" s="8"/>
      <c r="AH755" s="8"/>
      <c r="AI755" s="11" t="str">
        <f t="shared" si="4"/>
        <v/>
      </c>
      <c r="AJ755" s="17"/>
      <c r="AK755" s="17"/>
      <c r="AL755" s="8"/>
      <c r="AM755" s="8"/>
      <c r="AN755" s="8"/>
      <c r="AO755" s="8"/>
      <c r="AP755" s="8"/>
      <c r="AQ755" s="8"/>
      <c r="AR755" s="8"/>
      <c r="AS755" s="8"/>
      <c r="AT755" s="8"/>
      <c r="AU755" s="8"/>
      <c r="AV755" s="8"/>
      <c r="AW755" s="8"/>
      <c r="AX755" s="8"/>
      <c r="AY755" s="8"/>
      <c r="AZ755" s="8"/>
      <c r="BA755" s="8"/>
      <c r="BB755" s="8"/>
      <c r="BC755" s="8"/>
    </row>
    <row r="756">
      <c r="A756" s="12"/>
      <c r="B756" s="8"/>
      <c r="C756" s="8"/>
      <c r="D756" s="8"/>
      <c r="E756" s="8"/>
      <c r="F756" s="17"/>
      <c r="G756" s="17"/>
      <c r="H756" s="17"/>
      <c r="I756" s="8"/>
      <c r="J756" s="8"/>
      <c r="K756" s="8"/>
      <c r="L756" s="8"/>
      <c r="M756" s="8"/>
      <c r="N756" s="8"/>
      <c r="O756" s="8"/>
      <c r="P756" s="8"/>
      <c r="Q756" s="8"/>
      <c r="R756" s="8"/>
      <c r="S756" s="8"/>
      <c r="T756" s="8"/>
      <c r="U756" s="8"/>
      <c r="V756" s="8"/>
      <c r="W756" s="8"/>
      <c r="X756" s="47"/>
      <c r="Y756" s="8"/>
      <c r="Z756" s="8"/>
      <c r="AA756" s="8"/>
      <c r="AB756" s="8"/>
      <c r="AC756" s="8"/>
      <c r="AD756" s="8"/>
      <c r="AE756" s="8"/>
      <c r="AF756" s="8"/>
      <c r="AG756" s="8"/>
      <c r="AH756" s="8"/>
      <c r="AI756" s="11" t="str">
        <f t="shared" si="4"/>
        <v/>
      </c>
      <c r="AJ756" s="17"/>
      <c r="AK756" s="17"/>
      <c r="AL756" s="8"/>
      <c r="AM756" s="8"/>
      <c r="AN756" s="8"/>
      <c r="AO756" s="8"/>
      <c r="AP756" s="8"/>
      <c r="AQ756" s="8"/>
      <c r="AR756" s="8"/>
      <c r="AS756" s="8"/>
      <c r="AT756" s="8"/>
      <c r="AU756" s="8"/>
      <c r="AV756" s="8"/>
      <c r="AW756" s="8"/>
      <c r="AX756" s="8"/>
      <c r="AY756" s="8"/>
      <c r="AZ756" s="8"/>
      <c r="BA756" s="8"/>
      <c r="BB756" s="8"/>
      <c r="BC756" s="8"/>
    </row>
    <row r="757">
      <c r="A757" s="12"/>
      <c r="B757" s="8"/>
      <c r="C757" s="8"/>
      <c r="D757" s="8"/>
      <c r="E757" s="8"/>
      <c r="F757" s="17"/>
      <c r="G757" s="17"/>
      <c r="H757" s="17"/>
      <c r="I757" s="8"/>
      <c r="J757" s="8"/>
      <c r="K757" s="8"/>
      <c r="L757" s="8"/>
      <c r="M757" s="8"/>
      <c r="N757" s="8"/>
      <c r="O757" s="8"/>
      <c r="P757" s="8"/>
      <c r="Q757" s="8"/>
      <c r="R757" s="8"/>
      <c r="S757" s="8"/>
      <c r="T757" s="8"/>
      <c r="U757" s="8"/>
      <c r="V757" s="8"/>
      <c r="W757" s="8"/>
      <c r="X757" s="47"/>
      <c r="Y757" s="8"/>
      <c r="Z757" s="8"/>
      <c r="AA757" s="8"/>
      <c r="AB757" s="8"/>
      <c r="AC757" s="8"/>
      <c r="AD757" s="8"/>
      <c r="AE757" s="8"/>
      <c r="AF757" s="8"/>
      <c r="AG757" s="8"/>
      <c r="AH757" s="8"/>
      <c r="AI757" s="11" t="str">
        <f t="shared" si="4"/>
        <v/>
      </c>
      <c r="AJ757" s="17"/>
      <c r="AK757" s="17"/>
      <c r="AL757" s="8"/>
      <c r="AM757" s="8"/>
      <c r="AN757" s="8"/>
      <c r="AO757" s="8"/>
      <c r="AP757" s="8"/>
      <c r="AQ757" s="8"/>
      <c r="AR757" s="8"/>
      <c r="AS757" s="8"/>
      <c r="AT757" s="8"/>
      <c r="AU757" s="8"/>
      <c r="AV757" s="8"/>
      <c r="AW757" s="8"/>
      <c r="AX757" s="8"/>
      <c r="AY757" s="8"/>
      <c r="AZ757" s="8"/>
      <c r="BA757" s="8"/>
      <c r="BB757" s="8"/>
      <c r="BC757" s="8"/>
    </row>
    <row r="758">
      <c r="A758" s="12"/>
      <c r="B758" s="8"/>
      <c r="C758" s="8"/>
      <c r="D758" s="8"/>
      <c r="E758" s="8"/>
      <c r="F758" s="17"/>
      <c r="G758" s="17"/>
      <c r="H758" s="17"/>
      <c r="I758" s="8"/>
      <c r="J758" s="8"/>
      <c r="K758" s="8"/>
      <c r="L758" s="8"/>
      <c r="M758" s="8"/>
      <c r="N758" s="8"/>
      <c r="O758" s="8"/>
      <c r="P758" s="8"/>
      <c r="Q758" s="8"/>
      <c r="R758" s="8"/>
      <c r="S758" s="8"/>
      <c r="T758" s="8"/>
      <c r="U758" s="8"/>
      <c r="V758" s="8"/>
      <c r="W758" s="8"/>
      <c r="X758" s="47"/>
      <c r="Y758" s="8"/>
      <c r="Z758" s="8"/>
      <c r="AA758" s="8"/>
      <c r="AB758" s="8"/>
      <c r="AC758" s="8"/>
      <c r="AD758" s="8"/>
      <c r="AE758" s="8"/>
      <c r="AF758" s="8"/>
      <c r="AG758" s="8"/>
      <c r="AH758" s="8"/>
      <c r="AI758" s="11" t="str">
        <f t="shared" si="4"/>
        <v/>
      </c>
      <c r="AJ758" s="17"/>
      <c r="AK758" s="17"/>
      <c r="AL758" s="8"/>
      <c r="AM758" s="8"/>
      <c r="AN758" s="8"/>
      <c r="AO758" s="8"/>
      <c r="AP758" s="8"/>
      <c r="AQ758" s="8"/>
      <c r="AR758" s="8"/>
      <c r="AS758" s="8"/>
      <c r="AT758" s="8"/>
      <c r="AU758" s="8"/>
      <c r="AV758" s="8"/>
      <c r="AW758" s="8"/>
      <c r="AX758" s="8"/>
      <c r="AY758" s="8"/>
      <c r="AZ758" s="8"/>
      <c r="BA758" s="8"/>
      <c r="BB758" s="8"/>
      <c r="BC758" s="8"/>
    </row>
    <row r="759">
      <c r="A759" s="12"/>
      <c r="B759" s="8"/>
      <c r="C759" s="8"/>
      <c r="D759" s="8"/>
      <c r="E759" s="8"/>
      <c r="F759" s="17"/>
      <c r="G759" s="17"/>
      <c r="H759" s="17"/>
      <c r="I759" s="8"/>
      <c r="J759" s="8"/>
      <c r="K759" s="8"/>
      <c r="L759" s="8"/>
      <c r="M759" s="8"/>
      <c r="N759" s="8"/>
      <c r="O759" s="8"/>
      <c r="P759" s="8"/>
      <c r="Q759" s="8"/>
      <c r="R759" s="8"/>
      <c r="S759" s="8"/>
      <c r="T759" s="8"/>
      <c r="U759" s="8"/>
      <c r="V759" s="8"/>
      <c r="W759" s="8"/>
      <c r="X759" s="47"/>
      <c r="Y759" s="8"/>
      <c r="Z759" s="8"/>
      <c r="AA759" s="8"/>
      <c r="AB759" s="8"/>
      <c r="AC759" s="8"/>
      <c r="AD759" s="8"/>
      <c r="AE759" s="8"/>
      <c r="AF759" s="8"/>
      <c r="AG759" s="8"/>
      <c r="AH759" s="8"/>
      <c r="AI759" s="11" t="str">
        <f t="shared" si="4"/>
        <v/>
      </c>
      <c r="AJ759" s="17"/>
      <c r="AK759" s="17"/>
      <c r="AL759" s="8"/>
      <c r="AM759" s="8"/>
      <c r="AN759" s="8"/>
      <c r="AO759" s="8"/>
      <c r="AP759" s="8"/>
      <c r="AQ759" s="8"/>
      <c r="AR759" s="8"/>
      <c r="AS759" s="8"/>
      <c r="AT759" s="8"/>
      <c r="AU759" s="8"/>
      <c r="AV759" s="8"/>
      <c r="AW759" s="8"/>
      <c r="AX759" s="8"/>
      <c r="AY759" s="8"/>
      <c r="AZ759" s="8"/>
      <c r="BA759" s="8"/>
      <c r="BB759" s="8"/>
      <c r="BC759" s="8"/>
    </row>
    <row r="760">
      <c r="A760" s="12"/>
      <c r="B760" s="8"/>
      <c r="C760" s="8"/>
      <c r="D760" s="8"/>
      <c r="E760" s="8"/>
      <c r="F760" s="17"/>
      <c r="G760" s="17"/>
      <c r="H760" s="17"/>
      <c r="I760" s="8"/>
      <c r="J760" s="8"/>
      <c r="K760" s="8"/>
      <c r="L760" s="8"/>
      <c r="M760" s="8"/>
      <c r="N760" s="8"/>
      <c r="O760" s="8"/>
      <c r="P760" s="8"/>
      <c r="Q760" s="8"/>
      <c r="R760" s="8"/>
      <c r="S760" s="8"/>
      <c r="T760" s="8"/>
      <c r="U760" s="8"/>
      <c r="V760" s="8"/>
      <c r="W760" s="8"/>
      <c r="X760" s="47"/>
      <c r="Y760" s="8"/>
      <c r="Z760" s="8"/>
      <c r="AA760" s="8"/>
      <c r="AB760" s="8"/>
      <c r="AC760" s="8"/>
      <c r="AD760" s="8"/>
      <c r="AE760" s="8"/>
      <c r="AF760" s="8"/>
      <c r="AG760" s="8"/>
      <c r="AH760" s="8"/>
      <c r="AI760" s="11" t="str">
        <f t="shared" si="4"/>
        <v/>
      </c>
      <c r="AJ760" s="17"/>
      <c r="AK760" s="17"/>
      <c r="AL760" s="8"/>
      <c r="AM760" s="8"/>
      <c r="AN760" s="8"/>
      <c r="AO760" s="8"/>
      <c r="AP760" s="8"/>
      <c r="AQ760" s="8"/>
      <c r="AR760" s="8"/>
      <c r="AS760" s="8"/>
      <c r="AT760" s="8"/>
      <c r="AU760" s="8"/>
      <c r="AV760" s="8"/>
      <c r="AW760" s="8"/>
      <c r="AX760" s="8"/>
      <c r="AY760" s="8"/>
      <c r="AZ760" s="8"/>
      <c r="BA760" s="8"/>
      <c r="BB760" s="8"/>
      <c r="BC760" s="8"/>
    </row>
    <row r="761">
      <c r="A761" s="12"/>
      <c r="B761" s="8"/>
      <c r="C761" s="8"/>
      <c r="D761" s="8"/>
      <c r="E761" s="8"/>
      <c r="F761" s="17"/>
      <c r="G761" s="17"/>
      <c r="H761" s="17"/>
      <c r="I761" s="8"/>
      <c r="J761" s="8"/>
      <c r="K761" s="8"/>
      <c r="L761" s="8"/>
      <c r="M761" s="8"/>
      <c r="N761" s="8"/>
      <c r="O761" s="8"/>
      <c r="P761" s="8"/>
      <c r="Q761" s="8"/>
      <c r="R761" s="8"/>
      <c r="S761" s="8"/>
      <c r="T761" s="8"/>
      <c r="U761" s="8"/>
      <c r="V761" s="8"/>
      <c r="W761" s="8"/>
      <c r="X761" s="47"/>
      <c r="Y761" s="8"/>
      <c r="Z761" s="8"/>
      <c r="AA761" s="8"/>
      <c r="AB761" s="8"/>
      <c r="AC761" s="8"/>
      <c r="AD761" s="8"/>
      <c r="AE761" s="8"/>
      <c r="AF761" s="8"/>
      <c r="AG761" s="8"/>
      <c r="AH761" s="8"/>
      <c r="AI761" s="11" t="str">
        <f t="shared" si="4"/>
        <v/>
      </c>
      <c r="AJ761" s="17"/>
      <c r="AK761" s="17"/>
      <c r="AL761" s="8"/>
      <c r="AM761" s="8"/>
      <c r="AN761" s="8"/>
      <c r="AO761" s="8"/>
      <c r="AP761" s="8"/>
      <c r="AQ761" s="8"/>
      <c r="AR761" s="8"/>
      <c r="AS761" s="8"/>
      <c r="AT761" s="8"/>
      <c r="AU761" s="8"/>
      <c r="AV761" s="8"/>
      <c r="AW761" s="8"/>
      <c r="AX761" s="8"/>
      <c r="AY761" s="8"/>
      <c r="AZ761" s="8"/>
      <c r="BA761" s="8"/>
      <c r="BB761" s="8"/>
      <c r="BC761" s="8"/>
    </row>
    <row r="762">
      <c r="A762" s="12"/>
      <c r="B762" s="8"/>
      <c r="C762" s="8"/>
      <c r="D762" s="8"/>
      <c r="E762" s="8"/>
      <c r="F762" s="17"/>
      <c r="G762" s="17"/>
      <c r="H762" s="17"/>
      <c r="I762" s="8"/>
      <c r="J762" s="8"/>
      <c r="K762" s="8"/>
      <c r="L762" s="8"/>
      <c r="M762" s="8"/>
      <c r="N762" s="8"/>
      <c r="O762" s="8"/>
      <c r="P762" s="8"/>
      <c r="Q762" s="8"/>
      <c r="R762" s="8"/>
      <c r="S762" s="8"/>
      <c r="T762" s="8"/>
      <c r="U762" s="8"/>
      <c r="V762" s="8"/>
      <c r="W762" s="8"/>
      <c r="X762" s="47"/>
      <c r="Y762" s="8"/>
      <c r="Z762" s="8"/>
      <c r="AA762" s="8"/>
      <c r="AB762" s="8"/>
      <c r="AC762" s="8"/>
      <c r="AD762" s="8"/>
      <c r="AE762" s="8"/>
      <c r="AF762" s="8"/>
      <c r="AG762" s="8"/>
      <c r="AH762" s="8"/>
      <c r="AI762" s="11" t="str">
        <f t="shared" si="4"/>
        <v/>
      </c>
      <c r="AJ762" s="17"/>
      <c r="AK762" s="17"/>
      <c r="AL762" s="8"/>
      <c r="AM762" s="8"/>
      <c r="AN762" s="8"/>
      <c r="AO762" s="8"/>
      <c r="AP762" s="8"/>
      <c r="AQ762" s="8"/>
      <c r="AR762" s="8"/>
      <c r="AS762" s="8"/>
      <c r="AT762" s="8"/>
      <c r="AU762" s="8"/>
      <c r="AV762" s="8"/>
      <c r="AW762" s="8"/>
      <c r="AX762" s="8"/>
      <c r="AY762" s="8"/>
      <c r="AZ762" s="8"/>
      <c r="BA762" s="8"/>
      <c r="BB762" s="8"/>
      <c r="BC762" s="8"/>
    </row>
    <row r="763">
      <c r="A763" s="12"/>
      <c r="B763" s="8"/>
      <c r="C763" s="8"/>
      <c r="D763" s="8"/>
      <c r="E763" s="8"/>
      <c r="F763" s="17"/>
      <c r="G763" s="17"/>
      <c r="H763" s="17"/>
      <c r="I763" s="8"/>
      <c r="J763" s="8"/>
      <c r="K763" s="8"/>
      <c r="L763" s="8"/>
      <c r="M763" s="8"/>
      <c r="N763" s="8"/>
      <c r="O763" s="8"/>
      <c r="P763" s="8"/>
      <c r="Q763" s="8"/>
      <c r="R763" s="8"/>
      <c r="S763" s="8"/>
      <c r="T763" s="8"/>
      <c r="U763" s="8"/>
      <c r="V763" s="8"/>
      <c r="W763" s="8"/>
      <c r="X763" s="47"/>
      <c r="Y763" s="8"/>
      <c r="Z763" s="8"/>
      <c r="AA763" s="8"/>
      <c r="AB763" s="8"/>
      <c r="AC763" s="8"/>
      <c r="AD763" s="8"/>
      <c r="AE763" s="8"/>
      <c r="AF763" s="8"/>
      <c r="AG763" s="8"/>
      <c r="AH763" s="8"/>
      <c r="AI763" s="11" t="str">
        <f t="shared" si="4"/>
        <v/>
      </c>
      <c r="AJ763" s="17"/>
      <c r="AK763" s="17"/>
      <c r="AL763" s="8"/>
      <c r="AM763" s="8"/>
      <c r="AN763" s="8"/>
      <c r="AO763" s="8"/>
      <c r="AP763" s="8"/>
      <c r="AQ763" s="8"/>
      <c r="AR763" s="8"/>
      <c r="AS763" s="8"/>
      <c r="AT763" s="8"/>
      <c r="AU763" s="8"/>
      <c r="AV763" s="8"/>
      <c r="AW763" s="8"/>
      <c r="AX763" s="8"/>
      <c r="AY763" s="8"/>
      <c r="AZ763" s="8"/>
      <c r="BA763" s="8"/>
      <c r="BB763" s="8"/>
      <c r="BC763" s="8"/>
    </row>
    <row r="764">
      <c r="A764" s="12"/>
      <c r="B764" s="8"/>
      <c r="C764" s="8"/>
      <c r="D764" s="8"/>
      <c r="E764" s="8"/>
      <c r="F764" s="17"/>
      <c r="G764" s="17"/>
      <c r="H764" s="17"/>
      <c r="I764" s="8"/>
      <c r="J764" s="8"/>
      <c r="K764" s="8"/>
      <c r="L764" s="8"/>
      <c r="M764" s="8"/>
      <c r="N764" s="8"/>
      <c r="O764" s="8"/>
      <c r="P764" s="8"/>
      <c r="Q764" s="8"/>
      <c r="R764" s="8"/>
      <c r="S764" s="8"/>
      <c r="T764" s="8"/>
      <c r="U764" s="8"/>
      <c r="V764" s="8"/>
      <c r="W764" s="8"/>
      <c r="X764" s="47"/>
      <c r="Y764" s="8"/>
      <c r="Z764" s="8"/>
      <c r="AA764" s="8"/>
      <c r="AB764" s="8"/>
      <c r="AC764" s="8"/>
      <c r="AD764" s="8"/>
      <c r="AE764" s="8"/>
      <c r="AF764" s="8"/>
      <c r="AG764" s="8"/>
      <c r="AH764" s="8"/>
      <c r="AI764" s="11" t="str">
        <f t="shared" si="4"/>
        <v/>
      </c>
      <c r="AJ764" s="17"/>
      <c r="AK764" s="17"/>
      <c r="AL764" s="8"/>
      <c r="AM764" s="8"/>
      <c r="AN764" s="8"/>
      <c r="AO764" s="8"/>
      <c r="AP764" s="8"/>
      <c r="AQ764" s="8"/>
      <c r="AR764" s="8"/>
      <c r="AS764" s="8"/>
      <c r="AT764" s="8"/>
      <c r="AU764" s="8"/>
      <c r="AV764" s="8"/>
      <c r="AW764" s="8"/>
      <c r="AX764" s="8"/>
      <c r="AY764" s="8"/>
      <c r="AZ764" s="8"/>
      <c r="BA764" s="8"/>
      <c r="BB764" s="8"/>
      <c r="BC764" s="8"/>
    </row>
    <row r="765">
      <c r="A765" s="12"/>
      <c r="B765" s="8"/>
      <c r="C765" s="8"/>
      <c r="D765" s="8"/>
      <c r="E765" s="8"/>
      <c r="F765" s="17"/>
      <c r="G765" s="17"/>
      <c r="H765" s="17"/>
      <c r="I765" s="8"/>
      <c r="J765" s="8"/>
      <c r="K765" s="8"/>
      <c r="L765" s="8"/>
      <c r="M765" s="8"/>
      <c r="N765" s="8"/>
      <c r="O765" s="8"/>
      <c r="P765" s="8"/>
      <c r="Q765" s="8"/>
      <c r="R765" s="8"/>
      <c r="S765" s="8"/>
      <c r="T765" s="8"/>
      <c r="U765" s="8"/>
      <c r="V765" s="8"/>
      <c r="W765" s="8"/>
      <c r="X765" s="47"/>
      <c r="Y765" s="8"/>
      <c r="Z765" s="8"/>
      <c r="AA765" s="8"/>
      <c r="AB765" s="8"/>
      <c r="AC765" s="8"/>
      <c r="AD765" s="8"/>
      <c r="AE765" s="8"/>
      <c r="AF765" s="8"/>
      <c r="AG765" s="8"/>
      <c r="AH765" s="8"/>
      <c r="AI765" s="11" t="str">
        <f t="shared" si="4"/>
        <v/>
      </c>
      <c r="AJ765" s="17"/>
      <c r="AK765" s="17"/>
      <c r="AL765" s="8"/>
      <c r="AM765" s="8"/>
      <c r="AN765" s="8"/>
      <c r="AO765" s="8"/>
      <c r="AP765" s="8"/>
      <c r="AQ765" s="8"/>
      <c r="AR765" s="8"/>
      <c r="AS765" s="8"/>
      <c r="AT765" s="8"/>
      <c r="AU765" s="8"/>
      <c r="AV765" s="8"/>
      <c r="AW765" s="8"/>
      <c r="AX765" s="8"/>
      <c r="AY765" s="8"/>
      <c r="AZ765" s="8"/>
      <c r="BA765" s="8"/>
      <c r="BB765" s="8"/>
      <c r="BC765" s="8"/>
    </row>
    <row r="766">
      <c r="A766" s="12"/>
      <c r="B766" s="8"/>
      <c r="C766" s="8"/>
      <c r="D766" s="8"/>
      <c r="E766" s="8"/>
      <c r="F766" s="17"/>
      <c r="G766" s="17"/>
      <c r="H766" s="17"/>
      <c r="I766" s="8"/>
      <c r="J766" s="8"/>
      <c r="K766" s="8"/>
      <c r="L766" s="8"/>
      <c r="M766" s="8"/>
      <c r="N766" s="8"/>
      <c r="O766" s="8"/>
      <c r="P766" s="8"/>
      <c r="Q766" s="8"/>
      <c r="R766" s="8"/>
      <c r="S766" s="8"/>
      <c r="T766" s="8"/>
      <c r="U766" s="8"/>
      <c r="V766" s="8"/>
      <c r="W766" s="8"/>
      <c r="X766" s="47"/>
      <c r="Y766" s="8"/>
      <c r="Z766" s="8"/>
      <c r="AA766" s="8"/>
      <c r="AB766" s="8"/>
      <c r="AC766" s="8"/>
      <c r="AD766" s="8"/>
      <c r="AE766" s="8"/>
      <c r="AF766" s="8"/>
      <c r="AG766" s="8"/>
      <c r="AH766" s="8"/>
      <c r="AI766" s="11" t="str">
        <f t="shared" si="4"/>
        <v/>
      </c>
      <c r="AJ766" s="17"/>
      <c r="AK766" s="17"/>
      <c r="AL766" s="8"/>
      <c r="AM766" s="8"/>
      <c r="AN766" s="8"/>
      <c r="AO766" s="8"/>
      <c r="AP766" s="8"/>
      <c r="AQ766" s="8"/>
      <c r="AR766" s="8"/>
      <c r="AS766" s="8"/>
      <c r="AT766" s="8"/>
      <c r="AU766" s="8"/>
      <c r="AV766" s="8"/>
      <c r="AW766" s="8"/>
      <c r="AX766" s="8"/>
      <c r="AY766" s="8"/>
      <c r="AZ766" s="8"/>
      <c r="BA766" s="8"/>
      <c r="BB766" s="8"/>
      <c r="BC766" s="8"/>
    </row>
    <row r="767">
      <c r="A767" s="12"/>
      <c r="B767" s="8"/>
      <c r="C767" s="8"/>
      <c r="D767" s="8"/>
      <c r="E767" s="8"/>
      <c r="F767" s="17"/>
      <c r="G767" s="17"/>
      <c r="H767" s="17"/>
      <c r="I767" s="8"/>
      <c r="J767" s="8"/>
      <c r="K767" s="8"/>
      <c r="L767" s="8"/>
      <c r="M767" s="8"/>
      <c r="N767" s="8"/>
      <c r="O767" s="8"/>
      <c r="P767" s="8"/>
      <c r="Q767" s="8"/>
      <c r="R767" s="8"/>
      <c r="S767" s="8"/>
      <c r="T767" s="8"/>
      <c r="U767" s="8"/>
      <c r="V767" s="8"/>
      <c r="W767" s="8"/>
      <c r="X767" s="47"/>
      <c r="Y767" s="8"/>
      <c r="Z767" s="8"/>
      <c r="AA767" s="8"/>
      <c r="AB767" s="8"/>
      <c r="AC767" s="8"/>
      <c r="AD767" s="8"/>
      <c r="AE767" s="8"/>
      <c r="AF767" s="8"/>
      <c r="AG767" s="8"/>
      <c r="AH767" s="8"/>
      <c r="AI767" s="11" t="str">
        <f t="shared" si="4"/>
        <v/>
      </c>
      <c r="AJ767" s="17"/>
      <c r="AK767" s="17"/>
      <c r="AL767" s="8"/>
      <c r="AM767" s="8"/>
      <c r="AN767" s="8"/>
      <c r="AO767" s="8"/>
      <c r="AP767" s="8"/>
      <c r="AQ767" s="8"/>
      <c r="AR767" s="8"/>
      <c r="AS767" s="8"/>
      <c r="AT767" s="8"/>
      <c r="AU767" s="8"/>
      <c r="AV767" s="8"/>
      <c r="AW767" s="8"/>
      <c r="AX767" s="8"/>
      <c r="AY767" s="8"/>
      <c r="AZ767" s="8"/>
      <c r="BA767" s="8"/>
      <c r="BB767" s="8"/>
      <c r="BC767" s="8"/>
    </row>
    <row r="768">
      <c r="A768" s="12"/>
      <c r="B768" s="8"/>
      <c r="C768" s="8"/>
      <c r="D768" s="8"/>
      <c r="E768" s="8"/>
      <c r="F768" s="17"/>
      <c r="G768" s="17"/>
      <c r="H768" s="17"/>
      <c r="I768" s="8"/>
      <c r="J768" s="8"/>
      <c r="K768" s="8"/>
      <c r="L768" s="8"/>
      <c r="M768" s="8"/>
      <c r="N768" s="8"/>
      <c r="O768" s="8"/>
      <c r="P768" s="8"/>
      <c r="Q768" s="8"/>
      <c r="R768" s="8"/>
      <c r="S768" s="8"/>
      <c r="T768" s="8"/>
      <c r="U768" s="8"/>
      <c r="V768" s="8"/>
      <c r="W768" s="8"/>
      <c r="X768" s="47"/>
      <c r="Y768" s="8"/>
      <c r="Z768" s="8"/>
      <c r="AA768" s="8"/>
      <c r="AB768" s="8"/>
      <c r="AC768" s="8"/>
      <c r="AD768" s="8"/>
      <c r="AE768" s="8"/>
      <c r="AF768" s="8"/>
      <c r="AG768" s="8"/>
      <c r="AH768" s="8"/>
      <c r="AI768" s="11" t="str">
        <f t="shared" si="4"/>
        <v/>
      </c>
      <c r="AJ768" s="17"/>
      <c r="AK768" s="17"/>
      <c r="AL768" s="8"/>
      <c r="AM768" s="8"/>
      <c r="AN768" s="8"/>
      <c r="AO768" s="8"/>
      <c r="AP768" s="8"/>
      <c r="AQ768" s="8"/>
      <c r="AR768" s="8"/>
      <c r="AS768" s="8"/>
      <c r="AT768" s="8"/>
      <c r="AU768" s="8"/>
      <c r="AV768" s="8"/>
      <c r="AW768" s="8"/>
      <c r="AX768" s="8"/>
      <c r="AY768" s="8"/>
      <c r="AZ768" s="8"/>
      <c r="BA768" s="8"/>
      <c r="BB768" s="8"/>
      <c r="BC768" s="8"/>
    </row>
    <row r="769">
      <c r="A769" s="12"/>
      <c r="B769" s="8"/>
      <c r="C769" s="8"/>
      <c r="D769" s="8"/>
      <c r="E769" s="8"/>
      <c r="F769" s="17"/>
      <c r="G769" s="17"/>
      <c r="H769" s="17"/>
      <c r="I769" s="8"/>
      <c r="J769" s="8"/>
      <c r="K769" s="8"/>
      <c r="L769" s="8"/>
      <c r="M769" s="8"/>
      <c r="N769" s="8"/>
      <c r="O769" s="8"/>
      <c r="P769" s="8"/>
      <c r="Q769" s="8"/>
      <c r="R769" s="8"/>
      <c r="S769" s="8"/>
      <c r="T769" s="8"/>
      <c r="U769" s="8"/>
      <c r="V769" s="8"/>
      <c r="W769" s="8"/>
      <c r="X769" s="47"/>
      <c r="Y769" s="8"/>
      <c r="Z769" s="8"/>
      <c r="AA769" s="8"/>
      <c r="AB769" s="8"/>
      <c r="AC769" s="8"/>
      <c r="AD769" s="8"/>
      <c r="AE769" s="8"/>
      <c r="AF769" s="8"/>
      <c r="AG769" s="8"/>
      <c r="AH769" s="8"/>
      <c r="AI769" s="11" t="str">
        <f t="shared" si="4"/>
        <v/>
      </c>
      <c r="AJ769" s="17"/>
      <c r="AK769" s="17"/>
      <c r="AL769" s="8"/>
      <c r="AM769" s="8"/>
      <c r="AN769" s="8"/>
      <c r="AO769" s="8"/>
      <c r="AP769" s="8"/>
      <c r="AQ769" s="8"/>
      <c r="AR769" s="8"/>
      <c r="AS769" s="8"/>
      <c r="AT769" s="8"/>
      <c r="AU769" s="8"/>
      <c r="AV769" s="8"/>
      <c r="AW769" s="8"/>
      <c r="AX769" s="8"/>
      <c r="AY769" s="8"/>
      <c r="AZ769" s="8"/>
      <c r="BA769" s="8"/>
      <c r="BB769" s="8"/>
      <c r="BC769" s="8"/>
    </row>
    <row r="770">
      <c r="A770" s="12"/>
      <c r="B770" s="8"/>
      <c r="C770" s="8"/>
      <c r="D770" s="8"/>
      <c r="E770" s="8"/>
      <c r="F770" s="17"/>
      <c r="G770" s="17"/>
      <c r="H770" s="17"/>
      <c r="I770" s="8"/>
      <c r="J770" s="8"/>
      <c r="K770" s="8"/>
      <c r="L770" s="8"/>
      <c r="M770" s="8"/>
      <c r="N770" s="8"/>
      <c r="O770" s="8"/>
      <c r="P770" s="8"/>
      <c r="Q770" s="8"/>
      <c r="R770" s="8"/>
      <c r="S770" s="8"/>
      <c r="T770" s="8"/>
      <c r="U770" s="8"/>
      <c r="V770" s="8"/>
      <c r="W770" s="8"/>
      <c r="X770" s="47"/>
      <c r="Y770" s="8"/>
      <c r="Z770" s="8"/>
      <c r="AA770" s="8"/>
      <c r="AB770" s="8"/>
      <c r="AC770" s="8"/>
      <c r="AD770" s="8"/>
      <c r="AE770" s="8"/>
      <c r="AF770" s="8"/>
      <c r="AG770" s="8"/>
      <c r="AH770" s="8"/>
      <c r="AI770" s="11" t="str">
        <f t="shared" si="4"/>
        <v/>
      </c>
      <c r="AJ770" s="17"/>
      <c r="AK770" s="17"/>
      <c r="AL770" s="8"/>
      <c r="AM770" s="8"/>
      <c r="AN770" s="8"/>
      <c r="AO770" s="8"/>
      <c r="AP770" s="8"/>
      <c r="AQ770" s="8"/>
      <c r="AR770" s="8"/>
      <c r="AS770" s="8"/>
      <c r="AT770" s="8"/>
      <c r="AU770" s="8"/>
      <c r="AV770" s="8"/>
      <c r="AW770" s="8"/>
      <c r="AX770" s="8"/>
      <c r="AY770" s="8"/>
      <c r="AZ770" s="8"/>
      <c r="BA770" s="8"/>
      <c r="BB770" s="8"/>
      <c r="BC770" s="8"/>
    </row>
    <row r="771">
      <c r="A771" s="12"/>
      <c r="B771" s="8"/>
      <c r="C771" s="8"/>
      <c r="D771" s="8"/>
      <c r="E771" s="8"/>
      <c r="F771" s="17"/>
      <c r="G771" s="17"/>
      <c r="H771" s="17"/>
      <c r="I771" s="8"/>
      <c r="J771" s="8"/>
      <c r="K771" s="8"/>
      <c r="L771" s="8"/>
      <c r="M771" s="8"/>
      <c r="N771" s="8"/>
      <c r="O771" s="8"/>
      <c r="P771" s="8"/>
      <c r="Q771" s="8"/>
      <c r="R771" s="8"/>
      <c r="S771" s="8"/>
      <c r="T771" s="8"/>
      <c r="U771" s="8"/>
      <c r="V771" s="8"/>
      <c r="W771" s="8"/>
      <c r="X771" s="47"/>
      <c r="Y771" s="8"/>
      <c r="Z771" s="8"/>
      <c r="AA771" s="8"/>
      <c r="AB771" s="8"/>
      <c r="AC771" s="8"/>
      <c r="AD771" s="8"/>
      <c r="AE771" s="8"/>
      <c r="AF771" s="8"/>
      <c r="AG771" s="8"/>
      <c r="AH771" s="8"/>
      <c r="AI771" s="11" t="str">
        <f t="shared" si="4"/>
        <v/>
      </c>
      <c r="AJ771" s="17"/>
      <c r="AK771" s="17"/>
      <c r="AL771" s="8"/>
      <c r="AM771" s="8"/>
      <c r="AN771" s="8"/>
      <c r="AO771" s="8"/>
      <c r="AP771" s="8"/>
      <c r="AQ771" s="8"/>
      <c r="AR771" s="8"/>
      <c r="AS771" s="8"/>
      <c r="AT771" s="8"/>
      <c r="AU771" s="8"/>
      <c r="AV771" s="8"/>
      <c r="AW771" s="8"/>
      <c r="AX771" s="8"/>
      <c r="AY771" s="8"/>
      <c r="AZ771" s="8"/>
      <c r="BA771" s="8"/>
      <c r="BB771" s="8"/>
      <c r="BC771" s="8"/>
    </row>
    <row r="772">
      <c r="A772" s="12"/>
      <c r="B772" s="8"/>
      <c r="C772" s="8"/>
      <c r="D772" s="8"/>
      <c r="E772" s="8"/>
      <c r="F772" s="17"/>
      <c r="G772" s="17"/>
      <c r="H772" s="17"/>
      <c r="I772" s="8"/>
      <c r="J772" s="8"/>
      <c r="K772" s="8"/>
      <c r="L772" s="8"/>
      <c r="M772" s="8"/>
      <c r="N772" s="8"/>
      <c r="O772" s="8"/>
      <c r="P772" s="8"/>
      <c r="Q772" s="8"/>
      <c r="R772" s="8"/>
      <c r="S772" s="8"/>
      <c r="T772" s="8"/>
      <c r="U772" s="8"/>
      <c r="V772" s="8"/>
      <c r="W772" s="8"/>
      <c r="X772" s="47"/>
      <c r="Y772" s="8"/>
      <c r="Z772" s="8"/>
      <c r="AA772" s="8"/>
      <c r="AB772" s="8"/>
      <c r="AC772" s="8"/>
      <c r="AD772" s="8"/>
      <c r="AE772" s="8"/>
      <c r="AF772" s="8"/>
      <c r="AG772" s="8"/>
      <c r="AH772" s="8"/>
      <c r="AI772" s="11" t="str">
        <f t="shared" si="4"/>
        <v/>
      </c>
      <c r="AJ772" s="17"/>
      <c r="AK772" s="17"/>
      <c r="AL772" s="8"/>
      <c r="AM772" s="8"/>
      <c r="AN772" s="8"/>
      <c r="AO772" s="8"/>
      <c r="AP772" s="8"/>
      <c r="AQ772" s="8"/>
      <c r="AR772" s="8"/>
      <c r="AS772" s="8"/>
      <c r="AT772" s="8"/>
      <c r="AU772" s="8"/>
      <c r="AV772" s="8"/>
      <c r="AW772" s="8"/>
      <c r="AX772" s="8"/>
      <c r="AY772" s="8"/>
      <c r="AZ772" s="8"/>
      <c r="BA772" s="8"/>
      <c r="BB772" s="8"/>
      <c r="BC772" s="8"/>
    </row>
    <row r="773">
      <c r="A773" s="12"/>
      <c r="B773" s="8"/>
      <c r="C773" s="8"/>
      <c r="D773" s="8"/>
      <c r="E773" s="8"/>
      <c r="F773" s="17"/>
      <c r="G773" s="17"/>
      <c r="H773" s="17"/>
      <c r="I773" s="8"/>
      <c r="J773" s="8"/>
      <c r="K773" s="8"/>
      <c r="L773" s="8"/>
      <c r="M773" s="8"/>
      <c r="N773" s="8"/>
      <c r="O773" s="8"/>
      <c r="P773" s="8"/>
      <c r="Q773" s="8"/>
      <c r="R773" s="8"/>
      <c r="S773" s="8"/>
      <c r="T773" s="8"/>
      <c r="U773" s="8"/>
      <c r="V773" s="8"/>
      <c r="W773" s="8"/>
      <c r="X773" s="47"/>
      <c r="Y773" s="8"/>
      <c r="Z773" s="8"/>
      <c r="AA773" s="8"/>
      <c r="AB773" s="8"/>
      <c r="AC773" s="8"/>
      <c r="AD773" s="8"/>
      <c r="AE773" s="8"/>
      <c r="AF773" s="8"/>
      <c r="AG773" s="8"/>
      <c r="AH773" s="8"/>
      <c r="AI773" s="11" t="str">
        <f t="shared" si="4"/>
        <v/>
      </c>
      <c r="AJ773" s="17"/>
      <c r="AK773" s="17"/>
      <c r="AL773" s="8"/>
      <c r="AM773" s="8"/>
      <c r="AN773" s="8"/>
      <c r="AO773" s="8"/>
      <c r="AP773" s="8"/>
      <c r="AQ773" s="8"/>
      <c r="AR773" s="8"/>
      <c r="AS773" s="8"/>
      <c r="AT773" s="8"/>
      <c r="AU773" s="8"/>
      <c r="AV773" s="8"/>
      <c r="AW773" s="8"/>
      <c r="AX773" s="8"/>
      <c r="AY773" s="8"/>
      <c r="AZ773" s="8"/>
      <c r="BA773" s="8"/>
      <c r="BB773" s="8"/>
      <c r="BC773" s="8"/>
    </row>
    <row r="774">
      <c r="A774" s="12"/>
      <c r="B774" s="8"/>
      <c r="C774" s="8"/>
      <c r="D774" s="8"/>
      <c r="E774" s="8"/>
      <c r="F774" s="17"/>
      <c r="G774" s="17"/>
      <c r="H774" s="17"/>
      <c r="I774" s="8"/>
      <c r="J774" s="8"/>
      <c r="K774" s="8"/>
      <c r="L774" s="8"/>
      <c r="M774" s="8"/>
      <c r="N774" s="8"/>
      <c r="O774" s="8"/>
      <c r="P774" s="8"/>
      <c r="Q774" s="8"/>
      <c r="R774" s="8"/>
      <c r="S774" s="8"/>
      <c r="T774" s="8"/>
      <c r="U774" s="8"/>
      <c r="V774" s="8"/>
      <c r="W774" s="8"/>
      <c r="X774" s="47"/>
      <c r="Y774" s="8"/>
      <c r="Z774" s="8"/>
      <c r="AA774" s="8"/>
      <c r="AB774" s="8"/>
      <c r="AC774" s="8"/>
      <c r="AD774" s="8"/>
      <c r="AE774" s="8"/>
      <c r="AF774" s="8"/>
      <c r="AG774" s="8"/>
      <c r="AH774" s="8"/>
      <c r="AI774" s="11" t="str">
        <f t="shared" si="4"/>
        <v/>
      </c>
      <c r="AJ774" s="17"/>
      <c r="AK774" s="17"/>
      <c r="AL774" s="8"/>
      <c r="AM774" s="8"/>
      <c r="AN774" s="8"/>
      <c r="AO774" s="8"/>
      <c r="AP774" s="8"/>
      <c r="AQ774" s="8"/>
      <c r="AR774" s="8"/>
      <c r="AS774" s="8"/>
      <c r="AT774" s="8"/>
      <c r="AU774" s="8"/>
      <c r="AV774" s="8"/>
      <c r="AW774" s="8"/>
      <c r="AX774" s="8"/>
      <c r="AY774" s="8"/>
      <c r="AZ774" s="8"/>
      <c r="BA774" s="8"/>
      <c r="BB774" s="8"/>
      <c r="BC774" s="8"/>
    </row>
    <row r="775">
      <c r="A775" s="12"/>
      <c r="B775" s="8"/>
      <c r="C775" s="8"/>
      <c r="D775" s="8"/>
      <c r="E775" s="8"/>
      <c r="F775" s="17"/>
      <c r="G775" s="17"/>
      <c r="H775" s="17"/>
      <c r="I775" s="8"/>
      <c r="J775" s="8"/>
      <c r="K775" s="8"/>
      <c r="L775" s="8"/>
      <c r="M775" s="8"/>
      <c r="N775" s="8"/>
      <c r="O775" s="8"/>
      <c r="P775" s="8"/>
      <c r="Q775" s="8"/>
      <c r="R775" s="8"/>
      <c r="S775" s="8"/>
      <c r="T775" s="8"/>
      <c r="U775" s="8"/>
      <c r="V775" s="8"/>
      <c r="W775" s="8"/>
      <c r="X775" s="47"/>
      <c r="Y775" s="8"/>
      <c r="Z775" s="8"/>
      <c r="AA775" s="8"/>
      <c r="AB775" s="8"/>
      <c r="AC775" s="8"/>
      <c r="AD775" s="8"/>
      <c r="AE775" s="8"/>
      <c r="AF775" s="8"/>
      <c r="AG775" s="8"/>
      <c r="AH775" s="8"/>
      <c r="AI775" s="11" t="str">
        <f t="shared" si="4"/>
        <v/>
      </c>
      <c r="AJ775" s="17"/>
      <c r="AK775" s="17"/>
      <c r="AL775" s="8"/>
      <c r="AM775" s="8"/>
      <c r="AN775" s="8"/>
      <c r="AO775" s="8"/>
      <c r="AP775" s="8"/>
      <c r="AQ775" s="8"/>
      <c r="AR775" s="8"/>
      <c r="AS775" s="8"/>
      <c r="AT775" s="8"/>
      <c r="AU775" s="8"/>
      <c r="AV775" s="8"/>
      <c r="AW775" s="8"/>
      <c r="AX775" s="8"/>
      <c r="AY775" s="8"/>
      <c r="AZ775" s="8"/>
      <c r="BA775" s="8"/>
      <c r="BB775" s="8"/>
      <c r="BC775" s="8"/>
    </row>
    <row r="776">
      <c r="A776" s="12"/>
      <c r="B776" s="8"/>
      <c r="C776" s="8"/>
      <c r="D776" s="8"/>
      <c r="E776" s="8"/>
      <c r="F776" s="17"/>
      <c r="G776" s="17"/>
      <c r="H776" s="17"/>
      <c r="I776" s="8"/>
      <c r="J776" s="8"/>
      <c r="K776" s="8"/>
      <c r="L776" s="8"/>
      <c r="M776" s="8"/>
      <c r="N776" s="8"/>
      <c r="O776" s="8"/>
      <c r="P776" s="8"/>
      <c r="Q776" s="8"/>
      <c r="R776" s="8"/>
      <c r="S776" s="8"/>
      <c r="T776" s="8"/>
      <c r="U776" s="8"/>
      <c r="V776" s="8"/>
      <c r="W776" s="8"/>
      <c r="X776" s="47"/>
      <c r="Y776" s="8"/>
      <c r="Z776" s="8"/>
      <c r="AA776" s="8"/>
      <c r="AB776" s="8"/>
      <c r="AC776" s="8"/>
      <c r="AD776" s="8"/>
      <c r="AE776" s="8"/>
      <c r="AF776" s="8"/>
      <c r="AG776" s="8"/>
      <c r="AH776" s="8"/>
      <c r="AI776" s="11" t="str">
        <f t="shared" si="4"/>
        <v/>
      </c>
      <c r="AJ776" s="17"/>
      <c r="AK776" s="17"/>
      <c r="AL776" s="8"/>
      <c r="AM776" s="8"/>
      <c r="AN776" s="8"/>
      <c r="AO776" s="8"/>
      <c r="AP776" s="8"/>
      <c r="AQ776" s="8"/>
      <c r="AR776" s="8"/>
      <c r="AS776" s="8"/>
      <c r="AT776" s="8"/>
      <c r="AU776" s="8"/>
      <c r="AV776" s="8"/>
      <c r="AW776" s="8"/>
      <c r="AX776" s="8"/>
      <c r="AY776" s="8"/>
      <c r="AZ776" s="8"/>
      <c r="BA776" s="8"/>
      <c r="BB776" s="8"/>
      <c r="BC776" s="8"/>
    </row>
    <row r="777">
      <c r="A777" s="12"/>
      <c r="B777" s="8"/>
      <c r="C777" s="8"/>
      <c r="D777" s="8"/>
      <c r="E777" s="8"/>
      <c r="F777" s="17"/>
      <c r="G777" s="17"/>
      <c r="H777" s="17"/>
      <c r="I777" s="8"/>
      <c r="J777" s="8"/>
      <c r="K777" s="8"/>
      <c r="L777" s="8"/>
      <c r="M777" s="8"/>
      <c r="N777" s="8"/>
      <c r="O777" s="8"/>
      <c r="P777" s="8"/>
      <c r="Q777" s="8"/>
      <c r="R777" s="8"/>
      <c r="S777" s="8"/>
      <c r="T777" s="8"/>
      <c r="U777" s="8"/>
      <c r="V777" s="8"/>
      <c r="W777" s="8"/>
      <c r="X777" s="47"/>
      <c r="Y777" s="8"/>
      <c r="Z777" s="8"/>
      <c r="AA777" s="8"/>
      <c r="AB777" s="8"/>
      <c r="AC777" s="8"/>
      <c r="AD777" s="8"/>
      <c r="AE777" s="8"/>
      <c r="AF777" s="8"/>
      <c r="AG777" s="8"/>
      <c r="AH777" s="8"/>
      <c r="AI777" s="11" t="str">
        <f t="shared" si="4"/>
        <v/>
      </c>
      <c r="AJ777" s="17"/>
      <c r="AK777" s="17"/>
      <c r="AL777" s="8"/>
      <c r="AM777" s="8"/>
      <c r="AN777" s="8"/>
      <c r="AO777" s="8"/>
      <c r="AP777" s="8"/>
      <c r="AQ777" s="8"/>
      <c r="AR777" s="8"/>
      <c r="AS777" s="8"/>
      <c r="AT777" s="8"/>
      <c r="AU777" s="8"/>
      <c r="AV777" s="8"/>
      <c r="AW777" s="8"/>
      <c r="AX777" s="8"/>
      <c r="AY777" s="8"/>
      <c r="AZ777" s="8"/>
      <c r="BA777" s="8"/>
      <c r="BB777" s="8"/>
      <c r="BC777" s="8"/>
    </row>
    <row r="778">
      <c r="A778" s="12"/>
      <c r="B778" s="8"/>
      <c r="C778" s="8"/>
      <c r="D778" s="8"/>
      <c r="E778" s="8"/>
      <c r="F778" s="17"/>
      <c r="G778" s="17"/>
      <c r="H778" s="17"/>
      <c r="I778" s="8"/>
      <c r="J778" s="8"/>
      <c r="K778" s="8"/>
      <c r="L778" s="8"/>
      <c r="M778" s="8"/>
      <c r="N778" s="8"/>
      <c r="O778" s="8"/>
      <c r="P778" s="8"/>
      <c r="Q778" s="8"/>
      <c r="R778" s="8"/>
      <c r="S778" s="8"/>
      <c r="T778" s="8"/>
      <c r="U778" s="8"/>
      <c r="V778" s="8"/>
      <c r="W778" s="8"/>
      <c r="X778" s="47"/>
      <c r="Y778" s="8"/>
      <c r="Z778" s="8"/>
      <c r="AA778" s="8"/>
      <c r="AB778" s="8"/>
      <c r="AC778" s="8"/>
      <c r="AD778" s="8"/>
      <c r="AE778" s="8"/>
      <c r="AF778" s="8"/>
      <c r="AG778" s="8"/>
      <c r="AH778" s="8"/>
      <c r="AI778" s="11" t="str">
        <f t="shared" si="4"/>
        <v/>
      </c>
      <c r="AJ778" s="17"/>
      <c r="AK778" s="17"/>
      <c r="AL778" s="8"/>
      <c r="AM778" s="8"/>
      <c r="AN778" s="8"/>
      <c r="AO778" s="8"/>
      <c r="AP778" s="8"/>
      <c r="AQ778" s="8"/>
      <c r="AR778" s="8"/>
      <c r="AS778" s="8"/>
      <c r="AT778" s="8"/>
      <c r="AU778" s="8"/>
      <c r="AV778" s="8"/>
      <c r="AW778" s="8"/>
      <c r="AX778" s="8"/>
      <c r="AY778" s="8"/>
      <c r="AZ778" s="8"/>
      <c r="BA778" s="8"/>
      <c r="BB778" s="8"/>
      <c r="BC778" s="8"/>
    </row>
    <row r="779">
      <c r="A779" s="12"/>
      <c r="B779" s="8"/>
      <c r="C779" s="8"/>
      <c r="D779" s="8"/>
      <c r="E779" s="8"/>
      <c r="F779" s="17"/>
      <c r="G779" s="17"/>
      <c r="H779" s="17"/>
      <c r="I779" s="8"/>
      <c r="J779" s="8"/>
      <c r="K779" s="8"/>
      <c r="L779" s="8"/>
      <c r="M779" s="8"/>
      <c r="N779" s="8"/>
      <c r="O779" s="8"/>
      <c r="P779" s="8"/>
      <c r="Q779" s="8"/>
      <c r="R779" s="8"/>
      <c r="S779" s="8"/>
      <c r="T779" s="8"/>
      <c r="U779" s="8"/>
      <c r="V779" s="8"/>
      <c r="W779" s="8"/>
      <c r="X779" s="47"/>
      <c r="Y779" s="8"/>
      <c r="Z779" s="8"/>
      <c r="AA779" s="8"/>
      <c r="AB779" s="8"/>
      <c r="AC779" s="8"/>
      <c r="AD779" s="8"/>
      <c r="AE779" s="8"/>
      <c r="AF779" s="8"/>
      <c r="AG779" s="8"/>
      <c r="AH779" s="8"/>
      <c r="AI779" s="11" t="str">
        <f t="shared" si="4"/>
        <v/>
      </c>
      <c r="AJ779" s="17"/>
      <c r="AK779" s="17"/>
      <c r="AL779" s="8"/>
      <c r="AM779" s="8"/>
      <c r="AN779" s="8"/>
      <c r="AO779" s="8"/>
      <c r="AP779" s="8"/>
      <c r="AQ779" s="8"/>
      <c r="AR779" s="8"/>
      <c r="AS779" s="8"/>
      <c r="AT779" s="8"/>
      <c r="AU779" s="8"/>
      <c r="AV779" s="8"/>
      <c r="AW779" s="8"/>
      <c r="AX779" s="8"/>
      <c r="AY779" s="8"/>
      <c r="AZ779" s="8"/>
      <c r="BA779" s="8"/>
      <c r="BB779" s="8"/>
      <c r="BC779" s="8"/>
    </row>
    <row r="780">
      <c r="A780" s="12"/>
      <c r="B780" s="8"/>
      <c r="C780" s="8"/>
      <c r="D780" s="8"/>
      <c r="E780" s="8"/>
      <c r="F780" s="17"/>
      <c r="G780" s="17"/>
      <c r="H780" s="17"/>
      <c r="I780" s="8"/>
      <c r="J780" s="8"/>
      <c r="K780" s="8"/>
      <c r="L780" s="8"/>
      <c r="M780" s="8"/>
      <c r="N780" s="8"/>
      <c r="O780" s="8"/>
      <c r="P780" s="8"/>
      <c r="Q780" s="8"/>
      <c r="R780" s="8"/>
      <c r="S780" s="8"/>
      <c r="T780" s="8"/>
      <c r="U780" s="8"/>
      <c r="V780" s="8"/>
      <c r="W780" s="8"/>
      <c r="X780" s="47"/>
      <c r="Y780" s="8"/>
      <c r="Z780" s="8"/>
      <c r="AA780" s="8"/>
      <c r="AB780" s="8"/>
      <c r="AC780" s="8"/>
      <c r="AD780" s="8"/>
      <c r="AE780" s="8"/>
      <c r="AF780" s="8"/>
      <c r="AG780" s="8"/>
      <c r="AH780" s="8"/>
      <c r="AI780" s="11" t="str">
        <f t="shared" si="4"/>
        <v/>
      </c>
      <c r="AJ780" s="17"/>
      <c r="AK780" s="17"/>
      <c r="AL780" s="8"/>
      <c r="AM780" s="8"/>
      <c r="AN780" s="8"/>
      <c r="AO780" s="8"/>
      <c r="AP780" s="8"/>
      <c r="AQ780" s="8"/>
      <c r="AR780" s="8"/>
      <c r="AS780" s="8"/>
      <c r="AT780" s="8"/>
      <c r="AU780" s="8"/>
      <c r="AV780" s="8"/>
      <c r="AW780" s="8"/>
      <c r="AX780" s="8"/>
      <c r="AY780" s="8"/>
      <c r="AZ780" s="8"/>
      <c r="BA780" s="8"/>
      <c r="BB780" s="8"/>
      <c r="BC780" s="8"/>
    </row>
    <row r="781">
      <c r="A781" s="12"/>
      <c r="B781" s="8"/>
      <c r="C781" s="8"/>
      <c r="D781" s="8"/>
      <c r="E781" s="8"/>
      <c r="F781" s="17"/>
      <c r="G781" s="17"/>
      <c r="H781" s="17"/>
      <c r="I781" s="8"/>
      <c r="J781" s="8"/>
      <c r="K781" s="8"/>
      <c r="L781" s="8"/>
      <c r="M781" s="8"/>
      <c r="N781" s="8"/>
      <c r="O781" s="8"/>
      <c r="P781" s="8"/>
      <c r="Q781" s="8"/>
      <c r="R781" s="8"/>
      <c r="S781" s="8"/>
      <c r="T781" s="8"/>
      <c r="U781" s="8"/>
      <c r="V781" s="8"/>
      <c r="W781" s="8"/>
      <c r="X781" s="47"/>
      <c r="Y781" s="8"/>
      <c r="Z781" s="8"/>
      <c r="AA781" s="8"/>
      <c r="AB781" s="8"/>
      <c r="AC781" s="8"/>
      <c r="AD781" s="8"/>
      <c r="AE781" s="8"/>
      <c r="AF781" s="8"/>
      <c r="AG781" s="8"/>
      <c r="AH781" s="8"/>
      <c r="AI781" s="11" t="str">
        <f t="shared" si="4"/>
        <v/>
      </c>
      <c r="AJ781" s="17"/>
      <c r="AK781" s="17"/>
      <c r="AL781" s="8"/>
      <c r="AM781" s="8"/>
      <c r="AN781" s="8"/>
      <c r="AO781" s="8"/>
      <c r="AP781" s="8"/>
      <c r="AQ781" s="8"/>
      <c r="AR781" s="8"/>
      <c r="AS781" s="8"/>
      <c r="AT781" s="8"/>
      <c r="AU781" s="8"/>
      <c r="AV781" s="8"/>
      <c r="AW781" s="8"/>
      <c r="AX781" s="8"/>
      <c r="AY781" s="8"/>
      <c r="AZ781" s="8"/>
      <c r="BA781" s="8"/>
      <c r="BB781" s="8"/>
      <c r="BC781" s="8"/>
    </row>
    <row r="782">
      <c r="A782" s="12"/>
      <c r="B782" s="8"/>
      <c r="C782" s="8"/>
      <c r="D782" s="8"/>
      <c r="E782" s="8"/>
      <c r="F782" s="17"/>
      <c r="G782" s="17"/>
      <c r="H782" s="17"/>
      <c r="I782" s="8"/>
      <c r="J782" s="8"/>
      <c r="K782" s="8"/>
      <c r="L782" s="8"/>
      <c r="M782" s="8"/>
      <c r="N782" s="8"/>
      <c r="O782" s="8"/>
      <c r="P782" s="8"/>
      <c r="Q782" s="8"/>
      <c r="R782" s="8"/>
      <c r="S782" s="8"/>
      <c r="T782" s="8"/>
      <c r="U782" s="8"/>
      <c r="V782" s="8"/>
      <c r="W782" s="8"/>
      <c r="X782" s="47"/>
      <c r="Y782" s="8"/>
      <c r="Z782" s="8"/>
      <c r="AA782" s="8"/>
      <c r="AB782" s="8"/>
      <c r="AC782" s="8"/>
      <c r="AD782" s="8"/>
      <c r="AE782" s="8"/>
      <c r="AF782" s="8"/>
      <c r="AG782" s="8"/>
      <c r="AH782" s="8"/>
      <c r="AI782" s="11" t="str">
        <f t="shared" si="4"/>
        <v/>
      </c>
      <c r="AJ782" s="17"/>
      <c r="AK782" s="17"/>
      <c r="AL782" s="8"/>
      <c r="AM782" s="8"/>
      <c r="AN782" s="8"/>
      <c r="AO782" s="8"/>
      <c r="AP782" s="8"/>
      <c r="AQ782" s="8"/>
      <c r="AR782" s="8"/>
      <c r="AS782" s="8"/>
      <c r="AT782" s="8"/>
      <c r="AU782" s="8"/>
      <c r="AV782" s="8"/>
      <c r="AW782" s="8"/>
      <c r="AX782" s="8"/>
      <c r="AY782" s="8"/>
      <c r="AZ782" s="8"/>
      <c r="BA782" s="8"/>
      <c r="BB782" s="8"/>
      <c r="BC782" s="8"/>
    </row>
    <row r="783">
      <c r="A783" s="12"/>
      <c r="B783" s="8"/>
      <c r="C783" s="8"/>
      <c r="D783" s="8"/>
      <c r="E783" s="8"/>
      <c r="F783" s="17"/>
      <c r="G783" s="17"/>
      <c r="H783" s="17"/>
      <c r="I783" s="8"/>
      <c r="J783" s="8"/>
      <c r="K783" s="8"/>
      <c r="L783" s="8"/>
      <c r="M783" s="8"/>
      <c r="N783" s="8"/>
      <c r="O783" s="8"/>
      <c r="P783" s="8"/>
      <c r="Q783" s="8"/>
      <c r="R783" s="8"/>
      <c r="S783" s="8"/>
      <c r="T783" s="8"/>
      <c r="U783" s="8"/>
      <c r="V783" s="8"/>
      <c r="W783" s="8"/>
      <c r="X783" s="47"/>
      <c r="Y783" s="8"/>
      <c r="Z783" s="8"/>
      <c r="AA783" s="8"/>
      <c r="AB783" s="8"/>
      <c r="AC783" s="8"/>
      <c r="AD783" s="8"/>
      <c r="AE783" s="8"/>
      <c r="AF783" s="8"/>
      <c r="AG783" s="8"/>
      <c r="AH783" s="8"/>
      <c r="AI783" s="11" t="str">
        <f t="shared" si="4"/>
        <v/>
      </c>
      <c r="AJ783" s="17"/>
      <c r="AK783" s="17"/>
      <c r="AL783" s="8"/>
      <c r="AM783" s="8"/>
      <c r="AN783" s="8"/>
      <c r="AO783" s="8"/>
      <c r="AP783" s="8"/>
      <c r="AQ783" s="8"/>
      <c r="AR783" s="8"/>
      <c r="AS783" s="8"/>
      <c r="AT783" s="8"/>
      <c r="AU783" s="8"/>
      <c r="AV783" s="8"/>
      <c r="AW783" s="8"/>
      <c r="AX783" s="8"/>
      <c r="AY783" s="8"/>
      <c r="AZ783" s="8"/>
      <c r="BA783" s="8"/>
      <c r="BB783" s="8"/>
      <c r="BC783" s="8"/>
    </row>
    <row r="784">
      <c r="A784" s="12"/>
      <c r="B784" s="8"/>
      <c r="C784" s="8"/>
      <c r="D784" s="8"/>
      <c r="E784" s="8"/>
      <c r="F784" s="17"/>
      <c r="G784" s="17"/>
      <c r="H784" s="17"/>
      <c r="I784" s="8"/>
      <c r="J784" s="8"/>
      <c r="K784" s="8"/>
      <c r="L784" s="8"/>
      <c r="M784" s="8"/>
      <c r="N784" s="8"/>
      <c r="O784" s="8"/>
      <c r="P784" s="8"/>
      <c r="Q784" s="8"/>
      <c r="R784" s="8"/>
      <c r="S784" s="8"/>
      <c r="T784" s="8"/>
      <c r="U784" s="8"/>
      <c r="V784" s="8"/>
      <c r="W784" s="8"/>
      <c r="X784" s="47"/>
      <c r="Y784" s="8"/>
      <c r="Z784" s="8"/>
      <c r="AA784" s="8"/>
      <c r="AB784" s="8"/>
      <c r="AC784" s="8"/>
      <c r="AD784" s="8"/>
      <c r="AE784" s="8"/>
      <c r="AF784" s="8"/>
      <c r="AG784" s="8"/>
      <c r="AH784" s="8"/>
      <c r="AI784" s="11" t="str">
        <f t="shared" si="4"/>
        <v/>
      </c>
      <c r="AJ784" s="17"/>
      <c r="AK784" s="17"/>
      <c r="AL784" s="8"/>
      <c r="AM784" s="8"/>
      <c r="AN784" s="8"/>
      <c r="AO784" s="8"/>
      <c r="AP784" s="8"/>
      <c r="AQ784" s="8"/>
      <c r="AR784" s="8"/>
      <c r="AS784" s="8"/>
      <c r="AT784" s="8"/>
      <c r="AU784" s="8"/>
      <c r="AV784" s="8"/>
      <c r="AW784" s="8"/>
      <c r="AX784" s="8"/>
      <c r="AY784" s="8"/>
      <c r="AZ784" s="8"/>
      <c r="BA784" s="8"/>
      <c r="BB784" s="8"/>
      <c r="BC784" s="8"/>
    </row>
    <row r="785">
      <c r="A785" s="12"/>
      <c r="B785" s="8"/>
      <c r="C785" s="8"/>
      <c r="D785" s="8"/>
      <c r="E785" s="8"/>
      <c r="F785" s="17"/>
      <c r="G785" s="17"/>
      <c r="H785" s="17"/>
      <c r="I785" s="8"/>
      <c r="J785" s="8"/>
      <c r="K785" s="8"/>
      <c r="L785" s="8"/>
      <c r="M785" s="8"/>
      <c r="N785" s="8"/>
      <c r="O785" s="8"/>
      <c r="P785" s="8"/>
      <c r="Q785" s="8"/>
      <c r="R785" s="8"/>
      <c r="S785" s="8"/>
      <c r="T785" s="8"/>
      <c r="U785" s="8"/>
      <c r="V785" s="8"/>
      <c r="W785" s="8"/>
      <c r="X785" s="47"/>
      <c r="Y785" s="8"/>
      <c r="Z785" s="8"/>
      <c r="AA785" s="8"/>
      <c r="AB785" s="8"/>
      <c r="AC785" s="8"/>
      <c r="AD785" s="8"/>
      <c r="AE785" s="8"/>
      <c r="AF785" s="8"/>
      <c r="AG785" s="8"/>
      <c r="AH785" s="8"/>
      <c r="AI785" s="11" t="str">
        <f t="shared" si="4"/>
        <v/>
      </c>
      <c r="AJ785" s="17"/>
      <c r="AK785" s="17"/>
      <c r="AL785" s="8"/>
      <c r="AM785" s="8"/>
      <c r="AN785" s="8"/>
      <c r="AO785" s="8"/>
      <c r="AP785" s="8"/>
      <c r="AQ785" s="8"/>
      <c r="AR785" s="8"/>
      <c r="AS785" s="8"/>
      <c r="AT785" s="8"/>
      <c r="AU785" s="8"/>
      <c r="AV785" s="8"/>
      <c r="AW785" s="8"/>
      <c r="AX785" s="8"/>
      <c r="AY785" s="8"/>
      <c r="AZ785" s="8"/>
      <c r="BA785" s="8"/>
      <c r="BB785" s="8"/>
      <c r="BC785" s="8"/>
    </row>
    <row r="786">
      <c r="A786" s="12"/>
      <c r="B786" s="8"/>
      <c r="C786" s="8"/>
      <c r="D786" s="8"/>
      <c r="E786" s="8"/>
      <c r="F786" s="17"/>
      <c r="G786" s="17"/>
      <c r="H786" s="17"/>
      <c r="I786" s="8"/>
      <c r="J786" s="8"/>
      <c r="K786" s="8"/>
      <c r="L786" s="8"/>
      <c r="M786" s="8"/>
      <c r="N786" s="8"/>
      <c r="O786" s="8"/>
      <c r="P786" s="8"/>
      <c r="Q786" s="8"/>
      <c r="R786" s="8"/>
      <c r="S786" s="8"/>
      <c r="T786" s="8"/>
      <c r="U786" s="8"/>
      <c r="V786" s="8"/>
      <c r="W786" s="8"/>
      <c r="X786" s="47"/>
      <c r="Y786" s="8"/>
      <c r="Z786" s="8"/>
      <c r="AA786" s="8"/>
      <c r="AB786" s="8"/>
      <c r="AC786" s="8"/>
      <c r="AD786" s="8"/>
      <c r="AE786" s="8"/>
      <c r="AF786" s="8"/>
      <c r="AG786" s="8"/>
      <c r="AH786" s="8"/>
      <c r="AI786" s="11" t="str">
        <f t="shared" si="4"/>
        <v/>
      </c>
      <c r="AJ786" s="17"/>
      <c r="AK786" s="17"/>
      <c r="AL786" s="8"/>
      <c r="AM786" s="8"/>
      <c r="AN786" s="8"/>
      <c r="AO786" s="8"/>
      <c r="AP786" s="8"/>
      <c r="AQ786" s="8"/>
      <c r="AR786" s="8"/>
      <c r="AS786" s="8"/>
      <c r="AT786" s="8"/>
      <c r="AU786" s="8"/>
      <c r="AV786" s="8"/>
      <c r="AW786" s="8"/>
      <c r="AX786" s="8"/>
      <c r="AY786" s="8"/>
      <c r="AZ786" s="8"/>
      <c r="BA786" s="8"/>
      <c r="BB786" s="8"/>
      <c r="BC786" s="8"/>
    </row>
    <row r="787">
      <c r="A787" s="12"/>
      <c r="B787" s="8"/>
      <c r="C787" s="8"/>
      <c r="D787" s="8"/>
      <c r="E787" s="8"/>
      <c r="F787" s="17"/>
      <c r="G787" s="17"/>
      <c r="H787" s="17"/>
      <c r="I787" s="8"/>
      <c r="J787" s="8"/>
      <c r="K787" s="8"/>
      <c r="L787" s="8"/>
      <c r="M787" s="8"/>
      <c r="N787" s="8"/>
      <c r="O787" s="8"/>
      <c r="P787" s="8"/>
      <c r="Q787" s="8"/>
      <c r="R787" s="8"/>
      <c r="S787" s="8"/>
      <c r="T787" s="8"/>
      <c r="U787" s="8"/>
      <c r="V787" s="8"/>
      <c r="W787" s="8"/>
      <c r="X787" s="47"/>
      <c r="Y787" s="8"/>
      <c r="Z787" s="8"/>
      <c r="AA787" s="8"/>
      <c r="AB787" s="8"/>
      <c r="AC787" s="8"/>
      <c r="AD787" s="8"/>
      <c r="AE787" s="8"/>
      <c r="AF787" s="8"/>
      <c r="AG787" s="8"/>
      <c r="AH787" s="8"/>
      <c r="AI787" s="11" t="str">
        <f t="shared" si="4"/>
        <v/>
      </c>
      <c r="AJ787" s="17"/>
      <c r="AK787" s="17"/>
      <c r="AL787" s="8"/>
      <c r="AM787" s="8"/>
      <c r="AN787" s="8"/>
      <c r="AO787" s="8"/>
      <c r="AP787" s="8"/>
      <c r="AQ787" s="8"/>
      <c r="AR787" s="8"/>
      <c r="AS787" s="8"/>
      <c r="AT787" s="8"/>
      <c r="AU787" s="8"/>
      <c r="AV787" s="8"/>
      <c r="AW787" s="8"/>
      <c r="AX787" s="8"/>
      <c r="AY787" s="8"/>
      <c r="AZ787" s="8"/>
      <c r="BA787" s="8"/>
      <c r="BB787" s="8"/>
      <c r="BC787" s="8"/>
    </row>
    <row r="788">
      <c r="A788" s="12"/>
      <c r="B788" s="8"/>
      <c r="C788" s="8"/>
      <c r="D788" s="8"/>
      <c r="E788" s="8"/>
      <c r="F788" s="17"/>
      <c r="G788" s="17"/>
      <c r="H788" s="17"/>
      <c r="I788" s="8"/>
      <c r="J788" s="8"/>
      <c r="K788" s="8"/>
      <c r="L788" s="8"/>
      <c r="M788" s="8"/>
      <c r="N788" s="8"/>
      <c r="O788" s="8"/>
      <c r="P788" s="8"/>
      <c r="Q788" s="8"/>
      <c r="R788" s="8"/>
      <c r="S788" s="8"/>
      <c r="T788" s="8"/>
      <c r="U788" s="8"/>
      <c r="V788" s="8"/>
      <c r="W788" s="8"/>
      <c r="X788" s="47"/>
      <c r="Y788" s="8"/>
      <c r="Z788" s="8"/>
      <c r="AA788" s="8"/>
      <c r="AB788" s="8"/>
      <c r="AC788" s="8"/>
      <c r="AD788" s="8"/>
      <c r="AE788" s="8"/>
      <c r="AF788" s="8"/>
      <c r="AG788" s="8"/>
      <c r="AH788" s="8"/>
      <c r="AI788" s="11" t="str">
        <f t="shared" si="4"/>
        <v/>
      </c>
      <c r="AJ788" s="17"/>
      <c r="AK788" s="17"/>
      <c r="AL788" s="8"/>
      <c r="AM788" s="8"/>
      <c r="AN788" s="8"/>
      <c r="AO788" s="8"/>
      <c r="AP788" s="8"/>
      <c r="AQ788" s="8"/>
      <c r="AR788" s="8"/>
      <c r="AS788" s="8"/>
      <c r="AT788" s="8"/>
      <c r="AU788" s="8"/>
      <c r="AV788" s="8"/>
      <c r="AW788" s="8"/>
      <c r="AX788" s="8"/>
      <c r="AY788" s="8"/>
      <c r="AZ788" s="8"/>
      <c r="BA788" s="8"/>
      <c r="BB788" s="8"/>
      <c r="BC788" s="8"/>
    </row>
    <row r="789">
      <c r="A789" s="12"/>
      <c r="B789" s="8"/>
      <c r="C789" s="8"/>
      <c r="D789" s="8"/>
      <c r="E789" s="8"/>
      <c r="F789" s="17"/>
      <c r="G789" s="17"/>
      <c r="H789" s="17"/>
      <c r="I789" s="8"/>
      <c r="J789" s="8"/>
      <c r="K789" s="8"/>
      <c r="L789" s="8"/>
      <c r="M789" s="8"/>
      <c r="N789" s="8"/>
      <c r="O789" s="8"/>
      <c r="P789" s="8"/>
      <c r="Q789" s="8"/>
      <c r="R789" s="8"/>
      <c r="S789" s="8"/>
      <c r="T789" s="8"/>
      <c r="U789" s="8"/>
      <c r="V789" s="8"/>
      <c r="W789" s="8"/>
      <c r="X789" s="47"/>
      <c r="Y789" s="8"/>
      <c r="Z789" s="8"/>
      <c r="AA789" s="8"/>
      <c r="AB789" s="8"/>
      <c r="AC789" s="8"/>
      <c r="AD789" s="8"/>
      <c r="AE789" s="8"/>
      <c r="AF789" s="8"/>
      <c r="AG789" s="8"/>
      <c r="AH789" s="8"/>
      <c r="AI789" s="11" t="str">
        <f t="shared" si="4"/>
        <v/>
      </c>
      <c r="AJ789" s="17"/>
      <c r="AK789" s="17"/>
      <c r="AL789" s="8"/>
      <c r="AM789" s="8"/>
      <c r="AN789" s="8"/>
      <c r="AO789" s="8"/>
      <c r="AP789" s="8"/>
      <c r="AQ789" s="8"/>
      <c r="AR789" s="8"/>
      <c r="AS789" s="8"/>
      <c r="AT789" s="8"/>
      <c r="AU789" s="8"/>
      <c r="AV789" s="8"/>
      <c r="AW789" s="8"/>
      <c r="AX789" s="8"/>
      <c r="AY789" s="8"/>
      <c r="AZ789" s="8"/>
      <c r="BA789" s="8"/>
      <c r="BB789" s="8"/>
      <c r="BC789" s="8"/>
    </row>
    <row r="790">
      <c r="A790" s="12"/>
      <c r="B790" s="8"/>
      <c r="C790" s="8"/>
      <c r="D790" s="8"/>
      <c r="E790" s="8"/>
      <c r="F790" s="17"/>
      <c r="G790" s="17"/>
      <c r="H790" s="17"/>
      <c r="I790" s="8"/>
      <c r="J790" s="8"/>
      <c r="K790" s="8"/>
      <c r="L790" s="8"/>
      <c r="M790" s="8"/>
      <c r="N790" s="8"/>
      <c r="O790" s="8"/>
      <c r="P790" s="8"/>
      <c r="Q790" s="8"/>
      <c r="R790" s="8"/>
      <c r="S790" s="8"/>
      <c r="T790" s="8"/>
      <c r="U790" s="8"/>
      <c r="V790" s="8"/>
      <c r="W790" s="8"/>
      <c r="X790" s="47"/>
      <c r="Y790" s="8"/>
      <c r="Z790" s="8"/>
      <c r="AA790" s="8"/>
      <c r="AB790" s="8"/>
      <c r="AC790" s="8"/>
      <c r="AD790" s="8"/>
      <c r="AE790" s="8"/>
      <c r="AF790" s="8"/>
      <c r="AG790" s="8"/>
      <c r="AH790" s="8"/>
      <c r="AI790" s="11" t="str">
        <f t="shared" si="4"/>
        <v/>
      </c>
      <c r="AJ790" s="17"/>
      <c r="AK790" s="17"/>
      <c r="AL790" s="8"/>
      <c r="AM790" s="8"/>
      <c r="AN790" s="8"/>
      <c r="AO790" s="8"/>
      <c r="AP790" s="8"/>
      <c r="AQ790" s="8"/>
      <c r="AR790" s="8"/>
      <c r="AS790" s="8"/>
      <c r="AT790" s="8"/>
      <c r="AU790" s="8"/>
      <c r="AV790" s="8"/>
      <c r="AW790" s="8"/>
      <c r="AX790" s="8"/>
      <c r="AY790" s="8"/>
      <c r="AZ790" s="8"/>
      <c r="BA790" s="8"/>
      <c r="BB790" s="8"/>
      <c r="BC790" s="8"/>
    </row>
    <row r="791">
      <c r="A791" s="12"/>
      <c r="B791" s="8"/>
      <c r="C791" s="8"/>
      <c r="D791" s="8"/>
      <c r="E791" s="8"/>
      <c r="F791" s="17"/>
      <c r="G791" s="17"/>
      <c r="H791" s="17"/>
      <c r="I791" s="8"/>
      <c r="J791" s="8"/>
      <c r="K791" s="8"/>
      <c r="L791" s="8"/>
      <c r="M791" s="8"/>
      <c r="N791" s="8"/>
      <c r="O791" s="8"/>
      <c r="P791" s="8"/>
      <c r="Q791" s="8"/>
      <c r="R791" s="8"/>
      <c r="S791" s="8"/>
      <c r="T791" s="8"/>
      <c r="U791" s="8"/>
      <c r="V791" s="8"/>
      <c r="W791" s="8"/>
      <c r="X791" s="47"/>
      <c r="Y791" s="8"/>
      <c r="Z791" s="8"/>
      <c r="AA791" s="8"/>
      <c r="AB791" s="8"/>
      <c r="AC791" s="8"/>
      <c r="AD791" s="8"/>
      <c r="AE791" s="8"/>
      <c r="AF791" s="8"/>
      <c r="AG791" s="8"/>
      <c r="AH791" s="8"/>
      <c r="AI791" s="11" t="str">
        <f t="shared" si="4"/>
        <v/>
      </c>
      <c r="AJ791" s="17"/>
      <c r="AK791" s="17"/>
      <c r="AL791" s="8"/>
      <c r="AM791" s="8"/>
      <c r="AN791" s="8"/>
      <c r="AO791" s="8"/>
      <c r="AP791" s="8"/>
      <c r="AQ791" s="8"/>
      <c r="AR791" s="8"/>
      <c r="AS791" s="8"/>
      <c r="AT791" s="8"/>
      <c r="AU791" s="8"/>
      <c r="AV791" s="8"/>
      <c r="AW791" s="8"/>
      <c r="AX791" s="8"/>
      <c r="AY791" s="8"/>
      <c r="AZ791" s="8"/>
      <c r="BA791" s="8"/>
      <c r="BB791" s="8"/>
      <c r="BC791" s="8"/>
    </row>
    <row r="792">
      <c r="A792" s="12"/>
      <c r="B792" s="8"/>
      <c r="C792" s="8"/>
      <c r="D792" s="8"/>
      <c r="E792" s="8"/>
      <c r="F792" s="17"/>
      <c r="G792" s="17"/>
      <c r="H792" s="17"/>
      <c r="I792" s="8"/>
      <c r="J792" s="8"/>
      <c r="K792" s="8"/>
      <c r="L792" s="8"/>
      <c r="M792" s="8"/>
      <c r="N792" s="8"/>
      <c r="O792" s="8"/>
      <c r="P792" s="8"/>
      <c r="Q792" s="8"/>
      <c r="R792" s="8"/>
      <c r="S792" s="8"/>
      <c r="T792" s="8"/>
      <c r="U792" s="8"/>
      <c r="V792" s="8"/>
      <c r="W792" s="8"/>
      <c r="X792" s="47"/>
      <c r="Y792" s="8"/>
      <c r="Z792" s="8"/>
      <c r="AA792" s="8"/>
      <c r="AB792" s="8"/>
      <c r="AC792" s="8"/>
      <c r="AD792" s="8"/>
      <c r="AE792" s="8"/>
      <c r="AF792" s="8"/>
      <c r="AG792" s="8"/>
      <c r="AH792" s="8"/>
      <c r="AI792" s="11" t="str">
        <f t="shared" si="4"/>
        <v/>
      </c>
      <c r="AJ792" s="17"/>
      <c r="AK792" s="17"/>
      <c r="AL792" s="8"/>
      <c r="AM792" s="8"/>
      <c r="AN792" s="8"/>
      <c r="AO792" s="8"/>
      <c r="AP792" s="8"/>
      <c r="AQ792" s="8"/>
      <c r="AR792" s="8"/>
      <c r="AS792" s="8"/>
      <c r="AT792" s="8"/>
      <c r="AU792" s="8"/>
      <c r="AV792" s="8"/>
      <c r="AW792" s="8"/>
      <c r="AX792" s="8"/>
      <c r="AY792" s="8"/>
      <c r="AZ792" s="8"/>
      <c r="BA792" s="8"/>
      <c r="BB792" s="8"/>
      <c r="BC792" s="8"/>
    </row>
    <row r="793">
      <c r="A793" s="12"/>
      <c r="B793" s="8"/>
      <c r="C793" s="8"/>
      <c r="D793" s="8"/>
      <c r="E793" s="8"/>
      <c r="F793" s="17"/>
      <c r="G793" s="17"/>
      <c r="H793" s="17"/>
      <c r="I793" s="8"/>
      <c r="J793" s="8"/>
      <c r="K793" s="8"/>
      <c r="L793" s="8"/>
      <c r="M793" s="8"/>
      <c r="N793" s="8"/>
      <c r="O793" s="8"/>
      <c r="P793" s="8"/>
      <c r="Q793" s="8"/>
      <c r="R793" s="8"/>
      <c r="S793" s="8"/>
      <c r="T793" s="8"/>
      <c r="U793" s="8"/>
      <c r="V793" s="8"/>
      <c r="W793" s="8"/>
      <c r="X793" s="47"/>
      <c r="Y793" s="8"/>
      <c r="Z793" s="8"/>
      <c r="AA793" s="8"/>
      <c r="AB793" s="8"/>
      <c r="AC793" s="8"/>
      <c r="AD793" s="8"/>
      <c r="AE793" s="8"/>
      <c r="AF793" s="8"/>
      <c r="AG793" s="8"/>
      <c r="AH793" s="8"/>
      <c r="AI793" s="11" t="str">
        <f t="shared" si="4"/>
        <v/>
      </c>
      <c r="AJ793" s="17"/>
      <c r="AK793" s="17"/>
      <c r="AL793" s="8"/>
      <c r="AM793" s="8"/>
      <c r="AN793" s="8"/>
      <c r="AO793" s="8"/>
      <c r="AP793" s="8"/>
      <c r="AQ793" s="8"/>
      <c r="AR793" s="8"/>
      <c r="AS793" s="8"/>
      <c r="AT793" s="8"/>
      <c r="AU793" s="8"/>
      <c r="AV793" s="8"/>
      <c r="AW793" s="8"/>
      <c r="AX793" s="8"/>
      <c r="AY793" s="8"/>
      <c r="AZ793" s="8"/>
      <c r="BA793" s="8"/>
      <c r="BB793" s="8"/>
      <c r="BC793" s="8"/>
    </row>
    <row r="794">
      <c r="A794" s="12"/>
      <c r="B794" s="8"/>
      <c r="C794" s="8"/>
      <c r="D794" s="8"/>
      <c r="E794" s="8"/>
      <c r="F794" s="17"/>
      <c r="G794" s="17"/>
      <c r="H794" s="17"/>
      <c r="I794" s="8"/>
      <c r="J794" s="8"/>
      <c r="K794" s="8"/>
      <c r="L794" s="8"/>
      <c r="M794" s="8"/>
      <c r="N794" s="8"/>
      <c r="O794" s="8"/>
      <c r="P794" s="8"/>
      <c r="Q794" s="8"/>
      <c r="R794" s="8"/>
      <c r="S794" s="8"/>
      <c r="T794" s="8"/>
      <c r="U794" s="8"/>
      <c r="V794" s="8"/>
      <c r="W794" s="8"/>
      <c r="X794" s="47"/>
      <c r="Y794" s="8"/>
      <c r="Z794" s="8"/>
      <c r="AA794" s="8"/>
      <c r="AB794" s="8"/>
      <c r="AC794" s="8"/>
      <c r="AD794" s="8"/>
      <c r="AE794" s="8"/>
      <c r="AF794" s="8"/>
      <c r="AG794" s="8"/>
      <c r="AH794" s="8"/>
      <c r="AI794" s="11" t="str">
        <f t="shared" si="4"/>
        <v/>
      </c>
      <c r="AJ794" s="17"/>
      <c r="AK794" s="17"/>
      <c r="AL794" s="8"/>
      <c r="AM794" s="8"/>
      <c r="AN794" s="8"/>
      <c r="AO794" s="8"/>
      <c r="AP794" s="8"/>
      <c r="AQ794" s="8"/>
      <c r="AR794" s="8"/>
      <c r="AS794" s="8"/>
      <c r="AT794" s="8"/>
      <c r="AU794" s="8"/>
      <c r="AV794" s="8"/>
      <c r="AW794" s="8"/>
      <c r="AX794" s="8"/>
      <c r="AY794" s="8"/>
      <c r="AZ794" s="8"/>
      <c r="BA794" s="8"/>
      <c r="BB794" s="8"/>
      <c r="BC794" s="8"/>
    </row>
    <row r="795">
      <c r="A795" s="12"/>
      <c r="B795" s="8"/>
      <c r="C795" s="8"/>
      <c r="D795" s="8"/>
      <c r="E795" s="8"/>
      <c r="F795" s="17"/>
      <c r="G795" s="17"/>
      <c r="H795" s="17"/>
      <c r="I795" s="8"/>
      <c r="J795" s="8"/>
      <c r="K795" s="8"/>
      <c r="L795" s="8"/>
      <c r="M795" s="8"/>
      <c r="N795" s="8"/>
      <c r="O795" s="8"/>
      <c r="P795" s="8"/>
      <c r="Q795" s="8"/>
      <c r="R795" s="8"/>
      <c r="S795" s="8"/>
      <c r="T795" s="8"/>
      <c r="U795" s="8"/>
      <c r="V795" s="8"/>
      <c r="W795" s="8"/>
      <c r="X795" s="47"/>
      <c r="Y795" s="8"/>
      <c r="Z795" s="8"/>
      <c r="AA795" s="8"/>
      <c r="AB795" s="8"/>
      <c r="AC795" s="8"/>
      <c r="AD795" s="8"/>
      <c r="AE795" s="8"/>
      <c r="AF795" s="8"/>
      <c r="AG795" s="8"/>
      <c r="AH795" s="8"/>
      <c r="AI795" s="11" t="str">
        <f t="shared" si="4"/>
        <v/>
      </c>
      <c r="AJ795" s="17"/>
      <c r="AK795" s="17"/>
      <c r="AL795" s="8"/>
      <c r="AM795" s="8"/>
      <c r="AN795" s="8"/>
      <c r="AO795" s="8"/>
      <c r="AP795" s="8"/>
      <c r="AQ795" s="8"/>
      <c r="AR795" s="8"/>
      <c r="AS795" s="8"/>
      <c r="AT795" s="8"/>
      <c r="AU795" s="8"/>
      <c r="AV795" s="8"/>
      <c r="AW795" s="8"/>
      <c r="AX795" s="8"/>
      <c r="AY795" s="8"/>
      <c r="AZ795" s="8"/>
      <c r="BA795" s="8"/>
      <c r="BB795" s="8"/>
      <c r="BC795" s="8"/>
    </row>
    <row r="796">
      <c r="A796" s="12"/>
      <c r="B796" s="8"/>
      <c r="C796" s="8"/>
      <c r="D796" s="8"/>
      <c r="E796" s="8"/>
      <c r="F796" s="17"/>
      <c r="G796" s="17"/>
      <c r="H796" s="17"/>
      <c r="I796" s="8"/>
      <c r="J796" s="8"/>
      <c r="K796" s="8"/>
      <c r="L796" s="8"/>
      <c r="M796" s="8"/>
      <c r="N796" s="8"/>
      <c r="O796" s="8"/>
      <c r="P796" s="8"/>
      <c r="Q796" s="8"/>
      <c r="R796" s="8"/>
      <c r="S796" s="8"/>
      <c r="T796" s="8"/>
      <c r="U796" s="8"/>
      <c r="V796" s="8"/>
      <c r="W796" s="8"/>
      <c r="X796" s="47"/>
      <c r="Y796" s="8"/>
      <c r="Z796" s="8"/>
      <c r="AA796" s="8"/>
      <c r="AB796" s="8"/>
      <c r="AC796" s="8"/>
      <c r="AD796" s="8"/>
      <c r="AE796" s="8"/>
      <c r="AF796" s="8"/>
      <c r="AG796" s="8"/>
      <c r="AH796" s="8"/>
      <c r="AI796" s="11" t="str">
        <f t="shared" si="4"/>
        <v/>
      </c>
      <c r="AJ796" s="17"/>
      <c r="AK796" s="17"/>
      <c r="AL796" s="8"/>
      <c r="AM796" s="8"/>
      <c r="AN796" s="8"/>
      <c r="AO796" s="8"/>
      <c r="AP796" s="8"/>
      <c r="AQ796" s="8"/>
      <c r="AR796" s="8"/>
      <c r="AS796" s="8"/>
      <c r="AT796" s="8"/>
      <c r="AU796" s="8"/>
      <c r="AV796" s="8"/>
      <c r="AW796" s="8"/>
      <c r="AX796" s="8"/>
      <c r="AY796" s="8"/>
      <c r="AZ796" s="8"/>
      <c r="BA796" s="8"/>
      <c r="BB796" s="8"/>
      <c r="BC796" s="8"/>
    </row>
    <row r="797">
      <c r="A797" s="12"/>
      <c r="B797" s="8"/>
      <c r="C797" s="8"/>
      <c r="D797" s="8"/>
      <c r="E797" s="8"/>
      <c r="F797" s="17"/>
      <c r="G797" s="17"/>
      <c r="H797" s="17"/>
      <c r="I797" s="8"/>
      <c r="J797" s="8"/>
      <c r="K797" s="8"/>
      <c r="L797" s="8"/>
      <c r="M797" s="8"/>
      <c r="N797" s="8"/>
      <c r="O797" s="8"/>
      <c r="P797" s="8"/>
      <c r="Q797" s="8"/>
      <c r="R797" s="8"/>
      <c r="S797" s="8"/>
      <c r="T797" s="8"/>
      <c r="U797" s="8"/>
      <c r="V797" s="8"/>
      <c r="W797" s="8"/>
      <c r="X797" s="47"/>
      <c r="Y797" s="8"/>
      <c r="Z797" s="8"/>
      <c r="AA797" s="8"/>
      <c r="AB797" s="8"/>
      <c r="AC797" s="8"/>
      <c r="AD797" s="8"/>
      <c r="AE797" s="8"/>
      <c r="AF797" s="8"/>
      <c r="AG797" s="8"/>
      <c r="AH797" s="8"/>
      <c r="AI797" s="11" t="str">
        <f t="shared" si="4"/>
        <v/>
      </c>
      <c r="AJ797" s="17"/>
      <c r="AK797" s="17"/>
      <c r="AL797" s="8"/>
      <c r="AM797" s="8"/>
      <c r="AN797" s="8"/>
      <c r="AO797" s="8"/>
      <c r="AP797" s="8"/>
      <c r="AQ797" s="8"/>
      <c r="AR797" s="8"/>
      <c r="AS797" s="8"/>
      <c r="AT797" s="8"/>
      <c r="AU797" s="8"/>
      <c r="AV797" s="8"/>
      <c r="AW797" s="8"/>
      <c r="AX797" s="8"/>
      <c r="AY797" s="8"/>
      <c r="AZ797" s="8"/>
      <c r="BA797" s="8"/>
      <c r="BB797" s="8"/>
      <c r="BC797" s="8"/>
    </row>
    <row r="798">
      <c r="A798" s="12"/>
      <c r="B798" s="8"/>
      <c r="C798" s="8"/>
      <c r="D798" s="8"/>
      <c r="E798" s="8"/>
      <c r="F798" s="17"/>
      <c r="G798" s="17"/>
      <c r="H798" s="17"/>
      <c r="I798" s="8"/>
      <c r="J798" s="8"/>
      <c r="K798" s="8"/>
      <c r="L798" s="8"/>
      <c r="M798" s="8"/>
      <c r="N798" s="8"/>
      <c r="O798" s="8"/>
      <c r="P798" s="8"/>
      <c r="Q798" s="8"/>
      <c r="R798" s="8"/>
      <c r="S798" s="8"/>
      <c r="T798" s="8"/>
      <c r="U798" s="8"/>
      <c r="V798" s="8"/>
      <c r="W798" s="8"/>
      <c r="X798" s="47"/>
      <c r="Y798" s="8"/>
      <c r="Z798" s="8"/>
      <c r="AA798" s="8"/>
      <c r="AB798" s="8"/>
      <c r="AC798" s="8"/>
      <c r="AD798" s="8"/>
      <c r="AE798" s="8"/>
      <c r="AF798" s="8"/>
      <c r="AG798" s="8"/>
      <c r="AH798" s="8"/>
      <c r="AI798" s="11" t="str">
        <f t="shared" si="4"/>
        <v/>
      </c>
      <c r="AJ798" s="17"/>
      <c r="AK798" s="17"/>
      <c r="AL798" s="8"/>
      <c r="AM798" s="8"/>
      <c r="AN798" s="8"/>
      <c r="AO798" s="8"/>
      <c r="AP798" s="8"/>
      <c r="AQ798" s="8"/>
      <c r="AR798" s="8"/>
      <c r="AS798" s="8"/>
      <c r="AT798" s="8"/>
      <c r="AU798" s="8"/>
      <c r="AV798" s="8"/>
      <c r="AW798" s="8"/>
      <c r="AX798" s="8"/>
      <c r="AY798" s="8"/>
      <c r="AZ798" s="8"/>
      <c r="BA798" s="8"/>
      <c r="BB798" s="8"/>
      <c r="BC798" s="8"/>
    </row>
    <row r="799">
      <c r="A799" s="12"/>
      <c r="B799" s="8"/>
      <c r="C799" s="8"/>
      <c r="D799" s="8"/>
      <c r="E799" s="8"/>
      <c r="F799" s="17"/>
      <c r="G799" s="17"/>
      <c r="H799" s="17"/>
      <c r="I799" s="8"/>
      <c r="J799" s="8"/>
      <c r="K799" s="8"/>
      <c r="L799" s="8"/>
      <c r="M799" s="8"/>
      <c r="N799" s="8"/>
      <c r="O799" s="8"/>
      <c r="P799" s="8"/>
      <c r="Q799" s="8"/>
      <c r="R799" s="8"/>
      <c r="S799" s="8"/>
      <c r="T799" s="8"/>
      <c r="U799" s="8"/>
      <c r="V799" s="8"/>
      <c r="W799" s="8"/>
      <c r="X799" s="47"/>
      <c r="Y799" s="8"/>
      <c r="Z799" s="8"/>
      <c r="AA799" s="8"/>
      <c r="AB799" s="8"/>
      <c r="AC799" s="8"/>
      <c r="AD799" s="8"/>
      <c r="AE799" s="8"/>
      <c r="AF799" s="8"/>
      <c r="AG799" s="8"/>
      <c r="AH799" s="8"/>
      <c r="AI799" s="11" t="str">
        <f t="shared" si="4"/>
        <v/>
      </c>
      <c r="AJ799" s="17"/>
      <c r="AK799" s="17"/>
      <c r="AL799" s="8"/>
      <c r="AM799" s="8"/>
      <c r="AN799" s="8"/>
      <c r="AO799" s="8"/>
      <c r="AP799" s="8"/>
      <c r="AQ799" s="8"/>
      <c r="AR799" s="8"/>
      <c r="AS799" s="8"/>
      <c r="AT799" s="8"/>
      <c r="AU799" s="8"/>
      <c r="AV799" s="8"/>
      <c r="AW799" s="8"/>
      <c r="AX799" s="8"/>
      <c r="AY799" s="8"/>
      <c r="AZ799" s="8"/>
      <c r="BA799" s="8"/>
      <c r="BB799" s="8"/>
      <c r="BC799" s="8"/>
    </row>
    <row r="800">
      <c r="A800" s="12"/>
      <c r="B800" s="8"/>
      <c r="C800" s="8"/>
      <c r="D800" s="8"/>
      <c r="E800" s="8"/>
      <c r="F800" s="17"/>
      <c r="G800" s="17"/>
      <c r="H800" s="17"/>
      <c r="I800" s="8"/>
      <c r="J800" s="8"/>
      <c r="K800" s="8"/>
      <c r="L800" s="8"/>
      <c r="M800" s="8"/>
      <c r="N800" s="8"/>
      <c r="O800" s="8"/>
      <c r="P800" s="8"/>
      <c r="Q800" s="8"/>
      <c r="R800" s="8"/>
      <c r="S800" s="8"/>
      <c r="T800" s="8"/>
      <c r="U800" s="8"/>
      <c r="V800" s="8"/>
      <c r="W800" s="8"/>
      <c r="X800" s="47"/>
      <c r="Y800" s="8"/>
      <c r="Z800" s="8"/>
      <c r="AA800" s="8"/>
      <c r="AB800" s="8"/>
      <c r="AC800" s="8"/>
      <c r="AD800" s="8"/>
      <c r="AE800" s="8"/>
      <c r="AF800" s="8"/>
      <c r="AG800" s="8"/>
      <c r="AH800" s="8"/>
      <c r="AI800" s="11" t="str">
        <f t="shared" si="4"/>
        <v/>
      </c>
      <c r="AJ800" s="17"/>
      <c r="AK800" s="17"/>
      <c r="AL800" s="8"/>
      <c r="AM800" s="8"/>
      <c r="AN800" s="8"/>
      <c r="AO800" s="8"/>
      <c r="AP800" s="8"/>
      <c r="AQ800" s="8"/>
      <c r="AR800" s="8"/>
      <c r="AS800" s="8"/>
      <c r="AT800" s="8"/>
      <c r="AU800" s="8"/>
      <c r="AV800" s="8"/>
      <c r="AW800" s="8"/>
      <c r="AX800" s="8"/>
      <c r="AY800" s="8"/>
      <c r="AZ800" s="8"/>
      <c r="BA800" s="8"/>
      <c r="BB800" s="8"/>
      <c r="BC800" s="8"/>
    </row>
    <row r="801">
      <c r="A801" s="12"/>
      <c r="B801" s="8"/>
      <c r="C801" s="8"/>
      <c r="D801" s="8"/>
      <c r="E801" s="8"/>
      <c r="F801" s="17"/>
      <c r="G801" s="17"/>
      <c r="H801" s="17"/>
      <c r="I801" s="8"/>
      <c r="J801" s="8"/>
      <c r="K801" s="8"/>
      <c r="L801" s="8"/>
      <c r="M801" s="8"/>
      <c r="N801" s="8"/>
      <c r="O801" s="8"/>
      <c r="P801" s="8"/>
      <c r="Q801" s="8"/>
      <c r="R801" s="8"/>
      <c r="S801" s="8"/>
      <c r="T801" s="8"/>
      <c r="U801" s="8"/>
      <c r="V801" s="8"/>
      <c r="W801" s="8"/>
      <c r="X801" s="47"/>
      <c r="Y801" s="8"/>
      <c r="Z801" s="8"/>
      <c r="AA801" s="8"/>
      <c r="AB801" s="8"/>
      <c r="AC801" s="8"/>
      <c r="AD801" s="8"/>
      <c r="AE801" s="8"/>
      <c r="AF801" s="8"/>
      <c r="AG801" s="8"/>
      <c r="AH801" s="8"/>
      <c r="AI801" s="11" t="str">
        <f t="shared" si="4"/>
        <v/>
      </c>
      <c r="AJ801" s="17"/>
      <c r="AK801" s="17"/>
      <c r="AL801" s="8"/>
      <c r="AM801" s="8"/>
      <c r="AN801" s="8"/>
      <c r="AO801" s="8"/>
      <c r="AP801" s="8"/>
      <c r="AQ801" s="8"/>
      <c r="AR801" s="8"/>
      <c r="AS801" s="8"/>
      <c r="AT801" s="8"/>
      <c r="AU801" s="8"/>
      <c r="AV801" s="8"/>
      <c r="AW801" s="8"/>
      <c r="AX801" s="8"/>
      <c r="AY801" s="8"/>
      <c r="AZ801" s="8"/>
      <c r="BA801" s="8"/>
      <c r="BB801" s="8"/>
      <c r="BC801" s="8"/>
    </row>
    <row r="802">
      <c r="A802" s="12"/>
      <c r="B802" s="8"/>
      <c r="C802" s="8"/>
      <c r="D802" s="8"/>
      <c r="E802" s="8"/>
      <c r="F802" s="17"/>
      <c r="G802" s="17"/>
      <c r="H802" s="17"/>
      <c r="I802" s="8"/>
      <c r="J802" s="8"/>
      <c r="K802" s="8"/>
      <c r="L802" s="8"/>
      <c r="M802" s="8"/>
      <c r="N802" s="8"/>
      <c r="O802" s="8"/>
      <c r="P802" s="8"/>
      <c r="Q802" s="8"/>
      <c r="R802" s="8"/>
      <c r="S802" s="8"/>
      <c r="T802" s="8"/>
      <c r="U802" s="8"/>
      <c r="V802" s="8"/>
      <c r="W802" s="8"/>
      <c r="X802" s="47"/>
      <c r="Y802" s="8"/>
      <c r="Z802" s="8"/>
      <c r="AA802" s="8"/>
      <c r="AB802" s="8"/>
      <c r="AC802" s="8"/>
      <c r="AD802" s="8"/>
      <c r="AE802" s="8"/>
      <c r="AF802" s="8"/>
      <c r="AG802" s="8"/>
      <c r="AH802" s="8"/>
      <c r="AI802" s="11" t="str">
        <f t="shared" si="4"/>
        <v/>
      </c>
      <c r="AJ802" s="17"/>
      <c r="AK802" s="17"/>
      <c r="AL802" s="8"/>
      <c r="AM802" s="8"/>
      <c r="AN802" s="8"/>
      <c r="AO802" s="8"/>
      <c r="AP802" s="8"/>
      <c r="AQ802" s="8"/>
      <c r="AR802" s="8"/>
      <c r="AS802" s="8"/>
      <c r="AT802" s="8"/>
      <c r="AU802" s="8"/>
      <c r="AV802" s="8"/>
      <c r="AW802" s="8"/>
      <c r="AX802" s="8"/>
      <c r="AY802" s="8"/>
      <c r="AZ802" s="8"/>
      <c r="BA802" s="8"/>
      <c r="BB802" s="8"/>
      <c r="BC802" s="8"/>
    </row>
    <row r="803">
      <c r="A803" s="12"/>
      <c r="B803" s="8"/>
      <c r="C803" s="8"/>
      <c r="D803" s="8"/>
      <c r="E803" s="8"/>
      <c r="F803" s="17"/>
      <c r="G803" s="17"/>
      <c r="H803" s="17"/>
      <c r="I803" s="8"/>
      <c r="J803" s="8"/>
      <c r="K803" s="8"/>
      <c r="L803" s="8"/>
      <c r="M803" s="8"/>
      <c r="N803" s="8"/>
      <c r="O803" s="8"/>
      <c r="P803" s="8"/>
      <c r="Q803" s="8"/>
      <c r="R803" s="8"/>
      <c r="S803" s="8"/>
      <c r="T803" s="8"/>
      <c r="U803" s="8"/>
      <c r="V803" s="8"/>
      <c r="W803" s="8"/>
      <c r="X803" s="47"/>
      <c r="Y803" s="8"/>
      <c r="Z803" s="8"/>
      <c r="AA803" s="8"/>
      <c r="AB803" s="8"/>
      <c r="AC803" s="8"/>
      <c r="AD803" s="8"/>
      <c r="AE803" s="8"/>
      <c r="AF803" s="8"/>
      <c r="AG803" s="8"/>
      <c r="AH803" s="8"/>
      <c r="AI803" s="11" t="str">
        <f t="shared" si="4"/>
        <v/>
      </c>
      <c r="AJ803" s="17"/>
      <c r="AK803" s="17"/>
      <c r="AL803" s="8"/>
      <c r="AM803" s="8"/>
      <c r="AN803" s="8"/>
      <c r="AO803" s="8"/>
      <c r="AP803" s="8"/>
      <c r="AQ803" s="8"/>
      <c r="AR803" s="8"/>
      <c r="AS803" s="8"/>
      <c r="AT803" s="8"/>
      <c r="AU803" s="8"/>
      <c r="AV803" s="8"/>
      <c r="AW803" s="8"/>
      <c r="AX803" s="8"/>
      <c r="AY803" s="8"/>
      <c r="AZ803" s="8"/>
      <c r="BA803" s="8"/>
      <c r="BB803" s="8"/>
      <c r="BC803" s="8"/>
    </row>
    <row r="804">
      <c r="A804" s="12"/>
      <c r="B804" s="8"/>
      <c r="C804" s="8"/>
      <c r="D804" s="8"/>
      <c r="E804" s="8"/>
      <c r="F804" s="17"/>
      <c r="G804" s="17"/>
      <c r="H804" s="17"/>
      <c r="I804" s="8"/>
      <c r="J804" s="8"/>
      <c r="K804" s="8"/>
      <c r="L804" s="8"/>
      <c r="M804" s="8"/>
      <c r="N804" s="8"/>
      <c r="O804" s="8"/>
      <c r="P804" s="8"/>
      <c r="Q804" s="8"/>
      <c r="R804" s="8"/>
      <c r="S804" s="8"/>
      <c r="T804" s="8"/>
      <c r="U804" s="8"/>
      <c r="V804" s="8"/>
      <c r="W804" s="8"/>
      <c r="X804" s="47"/>
      <c r="Y804" s="8"/>
      <c r="Z804" s="8"/>
      <c r="AA804" s="8"/>
      <c r="AB804" s="8"/>
      <c r="AC804" s="8"/>
      <c r="AD804" s="8"/>
      <c r="AE804" s="8"/>
      <c r="AF804" s="8"/>
      <c r="AG804" s="8"/>
      <c r="AH804" s="8"/>
      <c r="AI804" s="11" t="str">
        <f t="shared" si="4"/>
        <v/>
      </c>
      <c r="AJ804" s="17"/>
      <c r="AK804" s="17"/>
      <c r="AL804" s="8"/>
      <c r="AM804" s="8"/>
      <c r="AN804" s="8"/>
      <c r="AO804" s="8"/>
      <c r="AP804" s="8"/>
      <c r="AQ804" s="8"/>
      <c r="AR804" s="8"/>
      <c r="AS804" s="8"/>
      <c r="AT804" s="8"/>
      <c r="AU804" s="8"/>
      <c r="AV804" s="8"/>
      <c r="AW804" s="8"/>
      <c r="AX804" s="8"/>
      <c r="AY804" s="8"/>
      <c r="AZ804" s="8"/>
      <c r="BA804" s="8"/>
      <c r="BB804" s="8"/>
      <c r="BC804" s="8"/>
    </row>
    <row r="805">
      <c r="A805" s="12"/>
      <c r="B805" s="8"/>
      <c r="C805" s="8"/>
      <c r="D805" s="8"/>
      <c r="E805" s="8"/>
      <c r="F805" s="17"/>
      <c r="G805" s="17"/>
      <c r="H805" s="17"/>
      <c r="I805" s="8"/>
      <c r="J805" s="8"/>
      <c r="K805" s="8"/>
      <c r="L805" s="8"/>
      <c r="M805" s="8"/>
      <c r="N805" s="8"/>
      <c r="O805" s="8"/>
      <c r="P805" s="8"/>
      <c r="Q805" s="8"/>
      <c r="R805" s="8"/>
      <c r="S805" s="8"/>
      <c r="T805" s="8"/>
      <c r="U805" s="8"/>
      <c r="V805" s="8"/>
      <c r="W805" s="8"/>
      <c r="X805" s="47"/>
      <c r="Y805" s="8"/>
      <c r="Z805" s="8"/>
      <c r="AA805" s="8"/>
      <c r="AB805" s="8"/>
      <c r="AC805" s="8"/>
      <c r="AD805" s="8"/>
      <c r="AE805" s="8"/>
      <c r="AF805" s="8"/>
      <c r="AG805" s="8"/>
      <c r="AH805" s="8"/>
      <c r="AI805" s="11" t="str">
        <f t="shared" si="4"/>
        <v/>
      </c>
      <c r="AJ805" s="17"/>
      <c r="AK805" s="17"/>
      <c r="AL805" s="8"/>
      <c r="AM805" s="8"/>
      <c r="AN805" s="8"/>
      <c r="AO805" s="8"/>
      <c r="AP805" s="8"/>
      <c r="AQ805" s="8"/>
      <c r="AR805" s="8"/>
      <c r="AS805" s="8"/>
      <c r="AT805" s="8"/>
      <c r="AU805" s="8"/>
      <c r="AV805" s="8"/>
      <c r="AW805" s="8"/>
      <c r="AX805" s="8"/>
      <c r="AY805" s="8"/>
      <c r="AZ805" s="8"/>
      <c r="BA805" s="8"/>
      <c r="BB805" s="8"/>
      <c r="BC805" s="8"/>
    </row>
    <row r="806">
      <c r="A806" s="12"/>
      <c r="B806" s="8"/>
      <c r="C806" s="8"/>
      <c r="D806" s="8"/>
      <c r="E806" s="8"/>
      <c r="F806" s="17"/>
      <c r="G806" s="17"/>
      <c r="H806" s="17"/>
      <c r="I806" s="8"/>
      <c r="J806" s="8"/>
      <c r="K806" s="8"/>
      <c r="L806" s="8"/>
      <c r="M806" s="8"/>
      <c r="N806" s="8"/>
      <c r="O806" s="8"/>
      <c r="P806" s="8"/>
      <c r="Q806" s="8"/>
      <c r="R806" s="8"/>
      <c r="S806" s="8"/>
      <c r="T806" s="8"/>
      <c r="U806" s="8"/>
      <c r="V806" s="8"/>
      <c r="W806" s="8"/>
      <c r="X806" s="47"/>
      <c r="Y806" s="8"/>
      <c r="Z806" s="8"/>
      <c r="AA806" s="8"/>
      <c r="AB806" s="8"/>
      <c r="AC806" s="8"/>
      <c r="AD806" s="8"/>
      <c r="AE806" s="8"/>
      <c r="AF806" s="8"/>
      <c r="AG806" s="8"/>
      <c r="AH806" s="8"/>
      <c r="AI806" s="11" t="str">
        <f t="shared" si="4"/>
        <v/>
      </c>
      <c r="AJ806" s="17"/>
      <c r="AK806" s="17"/>
      <c r="AL806" s="8"/>
      <c r="AM806" s="8"/>
      <c r="AN806" s="8"/>
      <c r="AO806" s="8"/>
      <c r="AP806" s="8"/>
      <c r="AQ806" s="8"/>
      <c r="AR806" s="8"/>
      <c r="AS806" s="8"/>
      <c r="AT806" s="8"/>
      <c r="AU806" s="8"/>
      <c r="AV806" s="8"/>
      <c r="AW806" s="8"/>
      <c r="AX806" s="8"/>
      <c r="AY806" s="8"/>
      <c r="AZ806" s="8"/>
      <c r="BA806" s="8"/>
      <c r="BB806" s="8"/>
      <c r="BC806" s="8"/>
    </row>
    <row r="807">
      <c r="A807" s="12"/>
      <c r="B807" s="8"/>
      <c r="C807" s="8"/>
      <c r="D807" s="8"/>
      <c r="E807" s="8"/>
      <c r="F807" s="17"/>
      <c r="G807" s="17"/>
      <c r="H807" s="17"/>
      <c r="I807" s="8"/>
      <c r="J807" s="8"/>
      <c r="K807" s="8"/>
      <c r="L807" s="8"/>
      <c r="M807" s="8"/>
      <c r="N807" s="8"/>
      <c r="O807" s="8"/>
      <c r="P807" s="8"/>
      <c r="Q807" s="8"/>
      <c r="R807" s="8"/>
      <c r="S807" s="8"/>
      <c r="T807" s="8"/>
      <c r="U807" s="8"/>
      <c r="V807" s="8"/>
      <c r="W807" s="8"/>
      <c r="X807" s="47"/>
      <c r="Y807" s="8"/>
      <c r="Z807" s="8"/>
      <c r="AA807" s="8"/>
      <c r="AB807" s="8"/>
      <c r="AC807" s="8"/>
      <c r="AD807" s="8"/>
      <c r="AE807" s="8"/>
      <c r="AF807" s="8"/>
      <c r="AG807" s="8"/>
      <c r="AH807" s="8"/>
      <c r="AI807" s="11" t="str">
        <f t="shared" si="4"/>
        <v/>
      </c>
      <c r="AJ807" s="17"/>
      <c r="AK807" s="17"/>
      <c r="AL807" s="8"/>
      <c r="AM807" s="8"/>
      <c r="AN807" s="8"/>
      <c r="AO807" s="8"/>
      <c r="AP807" s="8"/>
      <c r="AQ807" s="8"/>
      <c r="AR807" s="8"/>
      <c r="AS807" s="8"/>
      <c r="AT807" s="8"/>
      <c r="AU807" s="8"/>
      <c r="AV807" s="8"/>
      <c r="AW807" s="8"/>
      <c r="AX807" s="8"/>
      <c r="AY807" s="8"/>
      <c r="AZ807" s="8"/>
      <c r="BA807" s="8"/>
      <c r="BB807" s="8"/>
      <c r="BC807" s="8"/>
    </row>
    <row r="808">
      <c r="A808" s="12"/>
      <c r="B808" s="8"/>
      <c r="C808" s="8"/>
      <c r="D808" s="8"/>
      <c r="E808" s="8"/>
      <c r="F808" s="17"/>
      <c r="G808" s="17"/>
      <c r="H808" s="17"/>
      <c r="I808" s="8"/>
      <c r="J808" s="8"/>
      <c r="K808" s="8"/>
      <c r="L808" s="8"/>
      <c r="M808" s="8"/>
      <c r="N808" s="8"/>
      <c r="O808" s="8"/>
      <c r="P808" s="8"/>
      <c r="Q808" s="8"/>
      <c r="R808" s="8"/>
      <c r="S808" s="8"/>
      <c r="T808" s="8"/>
      <c r="U808" s="8"/>
      <c r="V808" s="8"/>
      <c r="W808" s="8"/>
      <c r="X808" s="47"/>
      <c r="Y808" s="8"/>
      <c r="Z808" s="8"/>
      <c r="AA808" s="8"/>
      <c r="AB808" s="8"/>
      <c r="AC808" s="8"/>
      <c r="AD808" s="8"/>
      <c r="AE808" s="8"/>
      <c r="AF808" s="8"/>
      <c r="AG808" s="8"/>
      <c r="AH808" s="8"/>
      <c r="AI808" s="11" t="str">
        <f t="shared" si="4"/>
        <v/>
      </c>
      <c r="AJ808" s="17"/>
      <c r="AK808" s="17"/>
      <c r="AL808" s="8"/>
      <c r="AM808" s="8"/>
      <c r="AN808" s="8"/>
      <c r="AO808" s="8"/>
      <c r="AP808" s="8"/>
      <c r="AQ808" s="8"/>
      <c r="AR808" s="8"/>
      <c r="AS808" s="8"/>
      <c r="AT808" s="8"/>
      <c r="AU808" s="8"/>
      <c r="AV808" s="8"/>
      <c r="AW808" s="8"/>
      <c r="AX808" s="8"/>
      <c r="AY808" s="8"/>
      <c r="AZ808" s="8"/>
      <c r="BA808" s="8"/>
      <c r="BB808" s="8"/>
      <c r="BC808" s="8"/>
    </row>
    <row r="809">
      <c r="A809" s="12"/>
      <c r="B809" s="8"/>
      <c r="C809" s="8"/>
      <c r="D809" s="8"/>
      <c r="E809" s="8"/>
      <c r="F809" s="17"/>
      <c r="G809" s="17"/>
      <c r="H809" s="17"/>
      <c r="I809" s="8"/>
      <c r="J809" s="8"/>
      <c r="K809" s="8"/>
      <c r="L809" s="8"/>
      <c r="M809" s="8"/>
      <c r="N809" s="8"/>
      <c r="O809" s="8"/>
      <c r="P809" s="8"/>
      <c r="Q809" s="8"/>
      <c r="R809" s="8"/>
      <c r="S809" s="8"/>
      <c r="T809" s="8"/>
      <c r="U809" s="8"/>
      <c r="V809" s="8"/>
      <c r="W809" s="8"/>
      <c r="X809" s="47"/>
      <c r="Y809" s="8"/>
      <c r="Z809" s="8"/>
      <c r="AA809" s="8"/>
      <c r="AB809" s="8"/>
      <c r="AC809" s="8"/>
      <c r="AD809" s="8"/>
      <c r="AE809" s="8"/>
      <c r="AF809" s="8"/>
      <c r="AG809" s="8"/>
      <c r="AH809" s="8"/>
      <c r="AI809" s="11" t="str">
        <f t="shared" si="4"/>
        <v/>
      </c>
      <c r="AJ809" s="17"/>
      <c r="AK809" s="17"/>
      <c r="AL809" s="8"/>
      <c r="AM809" s="8"/>
      <c r="AN809" s="8"/>
      <c r="AO809" s="8"/>
      <c r="AP809" s="8"/>
      <c r="AQ809" s="8"/>
      <c r="AR809" s="8"/>
      <c r="AS809" s="8"/>
      <c r="AT809" s="8"/>
      <c r="AU809" s="8"/>
      <c r="AV809" s="8"/>
      <c r="AW809" s="8"/>
      <c r="AX809" s="8"/>
      <c r="AY809" s="8"/>
      <c r="AZ809" s="8"/>
      <c r="BA809" s="8"/>
      <c r="BB809" s="8"/>
      <c r="BC809" s="8"/>
    </row>
    <row r="810">
      <c r="A810" s="12"/>
      <c r="B810" s="8"/>
      <c r="C810" s="8"/>
      <c r="D810" s="8"/>
      <c r="E810" s="8"/>
      <c r="F810" s="17"/>
      <c r="G810" s="17"/>
      <c r="H810" s="17"/>
      <c r="I810" s="8"/>
      <c r="J810" s="8"/>
      <c r="K810" s="8"/>
      <c r="L810" s="8"/>
      <c r="M810" s="8"/>
      <c r="N810" s="8"/>
      <c r="O810" s="8"/>
      <c r="P810" s="8"/>
      <c r="Q810" s="8"/>
      <c r="R810" s="8"/>
      <c r="S810" s="8"/>
      <c r="T810" s="8"/>
      <c r="U810" s="8"/>
      <c r="V810" s="8"/>
      <c r="W810" s="8"/>
      <c r="X810" s="47"/>
      <c r="Y810" s="8"/>
      <c r="Z810" s="8"/>
      <c r="AA810" s="8"/>
      <c r="AB810" s="8"/>
      <c r="AC810" s="8"/>
      <c r="AD810" s="8"/>
      <c r="AE810" s="8"/>
      <c r="AF810" s="8"/>
      <c r="AG810" s="8"/>
      <c r="AH810" s="8"/>
      <c r="AI810" s="11" t="str">
        <f t="shared" si="4"/>
        <v/>
      </c>
      <c r="AJ810" s="17"/>
      <c r="AK810" s="17"/>
      <c r="AL810" s="8"/>
      <c r="AM810" s="8"/>
      <c r="AN810" s="8"/>
      <c r="AO810" s="8"/>
      <c r="AP810" s="8"/>
      <c r="AQ810" s="8"/>
      <c r="AR810" s="8"/>
      <c r="AS810" s="8"/>
      <c r="AT810" s="8"/>
      <c r="AU810" s="8"/>
      <c r="AV810" s="8"/>
      <c r="AW810" s="8"/>
      <c r="AX810" s="8"/>
      <c r="AY810" s="8"/>
      <c r="AZ810" s="8"/>
      <c r="BA810" s="8"/>
      <c r="BB810" s="8"/>
      <c r="BC810" s="8"/>
    </row>
    <row r="811">
      <c r="A811" s="12"/>
      <c r="B811" s="8"/>
      <c r="C811" s="8"/>
      <c r="D811" s="8"/>
      <c r="E811" s="8"/>
      <c r="F811" s="17"/>
      <c r="G811" s="17"/>
      <c r="H811" s="17"/>
      <c r="I811" s="8"/>
      <c r="J811" s="8"/>
      <c r="K811" s="8"/>
      <c r="L811" s="8"/>
      <c r="M811" s="8"/>
      <c r="N811" s="8"/>
      <c r="O811" s="8"/>
      <c r="P811" s="8"/>
      <c r="Q811" s="8"/>
      <c r="R811" s="8"/>
      <c r="S811" s="8"/>
      <c r="T811" s="8"/>
      <c r="U811" s="8"/>
      <c r="V811" s="8"/>
      <c r="W811" s="8"/>
      <c r="X811" s="47"/>
      <c r="Y811" s="8"/>
      <c r="Z811" s="8"/>
      <c r="AA811" s="8"/>
      <c r="AB811" s="8"/>
      <c r="AC811" s="8"/>
      <c r="AD811" s="8"/>
      <c r="AE811" s="8"/>
      <c r="AF811" s="8"/>
      <c r="AG811" s="8"/>
      <c r="AH811" s="8"/>
      <c r="AI811" s="11" t="str">
        <f t="shared" si="4"/>
        <v/>
      </c>
      <c r="AJ811" s="17"/>
      <c r="AK811" s="17"/>
      <c r="AL811" s="8"/>
      <c r="AM811" s="8"/>
      <c r="AN811" s="8"/>
      <c r="AO811" s="8"/>
      <c r="AP811" s="8"/>
      <c r="AQ811" s="8"/>
      <c r="AR811" s="8"/>
      <c r="AS811" s="8"/>
      <c r="AT811" s="8"/>
      <c r="AU811" s="8"/>
      <c r="AV811" s="8"/>
      <c r="AW811" s="8"/>
      <c r="AX811" s="8"/>
      <c r="AY811" s="8"/>
      <c r="AZ811" s="8"/>
      <c r="BA811" s="8"/>
      <c r="BB811" s="8"/>
      <c r="BC811" s="8"/>
    </row>
    <row r="812">
      <c r="A812" s="12"/>
      <c r="B812" s="8"/>
      <c r="C812" s="8"/>
      <c r="D812" s="8"/>
      <c r="E812" s="8"/>
      <c r="F812" s="17"/>
      <c r="G812" s="17"/>
      <c r="H812" s="17"/>
      <c r="I812" s="8"/>
      <c r="J812" s="8"/>
      <c r="K812" s="8"/>
      <c r="L812" s="8"/>
      <c r="M812" s="8"/>
      <c r="N812" s="8"/>
      <c r="O812" s="8"/>
      <c r="P812" s="8"/>
      <c r="Q812" s="8"/>
      <c r="R812" s="8"/>
      <c r="S812" s="8"/>
      <c r="T812" s="8"/>
      <c r="U812" s="8"/>
      <c r="V812" s="8"/>
      <c r="W812" s="8"/>
      <c r="X812" s="47"/>
      <c r="Y812" s="8"/>
      <c r="Z812" s="8"/>
      <c r="AA812" s="8"/>
      <c r="AB812" s="8"/>
      <c r="AC812" s="8"/>
      <c r="AD812" s="8"/>
      <c r="AE812" s="8"/>
      <c r="AF812" s="8"/>
      <c r="AG812" s="8"/>
      <c r="AH812" s="8"/>
      <c r="AI812" s="11" t="str">
        <f t="shared" si="4"/>
        <v/>
      </c>
      <c r="AJ812" s="17"/>
      <c r="AK812" s="17"/>
      <c r="AL812" s="8"/>
      <c r="AM812" s="8"/>
      <c r="AN812" s="8"/>
      <c r="AO812" s="8"/>
      <c r="AP812" s="8"/>
      <c r="AQ812" s="8"/>
      <c r="AR812" s="8"/>
      <c r="AS812" s="8"/>
      <c r="AT812" s="8"/>
      <c r="AU812" s="8"/>
      <c r="AV812" s="8"/>
      <c r="AW812" s="8"/>
      <c r="AX812" s="8"/>
      <c r="AY812" s="8"/>
      <c r="AZ812" s="8"/>
      <c r="BA812" s="8"/>
      <c r="BB812" s="8"/>
      <c r="BC812" s="8"/>
    </row>
    <row r="813">
      <c r="A813" s="12"/>
      <c r="B813" s="8"/>
      <c r="C813" s="8"/>
      <c r="D813" s="8"/>
      <c r="E813" s="8"/>
      <c r="F813" s="17"/>
      <c r="G813" s="17"/>
      <c r="H813" s="17"/>
      <c r="I813" s="8"/>
      <c r="J813" s="8"/>
      <c r="K813" s="8"/>
      <c r="L813" s="8"/>
      <c r="M813" s="8"/>
      <c r="N813" s="8"/>
      <c r="O813" s="8"/>
      <c r="P813" s="8"/>
      <c r="Q813" s="8"/>
      <c r="R813" s="8"/>
      <c r="S813" s="8"/>
      <c r="T813" s="8"/>
      <c r="U813" s="8"/>
      <c r="V813" s="8"/>
      <c r="W813" s="8"/>
      <c r="X813" s="47"/>
      <c r="Y813" s="8"/>
      <c r="Z813" s="8"/>
      <c r="AA813" s="8"/>
      <c r="AB813" s="8"/>
      <c r="AC813" s="8"/>
      <c r="AD813" s="8"/>
      <c r="AE813" s="8"/>
      <c r="AF813" s="8"/>
      <c r="AG813" s="8"/>
      <c r="AH813" s="8"/>
      <c r="AI813" s="11" t="str">
        <f t="shared" si="4"/>
        <v/>
      </c>
      <c r="AJ813" s="17"/>
      <c r="AK813" s="17"/>
      <c r="AL813" s="8"/>
      <c r="AM813" s="8"/>
      <c r="AN813" s="8"/>
      <c r="AO813" s="8"/>
      <c r="AP813" s="8"/>
      <c r="AQ813" s="8"/>
      <c r="AR813" s="8"/>
      <c r="AS813" s="8"/>
      <c r="AT813" s="8"/>
      <c r="AU813" s="8"/>
      <c r="AV813" s="8"/>
      <c r="AW813" s="8"/>
      <c r="AX813" s="8"/>
      <c r="AY813" s="8"/>
      <c r="AZ813" s="8"/>
      <c r="BA813" s="8"/>
      <c r="BB813" s="8"/>
      <c r="BC813" s="8"/>
    </row>
    <row r="814">
      <c r="A814" s="12"/>
      <c r="B814" s="8"/>
      <c r="C814" s="8"/>
      <c r="D814" s="8"/>
      <c r="E814" s="8"/>
      <c r="F814" s="17"/>
      <c r="G814" s="17"/>
      <c r="H814" s="17"/>
      <c r="I814" s="8"/>
      <c r="J814" s="8"/>
      <c r="K814" s="8"/>
      <c r="L814" s="8"/>
      <c r="M814" s="8"/>
      <c r="N814" s="8"/>
      <c r="O814" s="8"/>
      <c r="P814" s="8"/>
      <c r="Q814" s="8"/>
      <c r="R814" s="8"/>
      <c r="S814" s="8"/>
      <c r="T814" s="8"/>
      <c r="U814" s="8"/>
      <c r="V814" s="8"/>
      <c r="W814" s="8"/>
      <c r="X814" s="47"/>
      <c r="Y814" s="8"/>
      <c r="Z814" s="8"/>
      <c r="AA814" s="8"/>
      <c r="AB814" s="8"/>
      <c r="AC814" s="8"/>
      <c r="AD814" s="8"/>
      <c r="AE814" s="8"/>
      <c r="AF814" s="8"/>
      <c r="AG814" s="8"/>
      <c r="AH814" s="8"/>
      <c r="AI814" s="11" t="str">
        <f t="shared" si="4"/>
        <v/>
      </c>
      <c r="AJ814" s="17"/>
      <c r="AK814" s="17"/>
      <c r="AL814" s="8"/>
      <c r="AM814" s="8"/>
      <c r="AN814" s="8"/>
      <c r="AO814" s="8"/>
      <c r="AP814" s="8"/>
      <c r="AQ814" s="8"/>
      <c r="AR814" s="8"/>
      <c r="AS814" s="8"/>
      <c r="AT814" s="8"/>
      <c r="AU814" s="8"/>
      <c r="AV814" s="8"/>
      <c r="AW814" s="8"/>
      <c r="AX814" s="8"/>
      <c r="AY814" s="8"/>
      <c r="AZ814" s="8"/>
      <c r="BA814" s="8"/>
      <c r="BB814" s="8"/>
      <c r="BC814" s="8"/>
    </row>
    <row r="815">
      <c r="A815" s="12"/>
      <c r="B815" s="8"/>
      <c r="C815" s="8"/>
      <c r="D815" s="8"/>
      <c r="E815" s="8"/>
      <c r="F815" s="17"/>
      <c r="G815" s="17"/>
      <c r="H815" s="17"/>
      <c r="I815" s="8"/>
      <c r="J815" s="8"/>
      <c r="K815" s="8"/>
      <c r="L815" s="8"/>
      <c r="M815" s="8"/>
      <c r="N815" s="8"/>
      <c r="O815" s="8"/>
      <c r="P815" s="8"/>
      <c r="Q815" s="8"/>
      <c r="R815" s="8"/>
      <c r="S815" s="8"/>
      <c r="T815" s="8"/>
      <c r="U815" s="8"/>
      <c r="V815" s="8"/>
      <c r="W815" s="8"/>
      <c r="X815" s="47"/>
      <c r="Y815" s="8"/>
      <c r="Z815" s="8"/>
      <c r="AA815" s="8"/>
      <c r="AB815" s="8"/>
      <c r="AC815" s="8"/>
      <c r="AD815" s="8"/>
      <c r="AE815" s="8"/>
      <c r="AF815" s="8"/>
      <c r="AG815" s="8"/>
      <c r="AH815" s="8"/>
      <c r="AI815" s="11" t="str">
        <f t="shared" si="4"/>
        <v/>
      </c>
      <c r="AJ815" s="17"/>
      <c r="AK815" s="17"/>
      <c r="AL815" s="8"/>
      <c r="AM815" s="8"/>
      <c r="AN815" s="8"/>
      <c r="AO815" s="8"/>
      <c r="AP815" s="8"/>
      <c r="AQ815" s="8"/>
      <c r="AR815" s="8"/>
      <c r="AS815" s="8"/>
      <c r="AT815" s="8"/>
      <c r="AU815" s="8"/>
      <c r="AV815" s="8"/>
      <c r="AW815" s="8"/>
      <c r="AX815" s="8"/>
      <c r="AY815" s="8"/>
      <c r="AZ815" s="8"/>
      <c r="BA815" s="8"/>
      <c r="BB815" s="8"/>
      <c r="BC815" s="8"/>
    </row>
    <row r="816">
      <c r="A816" s="12"/>
      <c r="B816" s="8"/>
      <c r="C816" s="8"/>
      <c r="D816" s="8"/>
      <c r="E816" s="8"/>
      <c r="F816" s="17"/>
      <c r="G816" s="17"/>
      <c r="H816" s="17"/>
      <c r="I816" s="8"/>
      <c r="J816" s="8"/>
      <c r="K816" s="8"/>
      <c r="L816" s="8"/>
      <c r="M816" s="8"/>
      <c r="N816" s="8"/>
      <c r="O816" s="8"/>
      <c r="P816" s="8"/>
      <c r="Q816" s="8"/>
      <c r="R816" s="8"/>
      <c r="S816" s="8"/>
      <c r="T816" s="8"/>
      <c r="U816" s="8"/>
      <c r="V816" s="8"/>
      <c r="W816" s="8"/>
      <c r="X816" s="47"/>
      <c r="Y816" s="8"/>
      <c r="Z816" s="8"/>
      <c r="AA816" s="8"/>
      <c r="AB816" s="8"/>
      <c r="AC816" s="8"/>
      <c r="AD816" s="8"/>
      <c r="AE816" s="8"/>
      <c r="AF816" s="8"/>
      <c r="AG816" s="8"/>
      <c r="AH816" s="8"/>
      <c r="AI816" s="11" t="str">
        <f t="shared" si="4"/>
        <v/>
      </c>
      <c r="AJ816" s="17"/>
      <c r="AK816" s="17"/>
      <c r="AL816" s="8"/>
      <c r="AM816" s="8"/>
      <c r="AN816" s="8"/>
      <c r="AO816" s="8"/>
      <c r="AP816" s="8"/>
      <c r="AQ816" s="8"/>
      <c r="AR816" s="8"/>
      <c r="AS816" s="8"/>
      <c r="AT816" s="8"/>
      <c r="AU816" s="8"/>
      <c r="AV816" s="8"/>
      <c r="AW816" s="8"/>
      <c r="AX816" s="8"/>
      <c r="AY816" s="8"/>
      <c r="AZ816" s="8"/>
      <c r="BA816" s="8"/>
      <c r="BB816" s="8"/>
      <c r="BC816" s="8"/>
    </row>
    <row r="817">
      <c r="A817" s="12"/>
      <c r="B817" s="8"/>
      <c r="C817" s="8"/>
      <c r="D817" s="8"/>
      <c r="E817" s="8"/>
      <c r="F817" s="17"/>
      <c r="G817" s="17"/>
      <c r="H817" s="17"/>
      <c r="I817" s="8"/>
      <c r="J817" s="8"/>
      <c r="K817" s="8"/>
      <c r="L817" s="8"/>
      <c r="M817" s="8"/>
      <c r="N817" s="8"/>
      <c r="O817" s="8"/>
      <c r="P817" s="8"/>
      <c r="Q817" s="8"/>
      <c r="R817" s="8"/>
      <c r="S817" s="8"/>
      <c r="T817" s="8"/>
      <c r="U817" s="8"/>
      <c r="V817" s="8"/>
      <c r="W817" s="8"/>
      <c r="X817" s="47"/>
      <c r="Y817" s="8"/>
      <c r="Z817" s="8"/>
      <c r="AA817" s="8"/>
      <c r="AB817" s="8"/>
      <c r="AC817" s="8"/>
      <c r="AD817" s="8"/>
      <c r="AE817" s="8"/>
      <c r="AF817" s="8"/>
      <c r="AG817" s="8"/>
      <c r="AH817" s="8"/>
      <c r="AI817" s="11" t="str">
        <f t="shared" si="4"/>
        <v/>
      </c>
      <c r="AJ817" s="17"/>
      <c r="AK817" s="17"/>
      <c r="AL817" s="8"/>
      <c r="AM817" s="8"/>
      <c r="AN817" s="8"/>
      <c r="AO817" s="8"/>
      <c r="AP817" s="8"/>
      <c r="AQ817" s="8"/>
      <c r="AR817" s="8"/>
      <c r="AS817" s="8"/>
      <c r="AT817" s="8"/>
      <c r="AU817" s="8"/>
      <c r="AV817" s="8"/>
      <c r="AW817" s="8"/>
      <c r="AX817" s="8"/>
      <c r="AY817" s="8"/>
      <c r="AZ817" s="8"/>
      <c r="BA817" s="8"/>
      <c r="BB817" s="8"/>
      <c r="BC817" s="8"/>
    </row>
    <row r="818">
      <c r="A818" s="12"/>
      <c r="B818" s="8"/>
      <c r="C818" s="8"/>
      <c r="D818" s="8"/>
      <c r="E818" s="8"/>
      <c r="F818" s="17"/>
      <c r="G818" s="17"/>
      <c r="H818" s="17"/>
      <c r="I818" s="8"/>
      <c r="J818" s="8"/>
      <c r="K818" s="8"/>
      <c r="L818" s="8"/>
      <c r="M818" s="8"/>
      <c r="N818" s="8"/>
      <c r="O818" s="8"/>
      <c r="P818" s="8"/>
      <c r="Q818" s="8"/>
      <c r="R818" s="8"/>
      <c r="S818" s="8"/>
      <c r="T818" s="8"/>
      <c r="U818" s="8"/>
      <c r="V818" s="8"/>
      <c r="W818" s="8"/>
      <c r="X818" s="47"/>
      <c r="Y818" s="8"/>
      <c r="Z818" s="8"/>
      <c r="AA818" s="8"/>
      <c r="AB818" s="8"/>
      <c r="AC818" s="8"/>
      <c r="AD818" s="8"/>
      <c r="AE818" s="8"/>
      <c r="AF818" s="8"/>
      <c r="AG818" s="8"/>
      <c r="AH818" s="8"/>
      <c r="AI818" s="11" t="str">
        <f t="shared" si="4"/>
        <v/>
      </c>
      <c r="AJ818" s="17"/>
      <c r="AK818" s="17"/>
      <c r="AL818" s="8"/>
      <c r="AM818" s="8"/>
      <c r="AN818" s="8"/>
      <c r="AO818" s="8"/>
      <c r="AP818" s="8"/>
      <c r="AQ818" s="8"/>
      <c r="AR818" s="8"/>
      <c r="AS818" s="8"/>
      <c r="AT818" s="8"/>
      <c r="AU818" s="8"/>
      <c r="AV818" s="8"/>
      <c r="AW818" s="8"/>
      <c r="AX818" s="8"/>
      <c r="AY818" s="8"/>
      <c r="AZ818" s="8"/>
      <c r="BA818" s="8"/>
      <c r="BB818" s="8"/>
      <c r="BC818" s="8"/>
    </row>
    <row r="819">
      <c r="A819" s="12"/>
      <c r="B819" s="8"/>
      <c r="C819" s="8"/>
      <c r="D819" s="8"/>
      <c r="E819" s="8"/>
      <c r="F819" s="17"/>
      <c r="G819" s="17"/>
      <c r="H819" s="17"/>
      <c r="I819" s="8"/>
      <c r="J819" s="8"/>
      <c r="K819" s="8"/>
      <c r="L819" s="8"/>
      <c r="M819" s="8"/>
      <c r="N819" s="8"/>
      <c r="O819" s="8"/>
      <c r="P819" s="8"/>
      <c r="Q819" s="8"/>
      <c r="R819" s="8"/>
      <c r="S819" s="8"/>
      <c r="T819" s="8"/>
      <c r="U819" s="8"/>
      <c r="V819" s="8"/>
      <c r="W819" s="8"/>
      <c r="X819" s="47"/>
      <c r="Y819" s="8"/>
      <c r="Z819" s="8"/>
      <c r="AA819" s="8"/>
      <c r="AB819" s="8"/>
      <c r="AC819" s="8"/>
      <c r="AD819" s="8"/>
      <c r="AE819" s="8"/>
      <c r="AF819" s="8"/>
      <c r="AG819" s="8"/>
      <c r="AH819" s="8"/>
      <c r="AI819" s="11" t="str">
        <f t="shared" si="4"/>
        <v/>
      </c>
      <c r="AJ819" s="17"/>
      <c r="AK819" s="17"/>
      <c r="AL819" s="8"/>
      <c r="AM819" s="8"/>
      <c r="AN819" s="8"/>
      <c r="AO819" s="8"/>
      <c r="AP819" s="8"/>
      <c r="AQ819" s="8"/>
      <c r="AR819" s="8"/>
      <c r="AS819" s="8"/>
      <c r="AT819" s="8"/>
      <c r="AU819" s="8"/>
      <c r="AV819" s="8"/>
      <c r="AW819" s="8"/>
      <c r="AX819" s="8"/>
      <c r="AY819" s="8"/>
      <c r="AZ819" s="8"/>
      <c r="BA819" s="8"/>
      <c r="BB819" s="8"/>
      <c r="BC819" s="8"/>
    </row>
    <row r="820">
      <c r="A820" s="12"/>
      <c r="B820" s="8"/>
      <c r="C820" s="8"/>
      <c r="D820" s="8"/>
      <c r="E820" s="8"/>
      <c r="F820" s="17"/>
      <c r="G820" s="17"/>
      <c r="H820" s="17"/>
      <c r="I820" s="8"/>
      <c r="J820" s="8"/>
      <c r="K820" s="8"/>
      <c r="L820" s="8"/>
      <c r="M820" s="8"/>
      <c r="N820" s="8"/>
      <c r="O820" s="8"/>
      <c r="P820" s="8"/>
      <c r="Q820" s="8"/>
      <c r="R820" s="8"/>
      <c r="S820" s="8"/>
      <c r="T820" s="8"/>
      <c r="U820" s="8"/>
      <c r="V820" s="8"/>
      <c r="W820" s="8"/>
      <c r="X820" s="47"/>
      <c r="Y820" s="8"/>
      <c r="Z820" s="8"/>
      <c r="AA820" s="8"/>
      <c r="AB820" s="8"/>
      <c r="AC820" s="8"/>
      <c r="AD820" s="8"/>
      <c r="AE820" s="8"/>
      <c r="AF820" s="8"/>
      <c r="AG820" s="8"/>
      <c r="AH820" s="8"/>
      <c r="AI820" s="11" t="str">
        <f t="shared" si="4"/>
        <v/>
      </c>
      <c r="AJ820" s="17"/>
      <c r="AK820" s="17"/>
      <c r="AL820" s="8"/>
      <c r="AM820" s="8"/>
      <c r="AN820" s="8"/>
      <c r="AO820" s="8"/>
      <c r="AP820" s="8"/>
      <c r="AQ820" s="8"/>
      <c r="AR820" s="8"/>
      <c r="AS820" s="8"/>
      <c r="AT820" s="8"/>
      <c r="AU820" s="8"/>
      <c r="AV820" s="8"/>
      <c r="AW820" s="8"/>
      <c r="AX820" s="8"/>
      <c r="AY820" s="8"/>
      <c r="AZ820" s="8"/>
      <c r="BA820" s="8"/>
      <c r="BB820" s="8"/>
      <c r="BC820" s="8"/>
    </row>
    <row r="821">
      <c r="A821" s="12"/>
      <c r="B821" s="8"/>
      <c r="C821" s="8"/>
      <c r="D821" s="8"/>
      <c r="E821" s="8"/>
      <c r="F821" s="17"/>
      <c r="G821" s="17"/>
      <c r="H821" s="17"/>
      <c r="I821" s="8"/>
      <c r="J821" s="8"/>
      <c r="K821" s="8"/>
      <c r="L821" s="8"/>
      <c r="M821" s="8"/>
      <c r="N821" s="8"/>
      <c r="O821" s="8"/>
      <c r="P821" s="8"/>
      <c r="Q821" s="8"/>
      <c r="R821" s="8"/>
      <c r="S821" s="8"/>
      <c r="T821" s="8"/>
      <c r="U821" s="8"/>
      <c r="V821" s="8"/>
      <c r="W821" s="8"/>
      <c r="X821" s="47"/>
      <c r="Y821" s="8"/>
      <c r="Z821" s="8"/>
      <c r="AA821" s="8"/>
      <c r="AB821" s="8"/>
      <c r="AC821" s="8"/>
      <c r="AD821" s="8"/>
      <c r="AE821" s="8"/>
      <c r="AF821" s="8"/>
      <c r="AG821" s="8"/>
      <c r="AH821" s="8"/>
      <c r="AI821" s="11" t="str">
        <f t="shared" si="4"/>
        <v/>
      </c>
      <c r="AJ821" s="17"/>
      <c r="AK821" s="17"/>
      <c r="AL821" s="8"/>
      <c r="AM821" s="8"/>
      <c r="AN821" s="8"/>
      <c r="AO821" s="8"/>
      <c r="AP821" s="8"/>
      <c r="AQ821" s="8"/>
      <c r="AR821" s="8"/>
      <c r="AS821" s="8"/>
      <c r="AT821" s="8"/>
      <c r="AU821" s="8"/>
      <c r="AV821" s="8"/>
      <c r="AW821" s="8"/>
      <c r="AX821" s="8"/>
      <c r="AY821" s="8"/>
      <c r="AZ821" s="8"/>
      <c r="BA821" s="8"/>
      <c r="BB821" s="8"/>
      <c r="BC821" s="8"/>
    </row>
    <row r="822">
      <c r="A822" s="12"/>
      <c r="B822" s="8"/>
      <c r="C822" s="8"/>
      <c r="D822" s="8"/>
      <c r="E822" s="8"/>
      <c r="F822" s="17"/>
      <c r="G822" s="17"/>
      <c r="H822" s="17"/>
      <c r="I822" s="8"/>
      <c r="J822" s="8"/>
      <c r="K822" s="8"/>
      <c r="L822" s="8"/>
      <c r="M822" s="8"/>
      <c r="N822" s="8"/>
      <c r="O822" s="8"/>
      <c r="P822" s="8"/>
      <c r="Q822" s="8"/>
      <c r="R822" s="8"/>
      <c r="S822" s="8"/>
      <c r="T822" s="8"/>
      <c r="U822" s="8"/>
      <c r="V822" s="8"/>
      <c r="W822" s="8"/>
      <c r="X822" s="47"/>
      <c r="Y822" s="8"/>
      <c r="Z822" s="8"/>
      <c r="AA822" s="8"/>
      <c r="AB822" s="8"/>
      <c r="AC822" s="8"/>
      <c r="AD822" s="8"/>
      <c r="AE822" s="8"/>
      <c r="AF822" s="8"/>
      <c r="AG822" s="8"/>
      <c r="AH822" s="8"/>
      <c r="AI822" s="11" t="str">
        <f t="shared" si="4"/>
        <v/>
      </c>
      <c r="AJ822" s="17"/>
      <c r="AK822" s="17"/>
      <c r="AL822" s="8"/>
      <c r="AM822" s="8"/>
      <c r="AN822" s="8"/>
      <c r="AO822" s="8"/>
      <c r="AP822" s="8"/>
      <c r="AQ822" s="8"/>
      <c r="AR822" s="8"/>
      <c r="AS822" s="8"/>
      <c r="AT822" s="8"/>
      <c r="AU822" s="8"/>
      <c r="AV822" s="8"/>
      <c r="AW822" s="8"/>
      <c r="AX822" s="8"/>
      <c r="AY822" s="8"/>
      <c r="AZ822" s="8"/>
      <c r="BA822" s="8"/>
      <c r="BB822" s="8"/>
      <c r="BC822" s="8"/>
    </row>
    <row r="823">
      <c r="A823" s="12"/>
      <c r="B823" s="8"/>
      <c r="C823" s="8"/>
      <c r="D823" s="8"/>
      <c r="E823" s="8"/>
      <c r="F823" s="17"/>
      <c r="G823" s="17"/>
      <c r="H823" s="17"/>
      <c r="I823" s="8"/>
      <c r="J823" s="8"/>
      <c r="K823" s="8"/>
      <c r="L823" s="8"/>
      <c r="M823" s="8"/>
      <c r="N823" s="8"/>
      <c r="O823" s="8"/>
      <c r="P823" s="8"/>
      <c r="Q823" s="8"/>
      <c r="R823" s="8"/>
      <c r="S823" s="8"/>
      <c r="T823" s="8"/>
      <c r="U823" s="8"/>
      <c r="V823" s="8"/>
      <c r="W823" s="8"/>
      <c r="X823" s="47"/>
      <c r="Y823" s="8"/>
      <c r="Z823" s="8"/>
      <c r="AA823" s="8"/>
      <c r="AB823" s="8"/>
      <c r="AC823" s="8"/>
      <c r="AD823" s="8"/>
      <c r="AE823" s="8"/>
      <c r="AF823" s="8"/>
      <c r="AG823" s="8"/>
      <c r="AH823" s="8"/>
      <c r="AI823" s="11" t="str">
        <f t="shared" si="4"/>
        <v/>
      </c>
      <c r="AJ823" s="17"/>
      <c r="AK823" s="17"/>
      <c r="AL823" s="8"/>
      <c r="AM823" s="8"/>
      <c r="AN823" s="8"/>
      <c r="AO823" s="8"/>
      <c r="AP823" s="8"/>
      <c r="AQ823" s="8"/>
      <c r="AR823" s="8"/>
      <c r="AS823" s="8"/>
      <c r="AT823" s="8"/>
      <c r="AU823" s="8"/>
      <c r="AV823" s="8"/>
      <c r="AW823" s="8"/>
      <c r="AX823" s="8"/>
      <c r="AY823" s="8"/>
      <c r="AZ823" s="8"/>
      <c r="BA823" s="8"/>
      <c r="BB823" s="8"/>
      <c r="BC823" s="8"/>
    </row>
    <row r="824">
      <c r="A824" s="12"/>
      <c r="B824" s="8"/>
      <c r="C824" s="8"/>
      <c r="D824" s="8"/>
      <c r="E824" s="8"/>
      <c r="F824" s="17"/>
      <c r="G824" s="17"/>
      <c r="H824" s="17"/>
      <c r="I824" s="8"/>
      <c r="J824" s="8"/>
      <c r="K824" s="8"/>
      <c r="L824" s="8"/>
      <c r="M824" s="8"/>
      <c r="N824" s="8"/>
      <c r="O824" s="8"/>
      <c r="P824" s="8"/>
      <c r="Q824" s="8"/>
      <c r="R824" s="8"/>
      <c r="S824" s="8"/>
      <c r="T824" s="8"/>
      <c r="U824" s="8"/>
      <c r="V824" s="8"/>
      <c r="W824" s="8"/>
      <c r="X824" s="47"/>
      <c r="Y824" s="8"/>
      <c r="Z824" s="8"/>
      <c r="AA824" s="8"/>
      <c r="AB824" s="8"/>
      <c r="AC824" s="8"/>
      <c r="AD824" s="8"/>
      <c r="AE824" s="8"/>
      <c r="AF824" s="8"/>
      <c r="AG824" s="8"/>
      <c r="AH824" s="8"/>
      <c r="AI824" s="11" t="str">
        <f t="shared" si="4"/>
        <v/>
      </c>
      <c r="AJ824" s="17"/>
      <c r="AK824" s="17"/>
      <c r="AL824" s="8"/>
      <c r="AM824" s="8"/>
      <c r="AN824" s="8"/>
      <c r="AO824" s="8"/>
      <c r="AP824" s="8"/>
      <c r="AQ824" s="8"/>
      <c r="AR824" s="8"/>
      <c r="AS824" s="8"/>
      <c r="AT824" s="8"/>
      <c r="AU824" s="8"/>
      <c r="AV824" s="8"/>
      <c r="AW824" s="8"/>
      <c r="AX824" s="8"/>
      <c r="AY824" s="8"/>
      <c r="AZ824" s="8"/>
      <c r="BA824" s="8"/>
      <c r="BB824" s="8"/>
      <c r="BC824" s="8"/>
    </row>
    <row r="825">
      <c r="A825" s="12"/>
      <c r="B825" s="8"/>
      <c r="C825" s="8"/>
      <c r="D825" s="8"/>
      <c r="E825" s="8"/>
      <c r="F825" s="17"/>
      <c r="G825" s="17"/>
      <c r="H825" s="17"/>
      <c r="I825" s="8"/>
      <c r="J825" s="8"/>
      <c r="K825" s="8"/>
      <c r="L825" s="8"/>
      <c r="M825" s="8"/>
      <c r="N825" s="8"/>
      <c r="O825" s="8"/>
      <c r="P825" s="8"/>
      <c r="Q825" s="8"/>
      <c r="R825" s="8"/>
      <c r="S825" s="8"/>
      <c r="T825" s="8"/>
      <c r="U825" s="8"/>
      <c r="V825" s="8"/>
      <c r="W825" s="8"/>
      <c r="X825" s="47"/>
      <c r="Y825" s="8"/>
      <c r="Z825" s="8"/>
      <c r="AA825" s="8"/>
      <c r="AB825" s="8"/>
      <c r="AC825" s="8"/>
      <c r="AD825" s="8"/>
      <c r="AE825" s="8"/>
      <c r="AF825" s="8"/>
      <c r="AG825" s="8"/>
      <c r="AH825" s="8"/>
      <c r="AI825" s="11" t="str">
        <f t="shared" si="4"/>
        <v/>
      </c>
      <c r="AJ825" s="17"/>
      <c r="AK825" s="17"/>
      <c r="AL825" s="8"/>
      <c r="AM825" s="8"/>
      <c r="AN825" s="8"/>
      <c r="AO825" s="8"/>
      <c r="AP825" s="8"/>
      <c r="AQ825" s="8"/>
      <c r="AR825" s="8"/>
      <c r="AS825" s="8"/>
      <c r="AT825" s="8"/>
      <c r="AU825" s="8"/>
      <c r="AV825" s="8"/>
      <c r="AW825" s="8"/>
      <c r="AX825" s="8"/>
      <c r="AY825" s="8"/>
      <c r="AZ825" s="8"/>
      <c r="BA825" s="8"/>
      <c r="BB825" s="8"/>
      <c r="BC825" s="8"/>
    </row>
    <row r="826">
      <c r="A826" s="12"/>
      <c r="B826" s="8"/>
      <c r="C826" s="8"/>
      <c r="D826" s="8"/>
      <c r="E826" s="8"/>
      <c r="F826" s="17"/>
      <c r="G826" s="17"/>
      <c r="H826" s="17"/>
      <c r="I826" s="8"/>
      <c r="J826" s="8"/>
      <c r="K826" s="8"/>
      <c r="L826" s="8"/>
      <c r="M826" s="8"/>
      <c r="N826" s="8"/>
      <c r="O826" s="8"/>
      <c r="P826" s="8"/>
      <c r="Q826" s="8"/>
      <c r="R826" s="8"/>
      <c r="S826" s="8"/>
      <c r="T826" s="8"/>
      <c r="U826" s="8"/>
      <c r="V826" s="8"/>
      <c r="W826" s="8"/>
      <c r="X826" s="47"/>
      <c r="Y826" s="8"/>
      <c r="Z826" s="8"/>
      <c r="AA826" s="8"/>
      <c r="AB826" s="8"/>
      <c r="AC826" s="8"/>
      <c r="AD826" s="8"/>
      <c r="AE826" s="8"/>
      <c r="AF826" s="8"/>
      <c r="AG826" s="8"/>
      <c r="AH826" s="8"/>
      <c r="AI826" s="11" t="str">
        <f t="shared" si="4"/>
        <v/>
      </c>
      <c r="AJ826" s="17"/>
      <c r="AK826" s="17"/>
      <c r="AL826" s="8"/>
      <c r="AM826" s="8"/>
      <c r="AN826" s="8"/>
      <c r="AO826" s="8"/>
      <c r="AP826" s="8"/>
      <c r="AQ826" s="8"/>
      <c r="AR826" s="8"/>
      <c r="AS826" s="8"/>
      <c r="AT826" s="8"/>
      <c r="AU826" s="8"/>
      <c r="AV826" s="8"/>
      <c r="AW826" s="8"/>
      <c r="AX826" s="8"/>
      <c r="AY826" s="8"/>
      <c r="AZ826" s="8"/>
      <c r="BA826" s="8"/>
      <c r="BB826" s="8"/>
      <c r="BC826" s="8"/>
    </row>
    <row r="827">
      <c r="A827" s="12"/>
      <c r="B827" s="8"/>
      <c r="C827" s="8"/>
      <c r="D827" s="8"/>
      <c r="E827" s="8"/>
      <c r="F827" s="17"/>
      <c r="G827" s="17"/>
      <c r="H827" s="17"/>
      <c r="I827" s="8"/>
      <c r="J827" s="8"/>
      <c r="K827" s="8"/>
      <c r="L827" s="8"/>
      <c r="M827" s="8"/>
      <c r="N827" s="8"/>
      <c r="O827" s="8"/>
      <c r="P827" s="8"/>
      <c r="Q827" s="8"/>
      <c r="R827" s="8"/>
      <c r="S827" s="8"/>
      <c r="T827" s="8"/>
      <c r="U827" s="8"/>
      <c r="V827" s="8"/>
      <c r="W827" s="8"/>
      <c r="X827" s="47"/>
      <c r="Y827" s="8"/>
      <c r="Z827" s="8"/>
      <c r="AA827" s="8"/>
      <c r="AB827" s="8"/>
      <c r="AC827" s="8"/>
      <c r="AD827" s="8"/>
      <c r="AE827" s="8"/>
      <c r="AF827" s="8"/>
      <c r="AG827" s="8"/>
      <c r="AH827" s="8"/>
      <c r="AI827" s="11" t="str">
        <f t="shared" si="4"/>
        <v/>
      </c>
      <c r="AJ827" s="17"/>
      <c r="AK827" s="17"/>
      <c r="AL827" s="8"/>
      <c r="AM827" s="8"/>
      <c r="AN827" s="8"/>
      <c r="AO827" s="8"/>
      <c r="AP827" s="8"/>
      <c r="AQ827" s="8"/>
      <c r="AR827" s="8"/>
      <c r="AS827" s="8"/>
      <c r="AT827" s="8"/>
      <c r="AU827" s="8"/>
      <c r="AV827" s="8"/>
      <c r="AW827" s="8"/>
      <c r="AX827" s="8"/>
      <c r="AY827" s="8"/>
      <c r="AZ827" s="8"/>
      <c r="BA827" s="8"/>
      <c r="BB827" s="8"/>
      <c r="BC827" s="8"/>
    </row>
    <row r="828">
      <c r="A828" s="12"/>
      <c r="B828" s="8"/>
      <c r="C828" s="8"/>
      <c r="D828" s="8"/>
      <c r="E828" s="8"/>
      <c r="F828" s="17"/>
      <c r="G828" s="17"/>
      <c r="H828" s="17"/>
      <c r="I828" s="8"/>
      <c r="J828" s="8"/>
      <c r="K828" s="8"/>
      <c r="L828" s="8"/>
      <c r="M828" s="8"/>
      <c r="N828" s="8"/>
      <c r="O828" s="8"/>
      <c r="P828" s="8"/>
      <c r="Q828" s="8"/>
      <c r="R828" s="8"/>
      <c r="S828" s="8"/>
      <c r="T828" s="8"/>
      <c r="U828" s="8"/>
      <c r="V828" s="8"/>
      <c r="W828" s="8"/>
      <c r="X828" s="47"/>
      <c r="Y828" s="8"/>
      <c r="Z828" s="8"/>
      <c r="AA828" s="8"/>
      <c r="AB828" s="8"/>
      <c r="AC828" s="8"/>
      <c r="AD828" s="8"/>
      <c r="AE828" s="8"/>
      <c r="AF828" s="8"/>
      <c r="AG828" s="8"/>
      <c r="AH828" s="8"/>
      <c r="AI828" s="11" t="str">
        <f t="shared" si="4"/>
        <v/>
      </c>
      <c r="AJ828" s="17"/>
      <c r="AK828" s="17"/>
      <c r="AL828" s="8"/>
      <c r="AM828" s="8"/>
      <c r="AN828" s="8"/>
      <c r="AO828" s="8"/>
      <c r="AP828" s="8"/>
      <c r="AQ828" s="8"/>
      <c r="AR828" s="8"/>
      <c r="AS828" s="8"/>
      <c r="AT828" s="8"/>
      <c r="AU828" s="8"/>
      <c r="AV828" s="8"/>
      <c r="AW828" s="8"/>
      <c r="AX828" s="8"/>
      <c r="AY828" s="8"/>
      <c r="AZ828" s="8"/>
      <c r="BA828" s="8"/>
      <c r="BB828" s="8"/>
      <c r="BC828" s="8"/>
    </row>
    <row r="829">
      <c r="A829" s="12"/>
      <c r="B829" s="8"/>
      <c r="C829" s="8"/>
      <c r="D829" s="8"/>
      <c r="E829" s="8"/>
      <c r="F829" s="17"/>
      <c r="G829" s="17"/>
      <c r="H829" s="17"/>
      <c r="I829" s="8"/>
      <c r="J829" s="8"/>
      <c r="K829" s="8"/>
      <c r="L829" s="8"/>
      <c r="M829" s="8"/>
      <c r="N829" s="8"/>
      <c r="O829" s="8"/>
      <c r="P829" s="8"/>
      <c r="Q829" s="8"/>
      <c r="R829" s="8"/>
      <c r="S829" s="8"/>
      <c r="T829" s="8"/>
      <c r="U829" s="8"/>
      <c r="V829" s="8"/>
      <c r="W829" s="8"/>
      <c r="X829" s="47"/>
      <c r="Y829" s="8"/>
      <c r="Z829" s="8"/>
      <c r="AA829" s="8"/>
      <c r="AB829" s="8"/>
      <c r="AC829" s="8"/>
      <c r="AD829" s="8"/>
      <c r="AE829" s="8"/>
      <c r="AF829" s="8"/>
      <c r="AG829" s="8"/>
      <c r="AH829" s="8"/>
      <c r="AI829" s="11" t="str">
        <f t="shared" si="4"/>
        <v/>
      </c>
      <c r="AJ829" s="17"/>
      <c r="AK829" s="17"/>
      <c r="AL829" s="8"/>
      <c r="AM829" s="8"/>
      <c r="AN829" s="8"/>
      <c r="AO829" s="8"/>
      <c r="AP829" s="8"/>
      <c r="AQ829" s="8"/>
      <c r="AR829" s="8"/>
      <c r="AS829" s="8"/>
      <c r="AT829" s="8"/>
      <c r="AU829" s="8"/>
      <c r="AV829" s="8"/>
      <c r="AW829" s="8"/>
      <c r="AX829" s="8"/>
      <c r="AY829" s="8"/>
      <c r="AZ829" s="8"/>
      <c r="BA829" s="8"/>
      <c r="BB829" s="8"/>
      <c r="BC829" s="8"/>
    </row>
    <row r="830">
      <c r="A830" s="12"/>
      <c r="B830" s="8"/>
      <c r="C830" s="8"/>
      <c r="D830" s="8"/>
      <c r="E830" s="8"/>
      <c r="F830" s="17"/>
      <c r="G830" s="17"/>
      <c r="H830" s="17"/>
      <c r="I830" s="8"/>
      <c r="J830" s="8"/>
      <c r="K830" s="8"/>
      <c r="L830" s="8"/>
      <c r="M830" s="8"/>
      <c r="N830" s="8"/>
      <c r="O830" s="8"/>
      <c r="P830" s="8"/>
      <c r="Q830" s="8"/>
      <c r="R830" s="8"/>
      <c r="S830" s="8"/>
      <c r="T830" s="8"/>
      <c r="U830" s="8"/>
      <c r="V830" s="8"/>
      <c r="W830" s="8"/>
      <c r="X830" s="47"/>
      <c r="Y830" s="8"/>
      <c r="Z830" s="8"/>
      <c r="AA830" s="8"/>
      <c r="AB830" s="8"/>
      <c r="AC830" s="8"/>
      <c r="AD830" s="8"/>
      <c r="AE830" s="8"/>
      <c r="AF830" s="8"/>
      <c r="AG830" s="8"/>
      <c r="AH830" s="8"/>
      <c r="AI830" s="11" t="str">
        <f t="shared" si="4"/>
        <v/>
      </c>
      <c r="AJ830" s="17"/>
      <c r="AK830" s="17"/>
      <c r="AL830" s="8"/>
      <c r="AM830" s="8"/>
      <c r="AN830" s="8"/>
      <c r="AO830" s="8"/>
      <c r="AP830" s="8"/>
      <c r="AQ830" s="8"/>
      <c r="AR830" s="8"/>
      <c r="AS830" s="8"/>
      <c r="AT830" s="8"/>
      <c r="AU830" s="8"/>
      <c r="AV830" s="8"/>
      <c r="AW830" s="8"/>
      <c r="AX830" s="8"/>
      <c r="AY830" s="8"/>
      <c r="AZ830" s="8"/>
      <c r="BA830" s="8"/>
      <c r="BB830" s="8"/>
      <c r="BC830" s="8"/>
    </row>
    <row r="831">
      <c r="A831" s="12"/>
      <c r="B831" s="8"/>
      <c r="C831" s="8"/>
      <c r="D831" s="8"/>
      <c r="E831" s="8"/>
      <c r="F831" s="17"/>
      <c r="G831" s="17"/>
      <c r="H831" s="17"/>
      <c r="I831" s="8"/>
      <c r="J831" s="8"/>
      <c r="K831" s="8"/>
      <c r="L831" s="8"/>
      <c r="M831" s="8"/>
      <c r="N831" s="8"/>
      <c r="O831" s="8"/>
      <c r="P831" s="8"/>
      <c r="Q831" s="8"/>
      <c r="R831" s="8"/>
      <c r="S831" s="8"/>
      <c r="T831" s="8"/>
      <c r="U831" s="8"/>
      <c r="V831" s="8"/>
      <c r="W831" s="8"/>
      <c r="X831" s="47"/>
      <c r="Y831" s="8"/>
      <c r="Z831" s="8"/>
      <c r="AA831" s="8"/>
      <c r="AB831" s="8"/>
      <c r="AC831" s="8"/>
      <c r="AD831" s="8"/>
      <c r="AE831" s="8"/>
      <c r="AF831" s="8"/>
      <c r="AG831" s="8"/>
      <c r="AH831" s="8"/>
      <c r="AI831" s="11" t="str">
        <f t="shared" si="4"/>
        <v/>
      </c>
      <c r="AJ831" s="17"/>
      <c r="AK831" s="17"/>
      <c r="AL831" s="8"/>
      <c r="AM831" s="8"/>
      <c r="AN831" s="8"/>
      <c r="AO831" s="8"/>
      <c r="AP831" s="8"/>
      <c r="AQ831" s="8"/>
      <c r="AR831" s="8"/>
      <c r="AS831" s="8"/>
      <c r="AT831" s="8"/>
      <c r="AU831" s="8"/>
      <c r="AV831" s="8"/>
      <c r="AW831" s="8"/>
      <c r="AX831" s="8"/>
      <c r="AY831" s="8"/>
      <c r="AZ831" s="8"/>
      <c r="BA831" s="8"/>
      <c r="BB831" s="8"/>
      <c r="BC831" s="8"/>
    </row>
    <row r="832">
      <c r="A832" s="12"/>
      <c r="B832" s="8"/>
      <c r="C832" s="8"/>
      <c r="D832" s="8"/>
      <c r="E832" s="8"/>
      <c r="F832" s="17"/>
      <c r="G832" s="17"/>
      <c r="H832" s="17"/>
      <c r="I832" s="8"/>
      <c r="J832" s="8"/>
      <c r="K832" s="8"/>
      <c r="L832" s="8"/>
      <c r="M832" s="8"/>
      <c r="N832" s="8"/>
      <c r="O832" s="8"/>
      <c r="P832" s="8"/>
      <c r="Q832" s="8"/>
      <c r="R832" s="8"/>
      <c r="S832" s="8"/>
      <c r="T832" s="8"/>
      <c r="U832" s="8"/>
      <c r="V832" s="8"/>
      <c r="W832" s="8"/>
      <c r="X832" s="47"/>
      <c r="Y832" s="8"/>
      <c r="Z832" s="8"/>
      <c r="AA832" s="8"/>
      <c r="AB832" s="8"/>
      <c r="AC832" s="8"/>
      <c r="AD832" s="8"/>
      <c r="AE832" s="8"/>
      <c r="AF832" s="8"/>
      <c r="AG832" s="8"/>
      <c r="AH832" s="8"/>
      <c r="AI832" s="11" t="str">
        <f t="shared" si="4"/>
        <v/>
      </c>
      <c r="AJ832" s="17"/>
      <c r="AK832" s="17"/>
      <c r="AL832" s="8"/>
      <c r="AM832" s="8"/>
      <c r="AN832" s="8"/>
      <c r="AO832" s="8"/>
      <c r="AP832" s="8"/>
      <c r="AQ832" s="8"/>
      <c r="AR832" s="8"/>
      <c r="AS832" s="8"/>
      <c r="AT832" s="8"/>
      <c r="AU832" s="8"/>
      <c r="AV832" s="8"/>
      <c r="AW832" s="8"/>
      <c r="AX832" s="8"/>
      <c r="AY832" s="8"/>
      <c r="AZ832" s="8"/>
      <c r="BA832" s="8"/>
      <c r="BB832" s="8"/>
      <c r="BC832" s="8"/>
    </row>
    <row r="833">
      <c r="A833" s="12"/>
      <c r="B833" s="8"/>
      <c r="C833" s="8"/>
      <c r="D833" s="8"/>
      <c r="E833" s="8"/>
      <c r="F833" s="17"/>
      <c r="G833" s="17"/>
      <c r="H833" s="17"/>
      <c r="I833" s="8"/>
      <c r="J833" s="8"/>
      <c r="K833" s="8"/>
      <c r="L833" s="8"/>
      <c r="M833" s="8"/>
      <c r="N833" s="8"/>
      <c r="O833" s="8"/>
      <c r="P833" s="8"/>
      <c r="Q833" s="8"/>
      <c r="R833" s="8"/>
      <c r="S833" s="8"/>
      <c r="T833" s="8"/>
      <c r="U833" s="8"/>
      <c r="V833" s="8"/>
      <c r="W833" s="8"/>
      <c r="X833" s="47"/>
      <c r="Y833" s="8"/>
      <c r="Z833" s="8"/>
      <c r="AA833" s="8"/>
      <c r="AB833" s="8"/>
      <c r="AC833" s="8"/>
      <c r="AD833" s="8"/>
      <c r="AE833" s="8"/>
      <c r="AF833" s="8"/>
      <c r="AG833" s="8"/>
      <c r="AH833" s="8"/>
      <c r="AI833" s="11" t="str">
        <f t="shared" si="4"/>
        <v/>
      </c>
      <c r="AJ833" s="17"/>
      <c r="AK833" s="17"/>
      <c r="AL833" s="8"/>
      <c r="AM833" s="8"/>
      <c r="AN833" s="8"/>
      <c r="AO833" s="8"/>
      <c r="AP833" s="8"/>
      <c r="AQ833" s="8"/>
      <c r="AR833" s="8"/>
      <c r="AS833" s="8"/>
      <c r="AT833" s="8"/>
      <c r="AU833" s="8"/>
      <c r="AV833" s="8"/>
      <c r="AW833" s="8"/>
      <c r="AX833" s="8"/>
      <c r="AY833" s="8"/>
      <c r="AZ833" s="8"/>
      <c r="BA833" s="8"/>
      <c r="BB833" s="8"/>
      <c r="BC833" s="8"/>
    </row>
    <row r="834">
      <c r="A834" s="12"/>
      <c r="B834" s="8"/>
      <c r="C834" s="8"/>
      <c r="D834" s="8"/>
      <c r="E834" s="8"/>
      <c r="F834" s="17"/>
      <c r="G834" s="17"/>
      <c r="H834" s="17"/>
      <c r="I834" s="8"/>
      <c r="J834" s="8"/>
      <c r="K834" s="8"/>
      <c r="L834" s="8"/>
      <c r="M834" s="8"/>
      <c r="N834" s="8"/>
      <c r="O834" s="8"/>
      <c r="P834" s="8"/>
      <c r="Q834" s="8"/>
      <c r="R834" s="8"/>
      <c r="S834" s="8"/>
      <c r="T834" s="8"/>
      <c r="U834" s="8"/>
      <c r="V834" s="8"/>
      <c r="W834" s="8"/>
      <c r="X834" s="47"/>
      <c r="Y834" s="8"/>
      <c r="Z834" s="8"/>
      <c r="AA834" s="8"/>
      <c r="AB834" s="8"/>
      <c r="AC834" s="8"/>
      <c r="AD834" s="8"/>
      <c r="AE834" s="8"/>
      <c r="AF834" s="8"/>
      <c r="AG834" s="8"/>
      <c r="AH834" s="8"/>
      <c r="AI834" s="11" t="str">
        <f t="shared" si="4"/>
        <v/>
      </c>
      <c r="AJ834" s="17"/>
      <c r="AK834" s="17"/>
      <c r="AL834" s="8"/>
      <c r="AM834" s="8"/>
      <c r="AN834" s="8"/>
      <c r="AO834" s="8"/>
      <c r="AP834" s="8"/>
      <c r="AQ834" s="8"/>
      <c r="AR834" s="8"/>
      <c r="AS834" s="8"/>
      <c r="AT834" s="8"/>
      <c r="AU834" s="8"/>
      <c r="AV834" s="8"/>
      <c r="AW834" s="8"/>
      <c r="AX834" s="8"/>
      <c r="AY834" s="8"/>
      <c r="AZ834" s="8"/>
      <c r="BA834" s="8"/>
      <c r="BB834" s="8"/>
      <c r="BC834" s="8"/>
    </row>
    <row r="835">
      <c r="A835" s="12"/>
      <c r="B835" s="8"/>
      <c r="C835" s="8"/>
      <c r="D835" s="8"/>
      <c r="E835" s="8"/>
      <c r="F835" s="17"/>
      <c r="G835" s="17"/>
      <c r="H835" s="17"/>
      <c r="I835" s="8"/>
      <c r="J835" s="8"/>
      <c r="K835" s="8"/>
      <c r="L835" s="8"/>
      <c r="M835" s="8"/>
      <c r="N835" s="8"/>
      <c r="O835" s="8"/>
      <c r="P835" s="8"/>
      <c r="Q835" s="8"/>
      <c r="R835" s="8"/>
      <c r="S835" s="8"/>
      <c r="T835" s="8"/>
      <c r="U835" s="8"/>
      <c r="V835" s="8"/>
      <c r="W835" s="8"/>
      <c r="X835" s="47"/>
      <c r="Y835" s="8"/>
      <c r="Z835" s="8"/>
      <c r="AA835" s="8"/>
      <c r="AB835" s="8"/>
      <c r="AC835" s="8"/>
      <c r="AD835" s="8"/>
      <c r="AE835" s="8"/>
      <c r="AF835" s="8"/>
      <c r="AG835" s="8"/>
      <c r="AH835" s="8"/>
      <c r="AI835" s="11" t="str">
        <f t="shared" si="4"/>
        <v/>
      </c>
      <c r="AJ835" s="17"/>
      <c r="AK835" s="17"/>
      <c r="AL835" s="8"/>
      <c r="AM835" s="8"/>
      <c r="AN835" s="8"/>
      <c r="AO835" s="8"/>
      <c r="AP835" s="8"/>
      <c r="AQ835" s="8"/>
      <c r="AR835" s="8"/>
      <c r="AS835" s="8"/>
      <c r="AT835" s="8"/>
      <c r="AU835" s="8"/>
      <c r="AV835" s="8"/>
      <c r="AW835" s="8"/>
      <c r="AX835" s="8"/>
      <c r="AY835" s="8"/>
      <c r="AZ835" s="8"/>
      <c r="BA835" s="8"/>
      <c r="BB835" s="8"/>
      <c r="BC835" s="8"/>
    </row>
    <row r="836">
      <c r="A836" s="12"/>
      <c r="B836" s="8"/>
      <c r="C836" s="8"/>
      <c r="D836" s="8"/>
      <c r="E836" s="8"/>
      <c r="F836" s="17"/>
      <c r="G836" s="17"/>
      <c r="H836" s="17"/>
      <c r="I836" s="8"/>
      <c r="J836" s="8"/>
      <c r="K836" s="8"/>
      <c r="L836" s="8"/>
      <c r="M836" s="8"/>
      <c r="N836" s="8"/>
      <c r="O836" s="8"/>
      <c r="P836" s="8"/>
      <c r="Q836" s="8"/>
      <c r="R836" s="8"/>
      <c r="S836" s="8"/>
      <c r="T836" s="8"/>
      <c r="U836" s="8"/>
      <c r="V836" s="8"/>
      <c r="W836" s="8"/>
      <c r="X836" s="47"/>
      <c r="Y836" s="8"/>
      <c r="Z836" s="8"/>
      <c r="AA836" s="8"/>
      <c r="AB836" s="8"/>
      <c r="AC836" s="8"/>
      <c r="AD836" s="8"/>
      <c r="AE836" s="8"/>
      <c r="AF836" s="8"/>
      <c r="AG836" s="8"/>
      <c r="AH836" s="8"/>
      <c r="AI836" s="11" t="str">
        <f t="shared" si="4"/>
        <v/>
      </c>
      <c r="AJ836" s="17"/>
      <c r="AK836" s="17"/>
      <c r="AL836" s="8"/>
      <c r="AM836" s="8"/>
      <c r="AN836" s="8"/>
      <c r="AO836" s="8"/>
      <c r="AP836" s="8"/>
      <c r="AQ836" s="8"/>
      <c r="AR836" s="8"/>
      <c r="AS836" s="8"/>
      <c r="AT836" s="8"/>
      <c r="AU836" s="8"/>
      <c r="AV836" s="8"/>
      <c r="AW836" s="8"/>
      <c r="AX836" s="8"/>
      <c r="AY836" s="8"/>
      <c r="AZ836" s="8"/>
      <c r="BA836" s="8"/>
      <c r="BB836" s="8"/>
      <c r="BC836" s="8"/>
    </row>
    <row r="837">
      <c r="A837" s="12"/>
      <c r="B837" s="8"/>
      <c r="C837" s="8"/>
      <c r="D837" s="8"/>
      <c r="E837" s="8"/>
      <c r="F837" s="17"/>
      <c r="G837" s="17"/>
      <c r="H837" s="17"/>
      <c r="I837" s="8"/>
      <c r="J837" s="8"/>
      <c r="K837" s="8"/>
      <c r="L837" s="8"/>
      <c r="M837" s="8"/>
      <c r="N837" s="8"/>
      <c r="O837" s="8"/>
      <c r="P837" s="8"/>
      <c r="Q837" s="8"/>
      <c r="R837" s="8"/>
      <c r="S837" s="8"/>
      <c r="T837" s="8"/>
      <c r="U837" s="8"/>
      <c r="V837" s="8"/>
      <c r="W837" s="8"/>
      <c r="X837" s="47"/>
      <c r="Y837" s="8"/>
      <c r="Z837" s="8"/>
      <c r="AA837" s="8"/>
      <c r="AB837" s="8"/>
      <c r="AC837" s="8"/>
      <c r="AD837" s="8"/>
      <c r="AE837" s="8"/>
      <c r="AF837" s="8"/>
      <c r="AG837" s="8"/>
      <c r="AH837" s="8"/>
      <c r="AI837" s="11" t="str">
        <f t="shared" si="4"/>
        <v/>
      </c>
      <c r="AJ837" s="17"/>
      <c r="AK837" s="17"/>
      <c r="AL837" s="8"/>
      <c r="AM837" s="8"/>
      <c r="AN837" s="8"/>
      <c r="AO837" s="8"/>
      <c r="AP837" s="8"/>
      <c r="AQ837" s="8"/>
      <c r="AR837" s="8"/>
      <c r="AS837" s="8"/>
      <c r="AT837" s="8"/>
      <c r="AU837" s="8"/>
      <c r="AV837" s="8"/>
      <c r="AW837" s="8"/>
      <c r="AX837" s="8"/>
      <c r="AY837" s="8"/>
      <c r="AZ837" s="8"/>
      <c r="BA837" s="8"/>
      <c r="BB837" s="8"/>
      <c r="BC837" s="8"/>
    </row>
    <row r="838">
      <c r="A838" s="12"/>
      <c r="B838" s="8"/>
      <c r="C838" s="8"/>
      <c r="D838" s="8"/>
      <c r="E838" s="8"/>
      <c r="F838" s="17"/>
      <c r="G838" s="17"/>
      <c r="H838" s="17"/>
      <c r="I838" s="8"/>
      <c r="J838" s="8"/>
      <c r="K838" s="8"/>
      <c r="L838" s="8"/>
      <c r="M838" s="8"/>
      <c r="N838" s="8"/>
      <c r="O838" s="8"/>
      <c r="P838" s="8"/>
      <c r="Q838" s="8"/>
      <c r="R838" s="8"/>
      <c r="S838" s="8"/>
      <c r="T838" s="8"/>
      <c r="U838" s="8"/>
      <c r="V838" s="8"/>
      <c r="W838" s="8"/>
      <c r="X838" s="47"/>
      <c r="Y838" s="8"/>
      <c r="Z838" s="8"/>
      <c r="AA838" s="8"/>
      <c r="AB838" s="8"/>
      <c r="AC838" s="8"/>
      <c r="AD838" s="8"/>
      <c r="AE838" s="8"/>
      <c r="AF838" s="8"/>
      <c r="AG838" s="8"/>
      <c r="AH838" s="8"/>
      <c r="AI838" s="11" t="str">
        <f t="shared" si="4"/>
        <v/>
      </c>
      <c r="AJ838" s="17"/>
      <c r="AK838" s="17"/>
      <c r="AL838" s="8"/>
      <c r="AM838" s="8"/>
      <c r="AN838" s="8"/>
      <c r="AO838" s="8"/>
      <c r="AP838" s="8"/>
      <c r="AQ838" s="8"/>
      <c r="AR838" s="8"/>
      <c r="AS838" s="8"/>
      <c r="AT838" s="8"/>
      <c r="AU838" s="8"/>
      <c r="AV838" s="8"/>
      <c r="AW838" s="8"/>
      <c r="AX838" s="8"/>
      <c r="AY838" s="8"/>
      <c r="AZ838" s="8"/>
      <c r="BA838" s="8"/>
      <c r="BB838" s="8"/>
      <c r="BC838" s="8"/>
    </row>
    <row r="839">
      <c r="A839" s="12"/>
      <c r="B839" s="8"/>
      <c r="C839" s="8"/>
      <c r="D839" s="8"/>
      <c r="E839" s="8"/>
      <c r="F839" s="17"/>
      <c r="G839" s="17"/>
      <c r="H839" s="17"/>
      <c r="I839" s="8"/>
      <c r="J839" s="8"/>
      <c r="K839" s="8"/>
      <c r="L839" s="8"/>
      <c r="M839" s="8"/>
      <c r="N839" s="8"/>
      <c r="O839" s="8"/>
      <c r="P839" s="8"/>
      <c r="Q839" s="8"/>
      <c r="R839" s="8"/>
      <c r="S839" s="8"/>
      <c r="T839" s="8"/>
      <c r="U839" s="8"/>
      <c r="V839" s="8"/>
      <c r="W839" s="8"/>
      <c r="X839" s="47"/>
      <c r="Y839" s="8"/>
      <c r="Z839" s="8"/>
      <c r="AA839" s="8"/>
      <c r="AB839" s="8"/>
      <c r="AC839" s="8"/>
      <c r="AD839" s="8"/>
      <c r="AE839" s="8"/>
      <c r="AF839" s="8"/>
      <c r="AG839" s="8"/>
      <c r="AH839" s="8"/>
      <c r="AI839" s="11" t="str">
        <f t="shared" si="4"/>
        <v/>
      </c>
      <c r="AJ839" s="17"/>
      <c r="AK839" s="17"/>
      <c r="AL839" s="8"/>
      <c r="AM839" s="8"/>
      <c r="AN839" s="8"/>
      <c r="AO839" s="8"/>
      <c r="AP839" s="8"/>
      <c r="AQ839" s="8"/>
      <c r="AR839" s="8"/>
      <c r="AS839" s="8"/>
      <c r="AT839" s="8"/>
      <c r="AU839" s="8"/>
      <c r="AV839" s="8"/>
      <c r="AW839" s="8"/>
      <c r="AX839" s="8"/>
      <c r="AY839" s="8"/>
      <c r="AZ839" s="8"/>
      <c r="BA839" s="8"/>
      <c r="BB839" s="8"/>
      <c r="BC839" s="8"/>
    </row>
    <row r="840">
      <c r="A840" s="12"/>
      <c r="B840" s="8"/>
      <c r="C840" s="8"/>
      <c r="D840" s="8"/>
      <c r="E840" s="8"/>
      <c r="F840" s="17"/>
      <c r="G840" s="17"/>
      <c r="H840" s="17"/>
      <c r="I840" s="8"/>
      <c r="J840" s="8"/>
      <c r="K840" s="8"/>
      <c r="L840" s="8"/>
      <c r="M840" s="8"/>
      <c r="N840" s="8"/>
      <c r="O840" s="8"/>
      <c r="P840" s="8"/>
      <c r="Q840" s="8"/>
      <c r="R840" s="8"/>
      <c r="S840" s="8"/>
      <c r="T840" s="8"/>
      <c r="U840" s="8"/>
      <c r="V840" s="8"/>
      <c r="W840" s="8"/>
      <c r="X840" s="47"/>
      <c r="Y840" s="8"/>
      <c r="Z840" s="8"/>
      <c r="AA840" s="8"/>
      <c r="AB840" s="8"/>
      <c r="AC840" s="8"/>
      <c r="AD840" s="8"/>
      <c r="AE840" s="8"/>
      <c r="AF840" s="8"/>
      <c r="AG840" s="8"/>
      <c r="AH840" s="8"/>
      <c r="AI840" s="11" t="str">
        <f t="shared" si="4"/>
        <v/>
      </c>
      <c r="AJ840" s="17"/>
      <c r="AK840" s="17"/>
      <c r="AL840" s="8"/>
      <c r="AM840" s="8"/>
      <c r="AN840" s="8"/>
      <c r="AO840" s="8"/>
      <c r="AP840" s="8"/>
      <c r="AQ840" s="8"/>
      <c r="AR840" s="8"/>
      <c r="AS840" s="8"/>
      <c r="AT840" s="8"/>
      <c r="AU840" s="8"/>
      <c r="AV840" s="8"/>
      <c r="AW840" s="8"/>
      <c r="AX840" s="8"/>
      <c r="AY840" s="8"/>
      <c r="AZ840" s="8"/>
      <c r="BA840" s="8"/>
      <c r="BB840" s="8"/>
      <c r="BC840" s="8"/>
    </row>
    <row r="841">
      <c r="A841" s="12"/>
      <c r="B841" s="8"/>
      <c r="C841" s="8"/>
      <c r="D841" s="8"/>
      <c r="E841" s="8"/>
      <c r="F841" s="17"/>
      <c r="G841" s="17"/>
      <c r="H841" s="17"/>
      <c r="I841" s="8"/>
      <c r="J841" s="8"/>
      <c r="K841" s="8"/>
      <c r="L841" s="8"/>
      <c r="M841" s="8"/>
      <c r="N841" s="8"/>
      <c r="O841" s="8"/>
      <c r="P841" s="8"/>
      <c r="Q841" s="8"/>
      <c r="R841" s="8"/>
      <c r="S841" s="8"/>
      <c r="T841" s="8"/>
      <c r="U841" s="8"/>
      <c r="V841" s="8"/>
      <c r="W841" s="8"/>
      <c r="X841" s="47"/>
      <c r="Y841" s="8"/>
      <c r="Z841" s="8"/>
      <c r="AA841" s="8"/>
      <c r="AB841" s="8"/>
      <c r="AC841" s="8"/>
      <c r="AD841" s="8"/>
      <c r="AE841" s="8"/>
      <c r="AF841" s="8"/>
      <c r="AG841" s="8"/>
      <c r="AH841" s="8"/>
      <c r="AI841" s="11" t="str">
        <f t="shared" si="4"/>
        <v/>
      </c>
      <c r="AJ841" s="17"/>
      <c r="AK841" s="17"/>
      <c r="AL841" s="8"/>
      <c r="AM841" s="8"/>
      <c r="AN841" s="8"/>
      <c r="AO841" s="8"/>
      <c r="AP841" s="8"/>
      <c r="AQ841" s="8"/>
      <c r="AR841" s="8"/>
      <c r="AS841" s="8"/>
      <c r="AT841" s="8"/>
      <c r="AU841" s="8"/>
      <c r="AV841" s="8"/>
      <c r="AW841" s="8"/>
      <c r="AX841" s="8"/>
      <c r="AY841" s="8"/>
      <c r="AZ841" s="8"/>
      <c r="BA841" s="8"/>
      <c r="BB841" s="8"/>
      <c r="BC841" s="8"/>
    </row>
    <row r="842">
      <c r="A842" s="12"/>
      <c r="B842" s="8"/>
      <c r="C842" s="8"/>
      <c r="D842" s="8"/>
      <c r="E842" s="8"/>
      <c r="F842" s="17"/>
      <c r="G842" s="17"/>
      <c r="H842" s="17"/>
      <c r="I842" s="8"/>
      <c r="J842" s="8"/>
      <c r="K842" s="8"/>
      <c r="L842" s="8"/>
      <c r="M842" s="8"/>
      <c r="N842" s="8"/>
      <c r="O842" s="8"/>
      <c r="P842" s="8"/>
      <c r="Q842" s="8"/>
      <c r="R842" s="8"/>
      <c r="S842" s="8"/>
      <c r="T842" s="8"/>
      <c r="U842" s="8"/>
      <c r="V842" s="8"/>
      <c r="W842" s="8"/>
      <c r="X842" s="47"/>
      <c r="Y842" s="8"/>
      <c r="Z842" s="8"/>
      <c r="AA842" s="8"/>
      <c r="AB842" s="8"/>
      <c r="AC842" s="8"/>
      <c r="AD842" s="8"/>
      <c r="AE842" s="8"/>
      <c r="AF842" s="8"/>
      <c r="AG842" s="8"/>
      <c r="AH842" s="8"/>
      <c r="AI842" s="11" t="str">
        <f t="shared" si="4"/>
        <v/>
      </c>
      <c r="AJ842" s="17"/>
      <c r="AK842" s="17"/>
      <c r="AL842" s="8"/>
      <c r="AM842" s="8"/>
      <c r="AN842" s="8"/>
      <c r="AO842" s="8"/>
      <c r="AP842" s="8"/>
      <c r="AQ842" s="8"/>
      <c r="AR842" s="8"/>
      <c r="AS842" s="8"/>
      <c r="AT842" s="8"/>
      <c r="AU842" s="8"/>
      <c r="AV842" s="8"/>
      <c r="AW842" s="8"/>
      <c r="AX842" s="8"/>
      <c r="AY842" s="8"/>
      <c r="AZ842" s="8"/>
      <c r="BA842" s="8"/>
      <c r="BB842" s="8"/>
      <c r="BC842" s="8"/>
    </row>
    <row r="843">
      <c r="A843" s="12"/>
      <c r="B843" s="8"/>
      <c r="C843" s="8"/>
      <c r="D843" s="8"/>
      <c r="E843" s="8"/>
      <c r="F843" s="17"/>
      <c r="G843" s="17"/>
      <c r="H843" s="17"/>
      <c r="I843" s="8"/>
      <c r="J843" s="8"/>
      <c r="K843" s="8"/>
      <c r="L843" s="8"/>
      <c r="M843" s="8"/>
      <c r="N843" s="8"/>
      <c r="O843" s="8"/>
      <c r="P843" s="8"/>
      <c r="Q843" s="8"/>
      <c r="R843" s="8"/>
      <c r="S843" s="8"/>
      <c r="T843" s="8"/>
      <c r="U843" s="8"/>
      <c r="V843" s="8"/>
      <c r="W843" s="8"/>
      <c r="X843" s="47"/>
      <c r="Y843" s="8"/>
      <c r="Z843" s="8"/>
      <c r="AA843" s="8"/>
      <c r="AB843" s="8"/>
      <c r="AC843" s="8"/>
      <c r="AD843" s="8"/>
      <c r="AE843" s="8"/>
      <c r="AF843" s="8"/>
      <c r="AG843" s="8"/>
      <c r="AH843" s="8"/>
      <c r="AI843" s="11" t="str">
        <f t="shared" si="4"/>
        <v/>
      </c>
      <c r="AJ843" s="17"/>
      <c r="AK843" s="17"/>
      <c r="AL843" s="8"/>
      <c r="AM843" s="8"/>
      <c r="AN843" s="8"/>
      <c r="AO843" s="8"/>
      <c r="AP843" s="8"/>
      <c r="AQ843" s="8"/>
      <c r="AR843" s="8"/>
      <c r="AS843" s="8"/>
      <c r="AT843" s="8"/>
      <c r="AU843" s="8"/>
      <c r="AV843" s="8"/>
      <c r="AW843" s="8"/>
      <c r="AX843" s="8"/>
      <c r="AY843" s="8"/>
      <c r="AZ843" s="8"/>
      <c r="BA843" s="8"/>
      <c r="BB843" s="8"/>
      <c r="BC843" s="8"/>
    </row>
    <row r="844">
      <c r="A844" s="12"/>
      <c r="B844" s="8"/>
      <c r="C844" s="8"/>
      <c r="D844" s="8"/>
      <c r="E844" s="8"/>
      <c r="F844" s="17"/>
      <c r="G844" s="17"/>
      <c r="H844" s="17"/>
      <c r="I844" s="8"/>
      <c r="J844" s="8"/>
      <c r="K844" s="8"/>
      <c r="L844" s="8"/>
      <c r="M844" s="8"/>
      <c r="N844" s="8"/>
      <c r="O844" s="8"/>
      <c r="P844" s="8"/>
      <c r="Q844" s="8"/>
      <c r="R844" s="8"/>
      <c r="S844" s="8"/>
      <c r="T844" s="8"/>
      <c r="U844" s="8"/>
      <c r="V844" s="8"/>
      <c r="W844" s="8"/>
      <c r="X844" s="47"/>
      <c r="Y844" s="8"/>
      <c r="Z844" s="8"/>
      <c r="AA844" s="8"/>
      <c r="AB844" s="8"/>
      <c r="AC844" s="8"/>
      <c r="AD844" s="8"/>
      <c r="AE844" s="8"/>
      <c r="AF844" s="8"/>
      <c r="AG844" s="8"/>
      <c r="AH844" s="8"/>
      <c r="AI844" s="11" t="str">
        <f t="shared" si="4"/>
        <v/>
      </c>
      <c r="AJ844" s="17"/>
      <c r="AK844" s="17"/>
      <c r="AL844" s="8"/>
      <c r="AM844" s="8"/>
      <c r="AN844" s="8"/>
      <c r="AO844" s="8"/>
      <c r="AP844" s="8"/>
      <c r="AQ844" s="8"/>
      <c r="AR844" s="8"/>
      <c r="AS844" s="8"/>
      <c r="AT844" s="8"/>
      <c r="AU844" s="8"/>
      <c r="AV844" s="8"/>
      <c r="AW844" s="8"/>
      <c r="AX844" s="8"/>
      <c r="AY844" s="8"/>
      <c r="AZ844" s="8"/>
      <c r="BA844" s="8"/>
      <c r="BB844" s="8"/>
      <c r="BC844" s="8"/>
    </row>
    <row r="845">
      <c r="A845" s="12"/>
      <c r="B845" s="8"/>
      <c r="C845" s="8"/>
      <c r="D845" s="8"/>
      <c r="E845" s="8"/>
      <c r="F845" s="17"/>
      <c r="G845" s="17"/>
      <c r="H845" s="17"/>
      <c r="I845" s="8"/>
      <c r="J845" s="8"/>
      <c r="K845" s="8"/>
      <c r="L845" s="8"/>
      <c r="M845" s="8"/>
      <c r="N845" s="8"/>
      <c r="O845" s="8"/>
      <c r="P845" s="8"/>
      <c r="Q845" s="8"/>
      <c r="R845" s="8"/>
      <c r="S845" s="8"/>
      <c r="T845" s="8"/>
      <c r="U845" s="8"/>
      <c r="V845" s="8"/>
      <c r="W845" s="8"/>
      <c r="X845" s="47"/>
      <c r="Y845" s="8"/>
      <c r="Z845" s="8"/>
      <c r="AA845" s="8"/>
      <c r="AB845" s="8"/>
      <c r="AC845" s="8"/>
      <c r="AD845" s="8"/>
      <c r="AE845" s="8"/>
      <c r="AF845" s="8"/>
      <c r="AG845" s="8"/>
      <c r="AH845" s="8"/>
      <c r="AI845" s="11" t="str">
        <f t="shared" si="4"/>
        <v/>
      </c>
      <c r="AJ845" s="17"/>
      <c r="AK845" s="17"/>
      <c r="AL845" s="8"/>
      <c r="AM845" s="8"/>
      <c r="AN845" s="8"/>
      <c r="AO845" s="8"/>
      <c r="AP845" s="8"/>
      <c r="AQ845" s="8"/>
      <c r="AR845" s="8"/>
      <c r="AS845" s="8"/>
      <c r="AT845" s="8"/>
      <c r="AU845" s="8"/>
      <c r="AV845" s="8"/>
      <c r="AW845" s="8"/>
      <c r="AX845" s="8"/>
      <c r="AY845" s="8"/>
      <c r="AZ845" s="8"/>
      <c r="BA845" s="8"/>
      <c r="BB845" s="8"/>
      <c r="BC845" s="8"/>
    </row>
    <row r="846">
      <c r="A846" s="12"/>
      <c r="B846" s="8"/>
      <c r="C846" s="8"/>
      <c r="D846" s="8"/>
      <c r="E846" s="8"/>
      <c r="F846" s="17"/>
      <c r="G846" s="17"/>
      <c r="H846" s="17"/>
      <c r="I846" s="8"/>
      <c r="J846" s="8"/>
      <c r="K846" s="8"/>
      <c r="L846" s="8"/>
      <c r="M846" s="8"/>
      <c r="N846" s="8"/>
      <c r="O846" s="8"/>
      <c r="P846" s="8"/>
      <c r="Q846" s="8"/>
      <c r="R846" s="8"/>
      <c r="S846" s="8"/>
      <c r="T846" s="8"/>
      <c r="U846" s="8"/>
      <c r="V846" s="8"/>
      <c r="W846" s="8"/>
      <c r="X846" s="47"/>
      <c r="Y846" s="8"/>
      <c r="Z846" s="8"/>
      <c r="AA846" s="8"/>
      <c r="AB846" s="8"/>
      <c r="AC846" s="8"/>
      <c r="AD846" s="8"/>
      <c r="AE846" s="8"/>
      <c r="AF846" s="8"/>
      <c r="AG846" s="8"/>
      <c r="AH846" s="8"/>
      <c r="AI846" s="11" t="str">
        <f t="shared" si="4"/>
        <v/>
      </c>
      <c r="AJ846" s="17"/>
      <c r="AK846" s="17"/>
      <c r="AL846" s="8"/>
      <c r="AM846" s="8"/>
      <c r="AN846" s="8"/>
      <c r="AO846" s="8"/>
      <c r="AP846" s="8"/>
      <c r="AQ846" s="8"/>
      <c r="AR846" s="8"/>
      <c r="AS846" s="8"/>
      <c r="AT846" s="8"/>
      <c r="AU846" s="8"/>
      <c r="AV846" s="8"/>
      <c r="AW846" s="8"/>
      <c r="AX846" s="8"/>
      <c r="AY846" s="8"/>
      <c r="AZ846" s="8"/>
      <c r="BA846" s="8"/>
      <c r="BB846" s="8"/>
      <c r="BC846" s="8"/>
    </row>
    <row r="847">
      <c r="A847" s="12"/>
      <c r="B847" s="8"/>
      <c r="C847" s="8"/>
      <c r="D847" s="8"/>
      <c r="E847" s="8"/>
      <c r="F847" s="17"/>
      <c r="G847" s="17"/>
      <c r="H847" s="17"/>
      <c r="I847" s="8"/>
      <c r="J847" s="8"/>
      <c r="K847" s="8"/>
      <c r="L847" s="8"/>
      <c r="M847" s="8"/>
      <c r="N847" s="8"/>
      <c r="O847" s="8"/>
      <c r="P847" s="8"/>
      <c r="Q847" s="8"/>
      <c r="R847" s="8"/>
      <c r="S847" s="8"/>
      <c r="T847" s="8"/>
      <c r="U847" s="8"/>
      <c r="V847" s="8"/>
      <c r="W847" s="8"/>
      <c r="X847" s="47"/>
      <c r="Y847" s="8"/>
      <c r="Z847" s="8"/>
      <c r="AA847" s="8"/>
      <c r="AB847" s="8"/>
      <c r="AC847" s="8"/>
      <c r="AD847" s="8"/>
      <c r="AE847" s="8"/>
      <c r="AF847" s="8"/>
      <c r="AG847" s="8"/>
      <c r="AH847" s="8"/>
      <c r="AI847" s="11" t="str">
        <f t="shared" si="4"/>
        <v/>
      </c>
      <c r="AJ847" s="17"/>
      <c r="AK847" s="17"/>
      <c r="AL847" s="8"/>
      <c r="AM847" s="8"/>
      <c r="AN847" s="8"/>
      <c r="AO847" s="8"/>
      <c r="AP847" s="8"/>
      <c r="AQ847" s="8"/>
      <c r="AR847" s="8"/>
      <c r="AS847" s="8"/>
      <c r="AT847" s="8"/>
      <c r="AU847" s="8"/>
      <c r="AV847" s="8"/>
      <c r="AW847" s="8"/>
      <c r="AX847" s="8"/>
      <c r="AY847" s="8"/>
      <c r="AZ847" s="8"/>
      <c r="BA847" s="8"/>
      <c r="BB847" s="8"/>
      <c r="BC847" s="8"/>
    </row>
    <row r="848">
      <c r="A848" s="12"/>
      <c r="B848" s="8"/>
      <c r="C848" s="8"/>
      <c r="D848" s="8"/>
      <c r="E848" s="8"/>
      <c r="F848" s="17"/>
      <c r="G848" s="17"/>
      <c r="H848" s="17"/>
      <c r="I848" s="8"/>
      <c r="J848" s="8"/>
      <c r="K848" s="8"/>
      <c r="L848" s="8"/>
      <c r="M848" s="8"/>
      <c r="N848" s="8"/>
      <c r="O848" s="8"/>
      <c r="P848" s="8"/>
      <c r="Q848" s="8"/>
      <c r="R848" s="8"/>
      <c r="S848" s="8"/>
      <c r="T848" s="8"/>
      <c r="U848" s="8"/>
      <c r="V848" s="8"/>
      <c r="W848" s="8"/>
      <c r="X848" s="47"/>
      <c r="Y848" s="8"/>
      <c r="Z848" s="8"/>
      <c r="AA848" s="8"/>
      <c r="AB848" s="8"/>
      <c r="AC848" s="8"/>
      <c r="AD848" s="8"/>
      <c r="AE848" s="8"/>
      <c r="AF848" s="8"/>
      <c r="AG848" s="8"/>
      <c r="AH848" s="8"/>
      <c r="AI848" s="11" t="str">
        <f t="shared" si="4"/>
        <v/>
      </c>
      <c r="AJ848" s="17"/>
      <c r="AK848" s="17"/>
      <c r="AL848" s="8"/>
      <c r="AM848" s="8"/>
      <c r="AN848" s="8"/>
      <c r="AO848" s="8"/>
      <c r="AP848" s="8"/>
      <c r="AQ848" s="8"/>
      <c r="AR848" s="8"/>
      <c r="AS848" s="8"/>
      <c r="AT848" s="8"/>
      <c r="AU848" s="8"/>
      <c r="AV848" s="8"/>
      <c r="AW848" s="8"/>
      <c r="AX848" s="8"/>
      <c r="AY848" s="8"/>
      <c r="AZ848" s="8"/>
      <c r="BA848" s="8"/>
      <c r="BB848" s="8"/>
      <c r="BC848" s="8"/>
    </row>
    <row r="849">
      <c r="A849" s="12"/>
      <c r="B849" s="8"/>
      <c r="C849" s="8"/>
      <c r="D849" s="8"/>
      <c r="E849" s="8"/>
      <c r="F849" s="17"/>
      <c r="G849" s="17"/>
      <c r="H849" s="17"/>
      <c r="I849" s="8"/>
      <c r="J849" s="8"/>
      <c r="K849" s="8"/>
      <c r="L849" s="8"/>
      <c r="M849" s="8"/>
      <c r="N849" s="8"/>
      <c r="O849" s="8"/>
      <c r="P849" s="8"/>
      <c r="Q849" s="8"/>
      <c r="R849" s="8"/>
      <c r="S849" s="8"/>
      <c r="T849" s="8"/>
      <c r="U849" s="8"/>
      <c r="V849" s="8"/>
      <c r="W849" s="8"/>
      <c r="X849" s="47"/>
      <c r="Y849" s="8"/>
      <c r="Z849" s="8"/>
      <c r="AA849" s="8"/>
      <c r="AB849" s="8"/>
      <c r="AC849" s="8"/>
      <c r="AD849" s="8"/>
      <c r="AE849" s="8"/>
      <c r="AF849" s="8"/>
      <c r="AG849" s="8"/>
      <c r="AH849" s="8"/>
      <c r="AI849" s="11" t="str">
        <f t="shared" si="4"/>
        <v/>
      </c>
      <c r="AJ849" s="17"/>
      <c r="AK849" s="17"/>
      <c r="AL849" s="8"/>
      <c r="AM849" s="8"/>
      <c r="AN849" s="8"/>
      <c r="AO849" s="8"/>
      <c r="AP849" s="8"/>
      <c r="AQ849" s="8"/>
      <c r="AR849" s="8"/>
      <c r="AS849" s="8"/>
      <c r="AT849" s="8"/>
      <c r="AU849" s="8"/>
      <c r="AV849" s="8"/>
      <c r="AW849" s="8"/>
      <c r="AX849" s="8"/>
      <c r="AY849" s="8"/>
      <c r="AZ849" s="8"/>
      <c r="BA849" s="8"/>
      <c r="BB849" s="8"/>
      <c r="BC849" s="8"/>
    </row>
    <row r="850">
      <c r="A850" s="12"/>
      <c r="B850" s="8"/>
      <c r="C850" s="8"/>
      <c r="D850" s="8"/>
      <c r="E850" s="8"/>
      <c r="F850" s="17"/>
      <c r="G850" s="17"/>
      <c r="H850" s="17"/>
      <c r="I850" s="8"/>
      <c r="J850" s="8"/>
      <c r="K850" s="8"/>
      <c r="L850" s="8"/>
      <c r="M850" s="8"/>
      <c r="N850" s="8"/>
      <c r="O850" s="8"/>
      <c r="P850" s="8"/>
      <c r="Q850" s="8"/>
      <c r="R850" s="8"/>
      <c r="S850" s="8"/>
      <c r="T850" s="8"/>
      <c r="U850" s="8"/>
      <c r="V850" s="8"/>
      <c r="W850" s="8"/>
      <c r="X850" s="47"/>
      <c r="Y850" s="8"/>
      <c r="Z850" s="8"/>
      <c r="AA850" s="8"/>
      <c r="AB850" s="8"/>
      <c r="AC850" s="8"/>
      <c r="AD850" s="8"/>
      <c r="AE850" s="8"/>
      <c r="AF850" s="8"/>
      <c r="AG850" s="8"/>
      <c r="AH850" s="8"/>
      <c r="AI850" s="11" t="str">
        <f t="shared" si="4"/>
        <v/>
      </c>
      <c r="AJ850" s="17"/>
      <c r="AK850" s="17"/>
      <c r="AL850" s="8"/>
      <c r="AM850" s="8"/>
      <c r="AN850" s="8"/>
      <c r="AO850" s="8"/>
      <c r="AP850" s="8"/>
      <c r="AQ850" s="8"/>
      <c r="AR850" s="8"/>
      <c r="AS850" s="8"/>
      <c r="AT850" s="8"/>
      <c r="AU850" s="8"/>
      <c r="AV850" s="8"/>
      <c r="AW850" s="8"/>
      <c r="AX850" s="8"/>
      <c r="AY850" s="8"/>
      <c r="AZ850" s="8"/>
      <c r="BA850" s="8"/>
      <c r="BB850" s="8"/>
      <c r="BC850" s="8"/>
    </row>
    <row r="851">
      <c r="A851" s="12"/>
      <c r="B851" s="8"/>
      <c r="C851" s="8"/>
      <c r="D851" s="8"/>
      <c r="E851" s="8"/>
      <c r="F851" s="17"/>
      <c r="G851" s="17"/>
      <c r="H851" s="17"/>
      <c r="I851" s="8"/>
      <c r="J851" s="8"/>
      <c r="K851" s="8"/>
      <c r="L851" s="8"/>
      <c r="M851" s="8"/>
      <c r="N851" s="8"/>
      <c r="O851" s="8"/>
      <c r="P851" s="8"/>
      <c r="Q851" s="8"/>
      <c r="R851" s="8"/>
      <c r="S851" s="8"/>
      <c r="T851" s="8"/>
      <c r="U851" s="8"/>
      <c r="V851" s="8"/>
      <c r="W851" s="8"/>
      <c r="X851" s="47"/>
      <c r="Y851" s="8"/>
      <c r="Z851" s="8"/>
      <c r="AA851" s="8"/>
      <c r="AB851" s="8"/>
      <c r="AC851" s="8"/>
      <c r="AD851" s="8"/>
      <c r="AE851" s="8"/>
      <c r="AF851" s="8"/>
      <c r="AG851" s="8"/>
      <c r="AH851" s="8"/>
      <c r="AI851" s="11" t="str">
        <f t="shared" si="4"/>
        <v/>
      </c>
      <c r="AJ851" s="17"/>
      <c r="AK851" s="17"/>
      <c r="AL851" s="8"/>
      <c r="AM851" s="8"/>
      <c r="AN851" s="8"/>
      <c r="AO851" s="8"/>
      <c r="AP851" s="8"/>
      <c r="AQ851" s="8"/>
      <c r="AR851" s="8"/>
      <c r="AS851" s="8"/>
      <c r="AT851" s="8"/>
      <c r="AU851" s="8"/>
      <c r="AV851" s="8"/>
      <c r="AW851" s="8"/>
      <c r="AX851" s="8"/>
      <c r="AY851" s="8"/>
      <c r="AZ851" s="8"/>
      <c r="BA851" s="8"/>
      <c r="BB851" s="8"/>
      <c r="BC851" s="8"/>
    </row>
    <row r="852">
      <c r="A852" s="12"/>
      <c r="B852" s="8"/>
      <c r="C852" s="8"/>
      <c r="D852" s="8"/>
      <c r="E852" s="8"/>
      <c r="F852" s="17"/>
      <c r="G852" s="17"/>
      <c r="H852" s="17"/>
      <c r="I852" s="8"/>
      <c r="J852" s="8"/>
      <c r="K852" s="8"/>
      <c r="L852" s="8"/>
      <c r="M852" s="8"/>
      <c r="N852" s="8"/>
      <c r="O852" s="8"/>
      <c r="P852" s="8"/>
      <c r="Q852" s="8"/>
      <c r="R852" s="8"/>
      <c r="S852" s="8"/>
      <c r="T852" s="8"/>
      <c r="U852" s="8"/>
      <c r="V852" s="8"/>
      <c r="W852" s="8"/>
      <c r="X852" s="47"/>
      <c r="Y852" s="8"/>
      <c r="Z852" s="8"/>
      <c r="AA852" s="8"/>
      <c r="AB852" s="8"/>
      <c r="AC852" s="8"/>
      <c r="AD852" s="8"/>
      <c r="AE852" s="8"/>
      <c r="AF852" s="8"/>
      <c r="AG852" s="8"/>
      <c r="AH852" s="8"/>
      <c r="AI852" s="11" t="str">
        <f t="shared" si="4"/>
        <v/>
      </c>
      <c r="AJ852" s="17"/>
      <c r="AK852" s="17"/>
      <c r="AL852" s="8"/>
      <c r="AM852" s="8"/>
      <c r="AN852" s="8"/>
      <c r="AO852" s="8"/>
      <c r="AP852" s="8"/>
      <c r="AQ852" s="8"/>
      <c r="AR852" s="8"/>
      <c r="AS852" s="8"/>
      <c r="AT852" s="8"/>
      <c r="AU852" s="8"/>
      <c r="AV852" s="8"/>
      <c r="AW852" s="8"/>
      <c r="AX852" s="8"/>
      <c r="AY852" s="8"/>
      <c r="AZ852" s="8"/>
      <c r="BA852" s="8"/>
      <c r="BB852" s="8"/>
      <c r="BC852" s="8"/>
    </row>
    <row r="853">
      <c r="A853" s="12"/>
      <c r="B853" s="8"/>
      <c r="C853" s="8"/>
      <c r="D853" s="8"/>
      <c r="E853" s="8"/>
      <c r="F853" s="17"/>
      <c r="G853" s="17"/>
      <c r="H853" s="17"/>
      <c r="I853" s="8"/>
      <c r="J853" s="8"/>
      <c r="K853" s="8"/>
      <c r="L853" s="8"/>
      <c r="M853" s="8"/>
      <c r="N853" s="8"/>
      <c r="O853" s="8"/>
      <c r="P853" s="8"/>
      <c r="Q853" s="8"/>
      <c r="R853" s="8"/>
      <c r="S853" s="8"/>
      <c r="T853" s="8"/>
      <c r="U853" s="8"/>
      <c r="V853" s="8"/>
      <c r="W853" s="8"/>
      <c r="X853" s="47"/>
      <c r="Y853" s="8"/>
      <c r="Z853" s="8"/>
      <c r="AA853" s="8"/>
      <c r="AB853" s="8"/>
      <c r="AC853" s="8"/>
      <c r="AD853" s="8"/>
      <c r="AE853" s="8"/>
      <c r="AF853" s="8"/>
      <c r="AG853" s="8"/>
      <c r="AH853" s="8"/>
      <c r="AI853" s="11" t="str">
        <f t="shared" si="4"/>
        <v/>
      </c>
      <c r="AJ853" s="17"/>
      <c r="AK853" s="17"/>
      <c r="AL853" s="8"/>
      <c r="AM853" s="8"/>
      <c r="AN853" s="8"/>
      <c r="AO853" s="8"/>
      <c r="AP853" s="8"/>
      <c r="AQ853" s="8"/>
      <c r="AR853" s="8"/>
      <c r="AS853" s="8"/>
      <c r="AT853" s="8"/>
      <c r="AU853" s="8"/>
      <c r="AV853" s="8"/>
      <c r="AW853" s="8"/>
      <c r="AX853" s="8"/>
      <c r="AY853" s="8"/>
      <c r="AZ853" s="8"/>
      <c r="BA853" s="8"/>
      <c r="BB853" s="8"/>
      <c r="BC853" s="8"/>
    </row>
    <row r="854">
      <c r="A854" s="12"/>
      <c r="B854" s="8"/>
      <c r="C854" s="8"/>
      <c r="D854" s="8"/>
      <c r="E854" s="8"/>
      <c r="F854" s="17"/>
      <c r="G854" s="17"/>
      <c r="H854" s="17"/>
      <c r="I854" s="8"/>
      <c r="J854" s="8"/>
      <c r="K854" s="8"/>
      <c r="L854" s="8"/>
      <c r="M854" s="8"/>
      <c r="N854" s="8"/>
      <c r="O854" s="8"/>
      <c r="P854" s="8"/>
      <c r="Q854" s="8"/>
      <c r="R854" s="8"/>
      <c r="S854" s="8"/>
      <c r="T854" s="8"/>
      <c r="U854" s="8"/>
      <c r="V854" s="8"/>
      <c r="W854" s="8"/>
      <c r="X854" s="47"/>
      <c r="Y854" s="8"/>
      <c r="Z854" s="8"/>
      <c r="AA854" s="8"/>
      <c r="AB854" s="8"/>
      <c r="AC854" s="8"/>
      <c r="AD854" s="8"/>
      <c r="AE854" s="8"/>
      <c r="AF854" s="8"/>
      <c r="AG854" s="8"/>
      <c r="AH854" s="8"/>
      <c r="AI854" s="11" t="str">
        <f t="shared" si="4"/>
        <v/>
      </c>
      <c r="AJ854" s="17"/>
      <c r="AK854" s="17"/>
      <c r="AL854" s="8"/>
      <c r="AM854" s="8"/>
      <c r="AN854" s="8"/>
      <c r="AO854" s="8"/>
      <c r="AP854" s="8"/>
      <c r="AQ854" s="8"/>
      <c r="AR854" s="8"/>
      <c r="AS854" s="8"/>
      <c r="AT854" s="8"/>
      <c r="AU854" s="8"/>
      <c r="AV854" s="8"/>
      <c r="AW854" s="8"/>
      <c r="AX854" s="8"/>
      <c r="AY854" s="8"/>
      <c r="AZ854" s="8"/>
      <c r="BA854" s="8"/>
      <c r="BB854" s="8"/>
      <c r="BC854" s="8"/>
    </row>
    <row r="855">
      <c r="A855" s="12"/>
      <c r="B855" s="8"/>
      <c r="C855" s="8"/>
      <c r="D855" s="8"/>
      <c r="E855" s="8"/>
      <c r="F855" s="17"/>
      <c r="G855" s="17"/>
      <c r="H855" s="17"/>
      <c r="I855" s="8"/>
      <c r="J855" s="8"/>
      <c r="K855" s="8"/>
      <c r="L855" s="8"/>
      <c r="M855" s="8"/>
      <c r="N855" s="8"/>
      <c r="O855" s="8"/>
      <c r="P855" s="8"/>
      <c r="Q855" s="8"/>
      <c r="R855" s="8"/>
      <c r="S855" s="8"/>
      <c r="T855" s="8"/>
      <c r="U855" s="8"/>
      <c r="V855" s="8"/>
      <c r="W855" s="8"/>
      <c r="X855" s="47"/>
      <c r="Y855" s="8"/>
      <c r="Z855" s="8"/>
      <c r="AA855" s="8"/>
      <c r="AB855" s="8"/>
      <c r="AC855" s="8"/>
      <c r="AD855" s="8"/>
      <c r="AE855" s="8"/>
      <c r="AF855" s="8"/>
      <c r="AG855" s="8"/>
      <c r="AH855" s="8"/>
      <c r="AI855" s="11" t="str">
        <f t="shared" si="4"/>
        <v/>
      </c>
      <c r="AJ855" s="17"/>
      <c r="AK855" s="17"/>
      <c r="AL855" s="8"/>
      <c r="AM855" s="8"/>
      <c r="AN855" s="8"/>
      <c r="AO855" s="8"/>
      <c r="AP855" s="8"/>
      <c r="AQ855" s="8"/>
      <c r="AR855" s="8"/>
      <c r="AS855" s="8"/>
      <c r="AT855" s="8"/>
      <c r="AU855" s="8"/>
      <c r="AV855" s="8"/>
      <c r="AW855" s="8"/>
      <c r="AX855" s="8"/>
      <c r="AY855" s="8"/>
      <c r="AZ855" s="8"/>
      <c r="BA855" s="8"/>
      <c r="BB855" s="8"/>
      <c r="BC855" s="8"/>
    </row>
    <row r="856">
      <c r="A856" s="12"/>
      <c r="B856" s="8"/>
      <c r="C856" s="8"/>
      <c r="D856" s="8"/>
      <c r="E856" s="8"/>
      <c r="F856" s="17"/>
      <c r="G856" s="17"/>
      <c r="H856" s="17"/>
      <c r="I856" s="8"/>
      <c r="J856" s="8"/>
      <c r="K856" s="8"/>
      <c r="L856" s="8"/>
      <c r="M856" s="8"/>
      <c r="N856" s="8"/>
      <c r="O856" s="8"/>
      <c r="P856" s="8"/>
      <c r="Q856" s="8"/>
      <c r="R856" s="8"/>
      <c r="S856" s="8"/>
      <c r="T856" s="8"/>
      <c r="U856" s="8"/>
      <c r="V856" s="8"/>
      <c r="W856" s="8"/>
      <c r="X856" s="47"/>
      <c r="Y856" s="8"/>
      <c r="Z856" s="8"/>
      <c r="AA856" s="8"/>
      <c r="AB856" s="8"/>
      <c r="AC856" s="8"/>
      <c r="AD856" s="8"/>
      <c r="AE856" s="8"/>
      <c r="AF856" s="8"/>
      <c r="AG856" s="8"/>
      <c r="AH856" s="8"/>
      <c r="AI856" s="11" t="str">
        <f t="shared" si="4"/>
        <v/>
      </c>
      <c r="AJ856" s="17"/>
      <c r="AK856" s="17"/>
      <c r="AL856" s="8"/>
      <c r="AM856" s="8"/>
      <c r="AN856" s="8"/>
      <c r="AO856" s="8"/>
      <c r="AP856" s="8"/>
      <c r="AQ856" s="8"/>
      <c r="AR856" s="8"/>
      <c r="AS856" s="8"/>
      <c r="AT856" s="8"/>
      <c r="AU856" s="8"/>
      <c r="AV856" s="8"/>
      <c r="AW856" s="8"/>
      <c r="AX856" s="8"/>
      <c r="AY856" s="8"/>
      <c r="AZ856" s="8"/>
      <c r="BA856" s="8"/>
      <c r="BB856" s="8"/>
      <c r="BC856" s="8"/>
    </row>
    <row r="857">
      <c r="A857" s="12"/>
      <c r="B857" s="8"/>
      <c r="C857" s="8"/>
      <c r="D857" s="8"/>
      <c r="E857" s="8"/>
      <c r="F857" s="17"/>
      <c r="G857" s="17"/>
      <c r="H857" s="17"/>
      <c r="I857" s="8"/>
      <c r="J857" s="8"/>
      <c r="K857" s="8"/>
      <c r="L857" s="8"/>
      <c r="M857" s="8"/>
      <c r="N857" s="8"/>
      <c r="O857" s="8"/>
      <c r="P857" s="8"/>
      <c r="Q857" s="8"/>
      <c r="R857" s="8"/>
      <c r="S857" s="8"/>
      <c r="T857" s="8"/>
      <c r="U857" s="8"/>
      <c r="V857" s="8"/>
      <c r="W857" s="8"/>
      <c r="X857" s="47"/>
      <c r="Y857" s="8"/>
      <c r="Z857" s="8"/>
      <c r="AA857" s="8"/>
      <c r="AB857" s="8"/>
      <c r="AC857" s="8"/>
      <c r="AD857" s="8"/>
      <c r="AE857" s="8"/>
      <c r="AF857" s="8"/>
      <c r="AG857" s="8"/>
      <c r="AH857" s="8"/>
      <c r="AI857" s="11" t="str">
        <f t="shared" si="4"/>
        <v/>
      </c>
      <c r="AJ857" s="17"/>
      <c r="AK857" s="17"/>
      <c r="AL857" s="8"/>
      <c r="AM857" s="8"/>
      <c r="AN857" s="8"/>
      <c r="AO857" s="8"/>
      <c r="AP857" s="8"/>
      <c r="AQ857" s="8"/>
      <c r="AR857" s="8"/>
      <c r="AS857" s="8"/>
      <c r="AT857" s="8"/>
      <c r="AU857" s="8"/>
      <c r="AV857" s="8"/>
      <c r="AW857" s="8"/>
      <c r="AX857" s="8"/>
      <c r="AY857" s="8"/>
      <c r="AZ857" s="8"/>
      <c r="BA857" s="8"/>
      <c r="BB857" s="8"/>
      <c r="BC857" s="8"/>
    </row>
    <row r="858">
      <c r="A858" s="12"/>
      <c r="B858" s="8"/>
      <c r="C858" s="8"/>
      <c r="D858" s="8"/>
      <c r="E858" s="8"/>
      <c r="F858" s="17"/>
      <c r="G858" s="17"/>
      <c r="H858" s="17"/>
      <c r="I858" s="8"/>
      <c r="J858" s="8"/>
      <c r="K858" s="8"/>
      <c r="L858" s="8"/>
      <c r="M858" s="8"/>
      <c r="N858" s="8"/>
      <c r="O858" s="8"/>
      <c r="P858" s="8"/>
      <c r="Q858" s="8"/>
      <c r="R858" s="8"/>
      <c r="S858" s="8"/>
      <c r="T858" s="8"/>
      <c r="U858" s="8"/>
      <c r="V858" s="8"/>
      <c r="W858" s="8"/>
      <c r="X858" s="47"/>
      <c r="Y858" s="8"/>
      <c r="Z858" s="8"/>
      <c r="AA858" s="8"/>
      <c r="AB858" s="8"/>
      <c r="AC858" s="8"/>
      <c r="AD858" s="8"/>
      <c r="AE858" s="8"/>
      <c r="AF858" s="8"/>
      <c r="AG858" s="8"/>
      <c r="AH858" s="8"/>
      <c r="AI858" s="11" t="str">
        <f t="shared" si="4"/>
        <v/>
      </c>
      <c r="AJ858" s="17"/>
      <c r="AK858" s="17"/>
      <c r="AL858" s="8"/>
      <c r="AM858" s="8"/>
      <c r="AN858" s="8"/>
      <c r="AO858" s="8"/>
      <c r="AP858" s="8"/>
      <c r="AQ858" s="8"/>
      <c r="AR858" s="8"/>
      <c r="AS858" s="8"/>
      <c r="AT858" s="8"/>
      <c r="AU858" s="8"/>
      <c r="AV858" s="8"/>
      <c r="AW858" s="8"/>
      <c r="AX858" s="8"/>
      <c r="AY858" s="8"/>
      <c r="AZ858" s="8"/>
      <c r="BA858" s="8"/>
      <c r="BB858" s="8"/>
      <c r="BC858" s="8"/>
    </row>
    <row r="859">
      <c r="A859" s="12"/>
      <c r="B859" s="8"/>
      <c r="C859" s="8"/>
      <c r="D859" s="8"/>
      <c r="E859" s="8"/>
      <c r="F859" s="17"/>
      <c r="G859" s="17"/>
      <c r="H859" s="17"/>
      <c r="I859" s="8"/>
      <c r="J859" s="8"/>
      <c r="K859" s="8"/>
      <c r="L859" s="8"/>
      <c r="M859" s="8"/>
      <c r="N859" s="8"/>
      <c r="O859" s="8"/>
      <c r="P859" s="8"/>
      <c r="Q859" s="8"/>
      <c r="R859" s="8"/>
      <c r="S859" s="8"/>
      <c r="T859" s="8"/>
      <c r="U859" s="8"/>
      <c r="V859" s="8"/>
      <c r="W859" s="8"/>
      <c r="X859" s="47"/>
      <c r="Y859" s="8"/>
      <c r="Z859" s="8"/>
      <c r="AA859" s="8"/>
      <c r="AB859" s="8"/>
      <c r="AC859" s="8"/>
      <c r="AD859" s="8"/>
      <c r="AE859" s="8"/>
      <c r="AF859" s="8"/>
      <c r="AG859" s="8"/>
      <c r="AH859" s="8"/>
      <c r="AI859" s="11" t="str">
        <f t="shared" si="4"/>
        <v/>
      </c>
      <c r="AJ859" s="17"/>
      <c r="AK859" s="17"/>
      <c r="AL859" s="8"/>
      <c r="AM859" s="8"/>
      <c r="AN859" s="8"/>
      <c r="AO859" s="8"/>
      <c r="AP859" s="8"/>
      <c r="AQ859" s="8"/>
      <c r="AR859" s="8"/>
      <c r="AS859" s="8"/>
      <c r="AT859" s="8"/>
      <c r="AU859" s="8"/>
      <c r="AV859" s="8"/>
      <c r="AW859" s="8"/>
      <c r="AX859" s="8"/>
      <c r="AY859" s="8"/>
      <c r="AZ859" s="8"/>
      <c r="BA859" s="8"/>
      <c r="BB859" s="8"/>
      <c r="BC859" s="8"/>
    </row>
    <row r="860">
      <c r="A860" s="12"/>
      <c r="B860" s="8"/>
      <c r="C860" s="8"/>
      <c r="D860" s="8"/>
      <c r="E860" s="8"/>
      <c r="F860" s="17"/>
      <c r="G860" s="17"/>
      <c r="H860" s="17"/>
      <c r="I860" s="8"/>
      <c r="J860" s="8"/>
      <c r="K860" s="8"/>
      <c r="L860" s="8"/>
      <c r="M860" s="8"/>
      <c r="N860" s="8"/>
      <c r="O860" s="8"/>
      <c r="P860" s="8"/>
      <c r="Q860" s="8"/>
      <c r="R860" s="8"/>
      <c r="S860" s="8"/>
      <c r="T860" s="8"/>
      <c r="U860" s="8"/>
      <c r="V860" s="8"/>
      <c r="W860" s="8"/>
      <c r="X860" s="47"/>
      <c r="Y860" s="8"/>
      <c r="Z860" s="8"/>
      <c r="AA860" s="8"/>
      <c r="AB860" s="8"/>
      <c r="AC860" s="8"/>
      <c r="AD860" s="8"/>
      <c r="AE860" s="8"/>
      <c r="AF860" s="8"/>
      <c r="AG860" s="8"/>
      <c r="AH860" s="8"/>
      <c r="AI860" s="11" t="str">
        <f t="shared" si="4"/>
        <v/>
      </c>
      <c r="AJ860" s="17"/>
      <c r="AK860" s="17"/>
      <c r="AL860" s="8"/>
      <c r="AM860" s="8"/>
      <c r="AN860" s="8"/>
      <c r="AO860" s="8"/>
      <c r="AP860" s="8"/>
      <c r="AQ860" s="8"/>
      <c r="AR860" s="8"/>
      <c r="AS860" s="8"/>
      <c r="AT860" s="8"/>
      <c r="AU860" s="8"/>
      <c r="AV860" s="8"/>
      <c r="AW860" s="8"/>
      <c r="AX860" s="8"/>
      <c r="AY860" s="8"/>
      <c r="AZ860" s="8"/>
      <c r="BA860" s="8"/>
      <c r="BB860" s="8"/>
      <c r="BC860" s="8"/>
    </row>
    <row r="861">
      <c r="A861" s="12"/>
      <c r="B861" s="8"/>
      <c r="C861" s="8"/>
      <c r="D861" s="8"/>
      <c r="E861" s="8"/>
      <c r="F861" s="17"/>
      <c r="G861" s="17"/>
      <c r="H861" s="17"/>
      <c r="I861" s="8"/>
      <c r="J861" s="8"/>
      <c r="K861" s="8"/>
      <c r="L861" s="8"/>
      <c r="M861" s="8"/>
      <c r="N861" s="8"/>
      <c r="O861" s="8"/>
      <c r="P861" s="8"/>
      <c r="Q861" s="8"/>
      <c r="R861" s="8"/>
      <c r="S861" s="8"/>
      <c r="T861" s="8"/>
      <c r="U861" s="8"/>
      <c r="V861" s="8"/>
      <c r="W861" s="8"/>
      <c r="X861" s="47"/>
      <c r="Y861" s="8"/>
      <c r="Z861" s="8"/>
      <c r="AA861" s="8"/>
      <c r="AB861" s="8"/>
      <c r="AC861" s="8"/>
      <c r="AD861" s="8"/>
      <c r="AE861" s="8"/>
      <c r="AF861" s="8"/>
      <c r="AG861" s="8"/>
      <c r="AH861" s="8"/>
      <c r="AI861" s="11" t="str">
        <f t="shared" si="4"/>
        <v/>
      </c>
      <c r="AJ861" s="17"/>
      <c r="AK861" s="17"/>
      <c r="AL861" s="8"/>
      <c r="AM861" s="8"/>
      <c r="AN861" s="8"/>
      <c r="AO861" s="8"/>
      <c r="AP861" s="8"/>
      <c r="AQ861" s="8"/>
      <c r="AR861" s="8"/>
      <c r="AS861" s="8"/>
      <c r="AT861" s="8"/>
      <c r="AU861" s="8"/>
      <c r="AV861" s="8"/>
      <c r="AW861" s="8"/>
      <c r="AX861" s="8"/>
      <c r="AY861" s="8"/>
      <c r="AZ861" s="8"/>
      <c r="BA861" s="8"/>
      <c r="BB861" s="8"/>
      <c r="BC861" s="8"/>
    </row>
    <row r="862">
      <c r="A862" s="12"/>
      <c r="B862" s="8"/>
      <c r="C862" s="8"/>
      <c r="D862" s="8"/>
      <c r="E862" s="8"/>
      <c r="F862" s="17"/>
      <c r="G862" s="17"/>
      <c r="H862" s="17"/>
      <c r="I862" s="8"/>
      <c r="J862" s="8"/>
      <c r="K862" s="8"/>
      <c r="L862" s="8"/>
      <c r="M862" s="8"/>
      <c r="N862" s="8"/>
      <c r="O862" s="8"/>
      <c r="P862" s="8"/>
      <c r="Q862" s="8"/>
      <c r="R862" s="8"/>
      <c r="S862" s="8"/>
      <c r="T862" s="8"/>
      <c r="U862" s="8"/>
      <c r="V862" s="8"/>
      <c r="W862" s="8"/>
      <c r="X862" s="47"/>
      <c r="Y862" s="8"/>
      <c r="Z862" s="8"/>
      <c r="AA862" s="8"/>
      <c r="AB862" s="8"/>
      <c r="AC862" s="8"/>
      <c r="AD862" s="8"/>
      <c r="AE862" s="8"/>
      <c r="AF862" s="8"/>
      <c r="AG862" s="8"/>
      <c r="AH862" s="8"/>
      <c r="AI862" s="11" t="str">
        <f t="shared" si="4"/>
        <v/>
      </c>
      <c r="AJ862" s="17"/>
      <c r="AK862" s="17"/>
      <c r="AL862" s="8"/>
      <c r="AM862" s="8"/>
      <c r="AN862" s="8"/>
      <c r="AO862" s="8"/>
      <c r="AP862" s="8"/>
      <c r="AQ862" s="8"/>
      <c r="AR862" s="8"/>
      <c r="AS862" s="8"/>
      <c r="AT862" s="8"/>
      <c r="AU862" s="8"/>
      <c r="AV862" s="8"/>
      <c r="AW862" s="8"/>
      <c r="AX862" s="8"/>
      <c r="AY862" s="8"/>
      <c r="AZ862" s="8"/>
      <c r="BA862" s="8"/>
      <c r="BB862" s="8"/>
      <c r="BC862" s="8"/>
    </row>
    <row r="863">
      <c r="A863" s="12"/>
      <c r="B863" s="8"/>
      <c r="C863" s="8"/>
      <c r="D863" s="8"/>
      <c r="E863" s="8"/>
      <c r="F863" s="17"/>
      <c r="G863" s="17"/>
      <c r="H863" s="17"/>
      <c r="I863" s="8"/>
      <c r="J863" s="8"/>
      <c r="K863" s="8"/>
      <c r="L863" s="8"/>
      <c r="M863" s="8"/>
      <c r="N863" s="8"/>
      <c r="O863" s="8"/>
      <c r="P863" s="8"/>
      <c r="Q863" s="8"/>
      <c r="R863" s="8"/>
      <c r="S863" s="8"/>
      <c r="T863" s="8"/>
      <c r="U863" s="8"/>
      <c r="V863" s="8"/>
      <c r="W863" s="8"/>
      <c r="X863" s="47"/>
      <c r="Y863" s="8"/>
      <c r="Z863" s="8"/>
      <c r="AA863" s="8"/>
      <c r="AB863" s="8"/>
      <c r="AC863" s="8"/>
      <c r="AD863" s="8"/>
      <c r="AE863" s="8"/>
      <c r="AF863" s="8"/>
      <c r="AG863" s="8"/>
      <c r="AH863" s="8"/>
      <c r="AI863" s="11" t="str">
        <f t="shared" si="4"/>
        <v/>
      </c>
      <c r="AJ863" s="17"/>
      <c r="AK863" s="17"/>
      <c r="AL863" s="8"/>
      <c r="AM863" s="8"/>
      <c r="AN863" s="8"/>
      <c r="AO863" s="8"/>
      <c r="AP863" s="8"/>
      <c r="AQ863" s="8"/>
      <c r="AR863" s="8"/>
      <c r="AS863" s="8"/>
      <c r="AT863" s="8"/>
      <c r="AU863" s="8"/>
      <c r="AV863" s="8"/>
      <c r="AW863" s="8"/>
      <c r="AX863" s="8"/>
      <c r="AY863" s="8"/>
      <c r="AZ863" s="8"/>
      <c r="BA863" s="8"/>
      <c r="BB863" s="8"/>
      <c r="BC863" s="8"/>
    </row>
    <row r="864">
      <c r="A864" s="12"/>
      <c r="B864" s="8"/>
      <c r="C864" s="8"/>
      <c r="D864" s="8"/>
      <c r="E864" s="8"/>
      <c r="F864" s="17"/>
      <c r="G864" s="17"/>
      <c r="H864" s="17"/>
      <c r="I864" s="8"/>
      <c r="J864" s="8"/>
      <c r="K864" s="8"/>
      <c r="L864" s="8"/>
      <c r="M864" s="8"/>
      <c r="N864" s="8"/>
      <c r="O864" s="8"/>
      <c r="P864" s="8"/>
      <c r="Q864" s="8"/>
      <c r="R864" s="8"/>
      <c r="S864" s="8"/>
      <c r="T864" s="8"/>
      <c r="U864" s="8"/>
      <c r="V864" s="8"/>
      <c r="W864" s="8"/>
      <c r="X864" s="47"/>
      <c r="Y864" s="8"/>
      <c r="Z864" s="8"/>
      <c r="AA864" s="8"/>
      <c r="AB864" s="8"/>
      <c r="AC864" s="8"/>
      <c r="AD864" s="8"/>
      <c r="AE864" s="8"/>
      <c r="AF864" s="8"/>
      <c r="AG864" s="8"/>
      <c r="AH864" s="8"/>
      <c r="AI864" s="11" t="str">
        <f t="shared" si="4"/>
        <v/>
      </c>
      <c r="AJ864" s="17"/>
      <c r="AK864" s="17"/>
      <c r="AL864" s="8"/>
      <c r="AM864" s="8"/>
      <c r="AN864" s="8"/>
      <c r="AO864" s="8"/>
      <c r="AP864" s="8"/>
      <c r="AQ864" s="8"/>
      <c r="AR864" s="8"/>
      <c r="AS864" s="8"/>
      <c r="AT864" s="8"/>
      <c r="AU864" s="8"/>
      <c r="AV864" s="8"/>
      <c r="AW864" s="8"/>
      <c r="AX864" s="8"/>
      <c r="AY864" s="8"/>
      <c r="AZ864" s="8"/>
      <c r="BA864" s="8"/>
      <c r="BB864" s="8"/>
      <c r="BC864" s="8"/>
    </row>
    <row r="865">
      <c r="A865" s="12"/>
      <c r="B865" s="8"/>
      <c r="C865" s="8"/>
      <c r="D865" s="8"/>
      <c r="E865" s="8"/>
      <c r="F865" s="17"/>
      <c r="G865" s="17"/>
      <c r="H865" s="17"/>
      <c r="I865" s="8"/>
      <c r="J865" s="8"/>
      <c r="K865" s="8"/>
      <c r="L865" s="8"/>
      <c r="M865" s="8"/>
      <c r="N865" s="8"/>
      <c r="O865" s="8"/>
      <c r="P865" s="8"/>
      <c r="Q865" s="8"/>
      <c r="R865" s="8"/>
      <c r="S865" s="8"/>
      <c r="T865" s="8"/>
      <c r="U865" s="8"/>
      <c r="V865" s="8"/>
      <c r="W865" s="8"/>
      <c r="X865" s="47"/>
      <c r="Y865" s="8"/>
      <c r="Z865" s="8"/>
      <c r="AA865" s="8"/>
      <c r="AB865" s="8"/>
      <c r="AC865" s="8"/>
      <c r="AD865" s="8"/>
      <c r="AE865" s="8"/>
      <c r="AF865" s="8"/>
      <c r="AG865" s="8"/>
      <c r="AH865" s="8"/>
      <c r="AI865" s="11" t="str">
        <f t="shared" si="4"/>
        <v/>
      </c>
      <c r="AJ865" s="17"/>
      <c r="AK865" s="17"/>
      <c r="AL865" s="8"/>
      <c r="AM865" s="8"/>
      <c r="AN865" s="8"/>
      <c r="AO865" s="8"/>
      <c r="AP865" s="8"/>
      <c r="AQ865" s="8"/>
      <c r="AR865" s="8"/>
      <c r="AS865" s="8"/>
      <c r="AT865" s="8"/>
      <c r="AU865" s="8"/>
      <c r="AV865" s="8"/>
      <c r="AW865" s="8"/>
      <c r="AX865" s="8"/>
      <c r="AY865" s="8"/>
      <c r="AZ865" s="8"/>
      <c r="BA865" s="8"/>
      <c r="BB865" s="8"/>
      <c r="BC865" s="8"/>
    </row>
    <row r="866">
      <c r="A866" s="12"/>
      <c r="B866" s="8"/>
      <c r="C866" s="8"/>
      <c r="D866" s="8"/>
      <c r="E866" s="8"/>
      <c r="F866" s="17"/>
      <c r="G866" s="17"/>
      <c r="H866" s="17"/>
      <c r="I866" s="8"/>
      <c r="J866" s="8"/>
      <c r="K866" s="8"/>
      <c r="L866" s="8"/>
      <c r="M866" s="8"/>
      <c r="N866" s="8"/>
      <c r="O866" s="8"/>
      <c r="P866" s="8"/>
      <c r="Q866" s="8"/>
      <c r="R866" s="8"/>
      <c r="S866" s="8"/>
      <c r="T866" s="8"/>
      <c r="U866" s="8"/>
      <c r="V866" s="8"/>
      <c r="W866" s="8"/>
      <c r="X866" s="47"/>
      <c r="Y866" s="8"/>
      <c r="Z866" s="8"/>
      <c r="AA866" s="8"/>
      <c r="AB866" s="8"/>
      <c r="AC866" s="8"/>
      <c r="AD866" s="8"/>
      <c r="AE866" s="8"/>
      <c r="AF866" s="8"/>
      <c r="AG866" s="8"/>
      <c r="AH866" s="8"/>
      <c r="AI866" s="11" t="str">
        <f t="shared" si="4"/>
        <v/>
      </c>
      <c r="AJ866" s="17"/>
      <c r="AK866" s="17"/>
      <c r="AL866" s="8"/>
      <c r="AM866" s="8"/>
      <c r="AN866" s="8"/>
      <c r="AO866" s="8"/>
      <c r="AP866" s="8"/>
      <c r="AQ866" s="8"/>
      <c r="AR866" s="8"/>
      <c r="AS866" s="8"/>
      <c r="AT866" s="8"/>
      <c r="AU866" s="8"/>
      <c r="AV866" s="8"/>
      <c r="AW866" s="8"/>
      <c r="AX866" s="8"/>
      <c r="AY866" s="8"/>
      <c r="AZ866" s="8"/>
      <c r="BA866" s="8"/>
      <c r="BB866" s="8"/>
      <c r="BC866" s="8"/>
    </row>
    <row r="867">
      <c r="A867" s="12"/>
      <c r="B867" s="8"/>
      <c r="C867" s="8"/>
      <c r="D867" s="8"/>
      <c r="E867" s="8"/>
      <c r="F867" s="17"/>
      <c r="G867" s="17"/>
      <c r="H867" s="17"/>
      <c r="I867" s="8"/>
      <c r="J867" s="8"/>
      <c r="K867" s="8"/>
      <c r="L867" s="8"/>
      <c r="M867" s="8"/>
      <c r="N867" s="8"/>
      <c r="O867" s="8"/>
      <c r="P867" s="8"/>
      <c r="Q867" s="8"/>
      <c r="R867" s="8"/>
      <c r="S867" s="8"/>
      <c r="T867" s="8"/>
      <c r="U867" s="8"/>
      <c r="V867" s="8"/>
      <c r="W867" s="8"/>
      <c r="X867" s="47"/>
      <c r="Y867" s="8"/>
      <c r="Z867" s="8"/>
      <c r="AA867" s="8"/>
      <c r="AB867" s="8"/>
      <c r="AC867" s="8"/>
      <c r="AD867" s="8"/>
      <c r="AE867" s="8"/>
      <c r="AF867" s="8"/>
      <c r="AG867" s="8"/>
      <c r="AH867" s="8"/>
      <c r="AI867" s="11" t="str">
        <f t="shared" si="4"/>
        <v/>
      </c>
      <c r="AJ867" s="17"/>
      <c r="AK867" s="17"/>
      <c r="AL867" s="8"/>
      <c r="AM867" s="8"/>
      <c r="AN867" s="8"/>
      <c r="AO867" s="8"/>
      <c r="AP867" s="8"/>
      <c r="AQ867" s="8"/>
      <c r="AR867" s="8"/>
      <c r="AS867" s="8"/>
      <c r="AT867" s="8"/>
      <c r="AU867" s="8"/>
      <c r="AV867" s="8"/>
      <c r="AW867" s="8"/>
      <c r="AX867" s="8"/>
      <c r="AY867" s="8"/>
      <c r="AZ867" s="8"/>
      <c r="BA867" s="8"/>
      <c r="BB867" s="8"/>
      <c r="BC867" s="8"/>
    </row>
    <row r="868">
      <c r="A868" s="12"/>
      <c r="B868" s="8"/>
      <c r="C868" s="8"/>
      <c r="D868" s="8"/>
      <c r="E868" s="8"/>
      <c r="F868" s="17"/>
      <c r="G868" s="17"/>
      <c r="H868" s="17"/>
      <c r="I868" s="8"/>
      <c r="J868" s="8"/>
      <c r="K868" s="8"/>
      <c r="L868" s="8"/>
      <c r="M868" s="8"/>
      <c r="N868" s="8"/>
      <c r="O868" s="8"/>
      <c r="P868" s="8"/>
      <c r="Q868" s="8"/>
      <c r="R868" s="8"/>
      <c r="S868" s="8"/>
      <c r="T868" s="8"/>
      <c r="U868" s="8"/>
      <c r="V868" s="8"/>
      <c r="W868" s="8"/>
      <c r="X868" s="47"/>
      <c r="Y868" s="8"/>
      <c r="Z868" s="8"/>
      <c r="AA868" s="8"/>
      <c r="AB868" s="8"/>
      <c r="AC868" s="8"/>
      <c r="AD868" s="8"/>
      <c r="AE868" s="8"/>
      <c r="AF868" s="8"/>
      <c r="AG868" s="8"/>
      <c r="AH868" s="8"/>
      <c r="AI868" s="11" t="str">
        <f t="shared" si="4"/>
        <v/>
      </c>
      <c r="AJ868" s="17"/>
      <c r="AK868" s="17"/>
      <c r="AL868" s="8"/>
      <c r="AM868" s="8"/>
      <c r="AN868" s="8"/>
      <c r="AO868" s="8"/>
      <c r="AP868" s="8"/>
      <c r="AQ868" s="8"/>
      <c r="AR868" s="8"/>
      <c r="AS868" s="8"/>
      <c r="AT868" s="8"/>
      <c r="AU868" s="8"/>
      <c r="AV868" s="8"/>
      <c r="AW868" s="8"/>
      <c r="AX868" s="8"/>
      <c r="AY868" s="8"/>
      <c r="AZ868" s="8"/>
      <c r="BA868" s="8"/>
      <c r="BB868" s="8"/>
      <c r="BC868" s="8"/>
    </row>
    <row r="869">
      <c r="A869" s="12"/>
      <c r="B869" s="8"/>
      <c r="C869" s="8"/>
      <c r="D869" s="8"/>
      <c r="E869" s="8"/>
      <c r="F869" s="17"/>
      <c r="G869" s="17"/>
      <c r="H869" s="17"/>
      <c r="I869" s="8"/>
      <c r="J869" s="8"/>
      <c r="K869" s="8"/>
      <c r="L869" s="8"/>
      <c r="M869" s="8"/>
      <c r="N869" s="8"/>
      <c r="O869" s="8"/>
      <c r="P869" s="8"/>
      <c r="Q869" s="8"/>
      <c r="R869" s="8"/>
      <c r="S869" s="8"/>
      <c r="T869" s="8"/>
      <c r="U869" s="8"/>
      <c r="V869" s="8"/>
      <c r="W869" s="8"/>
      <c r="X869" s="47"/>
      <c r="Y869" s="8"/>
      <c r="Z869" s="8"/>
      <c r="AA869" s="8"/>
      <c r="AB869" s="8"/>
      <c r="AC869" s="8"/>
      <c r="AD869" s="8"/>
      <c r="AE869" s="8"/>
      <c r="AF869" s="8"/>
      <c r="AG869" s="8"/>
      <c r="AH869" s="8"/>
      <c r="AI869" s="11" t="str">
        <f t="shared" si="4"/>
        <v/>
      </c>
      <c r="AJ869" s="17"/>
      <c r="AK869" s="17"/>
      <c r="AL869" s="8"/>
      <c r="AM869" s="8"/>
      <c r="AN869" s="8"/>
      <c r="AO869" s="8"/>
      <c r="AP869" s="8"/>
      <c r="AQ869" s="8"/>
      <c r="AR869" s="8"/>
      <c r="AS869" s="8"/>
      <c r="AT869" s="8"/>
      <c r="AU869" s="8"/>
      <c r="AV869" s="8"/>
      <c r="AW869" s="8"/>
      <c r="AX869" s="8"/>
      <c r="AY869" s="8"/>
      <c r="AZ869" s="8"/>
      <c r="BA869" s="8"/>
      <c r="BB869" s="8"/>
      <c r="BC869" s="8"/>
    </row>
    <row r="870">
      <c r="A870" s="12"/>
      <c r="B870" s="8"/>
      <c r="C870" s="8"/>
      <c r="D870" s="8"/>
      <c r="E870" s="8"/>
      <c r="F870" s="17"/>
      <c r="G870" s="17"/>
      <c r="H870" s="17"/>
      <c r="I870" s="8"/>
      <c r="J870" s="8"/>
      <c r="K870" s="8"/>
      <c r="L870" s="8"/>
      <c r="M870" s="8"/>
      <c r="N870" s="8"/>
      <c r="O870" s="8"/>
      <c r="P870" s="8"/>
      <c r="Q870" s="8"/>
      <c r="R870" s="8"/>
      <c r="S870" s="8"/>
      <c r="T870" s="8"/>
      <c r="U870" s="8"/>
      <c r="V870" s="8"/>
      <c r="W870" s="8"/>
      <c r="X870" s="47"/>
      <c r="Y870" s="8"/>
      <c r="Z870" s="8"/>
      <c r="AA870" s="8"/>
      <c r="AB870" s="8"/>
      <c r="AC870" s="8"/>
      <c r="AD870" s="8"/>
      <c r="AE870" s="8"/>
      <c r="AF870" s="8"/>
      <c r="AG870" s="8"/>
      <c r="AH870" s="8"/>
      <c r="AI870" s="11" t="str">
        <f t="shared" si="4"/>
        <v/>
      </c>
      <c r="AJ870" s="17"/>
      <c r="AK870" s="17"/>
      <c r="AL870" s="8"/>
      <c r="AM870" s="8"/>
      <c r="AN870" s="8"/>
      <c r="AO870" s="8"/>
      <c r="AP870" s="8"/>
      <c r="AQ870" s="8"/>
      <c r="AR870" s="8"/>
      <c r="AS870" s="8"/>
      <c r="AT870" s="8"/>
      <c r="AU870" s="8"/>
      <c r="AV870" s="8"/>
      <c r="AW870" s="8"/>
      <c r="AX870" s="8"/>
      <c r="AY870" s="8"/>
      <c r="AZ870" s="8"/>
      <c r="BA870" s="8"/>
      <c r="BB870" s="8"/>
      <c r="BC870" s="8"/>
    </row>
    <row r="871">
      <c r="A871" s="12"/>
      <c r="B871" s="8"/>
      <c r="C871" s="8"/>
      <c r="D871" s="8"/>
      <c r="E871" s="8"/>
      <c r="F871" s="17"/>
      <c r="G871" s="17"/>
      <c r="H871" s="17"/>
      <c r="I871" s="8"/>
      <c r="J871" s="8"/>
      <c r="K871" s="8"/>
      <c r="L871" s="8"/>
      <c r="M871" s="8"/>
      <c r="N871" s="8"/>
      <c r="O871" s="8"/>
      <c r="P871" s="8"/>
      <c r="Q871" s="8"/>
      <c r="R871" s="8"/>
      <c r="S871" s="8"/>
      <c r="T871" s="8"/>
      <c r="U871" s="8"/>
      <c r="V871" s="8"/>
      <c r="W871" s="8"/>
      <c r="X871" s="47"/>
      <c r="Y871" s="8"/>
      <c r="Z871" s="8"/>
      <c r="AA871" s="8"/>
      <c r="AB871" s="8"/>
      <c r="AC871" s="8"/>
      <c r="AD871" s="8"/>
      <c r="AE871" s="8"/>
      <c r="AF871" s="8"/>
      <c r="AG871" s="8"/>
      <c r="AH871" s="8"/>
      <c r="AI871" s="11" t="str">
        <f t="shared" si="4"/>
        <v/>
      </c>
      <c r="AJ871" s="17"/>
      <c r="AK871" s="17"/>
      <c r="AL871" s="8"/>
      <c r="AM871" s="8"/>
      <c r="AN871" s="8"/>
      <c r="AO871" s="8"/>
      <c r="AP871" s="8"/>
      <c r="AQ871" s="8"/>
      <c r="AR871" s="8"/>
      <c r="AS871" s="8"/>
      <c r="AT871" s="8"/>
      <c r="AU871" s="8"/>
      <c r="AV871" s="8"/>
      <c r="AW871" s="8"/>
      <c r="AX871" s="8"/>
      <c r="AY871" s="8"/>
      <c r="AZ871" s="8"/>
      <c r="BA871" s="8"/>
      <c r="BB871" s="8"/>
      <c r="BC871" s="8"/>
    </row>
    <row r="872">
      <c r="A872" s="12"/>
      <c r="B872" s="8"/>
      <c r="C872" s="8"/>
      <c r="D872" s="8"/>
      <c r="E872" s="8"/>
      <c r="F872" s="17"/>
      <c r="G872" s="17"/>
      <c r="H872" s="17"/>
      <c r="I872" s="8"/>
      <c r="J872" s="8"/>
      <c r="K872" s="8"/>
      <c r="L872" s="8"/>
      <c r="M872" s="8"/>
      <c r="N872" s="8"/>
      <c r="O872" s="8"/>
      <c r="P872" s="8"/>
      <c r="Q872" s="8"/>
      <c r="R872" s="8"/>
      <c r="S872" s="8"/>
      <c r="T872" s="8"/>
      <c r="U872" s="8"/>
      <c r="V872" s="8"/>
      <c r="W872" s="8"/>
      <c r="X872" s="47"/>
      <c r="Y872" s="8"/>
      <c r="Z872" s="8"/>
      <c r="AA872" s="8"/>
      <c r="AB872" s="8"/>
      <c r="AC872" s="8"/>
      <c r="AD872" s="8"/>
      <c r="AE872" s="8"/>
      <c r="AF872" s="8"/>
      <c r="AG872" s="8"/>
      <c r="AH872" s="8"/>
      <c r="AI872" s="11" t="str">
        <f t="shared" si="4"/>
        <v/>
      </c>
      <c r="AJ872" s="17"/>
      <c r="AK872" s="17"/>
      <c r="AL872" s="8"/>
      <c r="AM872" s="8"/>
      <c r="AN872" s="8"/>
      <c r="AO872" s="8"/>
      <c r="AP872" s="8"/>
      <c r="AQ872" s="8"/>
      <c r="AR872" s="8"/>
      <c r="AS872" s="8"/>
      <c r="AT872" s="8"/>
      <c r="AU872" s="8"/>
      <c r="AV872" s="8"/>
      <c r="AW872" s="8"/>
      <c r="AX872" s="8"/>
      <c r="AY872" s="8"/>
      <c r="AZ872" s="8"/>
      <c r="BA872" s="8"/>
      <c r="BB872" s="8"/>
      <c r="BC872" s="8"/>
    </row>
    <row r="873">
      <c r="A873" s="12"/>
      <c r="B873" s="8"/>
      <c r="C873" s="8"/>
      <c r="D873" s="8"/>
      <c r="E873" s="8"/>
      <c r="F873" s="17"/>
      <c r="G873" s="17"/>
      <c r="H873" s="17"/>
      <c r="I873" s="8"/>
      <c r="J873" s="8"/>
      <c r="K873" s="8"/>
      <c r="L873" s="8"/>
      <c r="M873" s="8"/>
      <c r="N873" s="8"/>
      <c r="O873" s="8"/>
      <c r="P873" s="8"/>
      <c r="Q873" s="8"/>
      <c r="R873" s="8"/>
      <c r="S873" s="8"/>
      <c r="T873" s="8"/>
      <c r="U873" s="8"/>
      <c r="V873" s="8"/>
      <c r="W873" s="8"/>
      <c r="X873" s="47"/>
      <c r="Y873" s="8"/>
      <c r="Z873" s="8"/>
      <c r="AA873" s="8"/>
      <c r="AB873" s="8"/>
      <c r="AC873" s="8"/>
      <c r="AD873" s="8"/>
      <c r="AE873" s="8"/>
      <c r="AF873" s="8"/>
      <c r="AG873" s="8"/>
      <c r="AH873" s="8"/>
      <c r="AI873" s="11" t="str">
        <f t="shared" si="4"/>
        <v/>
      </c>
      <c r="AJ873" s="17"/>
      <c r="AK873" s="17"/>
      <c r="AL873" s="8"/>
      <c r="AM873" s="8"/>
      <c r="AN873" s="8"/>
      <c r="AO873" s="8"/>
      <c r="AP873" s="8"/>
      <c r="AQ873" s="8"/>
      <c r="AR873" s="8"/>
      <c r="AS873" s="8"/>
      <c r="AT873" s="8"/>
      <c r="AU873" s="8"/>
      <c r="AV873" s="8"/>
      <c r="AW873" s="8"/>
      <c r="AX873" s="8"/>
      <c r="AY873" s="8"/>
      <c r="AZ873" s="8"/>
      <c r="BA873" s="8"/>
      <c r="BB873" s="8"/>
      <c r="BC873" s="8"/>
    </row>
    <row r="874">
      <c r="A874" s="12"/>
      <c r="B874" s="8"/>
      <c r="C874" s="8"/>
      <c r="D874" s="8"/>
      <c r="E874" s="8"/>
      <c r="F874" s="17"/>
      <c r="G874" s="17"/>
      <c r="H874" s="17"/>
      <c r="I874" s="8"/>
      <c r="J874" s="8"/>
      <c r="K874" s="8"/>
      <c r="L874" s="8"/>
      <c r="M874" s="8"/>
      <c r="N874" s="8"/>
      <c r="O874" s="8"/>
      <c r="P874" s="8"/>
      <c r="Q874" s="8"/>
      <c r="R874" s="8"/>
      <c r="S874" s="8"/>
      <c r="T874" s="8"/>
      <c r="U874" s="8"/>
      <c r="V874" s="8"/>
      <c r="W874" s="8"/>
      <c r="X874" s="47"/>
      <c r="Y874" s="8"/>
      <c r="Z874" s="8"/>
      <c r="AA874" s="8"/>
      <c r="AB874" s="8"/>
      <c r="AC874" s="8"/>
      <c r="AD874" s="8"/>
      <c r="AE874" s="8"/>
      <c r="AF874" s="8"/>
      <c r="AG874" s="8"/>
      <c r="AH874" s="8"/>
      <c r="AI874" s="11" t="str">
        <f t="shared" si="4"/>
        <v/>
      </c>
      <c r="AJ874" s="17"/>
      <c r="AK874" s="17"/>
      <c r="AL874" s="8"/>
      <c r="AM874" s="8"/>
      <c r="AN874" s="8"/>
      <c r="AO874" s="8"/>
      <c r="AP874" s="8"/>
      <c r="AQ874" s="8"/>
      <c r="AR874" s="8"/>
      <c r="AS874" s="8"/>
      <c r="AT874" s="8"/>
      <c r="AU874" s="8"/>
      <c r="AV874" s="8"/>
      <c r="AW874" s="8"/>
      <c r="AX874" s="8"/>
      <c r="AY874" s="8"/>
      <c r="AZ874" s="8"/>
      <c r="BA874" s="8"/>
      <c r="BB874" s="8"/>
      <c r="BC874" s="8"/>
    </row>
    <row r="875">
      <c r="A875" s="12"/>
      <c r="B875" s="8"/>
      <c r="C875" s="8"/>
      <c r="D875" s="8"/>
      <c r="E875" s="8"/>
      <c r="F875" s="17"/>
      <c r="G875" s="17"/>
      <c r="H875" s="17"/>
      <c r="I875" s="8"/>
      <c r="J875" s="8"/>
      <c r="K875" s="8"/>
      <c r="L875" s="8"/>
      <c r="M875" s="8"/>
      <c r="N875" s="8"/>
      <c r="O875" s="8"/>
      <c r="P875" s="8"/>
      <c r="Q875" s="8"/>
      <c r="R875" s="8"/>
      <c r="S875" s="8"/>
      <c r="T875" s="8"/>
      <c r="U875" s="8"/>
      <c r="V875" s="8"/>
      <c r="W875" s="8"/>
      <c r="X875" s="47"/>
      <c r="Y875" s="8"/>
      <c r="Z875" s="8"/>
      <c r="AA875" s="8"/>
      <c r="AB875" s="8"/>
      <c r="AC875" s="8"/>
      <c r="AD875" s="8"/>
      <c r="AE875" s="8"/>
      <c r="AF875" s="8"/>
      <c r="AG875" s="8"/>
      <c r="AH875" s="8"/>
      <c r="AI875" s="11" t="str">
        <f t="shared" si="4"/>
        <v/>
      </c>
      <c r="AJ875" s="17"/>
      <c r="AK875" s="17"/>
      <c r="AL875" s="8"/>
      <c r="AM875" s="8"/>
      <c r="AN875" s="8"/>
      <c r="AO875" s="8"/>
      <c r="AP875" s="8"/>
      <c r="AQ875" s="8"/>
      <c r="AR875" s="8"/>
      <c r="AS875" s="8"/>
      <c r="AT875" s="8"/>
      <c r="AU875" s="8"/>
      <c r="AV875" s="8"/>
      <c r="AW875" s="8"/>
      <c r="AX875" s="8"/>
      <c r="AY875" s="8"/>
      <c r="AZ875" s="8"/>
      <c r="BA875" s="8"/>
      <c r="BB875" s="8"/>
      <c r="BC875" s="8"/>
    </row>
    <row r="876">
      <c r="A876" s="12"/>
      <c r="B876" s="8"/>
      <c r="C876" s="8"/>
      <c r="D876" s="8"/>
      <c r="E876" s="8"/>
      <c r="F876" s="17"/>
      <c r="G876" s="17"/>
      <c r="H876" s="17"/>
      <c r="I876" s="8"/>
      <c r="J876" s="8"/>
      <c r="K876" s="8"/>
      <c r="L876" s="8"/>
      <c r="M876" s="8"/>
      <c r="N876" s="8"/>
      <c r="O876" s="8"/>
      <c r="P876" s="8"/>
      <c r="Q876" s="8"/>
      <c r="R876" s="8"/>
      <c r="S876" s="8"/>
      <c r="T876" s="8"/>
      <c r="U876" s="8"/>
      <c r="V876" s="8"/>
      <c r="W876" s="8"/>
      <c r="X876" s="47"/>
      <c r="Y876" s="8"/>
      <c r="Z876" s="8"/>
      <c r="AA876" s="8"/>
      <c r="AB876" s="8"/>
      <c r="AC876" s="8"/>
      <c r="AD876" s="8"/>
      <c r="AE876" s="8"/>
      <c r="AF876" s="8"/>
      <c r="AG876" s="8"/>
      <c r="AH876" s="8"/>
      <c r="AI876" s="11" t="str">
        <f t="shared" si="4"/>
        <v/>
      </c>
      <c r="AJ876" s="17"/>
      <c r="AK876" s="17"/>
      <c r="AL876" s="8"/>
      <c r="AM876" s="8"/>
      <c r="AN876" s="8"/>
      <c r="AO876" s="8"/>
      <c r="AP876" s="8"/>
      <c r="AQ876" s="8"/>
      <c r="AR876" s="8"/>
      <c r="AS876" s="8"/>
      <c r="AT876" s="8"/>
      <c r="AU876" s="8"/>
      <c r="AV876" s="8"/>
      <c r="AW876" s="8"/>
      <c r="AX876" s="8"/>
      <c r="AY876" s="8"/>
      <c r="AZ876" s="8"/>
      <c r="BA876" s="8"/>
      <c r="BB876" s="8"/>
      <c r="BC876" s="8"/>
    </row>
    <row r="877">
      <c r="A877" s="12"/>
      <c r="B877" s="8"/>
      <c r="C877" s="8"/>
      <c r="D877" s="8"/>
      <c r="E877" s="8"/>
      <c r="F877" s="17"/>
      <c r="G877" s="17"/>
      <c r="H877" s="17"/>
      <c r="I877" s="8"/>
      <c r="J877" s="8"/>
      <c r="K877" s="8"/>
      <c r="L877" s="8"/>
      <c r="M877" s="8"/>
      <c r="N877" s="8"/>
      <c r="O877" s="8"/>
      <c r="P877" s="8"/>
      <c r="Q877" s="8"/>
      <c r="R877" s="8"/>
      <c r="S877" s="8"/>
      <c r="T877" s="8"/>
      <c r="U877" s="8"/>
      <c r="V877" s="8"/>
      <c r="W877" s="8"/>
      <c r="X877" s="47"/>
      <c r="Y877" s="8"/>
      <c r="Z877" s="8"/>
      <c r="AA877" s="8"/>
      <c r="AB877" s="8"/>
      <c r="AC877" s="8"/>
      <c r="AD877" s="8"/>
      <c r="AE877" s="8"/>
      <c r="AF877" s="8"/>
      <c r="AG877" s="8"/>
      <c r="AH877" s="8"/>
      <c r="AI877" s="11" t="str">
        <f t="shared" si="4"/>
        <v/>
      </c>
      <c r="AJ877" s="17"/>
      <c r="AK877" s="17"/>
      <c r="AL877" s="8"/>
      <c r="AM877" s="8"/>
      <c r="AN877" s="8"/>
      <c r="AO877" s="8"/>
      <c r="AP877" s="8"/>
      <c r="AQ877" s="8"/>
      <c r="AR877" s="8"/>
      <c r="AS877" s="8"/>
      <c r="AT877" s="8"/>
      <c r="AU877" s="8"/>
      <c r="AV877" s="8"/>
      <c r="AW877" s="8"/>
      <c r="AX877" s="8"/>
      <c r="AY877" s="8"/>
      <c r="AZ877" s="8"/>
      <c r="BA877" s="8"/>
      <c r="BB877" s="8"/>
      <c r="BC877" s="8"/>
    </row>
    <row r="878">
      <c r="A878" s="12"/>
      <c r="B878" s="8"/>
      <c r="C878" s="8"/>
      <c r="D878" s="8"/>
      <c r="E878" s="8"/>
      <c r="F878" s="17"/>
      <c r="G878" s="17"/>
      <c r="H878" s="17"/>
      <c r="I878" s="8"/>
      <c r="J878" s="8"/>
      <c r="K878" s="8"/>
      <c r="L878" s="8"/>
      <c r="M878" s="8"/>
      <c r="N878" s="8"/>
      <c r="O878" s="8"/>
      <c r="P878" s="8"/>
      <c r="Q878" s="8"/>
      <c r="R878" s="8"/>
      <c r="S878" s="8"/>
      <c r="T878" s="8"/>
      <c r="U878" s="8"/>
      <c r="V878" s="8"/>
      <c r="W878" s="8"/>
      <c r="X878" s="47"/>
      <c r="Y878" s="8"/>
      <c r="Z878" s="8"/>
      <c r="AA878" s="8"/>
      <c r="AB878" s="8"/>
      <c r="AC878" s="8"/>
      <c r="AD878" s="8"/>
      <c r="AE878" s="8"/>
      <c r="AF878" s="8"/>
      <c r="AG878" s="8"/>
      <c r="AH878" s="8"/>
      <c r="AI878" s="11" t="str">
        <f t="shared" si="4"/>
        <v/>
      </c>
      <c r="AJ878" s="17"/>
      <c r="AK878" s="17"/>
      <c r="AL878" s="8"/>
      <c r="AM878" s="8"/>
      <c r="AN878" s="8"/>
      <c r="AO878" s="8"/>
      <c r="AP878" s="8"/>
      <c r="AQ878" s="8"/>
      <c r="AR878" s="8"/>
      <c r="AS878" s="8"/>
      <c r="AT878" s="8"/>
      <c r="AU878" s="8"/>
      <c r="AV878" s="8"/>
      <c r="AW878" s="8"/>
      <c r="AX878" s="8"/>
      <c r="AY878" s="8"/>
      <c r="AZ878" s="8"/>
      <c r="BA878" s="8"/>
      <c r="BB878" s="8"/>
      <c r="BC878" s="8"/>
    </row>
    <row r="879">
      <c r="A879" s="12"/>
      <c r="B879" s="8"/>
      <c r="C879" s="8"/>
      <c r="D879" s="8"/>
      <c r="E879" s="8"/>
      <c r="F879" s="17"/>
      <c r="G879" s="17"/>
      <c r="H879" s="17"/>
      <c r="I879" s="8"/>
      <c r="J879" s="8"/>
      <c r="K879" s="8"/>
      <c r="L879" s="8"/>
      <c r="M879" s="8"/>
      <c r="N879" s="8"/>
      <c r="O879" s="8"/>
      <c r="P879" s="8"/>
      <c r="Q879" s="8"/>
      <c r="R879" s="8"/>
      <c r="S879" s="8"/>
      <c r="T879" s="8"/>
      <c r="U879" s="8"/>
      <c r="V879" s="8"/>
      <c r="W879" s="8"/>
      <c r="X879" s="47"/>
      <c r="Y879" s="8"/>
      <c r="Z879" s="8"/>
      <c r="AA879" s="8"/>
      <c r="AB879" s="8"/>
      <c r="AC879" s="8"/>
      <c r="AD879" s="8"/>
      <c r="AE879" s="8"/>
      <c r="AF879" s="8"/>
      <c r="AG879" s="8"/>
      <c r="AH879" s="8"/>
      <c r="AI879" s="11" t="str">
        <f t="shared" si="4"/>
        <v/>
      </c>
      <c r="AJ879" s="17"/>
      <c r="AK879" s="17"/>
      <c r="AL879" s="8"/>
      <c r="AM879" s="8"/>
      <c r="AN879" s="8"/>
      <c r="AO879" s="8"/>
      <c r="AP879" s="8"/>
      <c r="AQ879" s="8"/>
      <c r="AR879" s="8"/>
      <c r="AS879" s="8"/>
      <c r="AT879" s="8"/>
      <c r="AU879" s="8"/>
      <c r="AV879" s="8"/>
      <c r="AW879" s="8"/>
      <c r="AX879" s="8"/>
      <c r="AY879" s="8"/>
      <c r="AZ879" s="8"/>
      <c r="BA879" s="8"/>
      <c r="BB879" s="8"/>
      <c r="BC879" s="8"/>
    </row>
    <row r="880">
      <c r="A880" s="12"/>
      <c r="B880" s="8"/>
      <c r="C880" s="8"/>
      <c r="D880" s="8"/>
      <c r="E880" s="8"/>
      <c r="F880" s="17"/>
      <c r="G880" s="17"/>
      <c r="H880" s="17"/>
      <c r="I880" s="8"/>
      <c r="J880" s="8"/>
      <c r="K880" s="8"/>
      <c r="L880" s="8"/>
      <c r="M880" s="8"/>
      <c r="N880" s="8"/>
      <c r="O880" s="8"/>
      <c r="P880" s="8"/>
      <c r="Q880" s="8"/>
      <c r="R880" s="8"/>
      <c r="S880" s="8"/>
      <c r="T880" s="8"/>
      <c r="U880" s="8"/>
      <c r="V880" s="8"/>
      <c r="W880" s="8"/>
      <c r="X880" s="47"/>
      <c r="Y880" s="8"/>
      <c r="Z880" s="8"/>
      <c r="AA880" s="8"/>
      <c r="AB880" s="8"/>
      <c r="AC880" s="8"/>
      <c r="AD880" s="8"/>
      <c r="AE880" s="8"/>
      <c r="AF880" s="8"/>
      <c r="AG880" s="8"/>
      <c r="AH880" s="8"/>
      <c r="AI880" s="11" t="str">
        <f t="shared" si="4"/>
        <v/>
      </c>
      <c r="AJ880" s="17"/>
      <c r="AK880" s="17"/>
      <c r="AL880" s="8"/>
      <c r="AM880" s="8"/>
      <c r="AN880" s="8"/>
      <c r="AO880" s="8"/>
      <c r="AP880" s="8"/>
      <c r="AQ880" s="8"/>
      <c r="AR880" s="8"/>
      <c r="AS880" s="8"/>
      <c r="AT880" s="8"/>
      <c r="AU880" s="8"/>
      <c r="AV880" s="8"/>
      <c r="AW880" s="8"/>
      <c r="AX880" s="8"/>
      <c r="AY880" s="8"/>
      <c r="AZ880" s="8"/>
      <c r="BA880" s="8"/>
      <c r="BB880" s="8"/>
      <c r="BC880" s="8"/>
    </row>
    <row r="881">
      <c r="A881" s="12"/>
      <c r="B881" s="8"/>
      <c r="C881" s="8"/>
      <c r="D881" s="8"/>
      <c r="E881" s="8"/>
      <c r="F881" s="17"/>
      <c r="G881" s="17"/>
      <c r="H881" s="17"/>
      <c r="I881" s="8"/>
      <c r="J881" s="8"/>
      <c r="K881" s="8"/>
      <c r="L881" s="8"/>
      <c r="M881" s="8"/>
      <c r="N881" s="8"/>
      <c r="O881" s="8"/>
      <c r="P881" s="8"/>
      <c r="Q881" s="8"/>
      <c r="R881" s="8"/>
      <c r="S881" s="8"/>
      <c r="T881" s="8"/>
      <c r="U881" s="8"/>
      <c r="V881" s="8"/>
      <c r="W881" s="8"/>
      <c r="X881" s="47"/>
      <c r="Y881" s="8"/>
      <c r="Z881" s="8"/>
      <c r="AA881" s="8"/>
      <c r="AB881" s="8"/>
      <c r="AC881" s="8"/>
      <c r="AD881" s="8"/>
      <c r="AE881" s="8"/>
      <c r="AF881" s="8"/>
      <c r="AG881" s="8"/>
      <c r="AH881" s="8"/>
      <c r="AI881" s="11" t="str">
        <f t="shared" si="4"/>
        <v/>
      </c>
      <c r="AJ881" s="17"/>
      <c r="AK881" s="17"/>
      <c r="AL881" s="8"/>
      <c r="AM881" s="8"/>
      <c r="AN881" s="8"/>
      <c r="AO881" s="8"/>
      <c r="AP881" s="8"/>
      <c r="AQ881" s="8"/>
      <c r="AR881" s="8"/>
      <c r="AS881" s="8"/>
      <c r="AT881" s="8"/>
      <c r="AU881" s="8"/>
      <c r="AV881" s="8"/>
      <c r="AW881" s="8"/>
      <c r="AX881" s="8"/>
      <c r="AY881" s="8"/>
      <c r="AZ881" s="8"/>
      <c r="BA881" s="8"/>
      <c r="BB881" s="8"/>
      <c r="BC881" s="8"/>
    </row>
    <row r="882">
      <c r="A882" s="12"/>
      <c r="B882" s="8"/>
      <c r="C882" s="8"/>
      <c r="D882" s="8"/>
      <c r="E882" s="8"/>
      <c r="F882" s="17"/>
      <c r="G882" s="17"/>
      <c r="H882" s="17"/>
      <c r="I882" s="8"/>
      <c r="J882" s="8"/>
      <c r="K882" s="8"/>
      <c r="L882" s="8"/>
      <c r="M882" s="8"/>
      <c r="N882" s="8"/>
      <c r="O882" s="8"/>
      <c r="P882" s="8"/>
      <c r="Q882" s="8"/>
      <c r="R882" s="8"/>
      <c r="S882" s="8"/>
      <c r="T882" s="8"/>
      <c r="U882" s="8"/>
      <c r="V882" s="8"/>
      <c r="W882" s="8"/>
      <c r="X882" s="47"/>
      <c r="Y882" s="8"/>
      <c r="Z882" s="8"/>
      <c r="AA882" s="8"/>
      <c r="AB882" s="8"/>
      <c r="AC882" s="8"/>
      <c r="AD882" s="8"/>
      <c r="AE882" s="8"/>
      <c r="AF882" s="8"/>
      <c r="AG882" s="8"/>
      <c r="AH882" s="8"/>
      <c r="AI882" s="11" t="str">
        <f t="shared" si="4"/>
        <v/>
      </c>
      <c r="AJ882" s="17"/>
      <c r="AK882" s="17"/>
      <c r="AL882" s="8"/>
      <c r="AM882" s="8"/>
      <c r="AN882" s="8"/>
      <c r="AO882" s="8"/>
      <c r="AP882" s="8"/>
      <c r="AQ882" s="8"/>
      <c r="AR882" s="8"/>
      <c r="AS882" s="8"/>
      <c r="AT882" s="8"/>
      <c r="AU882" s="8"/>
      <c r="AV882" s="8"/>
      <c r="AW882" s="8"/>
      <c r="AX882" s="8"/>
      <c r="AY882" s="8"/>
      <c r="AZ882" s="8"/>
      <c r="BA882" s="8"/>
      <c r="BB882" s="8"/>
      <c r="BC882" s="8"/>
    </row>
    <row r="883">
      <c r="A883" s="12"/>
      <c r="B883" s="8"/>
      <c r="C883" s="8"/>
      <c r="D883" s="8"/>
      <c r="E883" s="8"/>
      <c r="F883" s="17"/>
      <c r="G883" s="17"/>
      <c r="H883" s="17"/>
      <c r="I883" s="8"/>
      <c r="J883" s="8"/>
      <c r="K883" s="8"/>
      <c r="L883" s="8"/>
      <c r="M883" s="8"/>
      <c r="N883" s="8"/>
      <c r="O883" s="8"/>
      <c r="P883" s="8"/>
      <c r="Q883" s="8"/>
      <c r="R883" s="8"/>
      <c r="S883" s="8"/>
      <c r="T883" s="8"/>
      <c r="U883" s="8"/>
      <c r="V883" s="8"/>
      <c r="W883" s="8"/>
      <c r="X883" s="47"/>
      <c r="Y883" s="8"/>
      <c r="Z883" s="8"/>
      <c r="AA883" s="8"/>
      <c r="AB883" s="8"/>
      <c r="AC883" s="8"/>
      <c r="AD883" s="8"/>
      <c r="AE883" s="8"/>
      <c r="AF883" s="8"/>
      <c r="AG883" s="8"/>
      <c r="AH883" s="8"/>
      <c r="AI883" s="11" t="str">
        <f t="shared" si="4"/>
        <v/>
      </c>
      <c r="AJ883" s="17"/>
      <c r="AK883" s="17"/>
      <c r="AL883" s="8"/>
      <c r="AM883" s="8"/>
      <c r="AN883" s="8"/>
      <c r="AO883" s="8"/>
      <c r="AP883" s="8"/>
      <c r="AQ883" s="8"/>
      <c r="AR883" s="8"/>
      <c r="AS883" s="8"/>
      <c r="AT883" s="8"/>
      <c r="AU883" s="8"/>
      <c r="AV883" s="8"/>
      <c r="AW883" s="8"/>
      <c r="AX883" s="8"/>
      <c r="AY883" s="8"/>
      <c r="AZ883" s="8"/>
      <c r="BA883" s="8"/>
      <c r="BB883" s="8"/>
      <c r="BC883" s="8"/>
    </row>
    <row r="884">
      <c r="A884" s="12"/>
      <c r="B884" s="8"/>
      <c r="C884" s="8"/>
      <c r="D884" s="8"/>
      <c r="E884" s="8"/>
      <c r="F884" s="17"/>
      <c r="G884" s="17"/>
      <c r="H884" s="17"/>
      <c r="I884" s="8"/>
      <c r="J884" s="8"/>
      <c r="K884" s="8"/>
      <c r="L884" s="8"/>
      <c r="M884" s="8"/>
      <c r="N884" s="8"/>
      <c r="O884" s="8"/>
      <c r="P884" s="8"/>
      <c r="Q884" s="8"/>
      <c r="R884" s="8"/>
      <c r="S884" s="8"/>
      <c r="T884" s="8"/>
      <c r="U884" s="8"/>
      <c r="V884" s="8"/>
      <c r="W884" s="8"/>
      <c r="X884" s="47"/>
      <c r="Y884" s="8"/>
      <c r="Z884" s="8"/>
      <c r="AA884" s="8"/>
      <c r="AB884" s="8"/>
      <c r="AC884" s="8"/>
      <c r="AD884" s="8"/>
      <c r="AE884" s="8"/>
      <c r="AF884" s="8"/>
      <c r="AG884" s="8"/>
      <c r="AH884" s="8"/>
      <c r="AI884" s="11" t="str">
        <f t="shared" si="4"/>
        <v/>
      </c>
      <c r="AJ884" s="17"/>
      <c r="AK884" s="17"/>
      <c r="AL884" s="8"/>
      <c r="AM884" s="8"/>
      <c r="AN884" s="8"/>
      <c r="AO884" s="8"/>
      <c r="AP884" s="8"/>
      <c r="AQ884" s="8"/>
      <c r="AR884" s="8"/>
      <c r="AS884" s="8"/>
      <c r="AT884" s="8"/>
      <c r="AU884" s="8"/>
      <c r="AV884" s="8"/>
      <c r="AW884" s="8"/>
      <c r="AX884" s="8"/>
      <c r="AY884" s="8"/>
      <c r="AZ884" s="8"/>
      <c r="BA884" s="8"/>
      <c r="BB884" s="8"/>
      <c r="BC884" s="8"/>
    </row>
    <row r="885">
      <c r="A885" s="12"/>
      <c r="B885" s="8"/>
      <c r="C885" s="8"/>
      <c r="D885" s="8"/>
      <c r="E885" s="8"/>
      <c r="F885" s="17"/>
      <c r="G885" s="17"/>
      <c r="H885" s="17"/>
      <c r="I885" s="8"/>
      <c r="J885" s="8"/>
      <c r="K885" s="8"/>
      <c r="L885" s="8"/>
      <c r="M885" s="8"/>
      <c r="N885" s="8"/>
      <c r="O885" s="8"/>
      <c r="P885" s="8"/>
      <c r="Q885" s="8"/>
      <c r="R885" s="8"/>
      <c r="S885" s="8"/>
      <c r="T885" s="8"/>
      <c r="U885" s="8"/>
      <c r="V885" s="8"/>
      <c r="W885" s="8"/>
      <c r="X885" s="47"/>
      <c r="Y885" s="8"/>
      <c r="Z885" s="8"/>
      <c r="AA885" s="8"/>
      <c r="AB885" s="8"/>
      <c r="AC885" s="8"/>
      <c r="AD885" s="8"/>
      <c r="AE885" s="8"/>
      <c r="AF885" s="8"/>
      <c r="AG885" s="8"/>
      <c r="AH885" s="8"/>
      <c r="AI885" s="11" t="str">
        <f t="shared" si="4"/>
        <v/>
      </c>
      <c r="AJ885" s="17"/>
      <c r="AK885" s="17"/>
      <c r="AL885" s="8"/>
      <c r="AM885" s="8"/>
      <c r="AN885" s="8"/>
      <c r="AO885" s="8"/>
      <c r="AP885" s="8"/>
      <c r="AQ885" s="8"/>
      <c r="AR885" s="8"/>
      <c r="AS885" s="8"/>
      <c r="AT885" s="8"/>
      <c r="AU885" s="8"/>
      <c r="AV885" s="8"/>
      <c r="AW885" s="8"/>
      <c r="AX885" s="8"/>
      <c r="AY885" s="8"/>
      <c r="AZ885" s="8"/>
      <c r="BA885" s="8"/>
      <c r="BB885" s="8"/>
      <c r="BC885" s="8"/>
    </row>
    <row r="886">
      <c r="A886" s="12"/>
      <c r="B886" s="8"/>
      <c r="C886" s="8"/>
      <c r="D886" s="8"/>
      <c r="E886" s="8"/>
      <c r="F886" s="17"/>
      <c r="G886" s="17"/>
      <c r="H886" s="17"/>
      <c r="I886" s="8"/>
      <c r="J886" s="8"/>
      <c r="K886" s="8"/>
      <c r="L886" s="8"/>
      <c r="M886" s="8"/>
      <c r="N886" s="8"/>
      <c r="O886" s="8"/>
      <c r="P886" s="8"/>
      <c r="Q886" s="8"/>
      <c r="R886" s="8"/>
      <c r="S886" s="8"/>
      <c r="T886" s="8"/>
      <c r="U886" s="8"/>
      <c r="V886" s="8"/>
      <c r="W886" s="8"/>
      <c r="X886" s="47"/>
      <c r="Y886" s="8"/>
      <c r="Z886" s="8"/>
      <c r="AA886" s="8"/>
      <c r="AB886" s="8"/>
      <c r="AC886" s="8"/>
      <c r="AD886" s="8"/>
      <c r="AE886" s="8"/>
      <c r="AF886" s="8"/>
      <c r="AG886" s="8"/>
      <c r="AH886" s="8"/>
      <c r="AI886" s="11" t="str">
        <f t="shared" si="4"/>
        <v/>
      </c>
      <c r="AJ886" s="17"/>
      <c r="AK886" s="17"/>
      <c r="AL886" s="8"/>
      <c r="AM886" s="8"/>
      <c r="AN886" s="8"/>
      <c r="AO886" s="8"/>
      <c r="AP886" s="8"/>
      <c r="AQ886" s="8"/>
      <c r="AR886" s="8"/>
      <c r="AS886" s="8"/>
      <c r="AT886" s="8"/>
      <c r="AU886" s="8"/>
      <c r="AV886" s="8"/>
      <c r="AW886" s="8"/>
      <c r="AX886" s="8"/>
      <c r="AY886" s="8"/>
      <c r="AZ886" s="8"/>
      <c r="BA886" s="8"/>
      <c r="BB886" s="8"/>
      <c r="BC886" s="8"/>
    </row>
    <row r="887">
      <c r="A887" s="12"/>
      <c r="B887" s="8"/>
      <c r="C887" s="8"/>
      <c r="D887" s="8"/>
      <c r="E887" s="8"/>
      <c r="F887" s="17"/>
      <c r="G887" s="17"/>
      <c r="H887" s="17"/>
      <c r="I887" s="8"/>
      <c r="J887" s="8"/>
      <c r="K887" s="8"/>
      <c r="L887" s="8"/>
      <c r="M887" s="8"/>
      <c r="N887" s="8"/>
      <c r="O887" s="8"/>
      <c r="P887" s="8"/>
      <c r="Q887" s="8"/>
      <c r="R887" s="8"/>
      <c r="S887" s="8"/>
      <c r="T887" s="8"/>
      <c r="U887" s="8"/>
      <c r="V887" s="8"/>
      <c r="W887" s="8"/>
      <c r="X887" s="47"/>
      <c r="Y887" s="8"/>
      <c r="Z887" s="8"/>
      <c r="AA887" s="8"/>
      <c r="AB887" s="8"/>
      <c r="AC887" s="8"/>
      <c r="AD887" s="8"/>
      <c r="AE887" s="8"/>
      <c r="AF887" s="8"/>
      <c r="AG887" s="8"/>
      <c r="AH887" s="8"/>
      <c r="AI887" s="11" t="str">
        <f t="shared" si="4"/>
        <v/>
      </c>
      <c r="AJ887" s="17"/>
      <c r="AK887" s="17"/>
      <c r="AL887" s="8"/>
      <c r="AM887" s="8"/>
      <c r="AN887" s="8"/>
      <c r="AO887" s="8"/>
      <c r="AP887" s="8"/>
      <c r="AQ887" s="8"/>
      <c r="AR887" s="8"/>
      <c r="AS887" s="8"/>
      <c r="AT887" s="8"/>
      <c r="AU887" s="8"/>
      <c r="AV887" s="8"/>
      <c r="AW887" s="8"/>
      <c r="AX887" s="8"/>
      <c r="AY887" s="8"/>
      <c r="AZ887" s="8"/>
      <c r="BA887" s="8"/>
      <c r="BB887" s="8"/>
      <c r="BC887" s="8"/>
    </row>
    <row r="888">
      <c r="A888" s="12"/>
      <c r="B888" s="8"/>
      <c r="C888" s="8"/>
      <c r="D888" s="8"/>
      <c r="E888" s="8"/>
      <c r="F888" s="17"/>
      <c r="G888" s="17"/>
      <c r="H888" s="17"/>
      <c r="I888" s="8"/>
      <c r="J888" s="8"/>
      <c r="K888" s="8"/>
      <c r="L888" s="8"/>
      <c r="M888" s="8"/>
      <c r="N888" s="8"/>
      <c r="O888" s="8"/>
      <c r="P888" s="8"/>
      <c r="Q888" s="8"/>
      <c r="R888" s="8"/>
      <c r="S888" s="8"/>
      <c r="T888" s="8"/>
      <c r="U888" s="8"/>
      <c r="V888" s="8"/>
      <c r="W888" s="8"/>
      <c r="X888" s="47"/>
      <c r="Y888" s="8"/>
      <c r="Z888" s="8"/>
      <c r="AA888" s="8"/>
      <c r="AB888" s="8"/>
      <c r="AC888" s="8"/>
      <c r="AD888" s="8"/>
      <c r="AE888" s="8"/>
      <c r="AF888" s="8"/>
      <c r="AG888" s="8"/>
      <c r="AH888" s="8"/>
      <c r="AI888" s="11" t="str">
        <f t="shared" si="4"/>
        <v/>
      </c>
      <c r="AJ888" s="17"/>
      <c r="AK888" s="17"/>
      <c r="AL888" s="8"/>
      <c r="AM888" s="8"/>
      <c r="AN888" s="8"/>
      <c r="AO888" s="8"/>
      <c r="AP888" s="8"/>
      <c r="AQ888" s="8"/>
      <c r="AR888" s="8"/>
      <c r="AS888" s="8"/>
      <c r="AT888" s="8"/>
      <c r="AU888" s="8"/>
      <c r="AV888" s="8"/>
      <c r="AW888" s="8"/>
      <c r="AX888" s="8"/>
      <c r="AY888" s="8"/>
      <c r="AZ888" s="8"/>
      <c r="BA888" s="8"/>
      <c r="BB888" s="8"/>
      <c r="BC888" s="8"/>
    </row>
    <row r="889">
      <c r="A889" s="12"/>
      <c r="B889" s="8"/>
      <c r="C889" s="8"/>
      <c r="D889" s="8"/>
      <c r="E889" s="8"/>
      <c r="F889" s="17"/>
      <c r="G889" s="17"/>
      <c r="H889" s="17"/>
      <c r="I889" s="8"/>
      <c r="J889" s="8"/>
      <c r="K889" s="8"/>
      <c r="L889" s="8"/>
      <c r="M889" s="8"/>
      <c r="N889" s="8"/>
      <c r="O889" s="8"/>
      <c r="P889" s="8"/>
      <c r="Q889" s="8"/>
      <c r="R889" s="8"/>
      <c r="S889" s="8"/>
      <c r="T889" s="8"/>
      <c r="U889" s="8"/>
      <c r="V889" s="8"/>
      <c r="W889" s="8"/>
      <c r="X889" s="47"/>
      <c r="Y889" s="8"/>
      <c r="Z889" s="8"/>
      <c r="AA889" s="8"/>
      <c r="AB889" s="8"/>
      <c r="AC889" s="8"/>
      <c r="AD889" s="8"/>
      <c r="AE889" s="8"/>
      <c r="AF889" s="8"/>
      <c r="AG889" s="8"/>
      <c r="AH889" s="8"/>
      <c r="AI889" s="11" t="str">
        <f t="shared" si="4"/>
        <v/>
      </c>
      <c r="AJ889" s="17"/>
      <c r="AK889" s="17"/>
      <c r="AL889" s="8"/>
      <c r="AM889" s="8"/>
      <c r="AN889" s="8"/>
      <c r="AO889" s="8"/>
      <c r="AP889" s="8"/>
      <c r="AQ889" s="8"/>
      <c r="AR889" s="8"/>
      <c r="AS889" s="8"/>
      <c r="AT889" s="8"/>
      <c r="AU889" s="8"/>
      <c r="AV889" s="8"/>
      <c r="AW889" s="8"/>
      <c r="AX889" s="8"/>
      <c r="AY889" s="8"/>
      <c r="AZ889" s="8"/>
      <c r="BA889" s="8"/>
      <c r="BB889" s="8"/>
      <c r="BC889" s="8"/>
    </row>
    <row r="890">
      <c r="A890" s="12"/>
      <c r="B890" s="8"/>
      <c r="C890" s="8"/>
      <c r="D890" s="8"/>
      <c r="E890" s="8"/>
      <c r="F890" s="17"/>
      <c r="G890" s="17"/>
      <c r="H890" s="17"/>
      <c r="I890" s="8"/>
      <c r="J890" s="8"/>
      <c r="K890" s="8"/>
      <c r="L890" s="8"/>
      <c r="M890" s="8"/>
      <c r="N890" s="8"/>
      <c r="O890" s="8"/>
      <c r="P890" s="8"/>
      <c r="Q890" s="8"/>
      <c r="R890" s="8"/>
      <c r="S890" s="8"/>
      <c r="T890" s="8"/>
      <c r="U890" s="8"/>
      <c r="V890" s="8"/>
      <c r="W890" s="8"/>
      <c r="X890" s="47"/>
      <c r="Y890" s="8"/>
      <c r="Z890" s="8"/>
      <c r="AA890" s="8"/>
      <c r="AB890" s="8"/>
      <c r="AC890" s="8"/>
      <c r="AD890" s="8"/>
      <c r="AE890" s="8"/>
      <c r="AF890" s="8"/>
      <c r="AG890" s="8"/>
      <c r="AH890" s="8"/>
      <c r="AI890" s="11" t="str">
        <f t="shared" si="4"/>
        <v/>
      </c>
      <c r="AJ890" s="17"/>
      <c r="AK890" s="17"/>
      <c r="AL890" s="8"/>
      <c r="AM890" s="8"/>
      <c r="AN890" s="8"/>
      <c r="AO890" s="8"/>
      <c r="AP890" s="8"/>
      <c r="AQ890" s="8"/>
      <c r="AR890" s="8"/>
      <c r="AS890" s="8"/>
      <c r="AT890" s="8"/>
      <c r="AU890" s="8"/>
      <c r="AV890" s="8"/>
      <c r="AW890" s="8"/>
      <c r="AX890" s="8"/>
      <c r="AY890" s="8"/>
      <c r="AZ890" s="8"/>
      <c r="BA890" s="8"/>
      <c r="BB890" s="8"/>
      <c r="BC890" s="8"/>
    </row>
    <row r="891">
      <c r="A891" s="12"/>
      <c r="B891" s="8"/>
      <c r="C891" s="8"/>
      <c r="D891" s="8"/>
      <c r="E891" s="8"/>
      <c r="F891" s="17"/>
      <c r="G891" s="17"/>
      <c r="H891" s="17"/>
      <c r="I891" s="8"/>
      <c r="J891" s="8"/>
      <c r="K891" s="8"/>
      <c r="L891" s="8"/>
      <c r="M891" s="8"/>
      <c r="N891" s="8"/>
      <c r="O891" s="8"/>
      <c r="P891" s="8"/>
      <c r="Q891" s="8"/>
      <c r="R891" s="8"/>
      <c r="S891" s="8"/>
      <c r="T891" s="8"/>
      <c r="U891" s="8"/>
      <c r="V891" s="8"/>
      <c r="W891" s="8"/>
      <c r="X891" s="47"/>
      <c r="Y891" s="8"/>
      <c r="Z891" s="8"/>
      <c r="AA891" s="8"/>
      <c r="AB891" s="8"/>
      <c r="AC891" s="8"/>
      <c r="AD891" s="8"/>
      <c r="AE891" s="8"/>
      <c r="AF891" s="8"/>
      <c r="AG891" s="8"/>
      <c r="AH891" s="8"/>
      <c r="AI891" s="11" t="str">
        <f t="shared" si="4"/>
        <v/>
      </c>
      <c r="AJ891" s="17"/>
      <c r="AK891" s="17"/>
      <c r="AL891" s="8"/>
      <c r="AM891" s="8"/>
      <c r="AN891" s="8"/>
      <c r="AO891" s="8"/>
      <c r="AP891" s="8"/>
      <c r="AQ891" s="8"/>
      <c r="AR891" s="8"/>
      <c r="AS891" s="8"/>
      <c r="AT891" s="8"/>
      <c r="AU891" s="8"/>
      <c r="AV891" s="8"/>
      <c r="AW891" s="8"/>
      <c r="AX891" s="8"/>
      <c r="AY891" s="8"/>
      <c r="AZ891" s="8"/>
      <c r="BA891" s="8"/>
      <c r="BB891" s="8"/>
      <c r="BC891" s="8"/>
    </row>
    <row r="892">
      <c r="A892" s="12"/>
      <c r="B892" s="8"/>
      <c r="C892" s="8"/>
      <c r="D892" s="8"/>
      <c r="E892" s="8"/>
      <c r="F892" s="17"/>
      <c r="G892" s="17"/>
      <c r="H892" s="17"/>
      <c r="I892" s="8"/>
      <c r="J892" s="8"/>
      <c r="K892" s="8"/>
      <c r="L892" s="8"/>
      <c r="M892" s="8"/>
      <c r="N892" s="8"/>
      <c r="O892" s="8"/>
      <c r="P892" s="8"/>
      <c r="Q892" s="8"/>
      <c r="R892" s="8"/>
      <c r="S892" s="8"/>
      <c r="T892" s="8"/>
      <c r="U892" s="8"/>
      <c r="V892" s="8"/>
      <c r="W892" s="8"/>
      <c r="X892" s="47"/>
      <c r="Y892" s="8"/>
      <c r="Z892" s="8"/>
      <c r="AA892" s="8"/>
      <c r="AB892" s="8"/>
      <c r="AC892" s="8"/>
      <c r="AD892" s="8"/>
      <c r="AE892" s="8"/>
      <c r="AF892" s="8"/>
      <c r="AG892" s="8"/>
      <c r="AH892" s="8"/>
      <c r="AI892" s="11" t="str">
        <f t="shared" si="4"/>
        <v/>
      </c>
      <c r="AJ892" s="17"/>
      <c r="AK892" s="17"/>
      <c r="AL892" s="8"/>
      <c r="AM892" s="8"/>
      <c r="AN892" s="8"/>
      <c r="AO892" s="8"/>
      <c r="AP892" s="8"/>
      <c r="AQ892" s="8"/>
      <c r="AR892" s="8"/>
      <c r="AS892" s="8"/>
      <c r="AT892" s="8"/>
      <c r="AU892" s="8"/>
      <c r="AV892" s="8"/>
      <c r="AW892" s="8"/>
      <c r="AX892" s="8"/>
      <c r="AY892" s="8"/>
      <c r="AZ892" s="8"/>
      <c r="BA892" s="8"/>
      <c r="BB892" s="8"/>
      <c r="BC892" s="8"/>
    </row>
    <row r="893">
      <c r="A893" s="12"/>
      <c r="B893" s="8"/>
      <c r="C893" s="8"/>
      <c r="D893" s="8"/>
      <c r="E893" s="8"/>
      <c r="F893" s="17"/>
      <c r="G893" s="17"/>
      <c r="H893" s="17"/>
      <c r="I893" s="8"/>
      <c r="J893" s="8"/>
      <c r="K893" s="8"/>
      <c r="L893" s="8"/>
      <c r="M893" s="8"/>
      <c r="N893" s="8"/>
      <c r="O893" s="8"/>
      <c r="P893" s="8"/>
      <c r="Q893" s="8"/>
      <c r="R893" s="8"/>
      <c r="S893" s="8"/>
      <c r="T893" s="8"/>
      <c r="U893" s="8"/>
      <c r="V893" s="8"/>
      <c r="W893" s="8"/>
      <c r="X893" s="47"/>
      <c r="Y893" s="8"/>
      <c r="Z893" s="8"/>
      <c r="AA893" s="8"/>
      <c r="AB893" s="8"/>
      <c r="AC893" s="8"/>
      <c r="AD893" s="8"/>
      <c r="AE893" s="8"/>
      <c r="AF893" s="8"/>
      <c r="AG893" s="8"/>
      <c r="AH893" s="8"/>
      <c r="AI893" s="11" t="str">
        <f t="shared" si="4"/>
        <v/>
      </c>
      <c r="AJ893" s="17"/>
      <c r="AK893" s="17"/>
      <c r="AL893" s="8"/>
      <c r="AM893" s="8"/>
      <c r="AN893" s="8"/>
      <c r="AO893" s="8"/>
      <c r="AP893" s="8"/>
      <c r="AQ893" s="8"/>
      <c r="AR893" s="8"/>
      <c r="AS893" s="8"/>
      <c r="AT893" s="8"/>
      <c r="AU893" s="8"/>
      <c r="AV893" s="8"/>
      <c r="AW893" s="8"/>
      <c r="AX893" s="8"/>
      <c r="AY893" s="8"/>
      <c r="AZ893" s="8"/>
      <c r="BA893" s="8"/>
      <c r="BB893" s="8"/>
      <c r="BC893" s="8"/>
    </row>
    <row r="894">
      <c r="A894" s="12"/>
      <c r="B894" s="8"/>
      <c r="C894" s="8"/>
      <c r="D894" s="8"/>
      <c r="E894" s="8"/>
      <c r="F894" s="17"/>
      <c r="G894" s="17"/>
      <c r="H894" s="17"/>
      <c r="I894" s="8"/>
      <c r="J894" s="8"/>
      <c r="K894" s="8"/>
      <c r="L894" s="8"/>
      <c r="M894" s="8"/>
      <c r="N894" s="8"/>
      <c r="O894" s="8"/>
      <c r="P894" s="8"/>
      <c r="Q894" s="8"/>
      <c r="R894" s="8"/>
      <c r="S894" s="8"/>
      <c r="T894" s="8"/>
      <c r="U894" s="8"/>
      <c r="V894" s="8"/>
      <c r="W894" s="8"/>
      <c r="X894" s="47"/>
      <c r="Y894" s="8"/>
      <c r="Z894" s="8"/>
      <c r="AA894" s="8"/>
      <c r="AB894" s="8"/>
      <c r="AC894" s="8"/>
      <c r="AD894" s="8"/>
      <c r="AE894" s="8"/>
      <c r="AF894" s="8"/>
      <c r="AG894" s="8"/>
      <c r="AH894" s="8"/>
      <c r="AI894" s="11" t="str">
        <f t="shared" si="4"/>
        <v/>
      </c>
      <c r="AJ894" s="17"/>
      <c r="AK894" s="17"/>
      <c r="AL894" s="8"/>
      <c r="AM894" s="8"/>
      <c r="AN894" s="8"/>
      <c r="AO894" s="8"/>
      <c r="AP894" s="8"/>
      <c r="AQ894" s="8"/>
      <c r="AR894" s="8"/>
      <c r="AS894" s="8"/>
      <c r="AT894" s="8"/>
      <c r="AU894" s="8"/>
      <c r="AV894" s="8"/>
      <c r="AW894" s="8"/>
      <c r="AX894" s="8"/>
      <c r="AY894" s="8"/>
      <c r="AZ894" s="8"/>
      <c r="BA894" s="8"/>
      <c r="BB894" s="8"/>
      <c r="BC894" s="8"/>
    </row>
    <row r="895">
      <c r="A895" s="12"/>
      <c r="B895" s="8"/>
      <c r="C895" s="8"/>
      <c r="D895" s="8"/>
      <c r="E895" s="8"/>
      <c r="F895" s="17"/>
      <c r="G895" s="17"/>
      <c r="H895" s="17"/>
      <c r="I895" s="8"/>
      <c r="J895" s="8"/>
      <c r="K895" s="8"/>
      <c r="L895" s="8"/>
      <c r="M895" s="8"/>
      <c r="N895" s="8"/>
      <c r="O895" s="8"/>
      <c r="P895" s="8"/>
      <c r="Q895" s="8"/>
      <c r="R895" s="8"/>
      <c r="S895" s="8"/>
      <c r="T895" s="8"/>
      <c r="U895" s="8"/>
      <c r="V895" s="8"/>
      <c r="W895" s="8"/>
      <c r="X895" s="47"/>
      <c r="Y895" s="8"/>
      <c r="Z895" s="8"/>
      <c r="AA895" s="8"/>
      <c r="AB895" s="8"/>
      <c r="AC895" s="8"/>
      <c r="AD895" s="8"/>
      <c r="AE895" s="8"/>
      <c r="AF895" s="8"/>
      <c r="AG895" s="8"/>
      <c r="AH895" s="8"/>
      <c r="AI895" s="11" t="str">
        <f t="shared" si="4"/>
        <v/>
      </c>
      <c r="AJ895" s="17"/>
      <c r="AK895" s="17"/>
      <c r="AL895" s="8"/>
      <c r="AM895" s="8"/>
      <c r="AN895" s="8"/>
      <c r="AO895" s="8"/>
      <c r="AP895" s="8"/>
      <c r="AQ895" s="8"/>
      <c r="AR895" s="8"/>
      <c r="AS895" s="8"/>
      <c r="AT895" s="8"/>
      <c r="AU895" s="8"/>
      <c r="AV895" s="8"/>
      <c r="AW895" s="8"/>
      <c r="AX895" s="8"/>
      <c r="AY895" s="8"/>
      <c r="AZ895" s="8"/>
      <c r="BA895" s="8"/>
      <c r="BB895" s="8"/>
      <c r="BC895" s="8"/>
    </row>
    <row r="896">
      <c r="A896" s="12"/>
      <c r="B896" s="8"/>
      <c r="C896" s="8"/>
      <c r="D896" s="8"/>
      <c r="E896" s="8"/>
      <c r="F896" s="17"/>
      <c r="G896" s="17"/>
      <c r="H896" s="17"/>
      <c r="I896" s="8"/>
      <c r="J896" s="8"/>
      <c r="K896" s="8"/>
      <c r="L896" s="8"/>
      <c r="M896" s="8"/>
      <c r="N896" s="8"/>
      <c r="O896" s="8"/>
      <c r="P896" s="8"/>
      <c r="Q896" s="8"/>
      <c r="R896" s="8"/>
      <c r="S896" s="8"/>
      <c r="T896" s="8"/>
      <c r="U896" s="8"/>
      <c r="V896" s="8"/>
      <c r="W896" s="8"/>
      <c r="X896" s="47"/>
      <c r="Y896" s="8"/>
      <c r="Z896" s="8"/>
      <c r="AA896" s="8"/>
      <c r="AB896" s="8"/>
      <c r="AC896" s="8"/>
      <c r="AD896" s="8"/>
      <c r="AE896" s="8"/>
      <c r="AF896" s="8"/>
      <c r="AG896" s="8"/>
      <c r="AH896" s="8"/>
      <c r="AI896" s="11" t="str">
        <f t="shared" si="4"/>
        <v/>
      </c>
      <c r="AJ896" s="17"/>
      <c r="AK896" s="17"/>
      <c r="AL896" s="8"/>
      <c r="AM896" s="8"/>
      <c r="AN896" s="8"/>
      <c r="AO896" s="8"/>
      <c r="AP896" s="8"/>
      <c r="AQ896" s="8"/>
      <c r="AR896" s="8"/>
      <c r="AS896" s="8"/>
      <c r="AT896" s="8"/>
      <c r="AU896" s="8"/>
      <c r="AV896" s="8"/>
      <c r="AW896" s="8"/>
      <c r="AX896" s="8"/>
      <c r="AY896" s="8"/>
      <c r="AZ896" s="8"/>
      <c r="BA896" s="8"/>
      <c r="BB896" s="8"/>
      <c r="BC896" s="8"/>
    </row>
    <row r="897">
      <c r="A897" s="12"/>
      <c r="B897" s="8"/>
      <c r="C897" s="8"/>
      <c r="D897" s="8"/>
      <c r="E897" s="8"/>
      <c r="F897" s="17"/>
      <c r="G897" s="17"/>
      <c r="H897" s="17"/>
      <c r="I897" s="8"/>
      <c r="J897" s="8"/>
      <c r="K897" s="8"/>
      <c r="L897" s="8"/>
      <c r="M897" s="8"/>
      <c r="N897" s="8"/>
      <c r="O897" s="8"/>
      <c r="P897" s="8"/>
      <c r="Q897" s="8"/>
      <c r="R897" s="8"/>
      <c r="S897" s="8"/>
      <c r="T897" s="8"/>
      <c r="U897" s="8"/>
      <c r="V897" s="8"/>
      <c r="W897" s="8"/>
      <c r="X897" s="47"/>
      <c r="Y897" s="8"/>
      <c r="Z897" s="8"/>
      <c r="AA897" s="8"/>
      <c r="AB897" s="8"/>
      <c r="AC897" s="8"/>
      <c r="AD897" s="8"/>
      <c r="AE897" s="8"/>
      <c r="AF897" s="8"/>
      <c r="AG897" s="8"/>
      <c r="AH897" s="8"/>
      <c r="AI897" s="11" t="str">
        <f t="shared" si="4"/>
        <v/>
      </c>
      <c r="AJ897" s="17"/>
      <c r="AK897" s="17"/>
      <c r="AL897" s="8"/>
      <c r="AM897" s="8"/>
      <c r="AN897" s="8"/>
      <c r="AO897" s="8"/>
      <c r="AP897" s="8"/>
      <c r="AQ897" s="8"/>
      <c r="AR897" s="8"/>
      <c r="AS897" s="8"/>
      <c r="AT897" s="8"/>
      <c r="AU897" s="8"/>
      <c r="AV897" s="8"/>
      <c r="AW897" s="8"/>
      <c r="AX897" s="8"/>
      <c r="AY897" s="8"/>
      <c r="AZ897" s="8"/>
      <c r="BA897" s="8"/>
      <c r="BB897" s="8"/>
      <c r="BC897" s="8"/>
    </row>
    <row r="898">
      <c r="A898" s="12"/>
      <c r="B898" s="8"/>
      <c r="C898" s="8"/>
      <c r="D898" s="8"/>
      <c r="E898" s="8"/>
      <c r="F898" s="17"/>
      <c r="G898" s="17"/>
      <c r="H898" s="17"/>
      <c r="I898" s="8"/>
      <c r="J898" s="8"/>
      <c r="K898" s="8"/>
      <c r="L898" s="8"/>
      <c r="M898" s="8"/>
      <c r="N898" s="8"/>
      <c r="O898" s="8"/>
      <c r="P898" s="8"/>
      <c r="Q898" s="8"/>
      <c r="R898" s="8"/>
      <c r="S898" s="8"/>
      <c r="T898" s="8"/>
      <c r="U898" s="8"/>
      <c r="V898" s="8"/>
      <c r="W898" s="8"/>
      <c r="X898" s="47"/>
      <c r="Y898" s="8"/>
      <c r="Z898" s="8"/>
      <c r="AA898" s="8"/>
      <c r="AB898" s="8"/>
      <c r="AC898" s="8"/>
      <c r="AD898" s="8"/>
      <c r="AE898" s="8"/>
      <c r="AF898" s="8"/>
      <c r="AG898" s="8"/>
      <c r="AH898" s="8"/>
      <c r="AI898" s="11" t="str">
        <f t="shared" si="4"/>
        <v/>
      </c>
      <c r="AJ898" s="17"/>
      <c r="AK898" s="17"/>
      <c r="AL898" s="8"/>
      <c r="AM898" s="8"/>
      <c r="AN898" s="8"/>
      <c r="AO898" s="8"/>
      <c r="AP898" s="8"/>
      <c r="AQ898" s="8"/>
      <c r="AR898" s="8"/>
      <c r="AS898" s="8"/>
      <c r="AT898" s="8"/>
      <c r="AU898" s="8"/>
      <c r="AV898" s="8"/>
      <c r="AW898" s="8"/>
      <c r="AX898" s="8"/>
      <c r="AY898" s="8"/>
      <c r="AZ898" s="8"/>
      <c r="BA898" s="8"/>
      <c r="BB898" s="8"/>
      <c r="BC898" s="8"/>
    </row>
    <row r="899">
      <c r="A899" s="12"/>
      <c r="B899" s="8"/>
      <c r="C899" s="8"/>
      <c r="D899" s="8"/>
      <c r="E899" s="8"/>
      <c r="F899" s="17"/>
      <c r="G899" s="17"/>
      <c r="H899" s="17"/>
      <c r="I899" s="8"/>
      <c r="J899" s="8"/>
      <c r="K899" s="8"/>
      <c r="L899" s="8"/>
      <c r="M899" s="8"/>
      <c r="N899" s="8"/>
      <c r="O899" s="8"/>
      <c r="P899" s="8"/>
      <c r="Q899" s="8"/>
      <c r="R899" s="8"/>
      <c r="S899" s="8"/>
      <c r="T899" s="8"/>
      <c r="U899" s="8"/>
      <c r="V899" s="8"/>
      <c r="W899" s="8"/>
      <c r="X899" s="47"/>
      <c r="Y899" s="8"/>
      <c r="Z899" s="8"/>
      <c r="AA899" s="8"/>
      <c r="AB899" s="8"/>
      <c r="AC899" s="8"/>
      <c r="AD899" s="8"/>
      <c r="AE899" s="8"/>
      <c r="AF899" s="8"/>
      <c r="AG899" s="8"/>
      <c r="AH899" s="8"/>
      <c r="AI899" s="11" t="str">
        <f t="shared" si="4"/>
        <v/>
      </c>
      <c r="AJ899" s="17"/>
      <c r="AK899" s="17"/>
      <c r="AL899" s="8"/>
      <c r="AM899" s="8"/>
      <c r="AN899" s="8"/>
      <c r="AO899" s="8"/>
      <c r="AP899" s="8"/>
      <c r="AQ899" s="8"/>
      <c r="AR899" s="8"/>
      <c r="AS899" s="8"/>
      <c r="AT899" s="8"/>
      <c r="AU899" s="8"/>
      <c r="AV899" s="8"/>
      <c r="AW899" s="8"/>
      <c r="AX899" s="8"/>
      <c r="AY899" s="8"/>
      <c r="AZ899" s="8"/>
      <c r="BA899" s="8"/>
      <c r="BB899" s="8"/>
      <c r="BC899" s="8"/>
    </row>
    <row r="900">
      <c r="A900" s="12"/>
      <c r="B900" s="8"/>
      <c r="C900" s="8"/>
      <c r="D900" s="8"/>
      <c r="E900" s="8"/>
      <c r="F900" s="17"/>
      <c r="G900" s="17"/>
      <c r="H900" s="17"/>
      <c r="I900" s="8"/>
      <c r="J900" s="8"/>
      <c r="K900" s="8"/>
      <c r="L900" s="8"/>
      <c r="M900" s="8"/>
      <c r="N900" s="8"/>
      <c r="O900" s="8"/>
      <c r="P900" s="8"/>
      <c r="Q900" s="8"/>
      <c r="R900" s="8"/>
      <c r="S900" s="8"/>
      <c r="T900" s="8"/>
      <c r="U900" s="8"/>
      <c r="V900" s="8"/>
      <c r="W900" s="8"/>
      <c r="X900" s="47"/>
      <c r="Y900" s="8"/>
      <c r="Z900" s="8"/>
      <c r="AA900" s="8"/>
      <c r="AB900" s="8"/>
      <c r="AC900" s="8"/>
      <c r="AD900" s="8"/>
      <c r="AE900" s="8"/>
      <c r="AF900" s="8"/>
      <c r="AG900" s="8"/>
      <c r="AH900" s="8"/>
      <c r="AI900" s="11" t="str">
        <f t="shared" si="4"/>
        <v/>
      </c>
      <c r="AJ900" s="17"/>
      <c r="AK900" s="17"/>
      <c r="AL900" s="8"/>
      <c r="AM900" s="8"/>
      <c r="AN900" s="8"/>
      <c r="AO900" s="8"/>
      <c r="AP900" s="8"/>
      <c r="AQ900" s="8"/>
      <c r="AR900" s="8"/>
      <c r="AS900" s="8"/>
      <c r="AT900" s="8"/>
      <c r="AU900" s="8"/>
      <c r="AV900" s="8"/>
      <c r="AW900" s="8"/>
      <c r="AX900" s="8"/>
      <c r="AY900" s="8"/>
      <c r="AZ900" s="8"/>
      <c r="BA900" s="8"/>
      <c r="BB900" s="8"/>
      <c r="BC900" s="8"/>
    </row>
    <row r="901">
      <c r="A901" s="12"/>
      <c r="B901" s="8"/>
      <c r="C901" s="8"/>
      <c r="D901" s="8"/>
      <c r="E901" s="8"/>
      <c r="F901" s="17"/>
      <c r="G901" s="17"/>
      <c r="H901" s="17"/>
      <c r="I901" s="8"/>
      <c r="J901" s="8"/>
      <c r="K901" s="8"/>
      <c r="L901" s="8"/>
      <c r="M901" s="8"/>
      <c r="N901" s="8"/>
      <c r="O901" s="8"/>
      <c r="P901" s="8"/>
      <c r="Q901" s="8"/>
      <c r="R901" s="8"/>
      <c r="S901" s="8"/>
      <c r="T901" s="8"/>
      <c r="U901" s="8"/>
      <c r="V901" s="8"/>
      <c r="W901" s="8"/>
      <c r="X901" s="47"/>
      <c r="Y901" s="8"/>
      <c r="Z901" s="8"/>
      <c r="AA901" s="8"/>
      <c r="AB901" s="8"/>
      <c r="AC901" s="8"/>
      <c r="AD901" s="8"/>
      <c r="AE901" s="8"/>
      <c r="AF901" s="8"/>
      <c r="AG901" s="8"/>
      <c r="AH901" s="8"/>
      <c r="AI901" s="11" t="str">
        <f t="shared" si="4"/>
        <v/>
      </c>
      <c r="AJ901" s="17"/>
      <c r="AK901" s="17"/>
      <c r="AL901" s="8"/>
      <c r="AM901" s="8"/>
      <c r="AN901" s="8"/>
      <c r="AO901" s="8"/>
      <c r="AP901" s="8"/>
      <c r="AQ901" s="8"/>
      <c r="AR901" s="8"/>
      <c r="AS901" s="8"/>
      <c r="AT901" s="8"/>
      <c r="AU901" s="8"/>
      <c r="AV901" s="8"/>
      <c r="AW901" s="8"/>
      <c r="AX901" s="8"/>
      <c r="AY901" s="8"/>
      <c r="AZ901" s="8"/>
      <c r="BA901" s="8"/>
      <c r="BB901" s="8"/>
      <c r="BC901" s="8"/>
    </row>
    <row r="902">
      <c r="A902" s="12"/>
      <c r="B902" s="8"/>
      <c r="C902" s="8"/>
      <c r="D902" s="8"/>
      <c r="E902" s="8"/>
      <c r="F902" s="17"/>
      <c r="G902" s="17"/>
      <c r="H902" s="17"/>
      <c r="I902" s="8"/>
      <c r="J902" s="8"/>
      <c r="K902" s="8"/>
      <c r="L902" s="8"/>
      <c r="M902" s="8"/>
      <c r="N902" s="8"/>
      <c r="O902" s="8"/>
      <c r="P902" s="8"/>
      <c r="Q902" s="8"/>
      <c r="R902" s="8"/>
      <c r="S902" s="8"/>
      <c r="T902" s="8"/>
      <c r="U902" s="8"/>
      <c r="V902" s="8"/>
      <c r="W902" s="8"/>
      <c r="X902" s="47"/>
      <c r="Y902" s="8"/>
      <c r="Z902" s="8"/>
      <c r="AA902" s="8"/>
      <c r="AB902" s="8"/>
      <c r="AC902" s="8"/>
      <c r="AD902" s="8"/>
      <c r="AE902" s="8"/>
      <c r="AF902" s="8"/>
      <c r="AG902" s="8"/>
      <c r="AH902" s="8"/>
      <c r="AI902" s="11" t="str">
        <f t="shared" si="4"/>
        <v/>
      </c>
      <c r="AJ902" s="17"/>
      <c r="AK902" s="17"/>
      <c r="AL902" s="8"/>
      <c r="AM902" s="8"/>
      <c r="AN902" s="8"/>
      <c r="AO902" s="8"/>
      <c r="AP902" s="8"/>
      <c r="AQ902" s="8"/>
      <c r="AR902" s="8"/>
      <c r="AS902" s="8"/>
      <c r="AT902" s="8"/>
      <c r="AU902" s="8"/>
      <c r="AV902" s="8"/>
      <c r="AW902" s="8"/>
      <c r="AX902" s="8"/>
      <c r="AY902" s="8"/>
      <c r="AZ902" s="8"/>
      <c r="BA902" s="8"/>
      <c r="BB902" s="8"/>
      <c r="BC902" s="8"/>
    </row>
    <row r="903">
      <c r="A903" s="12"/>
      <c r="B903" s="8"/>
      <c r="C903" s="8"/>
      <c r="D903" s="8"/>
      <c r="E903" s="8"/>
      <c r="F903" s="17"/>
      <c r="G903" s="17"/>
      <c r="H903" s="17"/>
      <c r="I903" s="8"/>
      <c r="J903" s="8"/>
      <c r="K903" s="8"/>
      <c r="L903" s="8"/>
      <c r="M903" s="8"/>
      <c r="N903" s="8"/>
      <c r="O903" s="8"/>
      <c r="P903" s="8"/>
      <c r="Q903" s="8"/>
      <c r="R903" s="8"/>
      <c r="S903" s="8"/>
      <c r="T903" s="8"/>
      <c r="U903" s="8"/>
      <c r="V903" s="8"/>
      <c r="W903" s="8"/>
      <c r="X903" s="47"/>
      <c r="Y903" s="8"/>
      <c r="Z903" s="8"/>
      <c r="AA903" s="8"/>
      <c r="AB903" s="8"/>
      <c r="AC903" s="8"/>
      <c r="AD903" s="8"/>
      <c r="AE903" s="8"/>
      <c r="AF903" s="8"/>
      <c r="AG903" s="8"/>
      <c r="AH903" s="8"/>
      <c r="AI903" s="11" t="str">
        <f t="shared" si="4"/>
        <v/>
      </c>
      <c r="AJ903" s="17"/>
      <c r="AK903" s="17"/>
      <c r="AL903" s="8"/>
      <c r="AM903" s="8"/>
      <c r="AN903" s="8"/>
      <c r="AO903" s="8"/>
      <c r="AP903" s="8"/>
      <c r="AQ903" s="8"/>
      <c r="AR903" s="8"/>
      <c r="AS903" s="8"/>
      <c r="AT903" s="8"/>
      <c r="AU903" s="8"/>
      <c r="AV903" s="8"/>
      <c r="AW903" s="8"/>
      <c r="AX903" s="8"/>
      <c r="AY903" s="8"/>
      <c r="AZ903" s="8"/>
      <c r="BA903" s="8"/>
      <c r="BB903" s="8"/>
      <c r="BC903" s="8"/>
    </row>
    <row r="904">
      <c r="A904" s="12"/>
      <c r="B904" s="8"/>
      <c r="C904" s="8"/>
      <c r="D904" s="8"/>
      <c r="E904" s="8"/>
      <c r="F904" s="17"/>
      <c r="G904" s="17"/>
      <c r="H904" s="17"/>
      <c r="I904" s="8"/>
      <c r="J904" s="8"/>
      <c r="K904" s="8"/>
      <c r="L904" s="8"/>
      <c r="M904" s="8"/>
      <c r="N904" s="8"/>
      <c r="O904" s="8"/>
      <c r="P904" s="8"/>
      <c r="Q904" s="8"/>
      <c r="R904" s="8"/>
      <c r="S904" s="8"/>
      <c r="T904" s="8"/>
      <c r="U904" s="8"/>
      <c r="V904" s="8"/>
      <c r="W904" s="8"/>
      <c r="X904" s="47"/>
      <c r="Y904" s="8"/>
      <c r="Z904" s="8"/>
      <c r="AA904" s="8"/>
      <c r="AB904" s="8"/>
      <c r="AC904" s="8"/>
      <c r="AD904" s="8"/>
      <c r="AE904" s="8"/>
      <c r="AF904" s="8"/>
      <c r="AG904" s="8"/>
      <c r="AH904" s="8"/>
      <c r="AI904" s="11" t="str">
        <f t="shared" si="4"/>
        <v/>
      </c>
      <c r="AJ904" s="17"/>
      <c r="AK904" s="17"/>
      <c r="AL904" s="8"/>
      <c r="AM904" s="8"/>
      <c r="AN904" s="8"/>
      <c r="AO904" s="8"/>
      <c r="AP904" s="8"/>
      <c r="AQ904" s="8"/>
      <c r="AR904" s="8"/>
      <c r="AS904" s="8"/>
      <c r="AT904" s="8"/>
      <c r="AU904" s="8"/>
      <c r="AV904" s="8"/>
      <c r="AW904" s="8"/>
      <c r="AX904" s="8"/>
      <c r="AY904" s="8"/>
      <c r="AZ904" s="8"/>
      <c r="BA904" s="8"/>
      <c r="BB904" s="8"/>
      <c r="BC904" s="8"/>
    </row>
    <row r="905">
      <c r="A905" s="12"/>
      <c r="B905" s="8"/>
      <c r="C905" s="8"/>
      <c r="D905" s="8"/>
      <c r="E905" s="8"/>
      <c r="F905" s="17"/>
      <c r="G905" s="17"/>
      <c r="H905" s="17"/>
      <c r="I905" s="8"/>
      <c r="J905" s="8"/>
      <c r="K905" s="8"/>
      <c r="L905" s="8"/>
      <c r="M905" s="8"/>
      <c r="N905" s="8"/>
      <c r="O905" s="8"/>
      <c r="P905" s="8"/>
      <c r="Q905" s="8"/>
      <c r="R905" s="8"/>
      <c r="S905" s="8"/>
      <c r="T905" s="8"/>
      <c r="U905" s="8"/>
      <c r="V905" s="8"/>
      <c r="W905" s="8"/>
      <c r="X905" s="47"/>
      <c r="Y905" s="8"/>
      <c r="Z905" s="8"/>
      <c r="AA905" s="8"/>
      <c r="AB905" s="8"/>
      <c r="AC905" s="8"/>
      <c r="AD905" s="8"/>
      <c r="AE905" s="8"/>
      <c r="AF905" s="8"/>
      <c r="AG905" s="8"/>
      <c r="AH905" s="8"/>
      <c r="AI905" s="11" t="str">
        <f t="shared" si="4"/>
        <v/>
      </c>
      <c r="AJ905" s="17"/>
      <c r="AK905" s="17"/>
      <c r="AL905" s="8"/>
      <c r="AM905" s="8"/>
      <c r="AN905" s="8"/>
      <c r="AO905" s="8"/>
      <c r="AP905" s="8"/>
      <c r="AQ905" s="8"/>
      <c r="AR905" s="8"/>
      <c r="AS905" s="8"/>
      <c r="AT905" s="8"/>
      <c r="AU905" s="8"/>
      <c r="AV905" s="8"/>
      <c r="AW905" s="8"/>
      <c r="AX905" s="8"/>
      <c r="AY905" s="8"/>
      <c r="AZ905" s="8"/>
      <c r="BA905" s="8"/>
      <c r="BB905" s="8"/>
      <c r="BC905" s="8"/>
    </row>
    <row r="906">
      <c r="A906" s="12"/>
      <c r="B906" s="8"/>
      <c r="C906" s="8"/>
      <c r="D906" s="8"/>
      <c r="E906" s="8"/>
      <c r="F906" s="17"/>
      <c r="G906" s="17"/>
      <c r="H906" s="17"/>
      <c r="I906" s="8"/>
      <c r="J906" s="8"/>
      <c r="K906" s="8"/>
      <c r="L906" s="8"/>
      <c r="M906" s="8"/>
      <c r="N906" s="8"/>
      <c r="O906" s="8"/>
      <c r="P906" s="8"/>
      <c r="Q906" s="8"/>
      <c r="R906" s="8"/>
      <c r="S906" s="8"/>
      <c r="T906" s="8"/>
      <c r="U906" s="8"/>
      <c r="V906" s="8"/>
      <c r="W906" s="8"/>
      <c r="X906" s="47"/>
      <c r="Y906" s="8"/>
      <c r="Z906" s="8"/>
      <c r="AA906" s="8"/>
      <c r="AB906" s="8"/>
      <c r="AC906" s="8"/>
      <c r="AD906" s="8"/>
      <c r="AE906" s="8"/>
      <c r="AF906" s="8"/>
      <c r="AG906" s="8"/>
      <c r="AH906" s="8"/>
      <c r="AI906" s="11" t="str">
        <f t="shared" si="4"/>
        <v/>
      </c>
      <c r="AJ906" s="17"/>
      <c r="AK906" s="17"/>
      <c r="AL906" s="8"/>
      <c r="AM906" s="8"/>
      <c r="AN906" s="8"/>
      <c r="AO906" s="8"/>
      <c r="AP906" s="8"/>
      <c r="AQ906" s="8"/>
      <c r="AR906" s="8"/>
      <c r="AS906" s="8"/>
      <c r="AT906" s="8"/>
      <c r="AU906" s="8"/>
      <c r="AV906" s="8"/>
      <c r="AW906" s="8"/>
      <c r="AX906" s="8"/>
      <c r="AY906" s="8"/>
      <c r="AZ906" s="8"/>
      <c r="BA906" s="8"/>
      <c r="BB906" s="8"/>
      <c r="BC906" s="8"/>
    </row>
    <row r="907">
      <c r="A907" s="12"/>
      <c r="B907" s="8"/>
      <c r="C907" s="8"/>
      <c r="D907" s="8"/>
      <c r="E907" s="8"/>
      <c r="F907" s="17"/>
      <c r="G907" s="17"/>
      <c r="H907" s="17"/>
      <c r="I907" s="8"/>
      <c r="J907" s="8"/>
      <c r="K907" s="8"/>
      <c r="L907" s="8"/>
      <c r="M907" s="8"/>
      <c r="N907" s="8"/>
      <c r="O907" s="8"/>
      <c r="P907" s="8"/>
      <c r="Q907" s="8"/>
      <c r="R907" s="8"/>
      <c r="S907" s="8"/>
      <c r="T907" s="8"/>
      <c r="U907" s="8"/>
      <c r="V907" s="8"/>
      <c r="W907" s="8"/>
      <c r="X907" s="47"/>
      <c r="Y907" s="8"/>
      <c r="Z907" s="8"/>
      <c r="AA907" s="8"/>
      <c r="AB907" s="8"/>
      <c r="AC907" s="8"/>
      <c r="AD907" s="8"/>
      <c r="AE907" s="8"/>
      <c r="AF907" s="8"/>
      <c r="AG907" s="8"/>
      <c r="AH907" s="8"/>
      <c r="AI907" s="11" t="str">
        <f t="shared" si="4"/>
        <v/>
      </c>
      <c r="AJ907" s="17"/>
      <c r="AK907" s="17"/>
      <c r="AL907" s="8"/>
      <c r="AM907" s="8"/>
      <c r="AN907" s="8"/>
      <c r="AO907" s="8"/>
      <c r="AP907" s="8"/>
      <c r="AQ907" s="8"/>
      <c r="AR907" s="8"/>
      <c r="AS907" s="8"/>
      <c r="AT907" s="8"/>
      <c r="AU907" s="8"/>
      <c r="AV907" s="8"/>
      <c r="AW907" s="8"/>
      <c r="AX907" s="8"/>
      <c r="AY907" s="8"/>
      <c r="AZ907" s="8"/>
      <c r="BA907" s="8"/>
      <c r="BB907" s="8"/>
      <c r="BC907" s="8"/>
    </row>
    <row r="908">
      <c r="A908" s="12"/>
      <c r="B908" s="8"/>
      <c r="C908" s="8"/>
      <c r="D908" s="8"/>
      <c r="E908" s="8"/>
      <c r="F908" s="17"/>
      <c r="G908" s="17"/>
      <c r="H908" s="17"/>
      <c r="I908" s="8"/>
      <c r="J908" s="8"/>
      <c r="K908" s="8"/>
      <c r="L908" s="8"/>
      <c r="M908" s="8"/>
      <c r="N908" s="8"/>
      <c r="O908" s="8"/>
      <c r="P908" s="8"/>
      <c r="Q908" s="8"/>
      <c r="R908" s="8"/>
      <c r="S908" s="8"/>
      <c r="T908" s="8"/>
      <c r="U908" s="8"/>
      <c r="V908" s="8"/>
      <c r="W908" s="8"/>
      <c r="X908" s="47"/>
      <c r="Y908" s="8"/>
      <c r="Z908" s="8"/>
      <c r="AA908" s="8"/>
      <c r="AB908" s="8"/>
      <c r="AC908" s="8"/>
      <c r="AD908" s="8"/>
      <c r="AE908" s="8"/>
      <c r="AF908" s="8"/>
      <c r="AG908" s="8"/>
      <c r="AH908" s="8"/>
      <c r="AI908" s="11" t="str">
        <f t="shared" si="4"/>
        <v/>
      </c>
      <c r="AJ908" s="17"/>
      <c r="AK908" s="17"/>
      <c r="AL908" s="8"/>
      <c r="AM908" s="8"/>
      <c r="AN908" s="8"/>
      <c r="AO908" s="8"/>
      <c r="AP908" s="8"/>
      <c r="AQ908" s="8"/>
      <c r="AR908" s="8"/>
      <c r="AS908" s="8"/>
      <c r="AT908" s="8"/>
      <c r="AU908" s="8"/>
      <c r="AV908" s="8"/>
      <c r="AW908" s="8"/>
      <c r="AX908" s="8"/>
      <c r="AY908" s="8"/>
      <c r="AZ908" s="8"/>
      <c r="BA908" s="8"/>
      <c r="BB908" s="8"/>
      <c r="BC908" s="8"/>
    </row>
    <row r="909">
      <c r="A909" s="12"/>
      <c r="B909" s="8"/>
      <c r="C909" s="8"/>
      <c r="D909" s="8"/>
      <c r="E909" s="8"/>
      <c r="F909" s="17"/>
      <c r="G909" s="17"/>
      <c r="H909" s="17"/>
      <c r="I909" s="8"/>
      <c r="J909" s="8"/>
      <c r="K909" s="8"/>
      <c r="L909" s="8"/>
      <c r="M909" s="8"/>
      <c r="N909" s="8"/>
      <c r="O909" s="8"/>
      <c r="P909" s="8"/>
      <c r="Q909" s="8"/>
      <c r="R909" s="8"/>
      <c r="S909" s="8"/>
      <c r="T909" s="8"/>
      <c r="U909" s="8"/>
      <c r="V909" s="8"/>
      <c r="W909" s="8"/>
      <c r="X909" s="47"/>
      <c r="Y909" s="8"/>
      <c r="Z909" s="8"/>
      <c r="AA909" s="8"/>
      <c r="AB909" s="8"/>
      <c r="AC909" s="8"/>
      <c r="AD909" s="8"/>
      <c r="AE909" s="8"/>
      <c r="AF909" s="8"/>
      <c r="AG909" s="8"/>
      <c r="AH909" s="8"/>
      <c r="AI909" s="11" t="str">
        <f t="shared" si="4"/>
        <v/>
      </c>
      <c r="AJ909" s="17"/>
      <c r="AK909" s="17"/>
      <c r="AL909" s="8"/>
      <c r="AM909" s="8"/>
      <c r="AN909" s="8"/>
      <c r="AO909" s="8"/>
      <c r="AP909" s="8"/>
      <c r="AQ909" s="8"/>
      <c r="AR909" s="8"/>
      <c r="AS909" s="8"/>
      <c r="AT909" s="8"/>
      <c r="AU909" s="8"/>
      <c r="AV909" s="8"/>
      <c r="AW909" s="8"/>
      <c r="AX909" s="8"/>
      <c r="AY909" s="8"/>
      <c r="AZ909" s="8"/>
      <c r="BA909" s="8"/>
      <c r="BB909" s="8"/>
      <c r="BC909" s="8"/>
    </row>
    <row r="910">
      <c r="A910" s="12"/>
      <c r="B910" s="8"/>
      <c r="C910" s="8"/>
      <c r="D910" s="8"/>
      <c r="E910" s="8"/>
      <c r="F910" s="17"/>
      <c r="G910" s="17"/>
      <c r="H910" s="17"/>
      <c r="I910" s="8"/>
      <c r="J910" s="8"/>
      <c r="K910" s="8"/>
      <c r="L910" s="8"/>
      <c r="M910" s="8"/>
      <c r="N910" s="8"/>
      <c r="O910" s="8"/>
      <c r="P910" s="8"/>
      <c r="Q910" s="8"/>
      <c r="R910" s="8"/>
      <c r="S910" s="8"/>
      <c r="T910" s="8"/>
      <c r="U910" s="8"/>
      <c r="V910" s="8"/>
      <c r="W910" s="8"/>
      <c r="X910" s="47"/>
      <c r="Y910" s="8"/>
      <c r="Z910" s="8"/>
      <c r="AA910" s="8"/>
      <c r="AB910" s="8"/>
      <c r="AC910" s="8"/>
      <c r="AD910" s="8"/>
      <c r="AE910" s="8"/>
      <c r="AF910" s="8"/>
      <c r="AG910" s="8"/>
      <c r="AH910" s="8"/>
      <c r="AI910" s="11" t="str">
        <f t="shared" si="4"/>
        <v/>
      </c>
      <c r="AJ910" s="17"/>
      <c r="AK910" s="17"/>
      <c r="AL910" s="8"/>
      <c r="AM910" s="8"/>
      <c r="AN910" s="8"/>
      <c r="AO910" s="8"/>
      <c r="AP910" s="8"/>
      <c r="AQ910" s="8"/>
      <c r="AR910" s="8"/>
      <c r="AS910" s="8"/>
      <c r="AT910" s="8"/>
      <c r="AU910" s="8"/>
      <c r="AV910" s="8"/>
      <c r="AW910" s="8"/>
      <c r="AX910" s="8"/>
      <c r="AY910" s="8"/>
      <c r="AZ910" s="8"/>
      <c r="BA910" s="8"/>
      <c r="BB910" s="8"/>
      <c r="BC910" s="8"/>
    </row>
    <row r="911">
      <c r="A911" s="12"/>
      <c r="B911" s="8"/>
      <c r="C911" s="8"/>
      <c r="D911" s="8"/>
      <c r="E911" s="8"/>
      <c r="F911" s="17"/>
      <c r="G911" s="17"/>
      <c r="H911" s="17"/>
      <c r="I911" s="8"/>
      <c r="J911" s="8"/>
      <c r="K911" s="8"/>
      <c r="L911" s="8"/>
      <c r="M911" s="8"/>
      <c r="N911" s="8"/>
      <c r="O911" s="8"/>
      <c r="P911" s="8"/>
      <c r="Q911" s="8"/>
      <c r="R911" s="8"/>
      <c r="S911" s="8"/>
      <c r="T911" s="8"/>
      <c r="U911" s="8"/>
      <c r="V911" s="8"/>
      <c r="W911" s="8"/>
      <c r="X911" s="47"/>
      <c r="Y911" s="8"/>
      <c r="Z911" s="8"/>
      <c r="AA911" s="8"/>
      <c r="AB911" s="8"/>
      <c r="AC911" s="8"/>
      <c r="AD911" s="8"/>
      <c r="AE911" s="8"/>
      <c r="AF911" s="8"/>
      <c r="AG911" s="8"/>
      <c r="AH911" s="8"/>
      <c r="AI911" s="11" t="str">
        <f t="shared" si="4"/>
        <v/>
      </c>
      <c r="AJ911" s="17"/>
      <c r="AK911" s="17"/>
      <c r="AL911" s="8"/>
      <c r="AM911" s="8"/>
      <c r="AN911" s="8"/>
      <c r="AO911" s="8"/>
      <c r="AP911" s="8"/>
      <c r="AQ911" s="8"/>
      <c r="AR911" s="8"/>
      <c r="AS911" s="8"/>
      <c r="AT911" s="8"/>
      <c r="AU911" s="8"/>
      <c r="AV911" s="8"/>
      <c r="AW911" s="8"/>
      <c r="AX911" s="8"/>
      <c r="AY911" s="8"/>
      <c r="AZ911" s="8"/>
      <c r="BA911" s="8"/>
      <c r="BB911" s="8"/>
      <c r="BC911" s="8"/>
    </row>
    <row r="912">
      <c r="A912" s="12"/>
      <c r="B912" s="8"/>
      <c r="C912" s="8"/>
      <c r="D912" s="8"/>
      <c r="E912" s="8"/>
      <c r="F912" s="17"/>
      <c r="G912" s="17"/>
      <c r="H912" s="17"/>
      <c r="I912" s="8"/>
      <c r="J912" s="8"/>
      <c r="K912" s="8"/>
      <c r="L912" s="8"/>
      <c r="M912" s="8"/>
      <c r="N912" s="8"/>
      <c r="O912" s="8"/>
      <c r="P912" s="8"/>
      <c r="Q912" s="8"/>
      <c r="R912" s="8"/>
      <c r="S912" s="8"/>
      <c r="T912" s="8"/>
      <c r="U912" s="8"/>
      <c r="V912" s="8"/>
      <c r="W912" s="8"/>
      <c r="X912" s="47"/>
      <c r="Y912" s="8"/>
      <c r="Z912" s="8"/>
      <c r="AA912" s="8"/>
      <c r="AB912" s="8"/>
      <c r="AC912" s="8"/>
      <c r="AD912" s="8"/>
      <c r="AE912" s="8"/>
      <c r="AF912" s="8"/>
      <c r="AG912" s="8"/>
      <c r="AH912" s="8"/>
      <c r="AI912" s="11" t="str">
        <f t="shared" si="4"/>
        <v/>
      </c>
      <c r="AJ912" s="17"/>
      <c r="AK912" s="17"/>
      <c r="AL912" s="8"/>
      <c r="AM912" s="8"/>
      <c r="AN912" s="8"/>
      <c r="AO912" s="8"/>
      <c r="AP912" s="8"/>
      <c r="AQ912" s="8"/>
      <c r="AR912" s="8"/>
      <c r="AS912" s="8"/>
      <c r="AT912" s="8"/>
      <c r="AU912" s="8"/>
      <c r="AV912" s="8"/>
      <c r="AW912" s="8"/>
      <c r="AX912" s="8"/>
      <c r="AY912" s="8"/>
      <c r="AZ912" s="8"/>
      <c r="BA912" s="8"/>
      <c r="BB912" s="8"/>
      <c r="BC912" s="8"/>
    </row>
    <row r="913">
      <c r="A913" s="12"/>
      <c r="B913" s="8"/>
      <c r="C913" s="8"/>
      <c r="D913" s="8"/>
      <c r="E913" s="8"/>
      <c r="F913" s="17"/>
      <c r="G913" s="17"/>
      <c r="H913" s="17"/>
      <c r="I913" s="8"/>
      <c r="J913" s="8"/>
      <c r="K913" s="8"/>
      <c r="L913" s="8"/>
      <c r="M913" s="8"/>
      <c r="N913" s="8"/>
      <c r="O913" s="8"/>
      <c r="P913" s="8"/>
      <c r="Q913" s="8"/>
      <c r="R913" s="8"/>
      <c r="S913" s="8"/>
      <c r="T913" s="8"/>
      <c r="U913" s="8"/>
      <c r="V913" s="8"/>
      <c r="W913" s="8"/>
      <c r="X913" s="47"/>
      <c r="Y913" s="8"/>
      <c r="Z913" s="8"/>
      <c r="AA913" s="8"/>
      <c r="AB913" s="8"/>
      <c r="AC913" s="8"/>
      <c r="AD913" s="8"/>
      <c r="AE913" s="8"/>
      <c r="AF913" s="8"/>
      <c r="AG913" s="8"/>
      <c r="AH913" s="8"/>
      <c r="AI913" s="11" t="str">
        <f t="shared" si="4"/>
        <v/>
      </c>
      <c r="AJ913" s="17"/>
      <c r="AK913" s="17"/>
      <c r="AL913" s="8"/>
      <c r="AM913" s="8"/>
      <c r="AN913" s="8"/>
      <c r="AO913" s="8"/>
      <c r="AP913" s="8"/>
      <c r="AQ913" s="8"/>
      <c r="AR913" s="8"/>
      <c r="AS913" s="8"/>
      <c r="AT913" s="8"/>
      <c r="AU913" s="8"/>
      <c r="AV913" s="8"/>
      <c r="AW913" s="8"/>
      <c r="AX913" s="8"/>
      <c r="AY913" s="8"/>
      <c r="AZ913" s="8"/>
      <c r="BA913" s="8"/>
      <c r="BB913" s="8"/>
      <c r="BC913" s="8"/>
    </row>
    <row r="914">
      <c r="A914" s="12"/>
      <c r="B914" s="8"/>
      <c r="C914" s="8"/>
      <c r="D914" s="8"/>
      <c r="E914" s="8"/>
      <c r="F914" s="17"/>
      <c r="G914" s="17"/>
      <c r="H914" s="17"/>
      <c r="I914" s="8"/>
      <c r="J914" s="8"/>
      <c r="K914" s="8"/>
      <c r="L914" s="8"/>
      <c r="M914" s="8"/>
      <c r="N914" s="8"/>
      <c r="O914" s="8"/>
      <c r="P914" s="8"/>
      <c r="Q914" s="8"/>
      <c r="R914" s="8"/>
      <c r="S914" s="8"/>
      <c r="T914" s="8"/>
      <c r="U914" s="8"/>
      <c r="V914" s="8"/>
      <c r="W914" s="8"/>
      <c r="X914" s="47"/>
      <c r="Y914" s="8"/>
      <c r="Z914" s="8"/>
      <c r="AA914" s="8"/>
      <c r="AB914" s="8"/>
      <c r="AC914" s="8"/>
      <c r="AD914" s="8"/>
      <c r="AE914" s="8"/>
      <c r="AF914" s="8"/>
      <c r="AG914" s="8"/>
      <c r="AH914" s="8"/>
      <c r="AI914" s="11" t="str">
        <f t="shared" si="4"/>
        <v/>
      </c>
      <c r="AJ914" s="17"/>
      <c r="AK914" s="17"/>
      <c r="AL914" s="8"/>
      <c r="AM914" s="8"/>
      <c r="AN914" s="8"/>
      <c r="AO914" s="8"/>
      <c r="AP914" s="8"/>
      <c r="AQ914" s="8"/>
      <c r="AR914" s="8"/>
      <c r="AS914" s="8"/>
      <c r="AT914" s="8"/>
      <c r="AU914" s="8"/>
      <c r="AV914" s="8"/>
      <c r="AW914" s="8"/>
      <c r="AX914" s="8"/>
      <c r="AY914" s="8"/>
      <c r="AZ914" s="8"/>
      <c r="BA914" s="8"/>
      <c r="BB914" s="8"/>
      <c r="BC914" s="8"/>
    </row>
    <row r="915">
      <c r="A915" s="12"/>
      <c r="B915" s="8"/>
      <c r="C915" s="8"/>
      <c r="D915" s="8"/>
      <c r="E915" s="8"/>
      <c r="F915" s="17"/>
      <c r="G915" s="17"/>
      <c r="H915" s="17"/>
      <c r="I915" s="8"/>
      <c r="J915" s="8"/>
      <c r="K915" s="8"/>
      <c r="L915" s="8"/>
      <c r="M915" s="8"/>
      <c r="N915" s="8"/>
      <c r="O915" s="8"/>
      <c r="P915" s="8"/>
      <c r="Q915" s="8"/>
      <c r="R915" s="8"/>
      <c r="S915" s="8"/>
      <c r="T915" s="8"/>
      <c r="U915" s="8"/>
      <c r="V915" s="8"/>
      <c r="W915" s="8"/>
      <c r="X915" s="47"/>
      <c r="Y915" s="8"/>
      <c r="Z915" s="8"/>
      <c r="AA915" s="8"/>
      <c r="AB915" s="8"/>
      <c r="AC915" s="8"/>
      <c r="AD915" s="8"/>
      <c r="AE915" s="8"/>
      <c r="AF915" s="8"/>
      <c r="AG915" s="8"/>
      <c r="AH915" s="8"/>
      <c r="AI915" s="11" t="str">
        <f t="shared" si="4"/>
        <v/>
      </c>
      <c r="AJ915" s="17"/>
      <c r="AK915" s="17"/>
      <c r="AL915" s="8"/>
      <c r="AM915" s="8"/>
      <c r="AN915" s="8"/>
      <c r="AO915" s="8"/>
      <c r="AP915" s="8"/>
      <c r="AQ915" s="8"/>
      <c r="AR915" s="8"/>
      <c r="AS915" s="8"/>
      <c r="AT915" s="8"/>
      <c r="AU915" s="8"/>
      <c r="AV915" s="8"/>
      <c r="AW915" s="8"/>
      <c r="AX915" s="8"/>
      <c r="AY915" s="8"/>
      <c r="AZ915" s="8"/>
      <c r="BA915" s="8"/>
      <c r="BB915" s="8"/>
      <c r="BC915" s="8"/>
    </row>
    <row r="916">
      <c r="A916" s="12"/>
      <c r="B916" s="8"/>
      <c r="C916" s="8"/>
      <c r="D916" s="8"/>
      <c r="E916" s="8"/>
      <c r="F916" s="17"/>
      <c r="G916" s="17"/>
      <c r="H916" s="17"/>
      <c r="I916" s="8"/>
      <c r="J916" s="8"/>
      <c r="K916" s="8"/>
      <c r="L916" s="8"/>
      <c r="M916" s="8"/>
      <c r="N916" s="8"/>
      <c r="O916" s="8"/>
      <c r="P916" s="8"/>
      <c r="Q916" s="8"/>
      <c r="R916" s="8"/>
      <c r="S916" s="8"/>
      <c r="T916" s="8"/>
      <c r="U916" s="8"/>
      <c r="V916" s="8"/>
      <c r="W916" s="8"/>
      <c r="X916" s="47"/>
      <c r="Y916" s="8"/>
      <c r="Z916" s="8"/>
      <c r="AA916" s="8"/>
      <c r="AB916" s="8"/>
      <c r="AC916" s="8"/>
      <c r="AD916" s="8"/>
      <c r="AE916" s="8"/>
      <c r="AF916" s="8"/>
      <c r="AG916" s="8"/>
      <c r="AH916" s="8"/>
      <c r="AI916" s="11" t="str">
        <f t="shared" si="4"/>
        <v/>
      </c>
      <c r="AJ916" s="17"/>
      <c r="AK916" s="17"/>
      <c r="AL916" s="8"/>
      <c r="AM916" s="8"/>
      <c r="AN916" s="8"/>
      <c r="AO916" s="8"/>
      <c r="AP916" s="8"/>
      <c r="AQ916" s="8"/>
      <c r="AR916" s="8"/>
      <c r="AS916" s="8"/>
      <c r="AT916" s="8"/>
      <c r="AU916" s="8"/>
      <c r="AV916" s="8"/>
      <c r="AW916" s="8"/>
      <c r="AX916" s="8"/>
      <c r="AY916" s="8"/>
      <c r="AZ916" s="8"/>
      <c r="BA916" s="8"/>
      <c r="BB916" s="8"/>
      <c r="BC916" s="8"/>
    </row>
    <row r="917">
      <c r="A917" s="12"/>
      <c r="B917" s="8"/>
      <c r="C917" s="8"/>
      <c r="D917" s="8"/>
      <c r="E917" s="8"/>
      <c r="F917" s="17"/>
      <c r="G917" s="17"/>
      <c r="H917" s="17"/>
      <c r="I917" s="8"/>
      <c r="J917" s="8"/>
      <c r="K917" s="8"/>
      <c r="L917" s="8"/>
      <c r="M917" s="8"/>
      <c r="N917" s="8"/>
      <c r="O917" s="8"/>
      <c r="P917" s="8"/>
      <c r="Q917" s="8"/>
      <c r="R917" s="8"/>
      <c r="S917" s="8"/>
      <c r="T917" s="8"/>
      <c r="U917" s="8"/>
      <c r="V917" s="8"/>
      <c r="W917" s="8"/>
      <c r="X917" s="47"/>
      <c r="Y917" s="8"/>
      <c r="Z917" s="8"/>
      <c r="AA917" s="8"/>
      <c r="AB917" s="8"/>
      <c r="AC917" s="8"/>
      <c r="AD917" s="8"/>
      <c r="AE917" s="8"/>
      <c r="AF917" s="8"/>
      <c r="AG917" s="8"/>
      <c r="AH917" s="8"/>
      <c r="AI917" s="11" t="str">
        <f t="shared" si="4"/>
        <v/>
      </c>
      <c r="AJ917" s="17"/>
      <c r="AK917" s="17"/>
      <c r="AL917" s="8"/>
      <c r="AM917" s="8"/>
      <c r="AN917" s="8"/>
      <c r="AO917" s="8"/>
      <c r="AP917" s="8"/>
      <c r="AQ917" s="8"/>
      <c r="AR917" s="8"/>
      <c r="AS917" s="8"/>
      <c r="AT917" s="8"/>
      <c r="AU917" s="8"/>
      <c r="AV917" s="8"/>
      <c r="AW917" s="8"/>
      <c r="AX917" s="8"/>
      <c r="AY917" s="8"/>
      <c r="AZ917" s="8"/>
      <c r="BA917" s="8"/>
      <c r="BB917" s="8"/>
      <c r="BC917" s="8"/>
    </row>
    <row r="918">
      <c r="A918" s="12"/>
      <c r="B918" s="8"/>
      <c r="C918" s="8"/>
      <c r="D918" s="8"/>
      <c r="E918" s="8"/>
      <c r="F918" s="17"/>
      <c r="G918" s="17"/>
      <c r="H918" s="17"/>
      <c r="I918" s="8"/>
      <c r="J918" s="8"/>
      <c r="K918" s="8"/>
      <c r="L918" s="8"/>
      <c r="M918" s="8"/>
      <c r="N918" s="8"/>
      <c r="O918" s="8"/>
      <c r="P918" s="8"/>
      <c r="Q918" s="8"/>
      <c r="R918" s="8"/>
      <c r="S918" s="8"/>
      <c r="T918" s="8"/>
      <c r="U918" s="8"/>
      <c r="V918" s="8"/>
      <c r="W918" s="8"/>
      <c r="X918" s="47"/>
      <c r="Y918" s="8"/>
      <c r="Z918" s="8"/>
      <c r="AA918" s="8"/>
      <c r="AB918" s="8"/>
      <c r="AC918" s="8"/>
      <c r="AD918" s="8"/>
      <c r="AE918" s="8"/>
      <c r="AF918" s="8"/>
      <c r="AG918" s="8"/>
      <c r="AH918" s="8"/>
      <c r="AI918" s="11" t="str">
        <f t="shared" si="4"/>
        <v/>
      </c>
      <c r="AJ918" s="17"/>
      <c r="AK918" s="17"/>
      <c r="AL918" s="8"/>
      <c r="AM918" s="8"/>
      <c r="AN918" s="8"/>
      <c r="AO918" s="8"/>
      <c r="AP918" s="8"/>
      <c r="AQ918" s="8"/>
      <c r="AR918" s="8"/>
      <c r="AS918" s="8"/>
      <c r="AT918" s="8"/>
      <c r="AU918" s="8"/>
      <c r="AV918" s="8"/>
      <c r="AW918" s="8"/>
      <c r="AX918" s="8"/>
      <c r="AY918" s="8"/>
      <c r="AZ918" s="8"/>
      <c r="BA918" s="8"/>
      <c r="BB918" s="8"/>
      <c r="BC918" s="8"/>
    </row>
    <row r="919">
      <c r="A919" s="12"/>
      <c r="B919" s="8"/>
      <c r="C919" s="8"/>
      <c r="D919" s="8"/>
      <c r="E919" s="8"/>
      <c r="F919" s="17"/>
      <c r="G919" s="17"/>
      <c r="H919" s="17"/>
      <c r="I919" s="8"/>
      <c r="J919" s="8"/>
      <c r="K919" s="8"/>
      <c r="L919" s="8"/>
      <c r="M919" s="8"/>
      <c r="N919" s="8"/>
      <c r="O919" s="8"/>
      <c r="P919" s="8"/>
      <c r="Q919" s="8"/>
      <c r="R919" s="8"/>
      <c r="S919" s="8"/>
      <c r="T919" s="8"/>
      <c r="U919" s="8"/>
      <c r="V919" s="8"/>
      <c r="W919" s="8"/>
      <c r="X919" s="47"/>
      <c r="Y919" s="8"/>
      <c r="Z919" s="8"/>
      <c r="AA919" s="8"/>
      <c r="AB919" s="8"/>
      <c r="AC919" s="8"/>
      <c r="AD919" s="8"/>
      <c r="AE919" s="8"/>
      <c r="AF919" s="8"/>
      <c r="AG919" s="8"/>
      <c r="AH919" s="8"/>
      <c r="AI919" s="11" t="str">
        <f t="shared" si="4"/>
        <v/>
      </c>
      <c r="AJ919" s="17"/>
      <c r="AK919" s="17"/>
      <c r="AL919" s="8"/>
      <c r="AM919" s="8"/>
      <c r="AN919" s="8"/>
      <c r="AO919" s="8"/>
      <c r="AP919" s="8"/>
      <c r="AQ919" s="8"/>
      <c r="AR919" s="8"/>
      <c r="AS919" s="8"/>
      <c r="AT919" s="8"/>
      <c r="AU919" s="8"/>
      <c r="AV919" s="8"/>
      <c r="AW919" s="8"/>
      <c r="AX919" s="8"/>
      <c r="AY919" s="8"/>
      <c r="AZ919" s="8"/>
      <c r="BA919" s="8"/>
      <c r="BB919" s="8"/>
      <c r="BC919" s="8"/>
    </row>
    <row r="920">
      <c r="A920" s="12"/>
      <c r="B920" s="8"/>
      <c r="C920" s="8"/>
      <c r="D920" s="8"/>
      <c r="E920" s="8"/>
      <c r="F920" s="17"/>
      <c r="G920" s="17"/>
      <c r="H920" s="17"/>
      <c r="I920" s="8"/>
      <c r="J920" s="8"/>
      <c r="K920" s="8"/>
      <c r="L920" s="8"/>
      <c r="M920" s="8"/>
      <c r="N920" s="8"/>
      <c r="O920" s="8"/>
      <c r="P920" s="8"/>
      <c r="Q920" s="8"/>
      <c r="R920" s="8"/>
      <c r="S920" s="8"/>
      <c r="T920" s="8"/>
      <c r="U920" s="8"/>
      <c r="V920" s="8"/>
      <c r="W920" s="8"/>
      <c r="X920" s="47"/>
      <c r="Y920" s="8"/>
      <c r="Z920" s="8"/>
      <c r="AA920" s="8"/>
      <c r="AB920" s="8"/>
      <c r="AC920" s="8"/>
      <c r="AD920" s="8"/>
      <c r="AE920" s="8"/>
      <c r="AF920" s="8"/>
      <c r="AG920" s="8"/>
      <c r="AH920" s="8"/>
      <c r="AI920" s="11" t="str">
        <f t="shared" si="4"/>
        <v/>
      </c>
      <c r="AJ920" s="17"/>
      <c r="AK920" s="17"/>
      <c r="AL920" s="8"/>
      <c r="AM920" s="8"/>
      <c r="AN920" s="8"/>
      <c r="AO920" s="8"/>
      <c r="AP920" s="8"/>
      <c r="AQ920" s="8"/>
      <c r="AR920" s="8"/>
      <c r="AS920" s="8"/>
      <c r="AT920" s="8"/>
      <c r="AU920" s="8"/>
      <c r="AV920" s="8"/>
      <c r="AW920" s="8"/>
      <c r="AX920" s="8"/>
      <c r="AY920" s="8"/>
      <c r="AZ920" s="8"/>
      <c r="BA920" s="8"/>
      <c r="BB920" s="8"/>
      <c r="BC920" s="8"/>
    </row>
    <row r="921">
      <c r="A921" s="12"/>
      <c r="B921" s="8"/>
      <c r="C921" s="8"/>
      <c r="D921" s="8"/>
      <c r="E921" s="8"/>
      <c r="F921" s="17"/>
      <c r="G921" s="17"/>
      <c r="H921" s="17"/>
      <c r="I921" s="8"/>
      <c r="J921" s="8"/>
      <c r="K921" s="8"/>
      <c r="L921" s="8"/>
      <c r="M921" s="8"/>
      <c r="N921" s="8"/>
      <c r="O921" s="8"/>
      <c r="P921" s="8"/>
      <c r="Q921" s="8"/>
      <c r="R921" s="8"/>
      <c r="S921" s="8"/>
      <c r="T921" s="8"/>
      <c r="U921" s="8"/>
      <c r="V921" s="8"/>
      <c r="W921" s="8"/>
      <c r="X921" s="47"/>
      <c r="Y921" s="8"/>
      <c r="Z921" s="8"/>
      <c r="AA921" s="8"/>
      <c r="AB921" s="8"/>
      <c r="AC921" s="8"/>
      <c r="AD921" s="8"/>
      <c r="AE921" s="8"/>
      <c r="AF921" s="8"/>
      <c r="AG921" s="8"/>
      <c r="AH921" s="8"/>
      <c r="AI921" s="11" t="str">
        <f t="shared" si="4"/>
        <v/>
      </c>
      <c r="AJ921" s="17"/>
      <c r="AK921" s="17"/>
      <c r="AL921" s="8"/>
      <c r="AM921" s="8"/>
      <c r="AN921" s="8"/>
      <c r="AO921" s="8"/>
      <c r="AP921" s="8"/>
      <c r="AQ921" s="8"/>
      <c r="AR921" s="8"/>
      <c r="AS921" s="8"/>
      <c r="AT921" s="8"/>
      <c r="AU921" s="8"/>
      <c r="AV921" s="8"/>
      <c r="AW921" s="8"/>
      <c r="AX921" s="8"/>
      <c r="AY921" s="8"/>
      <c r="AZ921" s="8"/>
      <c r="BA921" s="8"/>
      <c r="BB921" s="8"/>
      <c r="BC921" s="8"/>
    </row>
    <row r="922">
      <c r="A922" s="12"/>
      <c r="B922" s="8"/>
      <c r="C922" s="8"/>
      <c r="D922" s="8"/>
      <c r="E922" s="8"/>
      <c r="F922" s="17"/>
      <c r="G922" s="17"/>
      <c r="H922" s="17"/>
      <c r="I922" s="8"/>
      <c r="J922" s="8"/>
      <c r="K922" s="8"/>
      <c r="L922" s="8"/>
      <c r="M922" s="8"/>
      <c r="N922" s="8"/>
      <c r="O922" s="8"/>
      <c r="P922" s="8"/>
      <c r="Q922" s="8"/>
      <c r="R922" s="8"/>
      <c r="S922" s="8"/>
      <c r="T922" s="8"/>
      <c r="U922" s="8"/>
      <c r="V922" s="8"/>
      <c r="W922" s="8"/>
      <c r="X922" s="47"/>
      <c r="Y922" s="8"/>
      <c r="Z922" s="8"/>
      <c r="AA922" s="8"/>
      <c r="AB922" s="8"/>
      <c r="AC922" s="8"/>
      <c r="AD922" s="8"/>
      <c r="AE922" s="8"/>
      <c r="AF922" s="8"/>
      <c r="AG922" s="8"/>
      <c r="AH922" s="8"/>
      <c r="AI922" s="11" t="str">
        <f t="shared" si="4"/>
        <v/>
      </c>
      <c r="AJ922" s="17"/>
      <c r="AK922" s="17"/>
      <c r="AL922" s="8"/>
      <c r="AM922" s="8"/>
      <c r="AN922" s="8"/>
      <c r="AO922" s="8"/>
      <c r="AP922" s="8"/>
      <c r="AQ922" s="8"/>
      <c r="AR922" s="8"/>
      <c r="AS922" s="8"/>
      <c r="AT922" s="8"/>
      <c r="AU922" s="8"/>
      <c r="AV922" s="8"/>
      <c r="AW922" s="8"/>
      <c r="AX922" s="8"/>
      <c r="AY922" s="8"/>
      <c r="AZ922" s="8"/>
      <c r="BA922" s="8"/>
      <c r="BB922" s="8"/>
      <c r="BC922" s="8"/>
    </row>
    <row r="923">
      <c r="A923" s="12"/>
      <c r="B923" s="8"/>
      <c r="C923" s="8"/>
      <c r="D923" s="8"/>
      <c r="E923" s="8"/>
      <c r="F923" s="17"/>
      <c r="G923" s="17"/>
      <c r="H923" s="17"/>
      <c r="I923" s="8"/>
      <c r="J923" s="8"/>
      <c r="K923" s="8"/>
      <c r="L923" s="8"/>
      <c r="M923" s="8"/>
      <c r="N923" s="8"/>
      <c r="O923" s="8"/>
      <c r="P923" s="8"/>
      <c r="Q923" s="8"/>
      <c r="R923" s="8"/>
      <c r="S923" s="8"/>
      <c r="T923" s="8"/>
      <c r="U923" s="8"/>
      <c r="V923" s="8"/>
      <c r="W923" s="8"/>
      <c r="X923" s="47"/>
      <c r="Y923" s="8"/>
      <c r="Z923" s="8"/>
      <c r="AA923" s="8"/>
      <c r="AB923" s="8"/>
      <c r="AC923" s="8"/>
      <c r="AD923" s="8"/>
      <c r="AE923" s="8"/>
      <c r="AF923" s="8"/>
      <c r="AG923" s="8"/>
      <c r="AH923" s="8"/>
      <c r="AI923" s="11" t="str">
        <f t="shared" si="4"/>
        <v/>
      </c>
      <c r="AJ923" s="17"/>
      <c r="AK923" s="17"/>
      <c r="AL923" s="8"/>
      <c r="AM923" s="8"/>
      <c r="AN923" s="8"/>
      <c r="AO923" s="8"/>
      <c r="AP923" s="8"/>
      <c r="AQ923" s="8"/>
      <c r="AR923" s="8"/>
      <c r="AS923" s="8"/>
      <c r="AT923" s="8"/>
      <c r="AU923" s="8"/>
      <c r="AV923" s="8"/>
      <c r="AW923" s="8"/>
      <c r="AX923" s="8"/>
      <c r="AY923" s="8"/>
      <c r="AZ923" s="8"/>
      <c r="BA923" s="8"/>
      <c r="BB923" s="8"/>
      <c r="BC923" s="8"/>
    </row>
    <row r="924">
      <c r="A924" s="12"/>
      <c r="B924" s="8"/>
      <c r="C924" s="8"/>
      <c r="D924" s="8"/>
      <c r="E924" s="8"/>
      <c r="F924" s="17"/>
      <c r="G924" s="17"/>
      <c r="H924" s="17"/>
      <c r="I924" s="8"/>
      <c r="J924" s="8"/>
      <c r="K924" s="8"/>
      <c r="L924" s="8"/>
      <c r="M924" s="8"/>
      <c r="N924" s="8"/>
      <c r="O924" s="8"/>
      <c r="P924" s="8"/>
      <c r="Q924" s="8"/>
      <c r="R924" s="8"/>
      <c r="S924" s="8"/>
      <c r="T924" s="8"/>
      <c r="U924" s="8"/>
      <c r="V924" s="8"/>
      <c r="W924" s="8"/>
      <c r="X924" s="47"/>
      <c r="Y924" s="8"/>
      <c r="Z924" s="8"/>
      <c r="AA924" s="8"/>
      <c r="AB924" s="8"/>
      <c r="AC924" s="8"/>
      <c r="AD924" s="8"/>
      <c r="AE924" s="8"/>
      <c r="AF924" s="8"/>
      <c r="AG924" s="8"/>
      <c r="AH924" s="8"/>
      <c r="AI924" s="11" t="str">
        <f t="shared" si="4"/>
        <v/>
      </c>
      <c r="AJ924" s="17"/>
      <c r="AK924" s="17"/>
      <c r="AL924" s="8"/>
      <c r="AM924" s="8"/>
      <c r="AN924" s="8"/>
      <c r="AO924" s="8"/>
      <c r="AP924" s="8"/>
      <c r="AQ924" s="8"/>
      <c r="AR924" s="8"/>
      <c r="AS924" s="8"/>
      <c r="AT924" s="8"/>
      <c r="AU924" s="8"/>
      <c r="AV924" s="8"/>
      <c r="AW924" s="8"/>
      <c r="AX924" s="8"/>
      <c r="AY924" s="8"/>
      <c r="AZ924" s="8"/>
      <c r="BA924" s="8"/>
      <c r="BB924" s="8"/>
      <c r="BC924" s="8"/>
    </row>
    <row r="925">
      <c r="A925" s="12"/>
      <c r="B925" s="8"/>
      <c r="C925" s="8"/>
      <c r="D925" s="8"/>
      <c r="E925" s="8"/>
      <c r="F925" s="17"/>
      <c r="G925" s="17"/>
      <c r="H925" s="17"/>
      <c r="I925" s="8"/>
      <c r="J925" s="8"/>
      <c r="K925" s="8"/>
      <c r="L925" s="8"/>
      <c r="M925" s="8"/>
      <c r="N925" s="8"/>
      <c r="O925" s="8"/>
      <c r="P925" s="8"/>
      <c r="Q925" s="8"/>
      <c r="R925" s="8"/>
      <c r="S925" s="8"/>
      <c r="T925" s="8"/>
      <c r="U925" s="8"/>
      <c r="V925" s="8"/>
      <c r="W925" s="8"/>
      <c r="X925" s="47"/>
      <c r="Y925" s="8"/>
      <c r="Z925" s="8"/>
      <c r="AA925" s="8"/>
      <c r="AB925" s="8"/>
      <c r="AC925" s="8"/>
      <c r="AD925" s="8"/>
      <c r="AE925" s="8"/>
      <c r="AF925" s="8"/>
      <c r="AG925" s="8"/>
      <c r="AH925" s="8"/>
      <c r="AI925" s="11" t="str">
        <f t="shared" si="4"/>
        <v/>
      </c>
      <c r="AJ925" s="17"/>
      <c r="AK925" s="17"/>
      <c r="AL925" s="8"/>
      <c r="AM925" s="8"/>
      <c r="AN925" s="8"/>
      <c r="AO925" s="8"/>
      <c r="AP925" s="8"/>
      <c r="AQ925" s="8"/>
      <c r="AR925" s="8"/>
      <c r="AS925" s="8"/>
      <c r="AT925" s="8"/>
      <c r="AU925" s="8"/>
      <c r="AV925" s="8"/>
      <c r="AW925" s="8"/>
      <c r="AX925" s="8"/>
      <c r="AY925" s="8"/>
      <c r="AZ925" s="8"/>
      <c r="BA925" s="8"/>
      <c r="BB925" s="8"/>
      <c r="BC925" s="8"/>
    </row>
    <row r="926">
      <c r="A926" s="12"/>
      <c r="B926" s="8"/>
      <c r="C926" s="8"/>
      <c r="D926" s="8"/>
      <c r="E926" s="8"/>
      <c r="F926" s="17"/>
      <c r="G926" s="17"/>
      <c r="H926" s="17"/>
      <c r="I926" s="8"/>
      <c r="J926" s="8"/>
      <c r="K926" s="8"/>
      <c r="L926" s="8"/>
      <c r="M926" s="8"/>
      <c r="N926" s="8"/>
      <c r="O926" s="8"/>
      <c r="P926" s="8"/>
      <c r="Q926" s="8"/>
      <c r="R926" s="8"/>
      <c r="S926" s="8"/>
      <c r="T926" s="8"/>
      <c r="U926" s="8"/>
      <c r="V926" s="8"/>
      <c r="W926" s="8"/>
      <c r="X926" s="47"/>
      <c r="Y926" s="8"/>
      <c r="Z926" s="8"/>
      <c r="AA926" s="8"/>
      <c r="AB926" s="8"/>
      <c r="AC926" s="8"/>
      <c r="AD926" s="8"/>
      <c r="AE926" s="8"/>
      <c r="AF926" s="8"/>
      <c r="AG926" s="8"/>
      <c r="AH926" s="8"/>
      <c r="AI926" s="11" t="str">
        <f t="shared" si="4"/>
        <v/>
      </c>
      <c r="AJ926" s="17"/>
      <c r="AK926" s="17"/>
      <c r="AL926" s="8"/>
      <c r="AM926" s="8"/>
      <c r="AN926" s="8"/>
      <c r="AO926" s="8"/>
      <c r="AP926" s="8"/>
      <c r="AQ926" s="8"/>
      <c r="AR926" s="8"/>
      <c r="AS926" s="8"/>
      <c r="AT926" s="8"/>
      <c r="AU926" s="8"/>
      <c r="AV926" s="8"/>
      <c r="AW926" s="8"/>
      <c r="AX926" s="8"/>
      <c r="AY926" s="8"/>
      <c r="AZ926" s="8"/>
      <c r="BA926" s="8"/>
      <c r="BB926" s="8"/>
      <c r="BC926" s="8"/>
    </row>
    <row r="927">
      <c r="A927" s="12"/>
      <c r="B927" s="8"/>
      <c r="C927" s="8"/>
      <c r="D927" s="8"/>
      <c r="E927" s="8"/>
      <c r="F927" s="17"/>
      <c r="G927" s="17"/>
      <c r="H927" s="17"/>
      <c r="I927" s="8"/>
      <c r="J927" s="8"/>
      <c r="K927" s="8"/>
      <c r="L927" s="8"/>
      <c r="M927" s="8"/>
      <c r="N927" s="8"/>
      <c r="O927" s="8"/>
      <c r="P927" s="8"/>
      <c r="Q927" s="8"/>
      <c r="R927" s="8"/>
      <c r="S927" s="8"/>
      <c r="T927" s="8"/>
      <c r="U927" s="8"/>
      <c r="V927" s="8"/>
      <c r="W927" s="8"/>
      <c r="X927" s="47"/>
      <c r="Y927" s="8"/>
      <c r="Z927" s="8"/>
      <c r="AA927" s="8"/>
      <c r="AB927" s="8"/>
      <c r="AC927" s="8"/>
      <c r="AD927" s="8"/>
      <c r="AE927" s="8"/>
      <c r="AF927" s="8"/>
      <c r="AG927" s="8"/>
      <c r="AH927" s="8"/>
      <c r="AI927" s="11" t="str">
        <f t="shared" si="4"/>
        <v/>
      </c>
      <c r="AJ927" s="17"/>
      <c r="AK927" s="17"/>
      <c r="AL927" s="8"/>
      <c r="AM927" s="8"/>
      <c r="AN927" s="8"/>
      <c r="AO927" s="8"/>
      <c r="AP927" s="8"/>
      <c r="AQ927" s="8"/>
      <c r="AR927" s="8"/>
      <c r="AS927" s="8"/>
      <c r="AT927" s="8"/>
      <c r="AU927" s="8"/>
      <c r="AV927" s="8"/>
      <c r="AW927" s="8"/>
      <c r="AX927" s="8"/>
      <c r="AY927" s="8"/>
      <c r="AZ927" s="8"/>
      <c r="BA927" s="8"/>
      <c r="BB927" s="8"/>
      <c r="BC927" s="8"/>
    </row>
    <row r="928">
      <c r="A928" s="12"/>
      <c r="B928" s="8"/>
      <c r="C928" s="8"/>
      <c r="D928" s="8"/>
      <c r="E928" s="8"/>
      <c r="F928" s="17"/>
      <c r="G928" s="17"/>
      <c r="H928" s="17"/>
      <c r="I928" s="8"/>
      <c r="J928" s="8"/>
      <c r="K928" s="8"/>
      <c r="L928" s="8"/>
      <c r="M928" s="8"/>
      <c r="N928" s="8"/>
      <c r="O928" s="8"/>
      <c r="P928" s="8"/>
      <c r="Q928" s="8"/>
      <c r="R928" s="8"/>
      <c r="S928" s="8"/>
      <c r="T928" s="8"/>
      <c r="U928" s="8"/>
      <c r="V928" s="8"/>
      <c r="W928" s="8"/>
      <c r="X928" s="47"/>
      <c r="Y928" s="8"/>
      <c r="Z928" s="8"/>
      <c r="AA928" s="8"/>
      <c r="AB928" s="8"/>
      <c r="AC928" s="8"/>
      <c r="AD928" s="8"/>
      <c r="AE928" s="8"/>
      <c r="AF928" s="8"/>
      <c r="AG928" s="8"/>
      <c r="AH928" s="8"/>
      <c r="AI928" s="11" t="str">
        <f t="shared" si="4"/>
        <v/>
      </c>
      <c r="AJ928" s="17"/>
      <c r="AK928" s="17"/>
      <c r="AL928" s="8"/>
      <c r="AM928" s="8"/>
      <c r="AN928" s="8"/>
      <c r="AO928" s="8"/>
      <c r="AP928" s="8"/>
      <c r="AQ928" s="8"/>
      <c r="AR928" s="8"/>
      <c r="AS928" s="8"/>
      <c r="AT928" s="8"/>
      <c r="AU928" s="8"/>
      <c r="AV928" s="8"/>
      <c r="AW928" s="8"/>
      <c r="AX928" s="8"/>
      <c r="AY928" s="8"/>
      <c r="AZ928" s="8"/>
      <c r="BA928" s="8"/>
      <c r="BB928" s="8"/>
      <c r="BC928" s="8"/>
    </row>
    <row r="929">
      <c r="A929" s="12"/>
      <c r="B929" s="8"/>
      <c r="C929" s="8"/>
      <c r="D929" s="8"/>
      <c r="E929" s="8"/>
      <c r="F929" s="17"/>
      <c r="G929" s="17"/>
      <c r="H929" s="17"/>
      <c r="I929" s="8"/>
      <c r="J929" s="8"/>
      <c r="K929" s="8"/>
      <c r="L929" s="8"/>
      <c r="M929" s="8"/>
      <c r="N929" s="8"/>
      <c r="O929" s="8"/>
      <c r="P929" s="8"/>
      <c r="Q929" s="8"/>
      <c r="R929" s="8"/>
      <c r="S929" s="8"/>
      <c r="T929" s="8"/>
      <c r="U929" s="8"/>
      <c r="V929" s="8"/>
      <c r="W929" s="8"/>
      <c r="X929" s="47"/>
      <c r="Y929" s="8"/>
      <c r="Z929" s="8"/>
      <c r="AA929" s="8"/>
      <c r="AB929" s="8"/>
      <c r="AC929" s="8"/>
      <c r="AD929" s="8"/>
      <c r="AE929" s="8"/>
      <c r="AF929" s="8"/>
      <c r="AG929" s="8"/>
      <c r="AH929" s="8"/>
      <c r="AI929" s="11" t="str">
        <f t="shared" si="4"/>
        <v/>
      </c>
      <c r="AJ929" s="17"/>
      <c r="AK929" s="17"/>
      <c r="AL929" s="8"/>
      <c r="AM929" s="8"/>
      <c r="AN929" s="8"/>
      <c r="AO929" s="8"/>
      <c r="AP929" s="8"/>
      <c r="AQ929" s="8"/>
      <c r="AR929" s="8"/>
      <c r="AS929" s="8"/>
      <c r="AT929" s="8"/>
      <c r="AU929" s="8"/>
      <c r="AV929" s="8"/>
      <c r="AW929" s="8"/>
      <c r="AX929" s="8"/>
      <c r="AY929" s="8"/>
      <c r="AZ929" s="8"/>
      <c r="BA929" s="8"/>
      <c r="BB929" s="8"/>
      <c r="BC929" s="8"/>
    </row>
    <row r="930">
      <c r="A930" s="12"/>
      <c r="B930" s="8"/>
      <c r="C930" s="8"/>
      <c r="D930" s="8"/>
      <c r="E930" s="8"/>
      <c r="F930" s="17"/>
      <c r="G930" s="17"/>
      <c r="H930" s="17"/>
      <c r="I930" s="8"/>
      <c r="J930" s="8"/>
      <c r="K930" s="8"/>
      <c r="L930" s="8"/>
      <c r="M930" s="8"/>
      <c r="N930" s="8"/>
      <c r="O930" s="8"/>
      <c r="P930" s="8"/>
      <c r="Q930" s="8"/>
      <c r="R930" s="8"/>
      <c r="S930" s="8"/>
      <c r="T930" s="8"/>
      <c r="U930" s="8"/>
      <c r="V930" s="8"/>
      <c r="W930" s="8"/>
      <c r="X930" s="47"/>
      <c r="Y930" s="8"/>
      <c r="Z930" s="8"/>
      <c r="AA930" s="8"/>
      <c r="AB930" s="8"/>
      <c r="AC930" s="8"/>
      <c r="AD930" s="8"/>
      <c r="AE930" s="8"/>
      <c r="AF930" s="8"/>
      <c r="AG930" s="8"/>
      <c r="AH930" s="8"/>
      <c r="AI930" s="11" t="str">
        <f t="shared" si="4"/>
        <v/>
      </c>
      <c r="AJ930" s="17"/>
      <c r="AK930" s="17"/>
      <c r="AL930" s="8"/>
      <c r="AM930" s="8"/>
      <c r="AN930" s="8"/>
      <c r="AO930" s="8"/>
      <c r="AP930" s="8"/>
      <c r="AQ930" s="8"/>
      <c r="AR930" s="8"/>
      <c r="AS930" s="8"/>
      <c r="AT930" s="8"/>
      <c r="AU930" s="8"/>
      <c r="AV930" s="8"/>
      <c r="AW930" s="8"/>
      <c r="AX930" s="8"/>
      <c r="AY930" s="8"/>
      <c r="AZ930" s="8"/>
      <c r="BA930" s="8"/>
      <c r="BB930" s="8"/>
      <c r="BC930" s="8"/>
    </row>
    <row r="931">
      <c r="A931" s="12"/>
      <c r="B931" s="8"/>
      <c r="C931" s="8"/>
      <c r="D931" s="8"/>
      <c r="E931" s="8"/>
      <c r="F931" s="17"/>
      <c r="G931" s="17"/>
      <c r="H931" s="17"/>
      <c r="I931" s="8"/>
      <c r="J931" s="8"/>
      <c r="K931" s="8"/>
      <c r="L931" s="8"/>
      <c r="M931" s="8"/>
      <c r="N931" s="8"/>
      <c r="O931" s="8"/>
      <c r="P931" s="8"/>
      <c r="Q931" s="8"/>
      <c r="R931" s="8"/>
      <c r="S931" s="8"/>
      <c r="T931" s="8"/>
      <c r="U931" s="8"/>
      <c r="V931" s="8"/>
      <c r="W931" s="8"/>
      <c r="X931" s="47"/>
      <c r="Y931" s="8"/>
      <c r="Z931" s="8"/>
      <c r="AA931" s="8"/>
      <c r="AB931" s="8"/>
      <c r="AC931" s="8"/>
      <c r="AD931" s="8"/>
      <c r="AE931" s="8"/>
      <c r="AF931" s="8"/>
      <c r="AG931" s="8"/>
      <c r="AH931" s="8"/>
      <c r="AI931" s="11" t="str">
        <f t="shared" si="4"/>
        <v/>
      </c>
      <c r="AJ931" s="17"/>
      <c r="AK931" s="17"/>
      <c r="AL931" s="8"/>
      <c r="AM931" s="8"/>
      <c r="AN931" s="8"/>
      <c r="AO931" s="8"/>
      <c r="AP931" s="8"/>
      <c r="AQ931" s="8"/>
      <c r="AR931" s="8"/>
      <c r="AS931" s="8"/>
      <c r="AT931" s="8"/>
      <c r="AU931" s="8"/>
      <c r="AV931" s="8"/>
      <c r="AW931" s="8"/>
      <c r="AX931" s="8"/>
      <c r="AY931" s="8"/>
      <c r="AZ931" s="8"/>
      <c r="BA931" s="8"/>
      <c r="BB931" s="8"/>
      <c r="BC931" s="8"/>
    </row>
    <row r="932">
      <c r="A932" s="12"/>
      <c r="B932" s="8"/>
      <c r="C932" s="8"/>
      <c r="D932" s="8"/>
      <c r="E932" s="8"/>
      <c r="F932" s="17"/>
      <c r="G932" s="17"/>
      <c r="H932" s="17"/>
      <c r="I932" s="8"/>
      <c r="J932" s="8"/>
      <c r="K932" s="8"/>
      <c r="L932" s="8"/>
      <c r="M932" s="8"/>
      <c r="N932" s="8"/>
      <c r="O932" s="8"/>
      <c r="P932" s="8"/>
      <c r="Q932" s="8"/>
      <c r="R932" s="8"/>
      <c r="S932" s="8"/>
      <c r="T932" s="8"/>
      <c r="U932" s="8"/>
      <c r="V932" s="8"/>
      <c r="W932" s="8"/>
      <c r="X932" s="47"/>
      <c r="Y932" s="8"/>
      <c r="Z932" s="8"/>
      <c r="AA932" s="8"/>
      <c r="AB932" s="8"/>
      <c r="AC932" s="8"/>
      <c r="AD932" s="8"/>
      <c r="AE932" s="8"/>
      <c r="AF932" s="8"/>
      <c r="AG932" s="8"/>
      <c r="AH932" s="8"/>
      <c r="AI932" s="11" t="str">
        <f t="shared" si="4"/>
        <v/>
      </c>
      <c r="AJ932" s="17"/>
      <c r="AK932" s="17"/>
      <c r="AL932" s="8"/>
      <c r="AM932" s="8"/>
      <c r="AN932" s="8"/>
      <c r="AO932" s="8"/>
      <c r="AP932" s="8"/>
      <c r="AQ932" s="8"/>
      <c r="AR932" s="8"/>
      <c r="AS932" s="8"/>
      <c r="AT932" s="8"/>
      <c r="AU932" s="8"/>
      <c r="AV932" s="8"/>
      <c r="AW932" s="8"/>
      <c r="AX932" s="8"/>
      <c r="AY932" s="8"/>
      <c r="AZ932" s="8"/>
      <c r="BA932" s="8"/>
      <c r="BB932" s="8"/>
      <c r="BC932" s="8"/>
    </row>
    <row r="933">
      <c r="A933" s="12"/>
      <c r="B933" s="8"/>
      <c r="C933" s="8"/>
      <c r="D933" s="8"/>
      <c r="E933" s="8"/>
      <c r="F933" s="17"/>
      <c r="G933" s="17"/>
      <c r="H933" s="17"/>
      <c r="I933" s="8"/>
      <c r="J933" s="8"/>
      <c r="K933" s="8"/>
      <c r="L933" s="8"/>
      <c r="M933" s="8"/>
      <c r="N933" s="8"/>
      <c r="O933" s="8"/>
      <c r="P933" s="8"/>
      <c r="Q933" s="8"/>
      <c r="R933" s="8"/>
      <c r="S933" s="8"/>
      <c r="T933" s="8"/>
      <c r="U933" s="8"/>
      <c r="V933" s="8"/>
      <c r="W933" s="8"/>
      <c r="X933" s="47"/>
      <c r="Y933" s="8"/>
      <c r="Z933" s="8"/>
      <c r="AA933" s="8"/>
      <c r="AB933" s="8"/>
      <c r="AC933" s="8"/>
      <c r="AD933" s="8"/>
      <c r="AE933" s="8"/>
      <c r="AF933" s="8"/>
      <c r="AG933" s="8"/>
      <c r="AH933" s="8"/>
      <c r="AI933" s="11" t="str">
        <f t="shared" si="4"/>
        <v/>
      </c>
      <c r="AJ933" s="17"/>
      <c r="AK933" s="17"/>
      <c r="AL933" s="8"/>
      <c r="AM933" s="8"/>
      <c r="AN933" s="8"/>
      <c r="AO933" s="8"/>
      <c r="AP933" s="8"/>
      <c r="AQ933" s="8"/>
      <c r="AR933" s="8"/>
      <c r="AS933" s="8"/>
      <c r="AT933" s="8"/>
      <c r="AU933" s="8"/>
      <c r="AV933" s="8"/>
      <c r="AW933" s="8"/>
      <c r="AX933" s="8"/>
      <c r="AY933" s="8"/>
      <c r="AZ933" s="8"/>
      <c r="BA933" s="8"/>
      <c r="BB933" s="8"/>
      <c r="BC933" s="8"/>
    </row>
    <row r="934">
      <c r="A934" s="12"/>
      <c r="B934" s="8"/>
      <c r="C934" s="8"/>
      <c r="D934" s="8"/>
      <c r="E934" s="8"/>
      <c r="F934" s="17"/>
      <c r="G934" s="17"/>
      <c r="H934" s="17"/>
      <c r="I934" s="8"/>
      <c r="J934" s="8"/>
      <c r="K934" s="8"/>
      <c r="L934" s="8"/>
      <c r="M934" s="8"/>
      <c r="N934" s="8"/>
      <c r="O934" s="8"/>
      <c r="P934" s="8"/>
      <c r="Q934" s="8"/>
      <c r="R934" s="8"/>
      <c r="S934" s="8"/>
      <c r="T934" s="8"/>
      <c r="U934" s="8"/>
      <c r="V934" s="8"/>
      <c r="W934" s="8"/>
      <c r="X934" s="47"/>
      <c r="Y934" s="8"/>
      <c r="Z934" s="8"/>
      <c r="AA934" s="8"/>
      <c r="AB934" s="8"/>
      <c r="AC934" s="8"/>
      <c r="AD934" s="8"/>
      <c r="AE934" s="8"/>
      <c r="AF934" s="8"/>
      <c r="AG934" s="8"/>
      <c r="AH934" s="8"/>
      <c r="AI934" s="11" t="str">
        <f t="shared" si="4"/>
        <v/>
      </c>
      <c r="AJ934" s="17"/>
      <c r="AK934" s="17"/>
      <c r="AL934" s="8"/>
      <c r="AM934" s="8"/>
      <c r="AN934" s="8"/>
      <c r="AO934" s="8"/>
      <c r="AP934" s="8"/>
      <c r="AQ934" s="8"/>
      <c r="AR934" s="8"/>
      <c r="AS934" s="8"/>
      <c r="AT934" s="8"/>
      <c r="AU934" s="8"/>
      <c r="AV934" s="8"/>
      <c r="AW934" s="8"/>
      <c r="AX934" s="8"/>
      <c r="AY934" s="8"/>
      <c r="AZ934" s="8"/>
      <c r="BA934" s="8"/>
      <c r="BB934" s="8"/>
      <c r="BC934" s="8"/>
    </row>
    <row r="935">
      <c r="A935" s="12"/>
      <c r="B935" s="8"/>
      <c r="C935" s="8"/>
      <c r="D935" s="8"/>
      <c r="E935" s="8"/>
      <c r="F935" s="17"/>
      <c r="G935" s="17"/>
      <c r="H935" s="17"/>
      <c r="I935" s="8"/>
      <c r="J935" s="8"/>
      <c r="K935" s="8"/>
      <c r="L935" s="8"/>
      <c r="M935" s="8"/>
      <c r="N935" s="8"/>
      <c r="O935" s="8"/>
      <c r="P935" s="8"/>
      <c r="Q935" s="8"/>
      <c r="R935" s="8"/>
      <c r="S935" s="8"/>
      <c r="T935" s="8"/>
      <c r="U935" s="8"/>
      <c r="V935" s="8"/>
      <c r="W935" s="8"/>
      <c r="X935" s="47"/>
      <c r="Y935" s="8"/>
      <c r="Z935" s="8"/>
      <c r="AA935" s="8"/>
      <c r="AB935" s="8"/>
      <c r="AC935" s="8"/>
      <c r="AD935" s="8"/>
      <c r="AE935" s="8"/>
      <c r="AF935" s="8"/>
      <c r="AG935" s="8"/>
      <c r="AH935" s="8"/>
      <c r="AI935" s="11" t="str">
        <f t="shared" si="4"/>
        <v/>
      </c>
      <c r="AJ935" s="17"/>
      <c r="AK935" s="17"/>
      <c r="AL935" s="8"/>
      <c r="AM935" s="8"/>
      <c r="AN935" s="8"/>
      <c r="AO935" s="8"/>
      <c r="AP935" s="8"/>
      <c r="AQ935" s="8"/>
      <c r="AR935" s="8"/>
      <c r="AS935" s="8"/>
      <c r="AT935" s="8"/>
      <c r="AU935" s="8"/>
      <c r="AV935" s="8"/>
      <c r="AW935" s="8"/>
      <c r="AX935" s="8"/>
      <c r="AY935" s="8"/>
      <c r="AZ935" s="8"/>
      <c r="BA935" s="8"/>
      <c r="BB935" s="8"/>
      <c r="BC935" s="8"/>
    </row>
    <row r="936">
      <c r="A936" s="12"/>
      <c r="B936" s="8"/>
      <c r="C936" s="8"/>
      <c r="D936" s="8"/>
      <c r="E936" s="8"/>
      <c r="F936" s="17"/>
      <c r="G936" s="17"/>
      <c r="H936" s="17"/>
      <c r="I936" s="8"/>
      <c r="J936" s="8"/>
      <c r="K936" s="8"/>
      <c r="L936" s="8"/>
      <c r="M936" s="8"/>
      <c r="N936" s="8"/>
      <c r="O936" s="8"/>
      <c r="P936" s="8"/>
      <c r="Q936" s="8"/>
      <c r="R936" s="8"/>
      <c r="S936" s="8"/>
      <c r="T936" s="8"/>
      <c r="U936" s="8"/>
      <c r="V936" s="8"/>
      <c r="W936" s="8"/>
      <c r="X936" s="47"/>
      <c r="Y936" s="8"/>
      <c r="Z936" s="8"/>
      <c r="AA936" s="8"/>
      <c r="AB936" s="8"/>
      <c r="AC936" s="8"/>
      <c r="AD936" s="8"/>
      <c r="AE936" s="8"/>
      <c r="AF936" s="8"/>
      <c r="AG936" s="8"/>
      <c r="AH936" s="8"/>
      <c r="AI936" s="11" t="str">
        <f t="shared" si="4"/>
        <v/>
      </c>
      <c r="AJ936" s="17"/>
      <c r="AK936" s="17"/>
      <c r="AL936" s="8"/>
      <c r="AM936" s="8"/>
      <c r="AN936" s="8"/>
      <c r="AO936" s="8"/>
      <c r="AP936" s="8"/>
      <c r="AQ936" s="8"/>
      <c r="AR936" s="8"/>
      <c r="AS936" s="8"/>
      <c r="AT936" s="8"/>
      <c r="AU936" s="8"/>
      <c r="AV936" s="8"/>
      <c r="AW936" s="8"/>
      <c r="AX936" s="8"/>
      <c r="AY936" s="8"/>
      <c r="AZ936" s="8"/>
      <c r="BA936" s="8"/>
      <c r="BB936" s="8"/>
      <c r="BC936" s="8"/>
    </row>
    <row r="937">
      <c r="A937" s="12"/>
      <c r="B937" s="8"/>
      <c r="C937" s="8"/>
      <c r="D937" s="8"/>
      <c r="E937" s="8"/>
      <c r="F937" s="17"/>
      <c r="G937" s="17"/>
      <c r="H937" s="17"/>
      <c r="I937" s="8"/>
      <c r="J937" s="8"/>
      <c r="K937" s="8"/>
      <c r="L937" s="8"/>
      <c r="M937" s="8"/>
      <c r="N937" s="8"/>
      <c r="O937" s="8"/>
      <c r="P937" s="8"/>
      <c r="Q937" s="8"/>
      <c r="R937" s="8"/>
      <c r="S937" s="8"/>
      <c r="T937" s="8"/>
      <c r="U937" s="8"/>
      <c r="V937" s="8"/>
      <c r="W937" s="8"/>
      <c r="X937" s="47"/>
      <c r="Y937" s="8"/>
      <c r="Z937" s="8"/>
      <c r="AA937" s="8"/>
      <c r="AB937" s="8"/>
      <c r="AC937" s="8"/>
      <c r="AD937" s="8"/>
      <c r="AE937" s="8"/>
      <c r="AF937" s="8"/>
      <c r="AG937" s="8"/>
      <c r="AH937" s="8"/>
      <c r="AI937" s="11" t="str">
        <f t="shared" si="4"/>
        <v/>
      </c>
      <c r="AJ937" s="17"/>
      <c r="AK937" s="17"/>
      <c r="AL937" s="8"/>
      <c r="AM937" s="8"/>
      <c r="AN937" s="8"/>
      <c r="AO937" s="8"/>
      <c r="AP937" s="8"/>
      <c r="AQ937" s="8"/>
      <c r="AR937" s="8"/>
      <c r="AS937" s="8"/>
      <c r="AT937" s="8"/>
      <c r="AU937" s="8"/>
      <c r="AV937" s="8"/>
      <c r="AW937" s="8"/>
      <c r="AX937" s="8"/>
      <c r="AY937" s="8"/>
      <c r="AZ937" s="8"/>
      <c r="BA937" s="8"/>
      <c r="BB937" s="8"/>
      <c r="BC937" s="8"/>
    </row>
    <row r="938">
      <c r="A938" s="12"/>
      <c r="B938" s="8"/>
      <c r="C938" s="8"/>
      <c r="D938" s="8"/>
      <c r="E938" s="8"/>
      <c r="F938" s="17"/>
      <c r="G938" s="17"/>
      <c r="H938" s="17"/>
      <c r="I938" s="8"/>
      <c r="J938" s="8"/>
      <c r="K938" s="8"/>
      <c r="L938" s="8"/>
      <c r="M938" s="8"/>
      <c r="N938" s="8"/>
      <c r="O938" s="8"/>
      <c r="P938" s="8"/>
      <c r="Q938" s="8"/>
      <c r="R938" s="8"/>
      <c r="S938" s="8"/>
      <c r="T938" s="8"/>
      <c r="U938" s="8"/>
      <c r="V938" s="8"/>
      <c r="W938" s="8"/>
      <c r="X938" s="47"/>
      <c r="Y938" s="8"/>
      <c r="Z938" s="8"/>
      <c r="AA938" s="8"/>
      <c r="AB938" s="8"/>
      <c r="AC938" s="8"/>
      <c r="AD938" s="8"/>
      <c r="AE938" s="8"/>
      <c r="AF938" s="8"/>
      <c r="AG938" s="8"/>
      <c r="AH938" s="8"/>
      <c r="AI938" s="11" t="str">
        <f t="shared" si="4"/>
        <v/>
      </c>
      <c r="AJ938" s="17"/>
      <c r="AK938" s="17"/>
      <c r="AL938" s="8"/>
      <c r="AM938" s="8"/>
      <c r="AN938" s="8"/>
      <c r="AO938" s="8"/>
      <c r="AP938" s="8"/>
      <c r="AQ938" s="8"/>
      <c r="AR938" s="8"/>
      <c r="AS938" s="8"/>
      <c r="AT938" s="8"/>
      <c r="AU938" s="8"/>
      <c r="AV938" s="8"/>
      <c r="AW938" s="8"/>
      <c r="AX938" s="8"/>
      <c r="AY938" s="8"/>
      <c r="AZ938" s="8"/>
      <c r="BA938" s="8"/>
      <c r="BB938" s="8"/>
      <c r="BC938" s="8"/>
    </row>
    <row r="939">
      <c r="A939" s="12"/>
      <c r="B939" s="8"/>
      <c r="C939" s="8"/>
      <c r="D939" s="8"/>
      <c r="E939" s="8"/>
      <c r="F939" s="17"/>
      <c r="G939" s="17"/>
      <c r="H939" s="17"/>
      <c r="I939" s="8"/>
      <c r="J939" s="8"/>
      <c r="K939" s="8"/>
      <c r="L939" s="8"/>
      <c r="M939" s="8"/>
      <c r="N939" s="8"/>
      <c r="O939" s="8"/>
      <c r="P939" s="8"/>
      <c r="Q939" s="8"/>
      <c r="R939" s="8"/>
      <c r="S939" s="8"/>
      <c r="T939" s="8"/>
      <c r="U939" s="8"/>
      <c r="V939" s="8"/>
      <c r="W939" s="8"/>
      <c r="X939" s="47"/>
      <c r="Y939" s="8"/>
      <c r="Z939" s="8"/>
      <c r="AA939" s="8"/>
      <c r="AB939" s="8"/>
      <c r="AC939" s="8"/>
      <c r="AD939" s="8"/>
      <c r="AE939" s="8"/>
      <c r="AF939" s="8"/>
      <c r="AG939" s="8"/>
      <c r="AH939" s="8"/>
      <c r="AI939" s="11" t="str">
        <f t="shared" si="4"/>
        <v/>
      </c>
      <c r="AJ939" s="17"/>
      <c r="AK939" s="17"/>
      <c r="AL939" s="8"/>
      <c r="AM939" s="8"/>
      <c r="AN939" s="8"/>
      <c r="AO939" s="8"/>
      <c r="AP939" s="8"/>
      <c r="AQ939" s="8"/>
      <c r="AR939" s="8"/>
      <c r="AS939" s="8"/>
      <c r="AT939" s="8"/>
      <c r="AU939" s="8"/>
      <c r="AV939" s="8"/>
      <c r="AW939" s="8"/>
      <c r="AX939" s="8"/>
      <c r="AY939" s="8"/>
      <c r="AZ939" s="8"/>
      <c r="BA939" s="8"/>
      <c r="BB939" s="8"/>
      <c r="BC939" s="8"/>
    </row>
    <row r="940">
      <c r="A940" s="12"/>
      <c r="B940" s="8"/>
      <c r="C940" s="8"/>
      <c r="D940" s="8"/>
      <c r="E940" s="8"/>
      <c r="F940" s="17"/>
      <c r="G940" s="17"/>
      <c r="H940" s="17"/>
      <c r="I940" s="8"/>
      <c r="J940" s="8"/>
      <c r="K940" s="8"/>
      <c r="L940" s="8"/>
      <c r="M940" s="8"/>
      <c r="N940" s="8"/>
      <c r="O940" s="8"/>
      <c r="P940" s="8"/>
      <c r="Q940" s="8"/>
      <c r="R940" s="8"/>
      <c r="S940" s="8"/>
      <c r="T940" s="8"/>
      <c r="U940" s="8"/>
      <c r="V940" s="8"/>
      <c r="W940" s="8"/>
      <c r="X940" s="47"/>
      <c r="Y940" s="8"/>
      <c r="Z940" s="8"/>
      <c r="AA940" s="8"/>
      <c r="AB940" s="8"/>
      <c r="AC940" s="8"/>
      <c r="AD940" s="8"/>
      <c r="AE940" s="8"/>
      <c r="AF940" s="8"/>
      <c r="AG940" s="8"/>
      <c r="AH940" s="8"/>
      <c r="AI940" s="11" t="str">
        <f t="shared" si="4"/>
        <v/>
      </c>
      <c r="AJ940" s="17"/>
      <c r="AK940" s="17"/>
      <c r="AL940" s="8"/>
      <c r="AM940" s="8"/>
      <c r="AN940" s="8"/>
      <c r="AO940" s="8"/>
      <c r="AP940" s="8"/>
      <c r="AQ940" s="8"/>
      <c r="AR940" s="8"/>
      <c r="AS940" s="8"/>
      <c r="AT940" s="8"/>
      <c r="AU940" s="8"/>
      <c r="AV940" s="8"/>
      <c r="AW940" s="8"/>
      <c r="AX940" s="8"/>
      <c r="AY940" s="8"/>
      <c r="AZ940" s="8"/>
      <c r="BA940" s="8"/>
      <c r="BB940" s="8"/>
      <c r="BC940" s="8"/>
    </row>
    <row r="941">
      <c r="A941" s="12"/>
      <c r="B941" s="8"/>
      <c r="C941" s="8"/>
      <c r="D941" s="8"/>
      <c r="E941" s="8"/>
      <c r="F941" s="17"/>
      <c r="G941" s="17"/>
      <c r="H941" s="17"/>
      <c r="I941" s="8"/>
      <c r="J941" s="8"/>
      <c r="K941" s="8"/>
      <c r="L941" s="8"/>
      <c r="M941" s="8"/>
      <c r="N941" s="8"/>
      <c r="O941" s="8"/>
      <c r="P941" s="8"/>
      <c r="Q941" s="8"/>
      <c r="R941" s="8"/>
      <c r="S941" s="8"/>
      <c r="T941" s="8"/>
      <c r="U941" s="8"/>
      <c r="V941" s="8"/>
      <c r="W941" s="8"/>
      <c r="X941" s="47"/>
      <c r="Y941" s="8"/>
      <c r="Z941" s="8"/>
      <c r="AA941" s="8"/>
      <c r="AB941" s="8"/>
      <c r="AC941" s="8"/>
      <c r="AD941" s="8"/>
      <c r="AE941" s="8"/>
      <c r="AF941" s="8"/>
      <c r="AG941" s="8"/>
      <c r="AH941" s="8"/>
      <c r="AI941" s="11" t="str">
        <f t="shared" si="4"/>
        <v/>
      </c>
      <c r="AJ941" s="17"/>
      <c r="AK941" s="17"/>
      <c r="AL941" s="8"/>
      <c r="AM941" s="8"/>
      <c r="AN941" s="8"/>
      <c r="AO941" s="8"/>
      <c r="AP941" s="8"/>
      <c r="AQ941" s="8"/>
      <c r="AR941" s="8"/>
      <c r="AS941" s="8"/>
      <c r="AT941" s="8"/>
      <c r="AU941" s="8"/>
      <c r="AV941" s="8"/>
      <c r="AW941" s="8"/>
      <c r="AX941" s="8"/>
      <c r="AY941" s="8"/>
      <c r="AZ941" s="8"/>
      <c r="BA941" s="8"/>
      <c r="BB941" s="8"/>
      <c r="BC941" s="8"/>
    </row>
    <row r="942">
      <c r="A942" s="12"/>
      <c r="B942" s="8"/>
      <c r="C942" s="8"/>
      <c r="D942" s="8"/>
      <c r="E942" s="8"/>
      <c r="F942" s="17"/>
      <c r="G942" s="17"/>
      <c r="H942" s="17"/>
      <c r="I942" s="8"/>
      <c r="J942" s="8"/>
      <c r="K942" s="8"/>
      <c r="L942" s="8"/>
      <c r="M942" s="8"/>
      <c r="N942" s="8"/>
      <c r="O942" s="8"/>
      <c r="P942" s="8"/>
      <c r="Q942" s="8"/>
      <c r="R942" s="8"/>
      <c r="S942" s="8"/>
      <c r="T942" s="8"/>
      <c r="U942" s="8"/>
      <c r="V942" s="8"/>
      <c r="W942" s="8"/>
      <c r="X942" s="47"/>
      <c r="Y942" s="8"/>
      <c r="Z942" s="8"/>
      <c r="AA942" s="8"/>
      <c r="AB942" s="8"/>
      <c r="AC942" s="8"/>
      <c r="AD942" s="8"/>
      <c r="AE942" s="8"/>
      <c r="AF942" s="8"/>
      <c r="AG942" s="8"/>
      <c r="AH942" s="8"/>
      <c r="AI942" s="11" t="str">
        <f t="shared" si="4"/>
        <v/>
      </c>
      <c r="AJ942" s="17"/>
      <c r="AK942" s="17"/>
      <c r="AL942" s="8"/>
      <c r="AM942" s="8"/>
      <c r="AN942" s="8"/>
      <c r="AO942" s="8"/>
      <c r="AP942" s="8"/>
      <c r="AQ942" s="8"/>
      <c r="AR942" s="8"/>
      <c r="AS942" s="8"/>
      <c r="AT942" s="8"/>
      <c r="AU942" s="8"/>
      <c r="AV942" s="8"/>
      <c r="AW942" s="8"/>
      <c r="AX942" s="8"/>
      <c r="AY942" s="8"/>
      <c r="AZ942" s="8"/>
      <c r="BA942" s="8"/>
      <c r="BB942" s="8"/>
      <c r="BC942" s="8"/>
    </row>
    <row r="943">
      <c r="A943" s="12"/>
      <c r="B943" s="8"/>
      <c r="C943" s="8"/>
      <c r="D943" s="8"/>
      <c r="E943" s="8"/>
      <c r="F943" s="17"/>
      <c r="G943" s="17"/>
      <c r="H943" s="17"/>
      <c r="I943" s="8"/>
      <c r="J943" s="8"/>
      <c r="K943" s="8"/>
      <c r="L943" s="8"/>
      <c r="M943" s="8"/>
      <c r="N943" s="8"/>
      <c r="O943" s="8"/>
      <c r="P943" s="8"/>
      <c r="Q943" s="8"/>
      <c r="R943" s="8"/>
      <c r="S943" s="8"/>
      <c r="T943" s="8"/>
      <c r="U943" s="8"/>
      <c r="V943" s="8"/>
      <c r="W943" s="8"/>
      <c r="X943" s="47"/>
      <c r="Y943" s="8"/>
      <c r="Z943" s="8"/>
      <c r="AA943" s="8"/>
      <c r="AB943" s="8"/>
      <c r="AC943" s="8"/>
      <c r="AD943" s="8"/>
      <c r="AE943" s="8"/>
      <c r="AF943" s="8"/>
      <c r="AG943" s="8"/>
      <c r="AH943" s="8"/>
      <c r="AI943" s="11" t="str">
        <f t="shared" si="4"/>
        <v/>
      </c>
      <c r="AJ943" s="17"/>
      <c r="AK943" s="17"/>
      <c r="AL943" s="8"/>
      <c r="AM943" s="8"/>
      <c r="AN943" s="8"/>
      <c r="AO943" s="8"/>
      <c r="AP943" s="8"/>
      <c r="AQ943" s="8"/>
      <c r="AR943" s="8"/>
      <c r="AS943" s="8"/>
      <c r="AT943" s="8"/>
      <c r="AU943" s="8"/>
      <c r="AV943" s="8"/>
      <c r="AW943" s="8"/>
      <c r="AX943" s="8"/>
      <c r="AY943" s="8"/>
      <c r="AZ943" s="8"/>
      <c r="BA943" s="8"/>
      <c r="BB943" s="8"/>
      <c r="BC943" s="8"/>
    </row>
    <row r="944">
      <c r="A944" s="12"/>
      <c r="B944" s="8"/>
      <c r="C944" s="8"/>
      <c r="D944" s="8"/>
      <c r="E944" s="8"/>
      <c r="F944" s="17"/>
      <c r="G944" s="17"/>
      <c r="H944" s="17"/>
      <c r="I944" s="8"/>
      <c r="J944" s="8"/>
      <c r="K944" s="8"/>
      <c r="L944" s="8"/>
      <c r="M944" s="8"/>
      <c r="N944" s="8"/>
      <c r="O944" s="8"/>
      <c r="P944" s="8"/>
      <c r="Q944" s="8"/>
      <c r="R944" s="8"/>
      <c r="S944" s="8"/>
      <c r="T944" s="8"/>
      <c r="U944" s="8"/>
      <c r="V944" s="8"/>
      <c r="W944" s="8"/>
      <c r="X944" s="47"/>
      <c r="Y944" s="8"/>
      <c r="Z944" s="8"/>
      <c r="AA944" s="8"/>
      <c r="AB944" s="8"/>
      <c r="AC944" s="8"/>
      <c r="AD944" s="8"/>
      <c r="AE944" s="8"/>
      <c r="AF944" s="8"/>
      <c r="AG944" s="8"/>
      <c r="AH944" s="8"/>
      <c r="AI944" s="11" t="str">
        <f t="shared" si="4"/>
        <v/>
      </c>
      <c r="AJ944" s="17"/>
      <c r="AK944" s="17"/>
      <c r="AL944" s="8"/>
      <c r="AM944" s="8"/>
      <c r="AN944" s="8"/>
      <c r="AO944" s="8"/>
      <c r="AP944" s="8"/>
      <c r="AQ944" s="8"/>
      <c r="AR944" s="8"/>
      <c r="AS944" s="8"/>
      <c r="AT944" s="8"/>
      <c r="AU944" s="8"/>
      <c r="AV944" s="8"/>
      <c r="AW944" s="8"/>
      <c r="AX944" s="8"/>
      <c r="AY944" s="8"/>
      <c r="AZ944" s="8"/>
      <c r="BA944" s="8"/>
      <c r="BB944" s="8"/>
      <c r="BC944" s="8"/>
    </row>
    <row r="945">
      <c r="A945" s="12"/>
      <c r="B945" s="8"/>
      <c r="C945" s="8"/>
      <c r="D945" s="8"/>
      <c r="E945" s="8"/>
      <c r="F945" s="17"/>
      <c r="G945" s="17"/>
      <c r="H945" s="17"/>
      <c r="I945" s="8"/>
      <c r="J945" s="8"/>
      <c r="K945" s="8"/>
      <c r="L945" s="8"/>
      <c r="M945" s="8"/>
      <c r="N945" s="8"/>
      <c r="O945" s="8"/>
      <c r="P945" s="8"/>
      <c r="Q945" s="8"/>
      <c r="R945" s="8"/>
      <c r="S945" s="8"/>
      <c r="T945" s="8"/>
      <c r="U945" s="8"/>
      <c r="V945" s="8"/>
      <c r="W945" s="8"/>
      <c r="X945" s="47"/>
      <c r="Y945" s="8"/>
      <c r="Z945" s="8"/>
      <c r="AA945" s="8"/>
      <c r="AB945" s="8"/>
      <c r="AC945" s="8"/>
      <c r="AD945" s="8"/>
      <c r="AE945" s="8"/>
      <c r="AF945" s="8"/>
      <c r="AG945" s="8"/>
      <c r="AH945" s="8"/>
      <c r="AI945" s="11" t="str">
        <f t="shared" si="4"/>
        <v/>
      </c>
      <c r="AJ945" s="17"/>
      <c r="AK945" s="17"/>
      <c r="AL945" s="8"/>
      <c r="AM945" s="8"/>
      <c r="AN945" s="8"/>
      <c r="AO945" s="8"/>
      <c r="AP945" s="8"/>
      <c r="AQ945" s="8"/>
      <c r="AR945" s="8"/>
      <c r="AS945" s="8"/>
      <c r="AT945" s="8"/>
      <c r="AU945" s="8"/>
      <c r="AV945" s="8"/>
      <c r="AW945" s="8"/>
      <c r="AX945" s="8"/>
      <c r="AY945" s="8"/>
      <c r="AZ945" s="8"/>
      <c r="BA945" s="8"/>
      <c r="BB945" s="8"/>
      <c r="BC945" s="8"/>
    </row>
    <row r="946">
      <c r="A946" s="12"/>
      <c r="B946" s="8"/>
      <c r="C946" s="8"/>
      <c r="D946" s="8"/>
      <c r="E946" s="8"/>
      <c r="F946" s="17"/>
      <c r="G946" s="17"/>
      <c r="H946" s="17"/>
      <c r="I946" s="8"/>
      <c r="J946" s="8"/>
      <c r="K946" s="8"/>
      <c r="L946" s="8"/>
      <c r="M946" s="8"/>
      <c r="N946" s="8"/>
      <c r="O946" s="8"/>
      <c r="P946" s="8"/>
      <c r="Q946" s="8"/>
      <c r="R946" s="8"/>
      <c r="S946" s="8"/>
      <c r="T946" s="8"/>
      <c r="U946" s="8"/>
      <c r="V946" s="8"/>
      <c r="W946" s="8"/>
      <c r="X946" s="47"/>
      <c r="Y946" s="8"/>
      <c r="Z946" s="8"/>
      <c r="AA946" s="8"/>
      <c r="AB946" s="8"/>
      <c r="AC946" s="8"/>
      <c r="AD946" s="8"/>
      <c r="AE946" s="8"/>
      <c r="AF946" s="8"/>
      <c r="AG946" s="8"/>
      <c r="AH946" s="8"/>
      <c r="AI946" s="11" t="str">
        <f t="shared" si="4"/>
        <v/>
      </c>
      <c r="AJ946" s="17"/>
      <c r="AK946" s="17"/>
      <c r="AL946" s="8"/>
      <c r="AM946" s="8"/>
      <c r="AN946" s="8"/>
      <c r="AO946" s="8"/>
      <c r="AP946" s="8"/>
      <c r="AQ946" s="8"/>
      <c r="AR946" s="8"/>
      <c r="AS946" s="8"/>
      <c r="AT946" s="8"/>
      <c r="AU946" s="8"/>
      <c r="AV946" s="8"/>
      <c r="AW946" s="8"/>
      <c r="AX946" s="8"/>
      <c r="AY946" s="8"/>
      <c r="AZ946" s="8"/>
      <c r="BA946" s="8"/>
      <c r="BB946" s="8"/>
      <c r="BC946" s="8"/>
    </row>
    <row r="947">
      <c r="A947" s="12"/>
      <c r="B947" s="8"/>
      <c r="C947" s="8"/>
      <c r="D947" s="8"/>
      <c r="E947" s="8"/>
      <c r="F947" s="17"/>
      <c r="G947" s="17"/>
      <c r="H947" s="17"/>
      <c r="I947" s="8"/>
      <c r="J947" s="8"/>
      <c r="K947" s="8"/>
      <c r="L947" s="8"/>
      <c r="M947" s="8"/>
      <c r="N947" s="8"/>
      <c r="O947" s="8"/>
      <c r="P947" s="8"/>
      <c r="Q947" s="8"/>
      <c r="R947" s="8"/>
      <c r="S947" s="8"/>
      <c r="T947" s="8"/>
      <c r="U947" s="8"/>
      <c r="V947" s="8"/>
      <c r="W947" s="8"/>
      <c r="X947" s="47"/>
      <c r="Y947" s="8"/>
      <c r="Z947" s="8"/>
      <c r="AA947" s="8"/>
      <c r="AB947" s="8"/>
      <c r="AC947" s="8"/>
      <c r="AD947" s="8"/>
      <c r="AE947" s="8"/>
      <c r="AF947" s="8"/>
      <c r="AG947" s="8"/>
      <c r="AH947" s="8"/>
      <c r="AI947" s="11" t="str">
        <f t="shared" si="4"/>
        <v/>
      </c>
      <c r="AJ947" s="17"/>
      <c r="AK947" s="17"/>
      <c r="AL947" s="8"/>
      <c r="AM947" s="8"/>
      <c r="AN947" s="8"/>
      <c r="AO947" s="8"/>
      <c r="AP947" s="8"/>
      <c r="AQ947" s="8"/>
      <c r="AR947" s="8"/>
      <c r="AS947" s="8"/>
      <c r="AT947" s="8"/>
      <c r="AU947" s="8"/>
      <c r="AV947" s="8"/>
      <c r="AW947" s="8"/>
      <c r="AX947" s="8"/>
      <c r="AY947" s="8"/>
      <c r="AZ947" s="8"/>
      <c r="BA947" s="8"/>
      <c r="BB947" s="8"/>
      <c r="BC947" s="8"/>
    </row>
    <row r="948">
      <c r="A948" s="12"/>
      <c r="B948" s="8"/>
      <c r="C948" s="8"/>
      <c r="D948" s="8"/>
      <c r="E948" s="8"/>
      <c r="F948" s="17"/>
      <c r="G948" s="17"/>
      <c r="H948" s="17"/>
      <c r="I948" s="8"/>
      <c r="J948" s="8"/>
      <c r="K948" s="8"/>
      <c r="L948" s="8"/>
      <c r="M948" s="8"/>
      <c r="N948" s="8"/>
      <c r="O948" s="8"/>
      <c r="P948" s="8"/>
      <c r="Q948" s="8"/>
      <c r="R948" s="8"/>
      <c r="S948" s="8"/>
      <c r="T948" s="8"/>
      <c r="U948" s="8"/>
      <c r="V948" s="8"/>
      <c r="W948" s="8"/>
      <c r="X948" s="47"/>
      <c r="Y948" s="8"/>
      <c r="Z948" s="8"/>
      <c r="AA948" s="8"/>
      <c r="AB948" s="8"/>
      <c r="AC948" s="8"/>
      <c r="AD948" s="8"/>
      <c r="AE948" s="8"/>
      <c r="AF948" s="8"/>
      <c r="AG948" s="8"/>
      <c r="AH948" s="8"/>
      <c r="AI948" s="11" t="str">
        <f t="shared" si="4"/>
        <v/>
      </c>
      <c r="AJ948" s="17"/>
      <c r="AK948" s="17"/>
      <c r="AL948" s="8"/>
      <c r="AM948" s="8"/>
      <c r="AN948" s="8"/>
      <c r="AO948" s="8"/>
      <c r="AP948" s="8"/>
      <c r="AQ948" s="8"/>
      <c r="AR948" s="8"/>
      <c r="AS948" s="8"/>
      <c r="AT948" s="8"/>
      <c r="AU948" s="8"/>
      <c r="AV948" s="8"/>
      <c r="AW948" s="8"/>
      <c r="AX948" s="8"/>
      <c r="AY948" s="8"/>
      <c r="AZ948" s="8"/>
      <c r="BA948" s="8"/>
      <c r="BB948" s="8"/>
      <c r="BC948" s="8"/>
    </row>
    <row r="949">
      <c r="A949" s="12"/>
      <c r="B949" s="8"/>
      <c r="C949" s="8"/>
      <c r="D949" s="8"/>
      <c r="E949" s="8"/>
      <c r="F949" s="17"/>
      <c r="G949" s="17"/>
      <c r="H949" s="17"/>
      <c r="I949" s="8"/>
      <c r="J949" s="8"/>
      <c r="K949" s="8"/>
      <c r="L949" s="8"/>
      <c r="M949" s="8"/>
      <c r="N949" s="8"/>
      <c r="O949" s="8"/>
      <c r="P949" s="8"/>
      <c r="Q949" s="8"/>
      <c r="R949" s="8"/>
      <c r="S949" s="8"/>
      <c r="T949" s="8"/>
      <c r="U949" s="8"/>
      <c r="V949" s="8"/>
      <c r="W949" s="8"/>
      <c r="X949" s="47"/>
      <c r="Y949" s="8"/>
      <c r="Z949" s="8"/>
      <c r="AA949" s="8"/>
      <c r="AB949" s="8"/>
      <c r="AC949" s="8"/>
      <c r="AD949" s="8"/>
      <c r="AE949" s="8"/>
      <c r="AF949" s="8"/>
      <c r="AG949" s="8"/>
      <c r="AH949" s="8"/>
      <c r="AI949" s="11" t="str">
        <f t="shared" si="4"/>
        <v/>
      </c>
      <c r="AJ949" s="17"/>
      <c r="AK949" s="17"/>
      <c r="AL949" s="8"/>
      <c r="AM949" s="8"/>
      <c r="AN949" s="8"/>
      <c r="AO949" s="8"/>
      <c r="AP949" s="8"/>
      <c r="AQ949" s="8"/>
      <c r="AR949" s="8"/>
      <c r="AS949" s="8"/>
      <c r="AT949" s="8"/>
      <c r="AU949" s="8"/>
      <c r="AV949" s="8"/>
      <c r="AW949" s="8"/>
      <c r="AX949" s="8"/>
      <c r="AY949" s="8"/>
      <c r="AZ949" s="8"/>
      <c r="BA949" s="8"/>
      <c r="BB949" s="8"/>
      <c r="BC949" s="8"/>
    </row>
    <row r="950">
      <c r="A950" s="12"/>
      <c r="B950" s="8"/>
      <c r="C950" s="8"/>
      <c r="D950" s="8"/>
      <c r="E950" s="8"/>
      <c r="F950" s="17"/>
      <c r="G950" s="17"/>
      <c r="H950" s="17"/>
      <c r="I950" s="8"/>
      <c r="J950" s="8"/>
      <c r="K950" s="8"/>
      <c r="L950" s="8"/>
      <c r="M950" s="8"/>
      <c r="N950" s="8"/>
      <c r="O950" s="8"/>
      <c r="P950" s="8"/>
      <c r="Q950" s="8"/>
      <c r="R950" s="8"/>
      <c r="S950" s="8"/>
      <c r="T950" s="8"/>
      <c r="U950" s="8"/>
      <c r="V950" s="8"/>
      <c r="W950" s="8"/>
      <c r="X950" s="47"/>
      <c r="Y950" s="8"/>
      <c r="Z950" s="8"/>
      <c r="AA950" s="8"/>
      <c r="AB950" s="8"/>
      <c r="AC950" s="8"/>
      <c r="AD950" s="8"/>
      <c r="AE950" s="8"/>
      <c r="AF950" s="8"/>
      <c r="AG950" s="8"/>
      <c r="AH950" s="8"/>
      <c r="AI950" s="11" t="str">
        <f t="shared" si="4"/>
        <v/>
      </c>
      <c r="AJ950" s="17"/>
      <c r="AK950" s="17"/>
      <c r="AL950" s="8"/>
      <c r="AM950" s="8"/>
      <c r="AN950" s="8"/>
      <c r="AO950" s="8"/>
      <c r="AP950" s="8"/>
      <c r="AQ950" s="8"/>
      <c r="AR950" s="8"/>
      <c r="AS950" s="8"/>
      <c r="AT950" s="8"/>
      <c r="AU950" s="8"/>
      <c r="AV950" s="8"/>
      <c r="AW950" s="8"/>
      <c r="AX950" s="8"/>
      <c r="AY950" s="8"/>
      <c r="AZ950" s="8"/>
      <c r="BA950" s="8"/>
      <c r="BB950" s="8"/>
      <c r="BC950" s="8"/>
    </row>
    <row r="951">
      <c r="A951" s="12"/>
      <c r="B951" s="8"/>
      <c r="C951" s="8"/>
      <c r="D951" s="8"/>
      <c r="E951" s="8"/>
      <c r="F951" s="17"/>
      <c r="G951" s="17"/>
      <c r="H951" s="17"/>
      <c r="I951" s="8"/>
      <c r="J951" s="8"/>
      <c r="K951" s="8"/>
      <c r="L951" s="8"/>
      <c r="M951" s="8"/>
      <c r="N951" s="8"/>
      <c r="O951" s="8"/>
      <c r="P951" s="8"/>
      <c r="Q951" s="8"/>
      <c r="R951" s="8"/>
      <c r="S951" s="8"/>
      <c r="T951" s="8"/>
      <c r="U951" s="8"/>
      <c r="V951" s="8"/>
      <c r="W951" s="8"/>
      <c r="X951" s="47"/>
      <c r="Y951" s="8"/>
      <c r="Z951" s="8"/>
      <c r="AA951" s="8"/>
      <c r="AB951" s="8"/>
      <c r="AC951" s="8"/>
      <c r="AD951" s="8"/>
      <c r="AE951" s="8"/>
      <c r="AF951" s="8"/>
      <c r="AG951" s="8"/>
      <c r="AH951" s="8"/>
      <c r="AI951" s="11" t="str">
        <f t="shared" si="4"/>
        <v/>
      </c>
      <c r="AJ951" s="17"/>
      <c r="AK951" s="17"/>
      <c r="AL951" s="8"/>
      <c r="AM951" s="8"/>
      <c r="AN951" s="8"/>
      <c r="AO951" s="8"/>
      <c r="AP951" s="8"/>
      <c r="AQ951" s="8"/>
      <c r="AR951" s="8"/>
      <c r="AS951" s="8"/>
      <c r="AT951" s="8"/>
      <c r="AU951" s="8"/>
      <c r="AV951" s="8"/>
      <c r="AW951" s="8"/>
      <c r="AX951" s="8"/>
      <c r="AY951" s="8"/>
      <c r="AZ951" s="8"/>
      <c r="BA951" s="8"/>
      <c r="BB951" s="8"/>
      <c r="BC951" s="8"/>
    </row>
    <row r="952">
      <c r="A952" s="12"/>
      <c r="B952" s="8"/>
      <c r="C952" s="8"/>
      <c r="D952" s="8"/>
      <c r="E952" s="8"/>
      <c r="F952" s="17"/>
      <c r="G952" s="17"/>
      <c r="H952" s="17"/>
      <c r="I952" s="8"/>
      <c r="J952" s="8"/>
      <c r="K952" s="8"/>
      <c r="L952" s="8"/>
      <c r="M952" s="8"/>
      <c r="N952" s="8"/>
      <c r="O952" s="8"/>
      <c r="P952" s="8"/>
      <c r="Q952" s="8"/>
      <c r="R952" s="8"/>
      <c r="S952" s="8"/>
      <c r="T952" s="8"/>
      <c r="U952" s="8"/>
      <c r="V952" s="8"/>
      <c r="W952" s="8"/>
      <c r="X952" s="47"/>
      <c r="Y952" s="8"/>
      <c r="Z952" s="8"/>
      <c r="AA952" s="8"/>
      <c r="AB952" s="8"/>
      <c r="AC952" s="8"/>
      <c r="AD952" s="8"/>
      <c r="AE952" s="8"/>
      <c r="AF952" s="8"/>
      <c r="AG952" s="8"/>
      <c r="AH952" s="8"/>
      <c r="AI952" s="11" t="str">
        <f t="shared" si="4"/>
        <v/>
      </c>
      <c r="AJ952" s="17"/>
      <c r="AK952" s="17"/>
      <c r="AL952" s="8"/>
      <c r="AM952" s="8"/>
      <c r="AN952" s="8"/>
      <c r="AO952" s="8"/>
      <c r="AP952" s="8"/>
      <c r="AQ952" s="8"/>
      <c r="AR952" s="8"/>
      <c r="AS952" s="8"/>
      <c r="AT952" s="8"/>
      <c r="AU952" s="8"/>
      <c r="AV952" s="8"/>
      <c r="AW952" s="8"/>
      <c r="AX952" s="8"/>
      <c r="AY952" s="8"/>
      <c r="AZ952" s="8"/>
      <c r="BA952" s="8"/>
      <c r="BB952" s="8"/>
      <c r="BC952" s="8"/>
    </row>
    <row r="953">
      <c r="A953" s="12"/>
      <c r="B953" s="8"/>
      <c r="C953" s="8"/>
      <c r="D953" s="8"/>
      <c r="E953" s="8"/>
      <c r="F953" s="17"/>
      <c r="G953" s="17"/>
      <c r="H953" s="17"/>
      <c r="I953" s="8"/>
      <c r="J953" s="8"/>
      <c r="K953" s="8"/>
      <c r="L953" s="8"/>
      <c r="M953" s="8"/>
      <c r="N953" s="8"/>
      <c r="O953" s="8"/>
      <c r="P953" s="8"/>
      <c r="Q953" s="8"/>
      <c r="R953" s="8"/>
      <c r="S953" s="8"/>
      <c r="T953" s="8"/>
      <c r="U953" s="8"/>
      <c r="V953" s="8"/>
      <c r="W953" s="8"/>
      <c r="X953" s="47"/>
      <c r="Y953" s="8"/>
      <c r="Z953" s="8"/>
      <c r="AA953" s="8"/>
      <c r="AB953" s="8"/>
      <c r="AC953" s="8"/>
      <c r="AD953" s="8"/>
      <c r="AE953" s="8"/>
      <c r="AF953" s="8"/>
      <c r="AG953" s="8"/>
      <c r="AH953" s="8"/>
      <c r="AI953" s="11" t="str">
        <f t="shared" si="4"/>
        <v/>
      </c>
      <c r="AJ953" s="17"/>
      <c r="AK953" s="17"/>
      <c r="AL953" s="8"/>
      <c r="AM953" s="8"/>
      <c r="AN953" s="8"/>
      <c r="AO953" s="8"/>
      <c r="AP953" s="8"/>
      <c r="AQ953" s="8"/>
      <c r="AR953" s="8"/>
      <c r="AS953" s="8"/>
      <c r="AT953" s="8"/>
      <c r="AU953" s="8"/>
      <c r="AV953" s="8"/>
      <c r="AW953" s="8"/>
      <c r="AX953" s="8"/>
      <c r="AY953" s="8"/>
      <c r="AZ953" s="8"/>
      <c r="BA953" s="8"/>
      <c r="BB953" s="8"/>
      <c r="BC953" s="8"/>
    </row>
    <row r="954">
      <c r="A954" s="12"/>
      <c r="B954" s="8"/>
      <c r="C954" s="8"/>
      <c r="D954" s="8"/>
      <c r="E954" s="8"/>
      <c r="F954" s="17"/>
      <c r="G954" s="17"/>
      <c r="H954" s="17"/>
      <c r="I954" s="8"/>
      <c r="J954" s="8"/>
      <c r="K954" s="8"/>
      <c r="L954" s="8"/>
      <c r="M954" s="8"/>
      <c r="N954" s="8"/>
      <c r="O954" s="8"/>
      <c r="P954" s="8"/>
      <c r="Q954" s="8"/>
      <c r="R954" s="8"/>
      <c r="S954" s="8"/>
      <c r="T954" s="8"/>
      <c r="U954" s="8"/>
      <c r="V954" s="8"/>
      <c r="W954" s="8"/>
      <c r="X954" s="47"/>
      <c r="Y954" s="8"/>
      <c r="Z954" s="8"/>
      <c r="AA954" s="8"/>
      <c r="AB954" s="8"/>
      <c r="AC954" s="8"/>
      <c r="AD954" s="8"/>
      <c r="AE954" s="8"/>
      <c r="AF954" s="8"/>
      <c r="AG954" s="8"/>
      <c r="AH954" s="8"/>
      <c r="AI954" s="11" t="str">
        <f t="shared" si="4"/>
        <v/>
      </c>
      <c r="AJ954" s="17"/>
      <c r="AK954" s="17"/>
      <c r="AL954" s="8"/>
      <c r="AM954" s="8"/>
      <c r="AN954" s="8"/>
      <c r="AO954" s="8"/>
      <c r="AP954" s="8"/>
      <c r="AQ954" s="8"/>
      <c r="AR954" s="8"/>
      <c r="AS954" s="8"/>
      <c r="AT954" s="8"/>
      <c r="AU954" s="8"/>
      <c r="AV954" s="8"/>
      <c r="AW954" s="8"/>
      <c r="AX954" s="8"/>
      <c r="AY954" s="8"/>
      <c r="AZ954" s="8"/>
      <c r="BA954" s="8"/>
      <c r="BB954" s="8"/>
      <c r="BC954" s="8"/>
    </row>
    <row r="955">
      <c r="A955" s="12"/>
      <c r="B955" s="8"/>
      <c r="C955" s="8"/>
      <c r="D955" s="8"/>
      <c r="E955" s="8"/>
      <c r="F955" s="17"/>
      <c r="G955" s="17"/>
      <c r="H955" s="17"/>
      <c r="I955" s="8"/>
      <c r="J955" s="8"/>
      <c r="K955" s="8"/>
      <c r="L955" s="8"/>
      <c r="M955" s="8"/>
      <c r="N955" s="8"/>
      <c r="O955" s="8"/>
      <c r="P955" s="8"/>
      <c r="Q955" s="8"/>
      <c r="R955" s="8"/>
      <c r="S955" s="8"/>
      <c r="T955" s="8"/>
      <c r="U955" s="8"/>
      <c r="V955" s="8"/>
      <c r="W955" s="8"/>
      <c r="X955" s="47"/>
      <c r="Y955" s="8"/>
      <c r="Z955" s="8"/>
      <c r="AA955" s="8"/>
      <c r="AB955" s="8"/>
      <c r="AC955" s="8"/>
      <c r="AD955" s="8"/>
      <c r="AE955" s="8"/>
      <c r="AF955" s="8"/>
      <c r="AG955" s="8"/>
      <c r="AH955" s="8"/>
      <c r="AI955" s="11" t="str">
        <f t="shared" si="4"/>
        <v/>
      </c>
      <c r="AJ955" s="17"/>
      <c r="AK955" s="17"/>
      <c r="AL955" s="8"/>
      <c r="AM955" s="8"/>
      <c r="AN955" s="8"/>
      <c r="AO955" s="8"/>
      <c r="AP955" s="8"/>
      <c r="AQ955" s="8"/>
      <c r="AR955" s="8"/>
      <c r="AS955" s="8"/>
      <c r="AT955" s="8"/>
      <c r="AU955" s="8"/>
      <c r="AV955" s="8"/>
      <c r="AW955" s="8"/>
      <c r="AX955" s="8"/>
      <c r="AY955" s="8"/>
      <c r="AZ955" s="8"/>
      <c r="BA955" s="8"/>
      <c r="BB955" s="8"/>
      <c r="BC955" s="8"/>
    </row>
    <row r="956">
      <c r="A956" s="12"/>
      <c r="B956" s="8"/>
      <c r="C956" s="8"/>
      <c r="D956" s="8"/>
      <c r="E956" s="8"/>
      <c r="F956" s="17"/>
      <c r="G956" s="17"/>
      <c r="H956" s="17"/>
      <c r="I956" s="8"/>
      <c r="J956" s="8"/>
      <c r="K956" s="8"/>
      <c r="L956" s="8"/>
      <c r="M956" s="8"/>
      <c r="N956" s="8"/>
      <c r="O956" s="8"/>
      <c r="P956" s="8"/>
      <c r="Q956" s="8"/>
      <c r="R956" s="8"/>
      <c r="S956" s="8"/>
      <c r="T956" s="8"/>
      <c r="U956" s="8"/>
      <c r="V956" s="8"/>
      <c r="W956" s="8"/>
      <c r="X956" s="47"/>
      <c r="Y956" s="8"/>
      <c r="Z956" s="8"/>
      <c r="AA956" s="8"/>
      <c r="AB956" s="8"/>
      <c r="AC956" s="8"/>
      <c r="AD956" s="8"/>
      <c r="AE956" s="8"/>
      <c r="AF956" s="8"/>
      <c r="AG956" s="8"/>
      <c r="AH956" s="8"/>
      <c r="AI956" s="11" t="str">
        <f t="shared" si="4"/>
        <v/>
      </c>
      <c r="AJ956" s="17"/>
      <c r="AK956" s="17"/>
      <c r="AL956" s="8"/>
      <c r="AM956" s="8"/>
      <c r="AN956" s="8"/>
      <c r="AO956" s="8"/>
      <c r="AP956" s="8"/>
      <c r="AQ956" s="8"/>
      <c r="AR956" s="8"/>
      <c r="AS956" s="8"/>
      <c r="AT956" s="8"/>
      <c r="AU956" s="8"/>
      <c r="AV956" s="8"/>
      <c r="AW956" s="8"/>
      <c r="AX956" s="8"/>
      <c r="AY956" s="8"/>
      <c r="AZ956" s="8"/>
      <c r="BA956" s="8"/>
      <c r="BB956" s="8"/>
      <c r="BC956" s="8"/>
    </row>
    <row r="957">
      <c r="A957" s="12"/>
      <c r="B957" s="8"/>
      <c r="C957" s="8"/>
      <c r="D957" s="8"/>
      <c r="E957" s="8"/>
      <c r="F957" s="17"/>
      <c r="G957" s="17"/>
      <c r="H957" s="17"/>
      <c r="I957" s="8"/>
      <c r="J957" s="8"/>
      <c r="K957" s="8"/>
      <c r="L957" s="8"/>
      <c r="M957" s="8"/>
      <c r="N957" s="8"/>
      <c r="O957" s="8"/>
      <c r="P957" s="8"/>
      <c r="Q957" s="8"/>
      <c r="R957" s="8"/>
      <c r="S957" s="8"/>
      <c r="T957" s="8"/>
      <c r="U957" s="8"/>
      <c r="V957" s="8"/>
      <c r="W957" s="8"/>
      <c r="X957" s="47"/>
      <c r="Y957" s="8"/>
      <c r="Z957" s="8"/>
      <c r="AA957" s="8"/>
      <c r="AB957" s="8"/>
      <c r="AC957" s="8"/>
      <c r="AD957" s="8"/>
      <c r="AE957" s="8"/>
      <c r="AF957" s="8"/>
      <c r="AG957" s="8"/>
      <c r="AH957" s="8"/>
      <c r="AI957" s="11" t="str">
        <f t="shared" si="4"/>
        <v/>
      </c>
      <c r="AJ957" s="17"/>
      <c r="AK957" s="17"/>
      <c r="AL957" s="8"/>
      <c r="AM957" s="8"/>
      <c r="AN957" s="8"/>
      <c r="AO957" s="8"/>
      <c r="AP957" s="8"/>
      <c r="AQ957" s="8"/>
      <c r="AR957" s="8"/>
      <c r="AS957" s="8"/>
      <c r="AT957" s="8"/>
      <c r="AU957" s="8"/>
      <c r="AV957" s="8"/>
      <c r="AW957" s="8"/>
      <c r="AX957" s="8"/>
      <c r="AY957" s="8"/>
      <c r="AZ957" s="8"/>
      <c r="BA957" s="8"/>
      <c r="BB957" s="8"/>
      <c r="BC957" s="8"/>
    </row>
    <row r="958">
      <c r="A958" s="12"/>
      <c r="B958" s="8"/>
      <c r="C958" s="8"/>
      <c r="D958" s="8"/>
      <c r="E958" s="8"/>
      <c r="F958" s="17"/>
      <c r="G958" s="17"/>
      <c r="H958" s="17"/>
      <c r="I958" s="8"/>
      <c r="J958" s="8"/>
      <c r="K958" s="8"/>
      <c r="L958" s="8"/>
      <c r="M958" s="8"/>
      <c r="N958" s="8"/>
      <c r="O958" s="8"/>
      <c r="P958" s="8"/>
      <c r="Q958" s="8"/>
      <c r="R958" s="8"/>
      <c r="S958" s="8"/>
      <c r="T958" s="8"/>
      <c r="U958" s="8"/>
      <c r="V958" s="8"/>
      <c r="W958" s="8"/>
      <c r="X958" s="47"/>
      <c r="Y958" s="8"/>
      <c r="Z958" s="8"/>
      <c r="AA958" s="8"/>
      <c r="AB958" s="8"/>
      <c r="AC958" s="8"/>
      <c r="AD958" s="8"/>
      <c r="AE958" s="8"/>
      <c r="AF958" s="8"/>
      <c r="AG958" s="8"/>
      <c r="AH958" s="8"/>
      <c r="AI958" s="11" t="str">
        <f t="shared" si="4"/>
        <v/>
      </c>
      <c r="AJ958" s="17"/>
      <c r="AK958" s="17"/>
      <c r="AL958" s="8"/>
      <c r="AM958" s="8"/>
      <c r="AN958" s="8"/>
      <c r="AO958" s="8"/>
      <c r="AP958" s="8"/>
      <c r="AQ958" s="8"/>
      <c r="AR958" s="8"/>
      <c r="AS958" s="8"/>
      <c r="AT958" s="8"/>
      <c r="AU958" s="8"/>
      <c r="AV958" s="8"/>
      <c r="AW958" s="8"/>
      <c r="AX958" s="8"/>
      <c r="AY958" s="8"/>
      <c r="AZ958" s="8"/>
      <c r="BA958" s="8"/>
      <c r="BB958" s="8"/>
      <c r="BC958" s="8"/>
    </row>
    <row r="959">
      <c r="A959" s="12"/>
      <c r="B959" s="8"/>
      <c r="C959" s="8"/>
      <c r="D959" s="8"/>
      <c r="E959" s="8"/>
      <c r="F959" s="17"/>
      <c r="G959" s="17"/>
      <c r="H959" s="17"/>
      <c r="I959" s="8"/>
      <c r="J959" s="8"/>
      <c r="K959" s="8"/>
      <c r="L959" s="8"/>
      <c r="M959" s="8"/>
      <c r="N959" s="8"/>
      <c r="O959" s="8"/>
      <c r="P959" s="8"/>
      <c r="Q959" s="8"/>
      <c r="R959" s="8"/>
      <c r="S959" s="8"/>
      <c r="T959" s="8"/>
      <c r="U959" s="8"/>
      <c r="V959" s="8"/>
      <c r="W959" s="8"/>
      <c r="X959" s="47"/>
      <c r="Y959" s="8"/>
      <c r="Z959" s="8"/>
      <c r="AA959" s="8"/>
      <c r="AB959" s="8"/>
      <c r="AC959" s="8"/>
      <c r="AD959" s="8"/>
      <c r="AE959" s="8"/>
      <c r="AF959" s="8"/>
      <c r="AG959" s="8"/>
      <c r="AH959" s="8"/>
      <c r="AI959" s="11" t="str">
        <f t="shared" si="4"/>
        <v/>
      </c>
      <c r="AJ959" s="17"/>
      <c r="AK959" s="17"/>
      <c r="AL959" s="8"/>
      <c r="AM959" s="8"/>
      <c r="AN959" s="8"/>
      <c r="AO959" s="8"/>
      <c r="AP959" s="8"/>
      <c r="AQ959" s="8"/>
      <c r="AR959" s="8"/>
      <c r="AS959" s="8"/>
      <c r="AT959" s="8"/>
      <c r="AU959" s="8"/>
      <c r="AV959" s="8"/>
      <c r="AW959" s="8"/>
      <c r="AX959" s="8"/>
      <c r="AY959" s="8"/>
      <c r="AZ959" s="8"/>
      <c r="BA959" s="8"/>
      <c r="BB959" s="8"/>
      <c r="BC959" s="8"/>
    </row>
    <row r="960">
      <c r="A960" s="12"/>
      <c r="B960" s="8"/>
      <c r="C960" s="8"/>
      <c r="D960" s="8"/>
      <c r="E960" s="8"/>
      <c r="F960" s="17"/>
      <c r="G960" s="17"/>
      <c r="H960" s="17"/>
      <c r="I960" s="8"/>
      <c r="J960" s="8"/>
      <c r="K960" s="8"/>
      <c r="L960" s="8"/>
      <c r="M960" s="8"/>
      <c r="N960" s="8"/>
      <c r="O960" s="8"/>
      <c r="P960" s="8"/>
      <c r="Q960" s="8"/>
      <c r="R960" s="8"/>
      <c r="S960" s="8"/>
      <c r="T960" s="8"/>
      <c r="U960" s="8"/>
      <c r="V960" s="8"/>
      <c r="W960" s="8"/>
      <c r="X960" s="47"/>
      <c r="Y960" s="8"/>
      <c r="Z960" s="8"/>
      <c r="AA960" s="8"/>
      <c r="AB960" s="8"/>
      <c r="AC960" s="8"/>
      <c r="AD960" s="8"/>
      <c r="AE960" s="8"/>
      <c r="AF960" s="8"/>
      <c r="AG960" s="8"/>
      <c r="AH960" s="8"/>
      <c r="AI960" s="11" t="str">
        <f t="shared" si="4"/>
        <v/>
      </c>
      <c r="AJ960" s="17"/>
      <c r="AK960" s="17"/>
      <c r="AL960" s="8"/>
      <c r="AM960" s="8"/>
      <c r="AN960" s="8"/>
      <c r="AO960" s="8"/>
      <c r="AP960" s="8"/>
      <c r="AQ960" s="8"/>
      <c r="AR960" s="8"/>
      <c r="AS960" s="8"/>
      <c r="AT960" s="8"/>
      <c r="AU960" s="8"/>
      <c r="AV960" s="8"/>
      <c r="AW960" s="8"/>
      <c r="AX960" s="8"/>
      <c r="AY960" s="8"/>
      <c r="AZ960" s="8"/>
      <c r="BA960" s="8"/>
      <c r="BB960" s="8"/>
      <c r="BC960" s="8"/>
    </row>
    <row r="961">
      <c r="A961" s="12"/>
      <c r="B961" s="8"/>
      <c r="C961" s="8"/>
      <c r="D961" s="8"/>
      <c r="E961" s="8"/>
      <c r="F961" s="17"/>
      <c r="G961" s="17"/>
      <c r="H961" s="17"/>
      <c r="I961" s="8"/>
      <c r="J961" s="8"/>
      <c r="K961" s="8"/>
      <c r="L961" s="8"/>
      <c r="M961" s="8"/>
      <c r="N961" s="8"/>
      <c r="O961" s="8"/>
      <c r="P961" s="8"/>
      <c r="Q961" s="8"/>
      <c r="R961" s="8"/>
      <c r="S961" s="8"/>
      <c r="T961" s="8"/>
      <c r="U961" s="8"/>
      <c r="V961" s="8"/>
      <c r="W961" s="8"/>
      <c r="X961" s="47"/>
      <c r="Y961" s="8"/>
      <c r="Z961" s="8"/>
      <c r="AA961" s="8"/>
      <c r="AB961" s="8"/>
      <c r="AC961" s="8"/>
      <c r="AD961" s="8"/>
      <c r="AE961" s="8"/>
      <c r="AF961" s="8"/>
      <c r="AG961" s="8"/>
      <c r="AH961" s="8"/>
      <c r="AI961" s="11" t="str">
        <f t="shared" si="4"/>
        <v/>
      </c>
      <c r="AJ961" s="17"/>
      <c r="AK961" s="17"/>
      <c r="AL961" s="8"/>
      <c r="AM961" s="8"/>
      <c r="AN961" s="8"/>
      <c r="AO961" s="8"/>
      <c r="AP961" s="8"/>
      <c r="AQ961" s="8"/>
      <c r="AR961" s="8"/>
      <c r="AS961" s="8"/>
      <c r="AT961" s="8"/>
      <c r="AU961" s="8"/>
      <c r="AV961" s="8"/>
      <c r="AW961" s="8"/>
      <c r="AX961" s="8"/>
      <c r="AY961" s="8"/>
      <c r="AZ961" s="8"/>
      <c r="BA961" s="8"/>
      <c r="BB961" s="8"/>
      <c r="BC961" s="8"/>
    </row>
    <row r="962">
      <c r="A962" s="12"/>
      <c r="B962" s="8"/>
      <c r="C962" s="8"/>
      <c r="D962" s="8"/>
      <c r="E962" s="8"/>
      <c r="F962" s="17"/>
      <c r="G962" s="17"/>
      <c r="H962" s="17"/>
      <c r="I962" s="8"/>
      <c r="J962" s="8"/>
      <c r="K962" s="8"/>
      <c r="L962" s="8"/>
      <c r="M962" s="8"/>
      <c r="N962" s="8"/>
      <c r="O962" s="8"/>
      <c r="P962" s="8"/>
      <c r="Q962" s="8"/>
      <c r="R962" s="8"/>
      <c r="S962" s="8"/>
      <c r="T962" s="8"/>
      <c r="U962" s="8"/>
      <c r="V962" s="8"/>
      <c r="W962" s="8"/>
      <c r="X962" s="47"/>
      <c r="Y962" s="8"/>
      <c r="Z962" s="8"/>
      <c r="AA962" s="8"/>
      <c r="AB962" s="8"/>
      <c r="AC962" s="8"/>
      <c r="AD962" s="8"/>
      <c r="AE962" s="8"/>
      <c r="AF962" s="8"/>
      <c r="AG962" s="8"/>
      <c r="AH962" s="8"/>
      <c r="AI962" s="11" t="str">
        <f t="shared" si="4"/>
        <v/>
      </c>
      <c r="AJ962" s="17"/>
      <c r="AK962" s="17"/>
      <c r="AL962" s="8"/>
      <c r="AM962" s="8"/>
      <c r="AN962" s="8"/>
      <c r="AO962" s="8"/>
      <c r="AP962" s="8"/>
      <c r="AQ962" s="8"/>
      <c r="AR962" s="8"/>
      <c r="AS962" s="8"/>
      <c r="AT962" s="8"/>
      <c r="AU962" s="8"/>
      <c r="AV962" s="8"/>
      <c r="AW962" s="8"/>
      <c r="AX962" s="8"/>
      <c r="AY962" s="8"/>
      <c r="AZ962" s="8"/>
      <c r="BA962" s="8"/>
      <c r="BB962" s="8"/>
      <c r="BC962" s="8"/>
    </row>
    <row r="963">
      <c r="A963" s="12"/>
      <c r="B963" s="8"/>
      <c r="C963" s="8"/>
      <c r="D963" s="8"/>
      <c r="E963" s="8"/>
      <c r="F963" s="17"/>
      <c r="G963" s="17"/>
      <c r="H963" s="17"/>
      <c r="I963" s="8"/>
      <c r="J963" s="8"/>
      <c r="K963" s="8"/>
      <c r="L963" s="8"/>
      <c r="M963" s="8"/>
      <c r="N963" s="8"/>
      <c r="O963" s="8"/>
      <c r="P963" s="8"/>
      <c r="Q963" s="8"/>
      <c r="R963" s="8"/>
      <c r="S963" s="8"/>
      <c r="T963" s="8"/>
      <c r="U963" s="8"/>
      <c r="V963" s="8"/>
      <c r="W963" s="8"/>
      <c r="X963" s="47"/>
      <c r="Y963" s="8"/>
      <c r="Z963" s="8"/>
      <c r="AA963" s="8"/>
      <c r="AB963" s="8"/>
      <c r="AC963" s="8"/>
      <c r="AD963" s="8"/>
      <c r="AE963" s="8"/>
      <c r="AF963" s="8"/>
      <c r="AG963" s="8"/>
      <c r="AH963" s="8"/>
      <c r="AI963" s="11" t="str">
        <f t="shared" si="4"/>
        <v/>
      </c>
      <c r="AJ963" s="17"/>
      <c r="AK963" s="17"/>
      <c r="AL963" s="8"/>
      <c r="AM963" s="8"/>
      <c r="AN963" s="8"/>
      <c r="AO963" s="8"/>
      <c r="AP963" s="8"/>
      <c r="AQ963" s="8"/>
      <c r="AR963" s="8"/>
      <c r="AS963" s="8"/>
      <c r="AT963" s="8"/>
      <c r="AU963" s="8"/>
      <c r="AV963" s="8"/>
      <c r="AW963" s="8"/>
      <c r="AX963" s="8"/>
      <c r="AY963" s="8"/>
      <c r="AZ963" s="8"/>
      <c r="BA963" s="8"/>
      <c r="BB963" s="8"/>
      <c r="BC963" s="8"/>
    </row>
    <row r="964">
      <c r="A964" s="12"/>
      <c r="B964" s="8"/>
      <c r="C964" s="8"/>
      <c r="D964" s="8"/>
      <c r="E964" s="8"/>
      <c r="F964" s="17"/>
      <c r="G964" s="17"/>
      <c r="H964" s="17"/>
      <c r="I964" s="8"/>
      <c r="J964" s="8"/>
      <c r="K964" s="8"/>
      <c r="L964" s="8"/>
      <c r="M964" s="8"/>
      <c r="N964" s="8"/>
      <c r="O964" s="8"/>
      <c r="P964" s="8"/>
      <c r="Q964" s="8"/>
      <c r="R964" s="8"/>
      <c r="S964" s="8"/>
      <c r="T964" s="8"/>
      <c r="U964" s="8"/>
      <c r="V964" s="8"/>
      <c r="W964" s="8"/>
      <c r="X964" s="47"/>
      <c r="Y964" s="8"/>
      <c r="Z964" s="8"/>
      <c r="AA964" s="8"/>
      <c r="AB964" s="8"/>
      <c r="AC964" s="8"/>
      <c r="AD964" s="8"/>
      <c r="AE964" s="8"/>
      <c r="AF964" s="8"/>
      <c r="AG964" s="8"/>
      <c r="AH964" s="8"/>
      <c r="AI964" s="11" t="str">
        <f t="shared" si="4"/>
        <v/>
      </c>
      <c r="AJ964" s="17"/>
      <c r="AK964" s="17"/>
      <c r="AL964" s="8"/>
      <c r="AM964" s="8"/>
      <c r="AN964" s="8"/>
      <c r="AO964" s="8"/>
      <c r="AP964" s="8"/>
      <c r="AQ964" s="8"/>
      <c r="AR964" s="8"/>
      <c r="AS964" s="8"/>
      <c r="AT964" s="8"/>
      <c r="AU964" s="8"/>
      <c r="AV964" s="8"/>
      <c r="AW964" s="8"/>
      <c r="AX964" s="8"/>
      <c r="AY964" s="8"/>
      <c r="AZ964" s="8"/>
      <c r="BA964" s="8"/>
      <c r="BB964" s="8"/>
      <c r="BC964" s="8"/>
    </row>
    <row r="965">
      <c r="A965" s="12"/>
      <c r="B965" s="8"/>
      <c r="C965" s="8"/>
      <c r="D965" s="8"/>
      <c r="E965" s="8"/>
      <c r="F965" s="17"/>
      <c r="G965" s="17"/>
      <c r="H965" s="17"/>
      <c r="I965" s="8"/>
      <c r="J965" s="8"/>
      <c r="K965" s="8"/>
      <c r="L965" s="8"/>
      <c r="M965" s="8"/>
      <c r="N965" s="8"/>
      <c r="O965" s="8"/>
      <c r="P965" s="8"/>
      <c r="Q965" s="8"/>
      <c r="R965" s="8"/>
      <c r="S965" s="8"/>
      <c r="T965" s="8"/>
      <c r="U965" s="8"/>
      <c r="V965" s="8"/>
      <c r="W965" s="8"/>
      <c r="X965" s="47"/>
      <c r="Y965" s="8"/>
      <c r="Z965" s="8"/>
      <c r="AA965" s="8"/>
      <c r="AB965" s="8"/>
      <c r="AC965" s="8"/>
      <c r="AD965" s="8"/>
      <c r="AE965" s="8"/>
      <c r="AF965" s="8"/>
      <c r="AG965" s="8"/>
      <c r="AH965" s="8"/>
      <c r="AI965" s="11" t="str">
        <f t="shared" si="4"/>
        <v/>
      </c>
      <c r="AJ965" s="17"/>
      <c r="AK965" s="17"/>
      <c r="AL965" s="8"/>
      <c r="AM965" s="8"/>
      <c r="AN965" s="8"/>
      <c r="AO965" s="8"/>
      <c r="AP965" s="8"/>
      <c r="AQ965" s="8"/>
      <c r="AR965" s="8"/>
      <c r="AS965" s="8"/>
      <c r="AT965" s="8"/>
      <c r="AU965" s="8"/>
      <c r="AV965" s="8"/>
      <c r="AW965" s="8"/>
      <c r="AX965" s="8"/>
      <c r="AY965" s="8"/>
      <c r="AZ965" s="8"/>
      <c r="BA965" s="8"/>
      <c r="BB965" s="8"/>
      <c r="BC965" s="8"/>
    </row>
    <row r="966">
      <c r="A966" s="12"/>
      <c r="B966" s="8"/>
      <c r="C966" s="8"/>
      <c r="D966" s="8"/>
      <c r="E966" s="8"/>
      <c r="F966" s="17"/>
      <c r="G966" s="17"/>
      <c r="H966" s="17"/>
      <c r="I966" s="8"/>
      <c r="J966" s="8"/>
      <c r="K966" s="8"/>
      <c r="L966" s="8"/>
      <c r="M966" s="8"/>
      <c r="N966" s="8"/>
      <c r="O966" s="8"/>
      <c r="P966" s="8"/>
      <c r="Q966" s="8"/>
      <c r="R966" s="8"/>
      <c r="S966" s="8"/>
      <c r="T966" s="8"/>
      <c r="U966" s="8"/>
      <c r="V966" s="8"/>
      <c r="W966" s="8"/>
      <c r="X966" s="47"/>
      <c r="Y966" s="8"/>
      <c r="Z966" s="8"/>
      <c r="AA966" s="8"/>
      <c r="AB966" s="8"/>
      <c r="AC966" s="8"/>
      <c r="AD966" s="8"/>
      <c r="AE966" s="8"/>
      <c r="AF966" s="8"/>
      <c r="AG966" s="8"/>
      <c r="AH966" s="8"/>
      <c r="AI966" s="11" t="str">
        <f t="shared" si="4"/>
        <v/>
      </c>
      <c r="AJ966" s="17"/>
      <c r="AK966" s="17"/>
      <c r="AL966" s="8"/>
      <c r="AM966" s="8"/>
      <c r="AN966" s="8"/>
      <c r="AO966" s="8"/>
      <c r="AP966" s="8"/>
      <c r="AQ966" s="8"/>
      <c r="AR966" s="8"/>
      <c r="AS966" s="8"/>
      <c r="AT966" s="8"/>
      <c r="AU966" s="8"/>
      <c r="AV966" s="8"/>
      <c r="AW966" s="8"/>
      <c r="AX966" s="8"/>
      <c r="AY966" s="8"/>
      <c r="AZ966" s="8"/>
      <c r="BA966" s="8"/>
      <c r="BB966" s="8"/>
      <c r="BC966" s="8"/>
    </row>
    <row r="967">
      <c r="A967" s="12"/>
      <c r="B967" s="8"/>
      <c r="C967" s="8"/>
      <c r="D967" s="8"/>
      <c r="E967" s="8"/>
      <c r="F967" s="17"/>
      <c r="G967" s="17"/>
      <c r="H967" s="17"/>
      <c r="I967" s="8"/>
      <c r="J967" s="8"/>
      <c r="K967" s="8"/>
      <c r="L967" s="8"/>
      <c r="M967" s="8"/>
      <c r="N967" s="8"/>
      <c r="O967" s="8"/>
      <c r="P967" s="8"/>
      <c r="Q967" s="8"/>
      <c r="R967" s="8"/>
      <c r="S967" s="8"/>
      <c r="T967" s="8"/>
      <c r="U967" s="8"/>
      <c r="V967" s="8"/>
      <c r="W967" s="8"/>
      <c r="X967" s="47"/>
      <c r="Y967" s="8"/>
      <c r="Z967" s="8"/>
      <c r="AA967" s="8"/>
      <c r="AB967" s="8"/>
      <c r="AC967" s="8"/>
      <c r="AD967" s="8"/>
      <c r="AE967" s="8"/>
      <c r="AF967" s="8"/>
      <c r="AG967" s="8"/>
      <c r="AH967" s="8"/>
      <c r="AI967" s="11" t="str">
        <f t="shared" si="4"/>
        <v/>
      </c>
      <c r="AJ967" s="17"/>
      <c r="AK967" s="17"/>
      <c r="AL967" s="8"/>
      <c r="AM967" s="8"/>
      <c r="AN967" s="8"/>
      <c r="AO967" s="8"/>
      <c r="AP967" s="8"/>
      <c r="AQ967" s="8"/>
      <c r="AR967" s="8"/>
      <c r="AS967" s="8"/>
      <c r="AT967" s="8"/>
      <c r="AU967" s="8"/>
      <c r="AV967" s="8"/>
      <c r="AW967" s="8"/>
      <c r="AX967" s="8"/>
      <c r="AY967" s="8"/>
      <c r="AZ967" s="8"/>
      <c r="BA967" s="8"/>
      <c r="BB967" s="8"/>
      <c r="BC967" s="8"/>
    </row>
    <row r="968">
      <c r="A968" s="12"/>
      <c r="B968" s="8"/>
      <c r="C968" s="8"/>
      <c r="D968" s="8"/>
      <c r="E968" s="8"/>
      <c r="F968" s="17"/>
      <c r="G968" s="17"/>
      <c r="H968" s="17"/>
      <c r="I968" s="8"/>
      <c r="J968" s="8"/>
      <c r="K968" s="8"/>
      <c r="L968" s="8"/>
      <c r="M968" s="8"/>
      <c r="N968" s="8"/>
      <c r="O968" s="8"/>
      <c r="P968" s="8"/>
      <c r="Q968" s="8"/>
      <c r="R968" s="8"/>
      <c r="S968" s="8"/>
      <c r="T968" s="8"/>
      <c r="U968" s="8"/>
      <c r="V968" s="8"/>
      <c r="W968" s="8"/>
      <c r="X968" s="47"/>
      <c r="Y968" s="8"/>
      <c r="Z968" s="8"/>
      <c r="AA968" s="8"/>
      <c r="AB968" s="8"/>
      <c r="AC968" s="8"/>
      <c r="AD968" s="8"/>
      <c r="AE968" s="8"/>
      <c r="AF968" s="8"/>
      <c r="AG968" s="8"/>
      <c r="AH968" s="8"/>
      <c r="AI968" s="11" t="str">
        <f t="shared" si="4"/>
        <v/>
      </c>
      <c r="AJ968" s="17"/>
      <c r="AK968" s="17"/>
      <c r="AL968" s="8"/>
      <c r="AM968" s="8"/>
      <c r="AN968" s="8"/>
      <c r="AO968" s="8"/>
      <c r="AP968" s="8"/>
      <c r="AQ968" s="8"/>
      <c r="AR968" s="8"/>
      <c r="AS968" s="8"/>
      <c r="AT968" s="8"/>
      <c r="AU968" s="8"/>
      <c r="AV968" s="8"/>
      <c r="AW968" s="8"/>
      <c r="AX968" s="8"/>
      <c r="AY968" s="8"/>
      <c r="AZ968" s="8"/>
      <c r="BA968" s="8"/>
      <c r="BB968" s="8"/>
      <c r="BC968" s="8"/>
    </row>
    <row r="969">
      <c r="A969" s="12"/>
      <c r="B969" s="8"/>
      <c r="C969" s="8"/>
      <c r="D969" s="8"/>
      <c r="E969" s="8"/>
      <c r="F969" s="17"/>
      <c r="G969" s="17"/>
      <c r="H969" s="17"/>
      <c r="I969" s="8"/>
      <c r="J969" s="8"/>
      <c r="K969" s="8"/>
      <c r="L969" s="8"/>
      <c r="M969" s="8"/>
      <c r="N969" s="8"/>
      <c r="O969" s="8"/>
      <c r="P969" s="8"/>
      <c r="Q969" s="8"/>
      <c r="R969" s="8"/>
      <c r="S969" s="8"/>
      <c r="T969" s="8"/>
      <c r="U969" s="8"/>
      <c r="V969" s="8"/>
      <c r="W969" s="8"/>
      <c r="X969" s="47"/>
      <c r="Y969" s="8"/>
      <c r="Z969" s="8"/>
      <c r="AA969" s="8"/>
      <c r="AB969" s="8"/>
      <c r="AC969" s="8"/>
      <c r="AD969" s="8"/>
      <c r="AE969" s="8"/>
      <c r="AF969" s="8"/>
      <c r="AG969" s="8"/>
      <c r="AH969" s="8"/>
      <c r="AI969" s="11" t="str">
        <f t="shared" si="4"/>
        <v/>
      </c>
      <c r="AJ969" s="17"/>
      <c r="AK969" s="17"/>
      <c r="AL969" s="8"/>
      <c r="AM969" s="8"/>
      <c r="AN969" s="8"/>
      <c r="AO969" s="8"/>
      <c r="AP969" s="8"/>
      <c r="AQ969" s="8"/>
      <c r="AR969" s="8"/>
      <c r="AS969" s="8"/>
      <c r="AT969" s="8"/>
      <c r="AU969" s="8"/>
      <c r="AV969" s="8"/>
      <c r="AW969" s="8"/>
      <c r="AX969" s="8"/>
      <c r="AY969" s="8"/>
      <c r="AZ969" s="8"/>
      <c r="BA969" s="8"/>
      <c r="BB969" s="8"/>
      <c r="BC969" s="8"/>
    </row>
    <row r="970">
      <c r="A970" s="12"/>
      <c r="B970" s="8"/>
      <c r="C970" s="8"/>
      <c r="D970" s="8"/>
      <c r="E970" s="8"/>
      <c r="F970" s="17"/>
      <c r="G970" s="17"/>
      <c r="H970" s="17"/>
      <c r="I970" s="8"/>
      <c r="J970" s="8"/>
      <c r="K970" s="8"/>
      <c r="L970" s="8"/>
      <c r="M970" s="8"/>
      <c r="N970" s="8"/>
      <c r="O970" s="8"/>
      <c r="P970" s="8"/>
      <c r="Q970" s="8"/>
      <c r="R970" s="8"/>
      <c r="S970" s="8"/>
      <c r="T970" s="8"/>
      <c r="U970" s="8"/>
      <c r="V970" s="8"/>
      <c r="W970" s="8"/>
      <c r="X970" s="47"/>
      <c r="Y970" s="8"/>
      <c r="Z970" s="8"/>
      <c r="AA970" s="8"/>
      <c r="AB970" s="8"/>
      <c r="AC970" s="8"/>
      <c r="AD970" s="8"/>
      <c r="AE970" s="8"/>
      <c r="AF970" s="8"/>
      <c r="AG970" s="8"/>
      <c r="AH970" s="8"/>
      <c r="AI970" s="11" t="str">
        <f t="shared" si="4"/>
        <v/>
      </c>
      <c r="AJ970" s="17"/>
      <c r="AK970" s="17"/>
      <c r="AL970" s="8"/>
      <c r="AM970" s="8"/>
      <c r="AN970" s="8"/>
      <c r="AO970" s="8"/>
      <c r="AP970" s="8"/>
      <c r="AQ970" s="8"/>
      <c r="AR970" s="8"/>
      <c r="AS970" s="8"/>
      <c r="AT970" s="8"/>
      <c r="AU970" s="8"/>
      <c r="AV970" s="8"/>
      <c r="AW970" s="8"/>
      <c r="AX970" s="8"/>
      <c r="AY970" s="8"/>
      <c r="AZ970" s="8"/>
      <c r="BA970" s="8"/>
      <c r="BB970" s="8"/>
      <c r="BC970" s="8"/>
    </row>
    <row r="971">
      <c r="A971" s="12"/>
      <c r="B971" s="8"/>
      <c r="C971" s="8"/>
      <c r="D971" s="8"/>
      <c r="E971" s="8"/>
      <c r="F971" s="17"/>
      <c r="G971" s="17"/>
      <c r="H971" s="17"/>
      <c r="I971" s="8"/>
      <c r="J971" s="8"/>
      <c r="K971" s="8"/>
      <c r="L971" s="8"/>
      <c r="M971" s="8"/>
      <c r="N971" s="8"/>
      <c r="O971" s="8"/>
      <c r="P971" s="8"/>
      <c r="Q971" s="8"/>
      <c r="R971" s="8"/>
      <c r="S971" s="8"/>
      <c r="T971" s="8"/>
      <c r="U971" s="8"/>
      <c r="V971" s="8"/>
      <c r="W971" s="8"/>
      <c r="X971" s="47"/>
      <c r="Y971" s="8"/>
      <c r="Z971" s="8"/>
      <c r="AA971" s="8"/>
      <c r="AB971" s="8"/>
      <c r="AC971" s="8"/>
      <c r="AD971" s="8"/>
      <c r="AE971" s="8"/>
      <c r="AF971" s="8"/>
      <c r="AG971" s="8"/>
      <c r="AH971" s="8"/>
      <c r="AI971" s="11" t="str">
        <f t="shared" si="4"/>
        <v/>
      </c>
      <c r="AJ971" s="17"/>
      <c r="AK971" s="17"/>
      <c r="AL971" s="8"/>
      <c r="AM971" s="8"/>
      <c r="AN971" s="8"/>
      <c r="AO971" s="8"/>
      <c r="AP971" s="8"/>
      <c r="AQ971" s="8"/>
      <c r="AR971" s="8"/>
      <c r="AS971" s="8"/>
      <c r="AT971" s="8"/>
      <c r="AU971" s="8"/>
      <c r="AV971" s="8"/>
      <c r="AW971" s="8"/>
      <c r="AX971" s="8"/>
      <c r="AY971" s="8"/>
      <c r="AZ971" s="8"/>
      <c r="BA971" s="8"/>
      <c r="BB971" s="8"/>
      <c r="BC971" s="8"/>
    </row>
    <row r="972">
      <c r="A972" s="12"/>
      <c r="B972" s="8"/>
      <c r="C972" s="8"/>
      <c r="D972" s="8"/>
      <c r="E972" s="8"/>
      <c r="F972" s="17"/>
      <c r="G972" s="17"/>
      <c r="H972" s="17"/>
      <c r="I972" s="8"/>
      <c r="J972" s="8"/>
      <c r="K972" s="8"/>
      <c r="L972" s="8"/>
      <c r="M972" s="8"/>
      <c r="N972" s="8"/>
      <c r="O972" s="8"/>
      <c r="P972" s="8"/>
      <c r="Q972" s="8"/>
      <c r="R972" s="8"/>
      <c r="S972" s="8"/>
      <c r="T972" s="8"/>
      <c r="U972" s="8"/>
      <c r="V972" s="8"/>
      <c r="W972" s="8"/>
      <c r="X972" s="47"/>
      <c r="Y972" s="8"/>
      <c r="Z972" s="8"/>
      <c r="AA972" s="8"/>
      <c r="AB972" s="8"/>
      <c r="AC972" s="8"/>
      <c r="AD972" s="8"/>
      <c r="AE972" s="8"/>
      <c r="AF972" s="8"/>
      <c r="AG972" s="8"/>
      <c r="AH972" s="8"/>
      <c r="AI972" s="11" t="str">
        <f t="shared" si="4"/>
        <v/>
      </c>
      <c r="AJ972" s="17"/>
      <c r="AK972" s="17"/>
      <c r="AL972" s="8"/>
      <c r="AM972" s="8"/>
      <c r="AN972" s="8"/>
      <c r="AO972" s="8"/>
      <c r="AP972" s="8"/>
      <c r="AQ972" s="8"/>
      <c r="AR972" s="8"/>
      <c r="AS972" s="8"/>
      <c r="AT972" s="8"/>
      <c r="AU972" s="8"/>
      <c r="AV972" s="8"/>
      <c r="AW972" s="8"/>
      <c r="AX972" s="8"/>
      <c r="AY972" s="8"/>
      <c r="AZ972" s="8"/>
      <c r="BA972" s="8"/>
      <c r="BB972" s="8"/>
      <c r="BC972" s="8"/>
    </row>
    <row r="973">
      <c r="A973" s="12"/>
      <c r="B973" s="8"/>
      <c r="C973" s="8"/>
      <c r="D973" s="8"/>
      <c r="E973" s="8"/>
      <c r="F973" s="17"/>
      <c r="G973" s="17"/>
      <c r="H973" s="17"/>
      <c r="I973" s="8"/>
      <c r="J973" s="8"/>
      <c r="K973" s="8"/>
      <c r="L973" s="8"/>
      <c r="M973" s="8"/>
      <c r="N973" s="8"/>
      <c r="O973" s="8"/>
      <c r="P973" s="8"/>
      <c r="Q973" s="8"/>
      <c r="R973" s="8"/>
      <c r="S973" s="8"/>
      <c r="T973" s="8"/>
      <c r="U973" s="8"/>
      <c r="V973" s="8"/>
      <c r="W973" s="8"/>
      <c r="X973" s="47"/>
      <c r="Y973" s="8"/>
      <c r="Z973" s="8"/>
      <c r="AA973" s="8"/>
      <c r="AB973" s="8"/>
      <c r="AC973" s="8"/>
      <c r="AD973" s="8"/>
      <c r="AE973" s="8"/>
      <c r="AF973" s="8"/>
      <c r="AG973" s="8"/>
      <c r="AH973" s="8"/>
      <c r="AI973" s="11" t="str">
        <f t="shared" si="4"/>
        <v/>
      </c>
      <c r="AJ973" s="17"/>
      <c r="AK973" s="17"/>
      <c r="AL973" s="8"/>
      <c r="AM973" s="8"/>
      <c r="AN973" s="8"/>
      <c r="AO973" s="8"/>
      <c r="AP973" s="8"/>
      <c r="AQ973" s="8"/>
      <c r="AR973" s="8"/>
      <c r="AS973" s="8"/>
      <c r="AT973" s="8"/>
      <c r="AU973" s="8"/>
      <c r="AV973" s="8"/>
      <c r="AW973" s="8"/>
      <c r="AX973" s="8"/>
      <c r="AY973" s="8"/>
      <c r="AZ973" s="8"/>
      <c r="BA973" s="8"/>
      <c r="BB973" s="8"/>
      <c r="BC973" s="8"/>
    </row>
    <row r="974">
      <c r="A974" s="12"/>
      <c r="B974" s="8"/>
      <c r="C974" s="8"/>
      <c r="D974" s="8"/>
      <c r="E974" s="8"/>
      <c r="F974" s="17"/>
      <c r="G974" s="17"/>
      <c r="H974" s="17"/>
      <c r="I974" s="8"/>
      <c r="J974" s="8"/>
      <c r="K974" s="8"/>
      <c r="L974" s="8"/>
      <c r="M974" s="8"/>
      <c r="N974" s="8"/>
      <c r="O974" s="8"/>
      <c r="P974" s="8"/>
      <c r="Q974" s="8"/>
      <c r="R974" s="8"/>
      <c r="S974" s="8"/>
      <c r="T974" s="8"/>
      <c r="U974" s="8"/>
      <c r="V974" s="8"/>
      <c r="W974" s="8"/>
      <c r="X974" s="47"/>
      <c r="Y974" s="8"/>
      <c r="Z974" s="8"/>
      <c r="AA974" s="8"/>
      <c r="AB974" s="8"/>
      <c r="AC974" s="8"/>
      <c r="AD974" s="8"/>
      <c r="AE974" s="8"/>
      <c r="AF974" s="8"/>
      <c r="AG974" s="8"/>
      <c r="AH974" s="8"/>
      <c r="AI974" s="11" t="str">
        <f t="shared" si="4"/>
        <v/>
      </c>
      <c r="AJ974" s="17"/>
      <c r="AK974" s="17"/>
      <c r="AL974" s="8"/>
      <c r="AM974" s="8"/>
      <c r="AN974" s="8"/>
      <c r="AO974" s="8"/>
      <c r="AP974" s="8"/>
      <c r="AQ974" s="8"/>
      <c r="AR974" s="8"/>
      <c r="AS974" s="8"/>
      <c r="AT974" s="8"/>
      <c r="AU974" s="8"/>
      <c r="AV974" s="8"/>
      <c r="AW974" s="8"/>
      <c r="AX974" s="8"/>
      <c r="AY974" s="8"/>
      <c r="AZ974" s="8"/>
      <c r="BA974" s="8"/>
      <c r="BB974" s="8"/>
      <c r="BC974" s="8"/>
    </row>
    <row r="975">
      <c r="A975" s="12"/>
      <c r="B975" s="8"/>
      <c r="C975" s="8"/>
      <c r="D975" s="8"/>
      <c r="E975" s="8"/>
      <c r="F975" s="17"/>
      <c r="G975" s="17"/>
      <c r="H975" s="17"/>
      <c r="I975" s="8"/>
      <c r="J975" s="8"/>
      <c r="K975" s="8"/>
      <c r="L975" s="8"/>
      <c r="M975" s="8"/>
      <c r="N975" s="8"/>
      <c r="O975" s="8"/>
      <c r="P975" s="8"/>
      <c r="Q975" s="8"/>
      <c r="R975" s="8"/>
      <c r="S975" s="8"/>
      <c r="T975" s="8"/>
      <c r="U975" s="8"/>
      <c r="V975" s="8"/>
      <c r="W975" s="8"/>
      <c r="X975" s="47"/>
      <c r="Y975" s="8"/>
      <c r="Z975" s="8"/>
      <c r="AA975" s="8"/>
      <c r="AB975" s="8"/>
      <c r="AC975" s="8"/>
      <c r="AD975" s="8"/>
      <c r="AE975" s="8"/>
      <c r="AF975" s="8"/>
      <c r="AG975" s="8"/>
      <c r="AH975" s="8"/>
      <c r="AI975" s="11" t="str">
        <f t="shared" si="4"/>
        <v/>
      </c>
      <c r="AJ975" s="17"/>
      <c r="AK975" s="17"/>
      <c r="AL975" s="8"/>
      <c r="AM975" s="8"/>
      <c r="AN975" s="8"/>
      <c r="AO975" s="8"/>
      <c r="AP975" s="8"/>
      <c r="AQ975" s="8"/>
      <c r="AR975" s="8"/>
      <c r="AS975" s="8"/>
      <c r="AT975" s="8"/>
      <c r="AU975" s="8"/>
      <c r="AV975" s="8"/>
      <c r="AW975" s="8"/>
      <c r="AX975" s="8"/>
      <c r="AY975" s="8"/>
      <c r="AZ975" s="8"/>
      <c r="BA975" s="8"/>
      <c r="BB975" s="8"/>
      <c r="BC975" s="8"/>
    </row>
    <row r="976">
      <c r="A976" s="12"/>
      <c r="B976" s="8"/>
      <c r="C976" s="8"/>
      <c r="D976" s="8"/>
      <c r="E976" s="8"/>
      <c r="F976" s="17"/>
      <c r="G976" s="17"/>
      <c r="H976" s="17"/>
      <c r="I976" s="8"/>
      <c r="J976" s="8"/>
      <c r="K976" s="8"/>
      <c r="L976" s="8"/>
      <c r="M976" s="8"/>
      <c r="N976" s="8"/>
      <c r="O976" s="8"/>
      <c r="P976" s="8"/>
      <c r="Q976" s="8"/>
      <c r="R976" s="8"/>
      <c r="S976" s="8"/>
      <c r="T976" s="8"/>
      <c r="U976" s="8"/>
      <c r="V976" s="8"/>
      <c r="W976" s="8"/>
      <c r="X976" s="47"/>
      <c r="Y976" s="8"/>
      <c r="Z976" s="8"/>
      <c r="AA976" s="8"/>
      <c r="AB976" s="8"/>
      <c r="AC976" s="8"/>
      <c r="AD976" s="8"/>
      <c r="AE976" s="8"/>
      <c r="AF976" s="8"/>
      <c r="AG976" s="8"/>
      <c r="AH976" s="8"/>
      <c r="AI976" s="11" t="str">
        <f t="shared" si="4"/>
        <v/>
      </c>
      <c r="AJ976" s="17"/>
      <c r="AK976" s="17"/>
      <c r="AL976" s="8"/>
      <c r="AM976" s="8"/>
      <c r="AN976" s="8"/>
      <c r="AO976" s="8"/>
      <c r="AP976" s="8"/>
      <c r="AQ976" s="8"/>
      <c r="AR976" s="8"/>
      <c r="AS976" s="8"/>
      <c r="AT976" s="8"/>
      <c r="AU976" s="8"/>
      <c r="AV976" s="8"/>
      <c r="AW976" s="8"/>
      <c r="AX976" s="8"/>
      <c r="AY976" s="8"/>
      <c r="AZ976" s="8"/>
      <c r="BA976" s="8"/>
      <c r="BB976" s="8"/>
      <c r="BC976" s="8"/>
    </row>
    <row r="977">
      <c r="A977" s="12"/>
      <c r="B977" s="8"/>
      <c r="C977" s="8"/>
      <c r="D977" s="8"/>
      <c r="E977" s="8"/>
      <c r="F977" s="17"/>
      <c r="G977" s="17"/>
      <c r="H977" s="17"/>
      <c r="I977" s="8"/>
      <c r="J977" s="8"/>
      <c r="K977" s="8"/>
      <c r="L977" s="8"/>
      <c r="M977" s="8"/>
      <c r="N977" s="8"/>
      <c r="O977" s="8"/>
      <c r="P977" s="8"/>
      <c r="Q977" s="8"/>
      <c r="R977" s="8"/>
      <c r="S977" s="8"/>
      <c r="T977" s="8"/>
      <c r="U977" s="8"/>
      <c r="V977" s="8"/>
      <c r="W977" s="8"/>
      <c r="X977" s="47"/>
      <c r="Y977" s="8"/>
      <c r="Z977" s="8"/>
      <c r="AA977" s="8"/>
      <c r="AB977" s="8"/>
      <c r="AC977" s="8"/>
      <c r="AD977" s="8"/>
      <c r="AE977" s="8"/>
      <c r="AF977" s="8"/>
      <c r="AG977" s="8"/>
      <c r="AH977" s="8"/>
      <c r="AI977" s="11" t="str">
        <f t="shared" si="4"/>
        <v/>
      </c>
      <c r="AJ977" s="17"/>
      <c r="AK977" s="17"/>
      <c r="AL977" s="8"/>
      <c r="AM977" s="8"/>
      <c r="AN977" s="8"/>
      <c r="AO977" s="8"/>
      <c r="AP977" s="8"/>
      <c r="AQ977" s="8"/>
      <c r="AR977" s="8"/>
      <c r="AS977" s="8"/>
      <c r="AT977" s="8"/>
      <c r="AU977" s="8"/>
      <c r="AV977" s="8"/>
      <c r="AW977" s="8"/>
      <c r="AX977" s="8"/>
      <c r="AY977" s="8"/>
      <c r="AZ977" s="8"/>
      <c r="BA977" s="8"/>
      <c r="BB977" s="8"/>
      <c r="BC977" s="8"/>
    </row>
    <row r="978">
      <c r="A978" s="12"/>
      <c r="B978" s="8"/>
      <c r="C978" s="8"/>
      <c r="D978" s="8"/>
      <c r="E978" s="8"/>
      <c r="F978" s="17"/>
      <c r="G978" s="17"/>
      <c r="H978" s="17"/>
      <c r="I978" s="8"/>
      <c r="J978" s="8"/>
      <c r="K978" s="8"/>
      <c r="L978" s="8"/>
      <c r="M978" s="8"/>
      <c r="N978" s="8"/>
      <c r="O978" s="8"/>
      <c r="P978" s="8"/>
      <c r="Q978" s="8"/>
      <c r="R978" s="8"/>
      <c r="S978" s="8"/>
      <c r="T978" s="8"/>
      <c r="U978" s="8"/>
      <c r="V978" s="8"/>
      <c r="W978" s="8"/>
      <c r="X978" s="47"/>
      <c r="Y978" s="8"/>
      <c r="Z978" s="8"/>
      <c r="AA978" s="8"/>
      <c r="AB978" s="8"/>
      <c r="AC978" s="8"/>
      <c r="AD978" s="8"/>
      <c r="AE978" s="8"/>
      <c r="AF978" s="8"/>
      <c r="AG978" s="8"/>
      <c r="AH978" s="8"/>
      <c r="AI978" s="11" t="str">
        <f t="shared" si="4"/>
        <v/>
      </c>
      <c r="AJ978" s="17"/>
      <c r="AK978" s="17"/>
      <c r="AL978" s="8"/>
      <c r="AM978" s="8"/>
      <c r="AN978" s="8"/>
      <c r="AO978" s="8"/>
      <c r="AP978" s="8"/>
      <c r="AQ978" s="8"/>
      <c r="AR978" s="8"/>
      <c r="AS978" s="8"/>
      <c r="AT978" s="8"/>
      <c r="AU978" s="8"/>
      <c r="AV978" s="8"/>
      <c r="AW978" s="8"/>
      <c r="AX978" s="8"/>
      <c r="AY978" s="8"/>
      <c r="AZ978" s="8"/>
      <c r="BA978" s="8"/>
      <c r="BB978" s="8"/>
      <c r="BC978" s="8"/>
    </row>
    <row r="979">
      <c r="A979" s="12"/>
      <c r="B979" s="8"/>
      <c r="C979" s="8"/>
      <c r="D979" s="8"/>
      <c r="E979" s="8"/>
      <c r="F979" s="17"/>
      <c r="G979" s="17"/>
      <c r="H979" s="17"/>
      <c r="I979" s="8"/>
      <c r="J979" s="8"/>
      <c r="K979" s="8"/>
      <c r="L979" s="8"/>
      <c r="M979" s="8"/>
      <c r="N979" s="8"/>
      <c r="O979" s="8"/>
      <c r="P979" s="8"/>
      <c r="Q979" s="8"/>
      <c r="R979" s="8"/>
      <c r="S979" s="8"/>
      <c r="T979" s="8"/>
      <c r="U979" s="8"/>
      <c r="V979" s="8"/>
      <c r="W979" s="8"/>
      <c r="X979" s="47"/>
      <c r="Y979" s="8"/>
      <c r="Z979" s="8"/>
      <c r="AA979" s="8"/>
      <c r="AB979" s="8"/>
      <c r="AC979" s="8"/>
      <c r="AD979" s="8"/>
      <c r="AE979" s="8"/>
      <c r="AF979" s="8"/>
      <c r="AG979" s="8"/>
      <c r="AH979" s="8"/>
      <c r="AI979" s="11" t="str">
        <f t="shared" si="4"/>
        <v/>
      </c>
      <c r="AJ979" s="17"/>
      <c r="AK979" s="17"/>
      <c r="AL979" s="8"/>
      <c r="AM979" s="8"/>
      <c r="AN979" s="8"/>
      <c r="AO979" s="8"/>
      <c r="AP979" s="8"/>
      <c r="AQ979" s="8"/>
      <c r="AR979" s="8"/>
      <c r="AS979" s="8"/>
      <c r="AT979" s="8"/>
      <c r="AU979" s="8"/>
      <c r="AV979" s="8"/>
      <c r="AW979" s="8"/>
      <c r="AX979" s="8"/>
      <c r="AY979" s="8"/>
      <c r="AZ979" s="8"/>
      <c r="BA979" s="8"/>
      <c r="BB979" s="8"/>
      <c r="BC979" s="8"/>
    </row>
    <row r="980">
      <c r="A980" s="12"/>
      <c r="B980" s="8"/>
      <c r="C980" s="8"/>
      <c r="D980" s="8"/>
      <c r="E980" s="8"/>
      <c r="F980" s="17"/>
      <c r="G980" s="17"/>
      <c r="H980" s="17"/>
      <c r="I980" s="8"/>
      <c r="J980" s="8"/>
      <c r="K980" s="8"/>
      <c r="L980" s="8"/>
      <c r="M980" s="8"/>
      <c r="N980" s="8"/>
      <c r="O980" s="8"/>
      <c r="P980" s="8"/>
      <c r="Q980" s="8"/>
      <c r="R980" s="8"/>
      <c r="S980" s="8"/>
      <c r="T980" s="8"/>
      <c r="U980" s="8"/>
      <c r="V980" s="8"/>
      <c r="W980" s="8"/>
      <c r="X980" s="47"/>
      <c r="Y980" s="8"/>
      <c r="Z980" s="8"/>
      <c r="AA980" s="8"/>
      <c r="AB980" s="8"/>
      <c r="AC980" s="8"/>
      <c r="AD980" s="8"/>
      <c r="AE980" s="8"/>
      <c r="AF980" s="8"/>
      <c r="AG980" s="8"/>
      <c r="AH980" s="8"/>
      <c r="AI980" s="11" t="str">
        <f t="shared" si="4"/>
        <v/>
      </c>
      <c r="AJ980" s="17"/>
      <c r="AK980" s="17"/>
      <c r="AL980" s="8"/>
      <c r="AM980" s="8"/>
      <c r="AN980" s="8"/>
      <c r="AO980" s="8"/>
      <c r="AP980" s="8"/>
      <c r="AQ980" s="8"/>
      <c r="AR980" s="8"/>
      <c r="AS980" s="8"/>
      <c r="AT980" s="8"/>
      <c r="AU980" s="8"/>
      <c r="AV980" s="8"/>
      <c r="AW980" s="8"/>
      <c r="AX980" s="8"/>
      <c r="AY980" s="8"/>
      <c r="AZ980" s="8"/>
      <c r="BA980" s="8"/>
      <c r="BB980" s="8"/>
      <c r="BC980" s="8"/>
    </row>
    <row r="981">
      <c r="A981" s="12"/>
      <c r="B981" s="8"/>
      <c r="C981" s="8"/>
      <c r="D981" s="8"/>
      <c r="E981" s="8"/>
      <c r="F981" s="17"/>
      <c r="G981" s="17"/>
      <c r="H981" s="17"/>
      <c r="I981" s="8"/>
      <c r="J981" s="8"/>
      <c r="K981" s="8"/>
      <c r="L981" s="8"/>
      <c r="M981" s="8"/>
      <c r="N981" s="8"/>
      <c r="O981" s="8"/>
      <c r="P981" s="8"/>
      <c r="Q981" s="8"/>
      <c r="R981" s="8"/>
      <c r="S981" s="8"/>
      <c r="T981" s="8"/>
      <c r="U981" s="8"/>
      <c r="V981" s="8"/>
      <c r="W981" s="8"/>
      <c r="X981" s="47"/>
      <c r="Y981" s="8"/>
      <c r="Z981" s="8"/>
      <c r="AA981" s="8"/>
      <c r="AB981" s="8"/>
      <c r="AC981" s="8"/>
      <c r="AD981" s="8"/>
      <c r="AE981" s="8"/>
      <c r="AF981" s="8"/>
      <c r="AG981" s="8"/>
      <c r="AH981" s="8"/>
      <c r="AI981" s="11" t="str">
        <f t="shared" si="4"/>
        <v/>
      </c>
      <c r="AJ981" s="17"/>
      <c r="AK981" s="17"/>
      <c r="AL981" s="8"/>
      <c r="AM981" s="8"/>
      <c r="AN981" s="8"/>
      <c r="AO981" s="8"/>
      <c r="AP981" s="8"/>
      <c r="AQ981" s="8"/>
      <c r="AR981" s="8"/>
      <c r="AS981" s="8"/>
      <c r="AT981" s="8"/>
      <c r="AU981" s="8"/>
      <c r="AV981" s="8"/>
      <c r="AW981" s="8"/>
      <c r="AX981" s="8"/>
      <c r="AY981" s="8"/>
      <c r="AZ981" s="8"/>
      <c r="BA981" s="8"/>
      <c r="BB981" s="8"/>
      <c r="BC981" s="8"/>
    </row>
    <row r="982">
      <c r="A982" s="12"/>
      <c r="B982" s="8"/>
      <c r="C982" s="8"/>
      <c r="D982" s="8"/>
      <c r="E982" s="8"/>
      <c r="F982" s="17"/>
      <c r="G982" s="17"/>
      <c r="H982" s="17"/>
      <c r="I982" s="8"/>
      <c r="J982" s="8"/>
      <c r="K982" s="8"/>
      <c r="L982" s="8"/>
      <c r="M982" s="8"/>
      <c r="N982" s="8"/>
      <c r="O982" s="8"/>
      <c r="P982" s="8"/>
      <c r="Q982" s="8"/>
      <c r="R982" s="8"/>
      <c r="S982" s="8"/>
      <c r="T982" s="8"/>
      <c r="U982" s="8"/>
      <c r="V982" s="8"/>
      <c r="W982" s="8"/>
      <c r="X982" s="47"/>
      <c r="Y982" s="8"/>
      <c r="Z982" s="8"/>
      <c r="AA982" s="8"/>
      <c r="AB982" s="8"/>
      <c r="AC982" s="8"/>
      <c r="AD982" s="8"/>
      <c r="AE982" s="8"/>
      <c r="AF982" s="8"/>
      <c r="AG982" s="8"/>
      <c r="AH982" s="8"/>
      <c r="AI982" s="11" t="str">
        <f t="shared" si="4"/>
        <v/>
      </c>
      <c r="AJ982" s="17"/>
      <c r="AK982" s="17"/>
      <c r="AL982" s="8"/>
      <c r="AM982" s="8"/>
      <c r="AN982" s="8"/>
      <c r="AO982" s="8"/>
      <c r="AP982" s="8"/>
      <c r="AQ982" s="8"/>
      <c r="AR982" s="8"/>
      <c r="AS982" s="8"/>
      <c r="AT982" s="8"/>
      <c r="AU982" s="8"/>
      <c r="AV982" s="8"/>
      <c r="AW982" s="8"/>
      <c r="AX982" s="8"/>
      <c r="AY982" s="8"/>
      <c r="AZ982" s="8"/>
      <c r="BA982" s="8"/>
      <c r="BB982" s="8"/>
      <c r="BC982" s="8"/>
    </row>
    <row r="983">
      <c r="A983" s="12"/>
      <c r="B983" s="8"/>
      <c r="C983" s="8"/>
      <c r="D983" s="8"/>
      <c r="E983" s="8"/>
      <c r="F983" s="17"/>
      <c r="G983" s="17"/>
      <c r="H983" s="17"/>
      <c r="I983" s="8"/>
      <c r="J983" s="8"/>
      <c r="K983" s="8"/>
      <c r="L983" s="8"/>
      <c r="M983" s="8"/>
      <c r="N983" s="8"/>
      <c r="O983" s="8"/>
      <c r="P983" s="8"/>
      <c r="Q983" s="8"/>
      <c r="R983" s="8"/>
      <c r="S983" s="8"/>
      <c r="T983" s="8"/>
      <c r="U983" s="8"/>
      <c r="V983" s="8"/>
      <c r="W983" s="8"/>
      <c r="X983" s="47"/>
      <c r="Y983" s="8"/>
      <c r="Z983" s="8"/>
      <c r="AA983" s="8"/>
      <c r="AB983" s="8"/>
      <c r="AC983" s="8"/>
      <c r="AD983" s="8"/>
      <c r="AE983" s="8"/>
      <c r="AF983" s="8"/>
      <c r="AG983" s="8"/>
      <c r="AH983" s="8"/>
      <c r="AI983" s="11" t="str">
        <f t="shared" si="4"/>
        <v/>
      </c>
      <c r="AJ983" s="17"/>
      <c r="AK983" s="17"/>
      <c r="AL983" s="8"/>
      <c r="AM983" s="8"/>
      <c r="AN983" s="8"/>
      <c r="AO983" s="8"/>
      <c r="AP983" s="8"/>
      <c r="AQ983" s="8"/>
      <c r="AR983" s="8"/>
      <c r="AS983" s="8"/>
      <c r="AT983" s="8"/>
      <c r="AU983" s="8"/>
      <c r="AV983" s="8"/>
      <c r="AW983" s="8"/>
      <c r="AX983" s="8"/>
      <c r="AY983" s="8"/>
      <c r="AZ983" s="8"/>
      <c r="BA983" s="8"/>
      <c r="BB983" s="8"/>
      <c r="BC983" s="8"/>
    </row>
    <row r="984">
      <c r="A984" s="12"/>
      <c r="B984" s="8"/>
      <c r="C984" s="8"/>
      <c r="D984" s="8"/>
      <c r="E984" s="8"/>
      <c r="F984" s="17"/>
      <c r="G984" s="17"/>
      <c r="H984" s="17"/>
      <c r="I984" s="8"/>
      <c r="J984" s="8"/>
      <c r="K984" s="8"/>
      <c r="L984" s="8"/>
      <c r="M984" s="8"/>
      <c r="N984" s="8"/>
      <c r="O984" s="8"/>
      <c r="P984" s="8"/>
      <c r="Q984" s="8"/>
      <c r="R984" s="8"/>
      <c r="S984" s="8"/>
      <c r="T984" s="8"/>
      <c r="U984" s="8"/>
      <c r="V984" s="8"/>
      <c r="W984" s="8"/>
      <c r="X984" s="47"/>
      <c r="Y984" s="8"/>
      <c r="Z984" s="8"/>
      <c r="AA984" s="8"/>
      <c r="AB984" s="8"/>
      <c r="AC984" s="8"/>
      <c r="AD984" s="8"/>
      <c r="AE984" s="8"/>
      <c r="AF984" s="8"/>
      <c r="AG984" s="8"/>
      <c r="AH984" s="8"/>
      <c r="AI984" s="11" t="str">
        <f t="shared" si="4"/>
        <v/>
      </c>
      <c r="AJ984" s="17"/>
      <c r="AK984" s="17"/>
      <c r="AL984" s="8"/>
      <c r="AM984" s="8"/>
      <c r="AN984" s="8"/>
      <c r="AO984" s="8"/>
      <c r="AP984" s="8"/>
      <c r="AQ984" s="8"/>
      <c r="AR984" s="8"/>
      <c r="AS984" s="8"/>
      <c r="AT984" s="8"/>
      <c r="AU984" s="8"/>
      <c r="AV984" s="8"/>
      <c r="AW984" s="8"/>
      <c r="AX984" s="8"/>
      <c r="AY984" s="8"/>
      <c r="AZ984" s="8"/>
      <c r="BA984" s="8"/>
      <c r="BB984" s="8"/>
      <c r="BC984" s="8"/>
    </row>
    <row r="985">
      <c r="A985" s="12"/>
      <c r="B985" s="8"/>
      <c r="C985" s="8"/>
      <c r="D985" s="8"/>
      <c r="E985" s="8"/>
      <c r="F985" s="17"/>
      <c r="G985" s="17"/>
      <c r="H985" s="17"/>
      <c r="I985" s="8"/>
      <c r="J985" s="8"/>
      <c r="K985" s="8"/>
      <c r="L985" s="8"/>
      <c r="M985" s="8"/>
      <c r="N985" s="8"/>
      <c r="O985" s="8"/>
      <c r="P985" s="8"/>
      <c r="Q985" s="8"/>
      <c r="R985" s="8"/>
      <c r="S985" s="8"/>
      <c r="T985" s="8"/>
      <c r="U985" s="8"/>
      <c r="V985" s="8"/>
      <c r="W985" s="8"/>
      <c r="X985" s="47"/>
      <c r="Y985" s="8"/>
      <c r="Z985" s="8"/>
      <c r="AA985" s="8"/>
      <c r="AB985" s="8"/>
      <c r="AC985" s="8"/>
      <c r="AD985" s="8"/>
      <c r="AE985" s="8"/>
      <c r="AF985" s="8"/>
      <c r="AG985" s="8"/>
      <c r="AH985" s="8"/>
      <c r="AI985" s="11" t="str">
        <f t="shared" si="4"/>
        <v/>
      </c>
      <c r="AJ985" s="17"/>
      <c r="AK985" s="17"/>
      <c r="AL985" s="8"/>
      <c r="AM985" s="8"/>
      <c r="AN985" s="8"/>
      <c r="AO985" s="8"/>
      <c r="AP985" s="8"/>
      <c r="AQ985" s="8"/>
      <c r="AR985" s="8"/>
      <c r="AS985" s="8"/>
      <c r="AT985" s="8"/>
      <c r="AU985" s="8"/>
      <c r="AV985" s="8"/>
      <c r="AW985" s="8"/>
      <c r="AX985" s="8"/>
      <c r="AY985" s="8"/>
      <c r="AZ985" s="8"/>
      <c r="BA985" s="8"/>
      <c r="BB985" s="8"/>
      <c r="BC985" s="8"/>
    </row>
    <row r="986">
      <c r="A986" s="12"/>
      <c r="B986" s="8"/>
      <c r="C986" s="8"/>
      <c r="D986" s="8"/>
      <c r="E986" s="8"/>
      <c r="F986" s="17"/>
      <c r="G986" s="17"/>
      <c r="H986" s="17"/>
      <c r="I986" s="8"/>
      <c r="J986" s="8"/>
      <c r="K986" s="8"/>
      <c r="L986" s="8"/>
      <c r="M986" s="8"/>
      <c r="N986" s="8"/>
      <c r="O986" s="8"/>
      <c r="P986" s="8"/>
      <c r="Q986" s="8"/>
      <c r="R986" s="8"/>
      <c r="S986" s="8"/>
      <c r="T986" s="8"/>
      <c r="U986" s="8"/>
      <c r="V986" s="8"/>
      <c r="W986" s="8"/>
      <c r="X986" s="47"/>
      <c r="Y986" s="8"/>
      <c r="Z986" s="8"/>
      <c r="AA986" s="8"/>
      <c r="AB986" s="8"/>
      <c r="AC986" s="8"/>
      <c r="AD986" s="8"/>
      <c r="AE986" s="8"/>
      <c r="AF986" s="8"/>
      <c r="AG986" s="8"/>
      <c r="AH986" s="8"/>
      <c r="AI986" s="11" t="str">
        <f t="shared" si="4"/>
        <v/>
      </c>
      <c r="AJ986" s="17"/>
      <c r="AK986" s="17"/>
      <c r="AL986" s="8"/>
      <c r="AM986" s="8"/>
      <c r="AN986" s="8"/>
      <c r="AO986" s="8"/>
      <c r="AP986" s="8"/>
      <c r="AQ986" s="8"/>
      <c r="AR986" s="8"/>
      <c r="AS986" s="8"/>
      <c r="AT986" s="8"/>
      <c r="AU986" s="8"/>
      <c r="AV986" s="8"/>
      <c r="AW986" s="8"/>
      <c r="AX986" s="8"/>
      <c r="AY986" s="8"/>
      <c r="AZ986" s="8"/>
      <c r="BA986" s="8"/>
      <c r="BB986" s="8"/>
      <c r="BC986" s="8"/>
    </row>
    <row r="987">
      <c r="A987" s="12"/>
      <c r="B987" s="8"/>
      <c r="C987" s="8"/>
      <c r="D987" s="8"/>
      <c r="E987" s="8"/>
      <c r="F987" s="17"/>
      <c r="G987" s="17"/>
      <c r="H987" s="17"/>
      <c r="I987" s="8"/>
      <c r="J987" s="8"/>
      <c r="K987" s="8"/>
      <c r="L987" s="8"/>
      <c r="M987" s="8"/>
      <c r="N987" s="8"/>
      <c r="O987" s="8"/>
      <c r="P987" s="8"/>
      <c r="Q987" s="8"/>
      <c r="R987" s="8"/>
      <c r="S987" s="8"/>
      <c r="T987" s="8"/>
      <c r="U987" s="8"/>
      <c r="V987" s="8"/>
      <c r="W987" s="8"/>
      <c r="X987" s="47"/>
      <c r="Y987" s="8"/>
      <c r="Z987" s="8"/>
      <c r="AA987" s="8"/>
      <c r="AB987" s="8"/>
      <c r="AC987" s="8"/>
      <c r="AD987" s="8"/>
      <c r="AE987" s="8"/>
      <c r="AF987" s="8"/>
      <c r="AG987" s="8"/>
      <c r="AH987" s="8"/>
      <c r="AI987" s="11" t="str">
        <f t="shared" si="4"/>
        <v/>
      </c>
      <c r="AJ987" s="17"/>
      <c r="AK987" s="17"/>
      <c r="AL987" s="8"/>
      <c r="AM987" s="8"/>
      <c r="AN987" s="8"/>
      <c r="AO987" s="8"/>
      <c r="AP987" s="8"/>
      <c r="AQ987" s="8"/>
      <c r="AR987" s="8"/>
      <c r="AS987" s="8"/>
      <c r="AT987" s="8"/>
      <c r="AU987" s="8"/>
      <c r="AV987" s="8"/>
      <c r="AW987" s="8"/>
      <c r="AX987" s="8"/>
      <c r="AY987" s="8"/>
      <c r="AZ987" s="8"/>
      <c r="BA987" s="8"/>
      <c r="BB987" s="8"/>
      <c r="BC987" s="8"/>
    </row>
    <row r="988">
      <c r="A988" s="12"/>
      <c r="B988" s="8"/>
      <c r="C988" s="8"/>
      <c r="D988" s="8"/>
      <c r="E988" s="8"/>
      <c r="F988" s="17"/>
      <c r="G988" s="17"/>
      <c r="H988" s="17"/>
      <c r="I988" s="8"/>
      <c r="J988" s="8"/>
      <c r="K988" s="8"/>
      <c r="L988" s="8"/>
      <c r="M988" s="8"/>
      <c r="N988" s="8"/>
      <c r="O988" s="8"/>
      <c r="P988" s="8"/>
      <c r="Q988" s="8"/>
      <c r="R988" s="8"/>
      <c r="S988" s="8"/>
      <c r="T988" s="8"/>
      <c r="U988" s="8"/>
      <c r="V988" s="8"/>
      <c r="W988" s="8"/>
      <c r="X988" s="47"/>
      <c r="Y988" s="8"/>
      <c r="Z988" s="8"/>
      <c r="AA988" s="8"/>
      <c r="AB988" s="8"/>
      <c r="AC988" s="8"/>
      <c r="AD988" s="8"/>
      <c r="AE988" s="8"/>
      <c r="AF988" s="8"/>
      <c r="AG988" s="8"/>
      <c r="AH988" s="8"/>
      <c r="AI988" s="11" t="str">
        <f t="shared" si="4"/>
        <v/>
      </c>
      <c r="AJ988" s="17"/>
      <c r="AK988" s="17"/>
      <c r="AL988" s="8"/>
      <c r="AM988" s="8"/>
      <c r="AN988" s="8"/>
      <c r="AO988" s="8"/>
      <c r="AP988" s="8"/>
      <c r="AQ988" s="8"/>
      <c r="AR988" s="8"/>
      <c r="AS988" s="8"/>
      <c r="AT988" s="8"/>
      <c r="AU988" s="8"/>
      <c r="AV988" s="8"/>
      <c r="AW988" s="8"/>
      <c r="AX988" s="8"/>
      <c r="AY988" s="8"/>
      <c r="AZ988" s="8"/>
      <c r="BA988" s="8"/>
      <c r="BB988" s="8"/>
      <c r="BC988" s="8"/>
    </row>
    <row r="989">
      <c r="A989" s="12"/>
      <c r="B989" s="8"/>
      <c r="C989" s="8"/>
      <c r="D989" s="8"/>
      <c r="E989" s="8"/>
      <c r="F989" s="17"/>
      <c r="G989" s="17"/>
      <c r="H989" s="17"/>
      <c r="I989" s="8"/>
      <c r="J989" s="8"/>
      <c r="K989" s="8"/>
      <c r="L989" s="8"/>
      <c r="M989" s="8"/>
      <c r="N989" s="8"/>
      <c r="O989" s="8"/>
      <c r="P989" s="8"/>
      <c r="Q989" s="8"/>
      <c r="R989" s="8"/>
      <c r="S989" s="8"/>
      <c r="T989" s="8"/>
      <c r="U989" s="8"/>
      <c r="V989" s="8"/>
      <c r="W989" s="8"/>
      <c r="X989" s="47"/>
      <c r="Y989" s="8"/>
      <c r="Z989" s="8"/>
      <c r="AA989" s="8"/>
      <c r="AB989" s="8"/>
      <c r="AC989" s="8"/>
      <c r="AD989" s="8"/>
      <c r="AE989" s="8"/>
      <c r="AF989" s="8"/>
      <c r="AG989" s="8"/>
      <c r="AH989" s="8"/>
      <c r="AI989" s="11" t="str">
        <f t="shared" si="4"/>
        <v/>
      </c>
      <c r="AJ989" s="17"/>
      <c r="AK989" s="17"/>
      <c r="AL989" s="8"/>
      <c r="AM989" s="8"/>
      <c r="AN989" s="8"/>
      <c r="AO989" s="8"/>
      <c r="AP989" s="8"/>
      <c r="AQ989" s="8"/>
      <c r="AR989" s="8"/>
      <c r="AS989" s="8"/>
      <c r="AT989" s="8"/>
      <c r="AU989" s="8"/>
      <c r="AV989" s="8"/>
      <c r="AW989" s="8"/>
      <c r="AX989" s="8"/>
      <c r="AY989" s="8"/>
      <c r="AZ989" s="8"/>
      <c r="BA989" s="8"/>
      <c r="BB989" s="8"/>
      <c r="BC989" s="8"/>
    </row>
    <row r="990">
      <c r="A990" s="12"/>
      <c r="B990" s="8"/>
      <c r="C990" s="8"/>
      <c r="D990" s="8"/>
      <c r="E990" s="8"/>
      <c r="F990" s="17"/>
      <c r="G990" s="17"/>
      <c r="H990" s="17"/>
      <c r="I990" s="8"/>
      <c r="J990" s="8"/>
      <c r="K990" s="8"/>
      <c r="L990" s="8"/>
      <c r="M990" s="8"/>
      <c r="N990" s="8"/>
      <c r="O990" s="8"/>
      <c r="P990" s="8"/>
      <c r="Q990" s="8"/>
      <c r="R990" s="8"/>
      <c r="S990" s="8"/>
      <c r="T990" s="8"/>
      <c r="U990" s="8"/>
      <c r="V990" s="8"/>
      <c r="W990" s="8"/>
      <c r="X990" s="47"/>
      <c r="Y990" s="8"/>
      <c r="Z990" s="8"/>
      <c r="AA990" s="8"/>
      <c r="AB990" s="8"/>
      <c r="AC990" s="8"/>
      <c r="AD990" s="8"/>
      <c r="AE990" s="8"/>
      <c r="AF990" s="8"/>
      <c r="AG990" s="8"/>
      <c r="AH990" s="8"/>
      <c r="AI990" s="11" t="str">
        <f t="shared" si="4"/>
        <v/>
      </c>
      <c r="AJ990" s="17"/>
      <c r="AK990" s="17"/>
      <c r="AL990" s="8"/>
      <c r="AM990" s="8"/>
      <c r="AN990" s="8"/>
      <c r="AO990" s="8"/>
      <c r="AP990" s="8"/>
      <c r="AQ990" s="8"/>
      <c r="AR990" s="8"/>
      <c r="AS990" s="8"/>
      <c r="AT990" s="8"/>
      <c r="AU990" s="8"/>
      <c r="AV990" s="8"/>
      <c r="AW990" s="8"/>
      <c r="AX990" s="8"/>
      <c r="AY990" s="8"/>
      <c r="AZ990" s="8"/>
      <c r="BA990" s="8"/>
      <c r="BB990" s="8"/>
      <c r="BC990" s="8"/>
    </row>
    <row r="991">
      <c r="A991" s="12"/>
      <c r="B991" s="8"/>
      <c r="C991" s="8"/>
      <c r="D991" s="8"/>
      <c r="E991" s="8"/>
      <c r="F991" s="17"/>
      <c r="G991" s="17"/>
      <c r="H991" s="17"/>
      <c r="I991" s="8"/>
      <c r="J991" s="8"/>
      <c r="K991" s="8"/>
      <c r="L991" s="8"/>
      <c r="M991" s="8"/>
      <c r="N991" s="8"/>
      <c r="O991" s="8"/>
      <c r="P991" s="8"/>
      <c r="Q991" s="8"/>
      <c r="R991" s="8"/>
      <c r="S991" s="8"/>
      <c r="T991" s="8"/>
      <c r="U991" s="8"/>
      <c r="V991" s="8"/>
      <c r="W991" s="8"/>
      <c r="X991" s="47"/>
      <c r="Y991" s="8"/>
      <c r="Z991" s="8"/>
      <c r="AA991" s="8"/>
      <c r="AB991" s="8"/>
      <c r="AC991" s="8"/>
      <c r="AD991" s="8"/>
      <c r="AE991" s="8"/>
      <c r="AF991" s="8"/>
      <c r="AG991" s="8"/>
      <c r="AH991" s="8"/>
      <c r="AI991" s="11" t="str">
        <f t="shared" si="4"/>
        <v/>
      </c>
      <c r="AJ991" s="17"/>
      <c r="AK991" s="17"/>
      <c r="AL991" s="8"/>
      <c r="AM991" s="8"/>
      <c r="AN991" s="8"/>
      <c r="AO991" s="8"/>
      <c r="AP991" s="8"/>
      <c r="AQ991" s="8"/>
      <c r="AR991" s="8"/>
      <c r="AS991" s="8"/>
      <c r="AT991" s="8"/>
      <c r="AU991" s="8"/>
      <c r="AV991" s="8"/>
      <c r="AW991" s="8"/>
      <c r="AX991" s="8"/>
      <c r="AY991" s="8"/>
      <c r="AZ991" s="8"/>
      <c r="BA991" s="8"/>
      <c r="BB991" s="8"/>
      <c r="BC991" s="8"/>
    </row>
    <row r="992">
      <c r="A992" s="12"/>
      <c r="B992" s="8"/>
      <c r="C992" s="8"/>
      <c r="D992" s="8"/>
      <c r="E992" s="8"/>
      <c r="F992" s="17"/>
      <c r="G992" s="17"/>
      <c r="H992" s="17"/>
      <c r="I992" s="8"/>
      <c r="J992" s="8"/>
      <c r="K992" s="8"/>
      <c r="L992" s="8"/>
      <c r="M992" s="8"/>
      <c r="N992" s="8"/>
      <c r="O992" s="8"/>
      <c r="P992" s="8"/>
      <c r="Q992" s="8"/>
      <c r="R992" s="8"/>
      <c r="S992" s="8"/>
      <c r="T992" s="8"/>
      <c r="U992" s="8"/>
      <c r="V992" s="8"/>
      <c r="W992" s="8"/>
      <c r="X992" s="47"/>
      <c r="Y992" s="8"/>
      <c r="Z992" s="8"/>
      <c r="AA992" s="8"/>
      <c r="AB992" s="8"/>
      <c r="AC992" s="8"/>
      <c r="AD992" s="8"/>
      <c r="AE992" s="8"/>
      <c r="AF992" s="8"/>
      <c r="AG992" s="8"/>
      <c r="AH992" s="8"/>
      <c r="AI992" s="11" t="str">
        <f t="shared" si="4"/>
        <v/>
      </c>
      <c r="AJ992" s="17"/>
      <c r="AK992" s="17"/>
      <c r="AL992" s="8"/>
      <c r="AM992" s="8"/>
      <c r="AN992" s="8"/>
      <c r="AO992" s="8"/>
      <c r="AP992" s="8"/>
      <c r="AQ992" s="8"/>
      <c r="AR992" s="8"/>
      <c r="AS992" s="8"/>
      <c r="AT992" s="8"/>
      <c r="AU992" s="8"/>
      <c r="AV992" s="8"/>
      <c r="AW992" s="8"/>
      <c r="AX992" s="8"/>
      <c r="AY992" s="8"/>
      <c r="AZ992" s="8"/>
      <c r="BA992" s="8"/>
      <c r="BB992" s="8"/>
      <c r="BC992" s="8"/>
    </row>
    <row r="993">
      <c r="A993" s="12"/>
      <c r="B993" s="8"/>
      <c r="C993" s="8"/>
      <c r="D993" s="8"/>
      <c r="E993" s="8"/>
      <c r="F993" s="17"/>
      <c r="G993" s="17"/>
      <c r="H993" s="17"/>
      <c r="I993" s="8"/>
      <c r="J993" s="8"/>
      <c r="K993" s="8"/>
      <c r="L993" s="8"/>
      <c r="M993" s="8"/>
      <c r="N993" s="8"/>
      <c r="O993" s="8"/>
      <c r="P993" s="8"/>
      <c r="Q993" s="8"/>
      <c r="R993" s="8"/>
      <c r="S993" s="8"/>
      <c r="T993" s="8"/>
      <c r="U993" s="8"/>
      <c r="V993" s="8"/>
      <c r="W993" s="8"/>
      <c r="X993" s="47"/>
      <c r="Y993" s="8"/>
      <c r="Z993" s="8"/>
      <c r="AA993" s="8"/>
      <c r="AB993" s="8"/>
      <c r="AC993" s="8"/>
      <c r="AD993" s="8"/>
      <c r="AE993" s="8"/>
      <c r="AF993" s="8"/>
      <c r="AG993" s="8"/>
      <c r="AH993" s="8"/>
      <c r="AI993" s="11" t="str">
        <f t="shared" si="4"/>
        <v/>
      </c>
      <c r="AJ993" s="17"/>
      <c r="AK993" s="17"/>
      <c r="AL993" s="8"/>
      <c r="AM993" s="8"/>
      <c r="AN993" s="8"/>
      <c r="AO993" s="8"/>
      <c r="AP993" s="8"/>
      <c r="AQ993" s="8"/>
      <c r="AR993" s="8"/>
      <c r="AS993" s="8"/>
      <c r="AT993" s="8"/>
      <c r="AU993" s="8"/>
      <c r="AV993" s="8"/>
      <c r="AW993" s="8"/>
      <c r="AX993" s="8"/>
      <c r="AY993" s="8"/>
      <c r="AZ993" s="8"/>
      <c r="BA993" s="8"/>
      <c r="BB993" s="8"/>
      <c r="BC993" s="8"/>
    </row>
    <row r="994">
      <c r="A994" s="12"/>
      <c r="B994" s="8"/>
      <c r="C994" s="8"/>
      <c r="D994" s="8"/>
      <c r="E994" s="8"/>
      <c r="F994" s="17"/>
      <c r="G994" s="17"/>
      <c r="H994" s="17"/>
      <c r="I994" s="8"/>
      <c r="J994" s="8"/>
      <c r="K994" s="8"/>
      <c r="L994" s="8"/>
      <c r="M994" s="8"/>
      <c r="N994" s="8"/>
      <c r="O994" s="8"/>
      <c r="P994" s="8"/>
      <c r="Q994" s="8"/>
      <c r="R994" s="8"/>
      <c r="S994" s="8"/>
      <c r="T994" s="8"/>
      <c r="U994" s="8"/>
      <c r="V994" s="8"/>
      <c r="W994" s="8"/>
      <c r="X994" s="47"/>
      <c r="Y994" s="8"/>
      <c r="Z994" s="8"/>
      <c r="AA994" s="8"/>
      <c r="AB994" s="8"/>
      <c r="AC994" s="8"/>
      <c r="AD994" s="8"/>
      <c r="AE994" s="8"/>
      <c r="AF994" s="8"/>
      <c r="AG994" s="8"/>
      <c r="AH994" s="8"/>
      <c r="AI994" s="11" t="str">
        <f t="shared" si="4"/>
        <v/>
      </c>
      <c r="AJ994" s="17"/>
      <c r="AK994" s="17"/>
      <c r="AL994" s="8"/>
      <c r="AM994" s="8"/>
      <c r="AN994" s="8"/>
      <c r="AO994" s="8"/>
      <c r="AP994" s="8"/>
      <c r="AQ994" s="8"/>
      <c r="AR994" s="8"/>
      <c r="AS994" s="8"/>
      <c r="AT994" s="8"/>
      <c r="AU994" s="8"/>
      <c r="AV994" s="8"/>
      <c r="AW994" s="8"/>
      <c r="AX994" s="8"/>
      <c r="AY994" s="8"/>
      <c r="AZ994" s="8"/>
      <c r="BA994" s="8"/>
      <c r="BB994" s="8"/>
      <c r="BC994" s="8"/>
    </row>
    <row r="995">
      <c r="A995" s="12"/>
      <c r="B995" s="8"/>
      <c r="C995" s="8"/>
      <c r="D995" s="8"/>
      <c r="E995" s="8"/>
      <c r="F995" s="17"/>
      <c r="G995" s="17"/>
      <c r="H995" s="17"/>
      <c r="I995" s="8"/>
      <c r="J995" s="8"/>
      <c r="K995" s="8"/>
      <c r="L995" s="8"/>
      <c r="M995" s="8"/>
      <c r="N995" s="8"/>
      <c r="O995" s="8"/>
      <c r="P995" s="8"/>
      <c r="Q995" s="8"/>
      <c r="R995" s="8"/>
      <c r="S995" s="8"/>
      <c r="T995" s="8"/>
      <c r="U995" s="8"/>
      <c r="V995" s="8"/>
      <c r="W995" s="8"/>
      <c r="X995" s="47"/>
      <c r="Y995" s="8"/>
      <c r="Z995" s="8"/>
      <c r="AA995" s="8"/>
      <c r="AB995" s="8"/>
      <c r="AC995" s="8"/>
      <c r="AD995" s="8"/>
      <c r="AE995" s="8"/>
      <c r="AF995" s="8"/>
      <c r="AG995" s="8"/>
      <c r="AH995" s="8"/>
      <c r="AI995" s="11" t="str">
        <f t="shared" si="4"/>
        <v/>
      </c>
      <c r="AJ995" s="17"/>
      <c r="AK995" s="17"/>
      <c r="AL995" s="8"/>
      <c r="AM995" s="8"/>
      <c r="AN995" s="8"/>
      <c r="AO995" s="8"/>
      <c r="AP995" s="8"/>
      <c r="AQ995" s="8"/>
      <c r="AR995" s="8"/>
      <c r="AS995" s="8"/>
      <c r="AT995" s="8"/>
      <c r="AU995" s="8"/>
      <c r="AV995" s="8"/>
      <c r="AW995" s="8"/>
      <c r="AX995" s="8"/>
      <c r="AY995" s="8"/>
      <c r="AZ995" s="8"/>
      <c r="BA995" s="8"/>
      <c r="BB995" s="8"/>
      <c r="BC995" s="8"/>
    </row>
    <row r="996">
      <c r="A996" s="12"/>
      <c r="B996" s="8"/>
      <c r="C996" s="8"/>
      <c r="D996" s="8"/>
      <c r="E996" s="8"/>
      <c r="F996" s="17"/>
      <c r="G996" s="17"/>
      <c r="H996" s="17"/>
      <c r="I996" s="8"/>
      <c r="J996" s="8"/>
      <c r="K996" s="8"/>
      <c r="L996" s="8"/>
      <c r="M996" s="8"/>
      <c r="N996" s="8"/>
      <c r="O996" s="8"/>
      <c r="P996" s="8"/>
      <c r="Q996" s="8"/>
      <c r="R996" s="8"/>
      <c r="S996" s="8"/>
      <c r="T996" s="8"/>
      <c r="U996" s="8"/>
      <c r="V996" s="8"/>
      <c r="W996" s="8"/>
      <c r="X996" s="47"/>
      <c r="Y996" s="8"/>
      <c r="Z996" s="8"/>
      <c r="AA996" s="8"/>
      <c r="AB996" s="8"/>
      <c r="AC996" s="8"/>
      <c r="AD996" s="8"/>
      <c r="AE996" s="8"/>
      <c r="AF996" s="8"/>
      <c r="AG996" s="8"/>
      <c r="AH996" s="8"/>
      <c r="AI996" s="11" t="str">
        <f t="shared" si="4"/>
        <v/>
      </c>
      <c r="AJ996" s="17"/>
      <c r="AK996" s="17"/>
      <c r="AL996" s="8"/>
      <c r="AM996" s="8"/>
      <c r="AN996" s="8"/>
      <c r="AO996" s="8"/>
      <c r="AP996" s="8"/>
      <c r="AQ996" s="8"/>
      <c r="AR996" s="8"/>
      <c r="AS996" s="8"/>
      <c r="AT996" s="8"/>
      <c r="AU996" s="8"/>
      <c r="AV996" s="8"/>
      <c r="AW996" s="8"/>
      <c r="AX996" s="8"/>
      <c r="AY996" s="8"/>
      <c r="AZ996" s="8"/>
      <c r="BA996" s="8"/>
      <c r="BB996" s="8"/>
      <c r="BC996" s="8"/>
    </row>
    <row r="997">
      <c r="A997" s="12"/>
      <c r="B997" s="8"/>
      <c r="C997" s="8"/>
      <c r="D997" s="8"/>
      <c r="E997" s="8"/>
      <c r="F997" s="17"/>
      <c r="G997" s="17"/>
      <c r="H997" s="17"/>
      <c r="I997" s="8"/>
      <c r="J997" s="8"/>
      <c r="K997" s="8"/>
      <c r="L997" s="8"/>
      <c r="M997" s="8"/>
      <c r="N997" s="8"/>
      <c r="O997" s="8"/>
      <c r="P997" s="8"/>
      <c r="Q997" s="8"/>
      <c r="R997" s="8"/>
      <c r="S997" s="8"/>
      <c r="T997" s="8"/>
      <c r="U997" s="8"/>
      <c r="V997" s="8"/>
      <c r="W997" s="8"/>
      <c r="X997" s="47"/>
      <c r="Y997" s="8"/>
      <c r="Z997" s="8"/>
      <c r="AA997" s="8"/>
      <c r="AB997" s="8"/>
      <c r="AC997" s="8"/>
      <c r="AD997" s="8"/>
      <c r="AE997" s="8"/>
      <c r="AF997" s="8"/>
      <c r="AG997" s="8"/>
      <c r="AH997" s="8"/>
      <c r="AI997" s="11" t="str">
        <f t="shared" si="4"/>
        <v/>
      </c>
      <c r="AJ997" s="17"/>
      <c r="AK997" s="17"/>
      <c r="AL997" s="8"/>
      <c r="AM997" s="8"/>
      <c r="AN997" s="8"/>
      <c r="AO997" s="8"/>
      <c r="AP997" s="8"/>
      <c r="AQ997" s="8"/>
      <c r="AR997" s="8"/>
      <c r="AS997" s="8"/>
      <c r="AT997" s="8"/>
      <c r="AU997" s="8"/>
      <c r="AV997" s="8"/>
      <c r="AW997" s="8"/>
      <c r="AX997" s="8"/>
      <c r="AY997" s="8"/>
      <c r="AZ997" s="8"/>
      <c r="BA997" s="8"/>
      <c r="BB997" s="8"/>
      <c r="BC997" s="8"/>
    </row>
    <row r="998">
      <c r="A998" s="12"/>
      <c r="B998" s="8"/>
      <c r="C998" s="8"/>
      <c r="D998" s="8"/>
      <c r="E998" s="8"/>
      <c r="F998" s="17"/>
      <c r="G998" s="17"/>
      <c r="H998" s="17"/>
      <c r="I998" s="8"/>
      <c r="J998" s="8"/>
      <c r="K998" s="8"/>
      <c r="L998" s="8"/>
      <c r="M998" s="8"/>
      <c r="N998" s="8"/>
      <c r="O998" s="8"/>
      <c r="P998" s="8"/>
      <c r="Q998" s="8"/>
      <c r="R998" s="8"/>
      <c r="S998" s="8"/>
      <c r="T998" s="8"/>
      <c r="U998" s="8"/>
      <c r="V998" s="8"/>
      <c r="W998" s="8"/>
      <c r="X998" s="47"/>
      <c r="Y998" s="8"/>
      <c r="Z998" s="8"/>
      <c r="AA998" s="8"/>
      <c r="AB998" s="8"/>
      <c r="AC998" s="8"/>
      <c r="AD998" s="8"/>
      <c r="AE998" s="8"/>
      <c r="AF998" s="8"/>
      <c r="AG998" s="8"/>
      <c r="AH998" s="8"/>
      <c r="AI998" s="11" t="str">
        <f t="shared" si="4"/>
        <v/>
      </c>
      <c r="AJ998" s="17"/>
      <c r="AK998" s="17"/>
      <c r="AL998" s="8"/>
      <c r="AM998" s="8"/>
      <c r="AN998" s="8"/>
      <c r="AO998" s="8"/>
      <c r="AP998" s="8"/>
      <c r="AQ998" s="8"/>
      <c r="AR998" s="8"/>
      <c r="AS998" s="8"/>
      <c r="AT998" s="8"/>
      <c r="AU998" s="8"/>
      <c r="AV998" s="8"/>
      <c r="AW998" s="8"/>
      <c r="AX998" s="8"/>
      <c r="AY998" s="8"/>
      <c r="AZ998" s="8"/>
      <c r="BA998" s="8"/>
      <c r="BB998" s="8"/>
      <c r="BC998" s="8"/>
    </row>
    <row r="999">
      <c r="A999" s="12"/>
      <c r="B999" s="8"/>
      <c r="C999" s="8"/>
      <c r="D999" s="8"/>
      <c r="E999" s="8"/>
      <c r="F999" s="17"/>
      <c r="G999" s="17"/>
      <c r="H999" s="17"/>
      <c r="I999" s="8"/>
      <c r="J999" s="8"/>
      <c r="K999" s="8"/>
      <c r="L999" s="8"/>
      <c r="M999" s="8"/>
      <c r="N999" s="8"/>
      <c r="O999" s="8"/>
      <c r="P999" s="8"/>
      <c r="Q999" s="8"/>
      <c r="R999" s="8"/>
      <c r="S999" s="8"/>
      <c r="T999" s="8"/>
      <c r="U999" s="8"/>
      <c r="V999" s="8"/>
      <c r="W999" s="8"/>
      <c r="X999" s="47"/>
      <c r="Y999" s="8"/>
      <c r="Z999" s="8"/>
      <c r="AA999" s="8"/>
      <c r="AB999" s="8"/>
      <c r="AC999" s="8"/>
      <c r="AD999" s="8"/>
      <c r="AE999" s="8"/>
      <c r="AF999" s="8"/>
      <c r="AG999" s="8"/>
      <c r="AH999" s="8"/>
      <c r="AI999" s="11" t="str">
        <f t="shared" si="4"/>
        <v/>
      </c>
      <c r="AJ999" s="17"/>
      <c r="AK999" s="17"/>
      <c r="AL999" s="8"/>
      <c r="AM999" s="8"/>
      <c r="AN999" s="8"/>
      <c r="AO999" s="8"/>
      <c r="AP999" s="8"/>
      <c r="AQ999" s="8"/>
      <c r="AR999" s="8"/>
      <c r="AS999" s="8"/>
      <c r="AT999" s="8"/>
      <c r="AU999" s="8"/>
      <c r="AV999" s="8"/>
      <c r="AW999" s="8"/>
      <c r="AX999" s="8"/>
      <c r="AY999" s="8"/>
      <c r="AZ999" s="8"/>
      <c r="BA999" s="8"/>
      <c r="BB999" s="8"/>
      <c r="BC999" s="8"/>
    </row>
    <row r="1000">
      <c r="A1000" s="12"/>
      <c r="B1000" s="8"/>
      <c r="C1000" s="8"/>
      <c r="D1000" s="8"/>
      <c r="E1000" s="8"/>
      <c r="F1000" s="17"/>
      <c r="G1000" s="17"/>
      <c r="H1000" s="17"/>
      <c r="I1000" s="8"/>
      <c r="J1000" s="8"/>
      <c r="K1000" s="8"/>
      <c r="L1000" s="8"/>
      <c r="M1000" s="8"/>
      <c r="N1000" s="8"/>
      <c r="O1000" s="8"/>
      <c r="P1000" s="8"/>
      <c r="Q1000" s="8"/>
      <c r="R1000" s="8"/>
      <c r="S1000" s="8"/>
      <c r="T1000" s="8"/>
      <c r="U1000" s="8"/>
      <c r="V1000" s="8"/>
      <c r="W1000" s="8"/>
      <c r="X1000" s="47"/>
      <c r="Y1000" s="8"/>
      <c r="Z1000" s="8"/>
      <c r="AA1000" s="8"/>
      <c r="AB1000" s="8"/>
      <c r="AC1000" s="8"/>
      <c r="AD1000" s="8"/>
      <c r="AE1000" s="8"/>
      <c r="AF1000" s="8"/>
      <c r="AG1000" s="8"/>
      <c r="AH1000" s="8"/>
      <c r="AI1000" s="11" t="str">
        <f t="shared" si="4"/>
        <v/>
      </c>
      <c r="AJ1000" s="17"/>
      <c r="AK1000" s="17"/>
      <c r="AL1000" s="8"/>
      <c r="AM1000" s="8"/>
      <c r="AN1000" s="8"/>
      <c r="AO1000" s="8"/>
      <c r="AP1000" s="8"/>
      <c r="AQ1000" s="8"/>
      <c r="AR1000" s="8"/>
      <c r="AS1000" s="8"/>
      <c r="AT1000" s="8"/>
      <c r="AU1000" s="8"/>
      <c r="AV1000" s="8"/>
      <c r="AW1000" s="8"/>
      <c r="AX1000" s="8"/>
      <c r="AY1000" s="8"/>
      <c r="AZ1000" s="8"/>
      <c r="BA1000" s="8"/>
      <c r="BB1000" s="8"/>
      <c r="BC1000" s="8"/>
    </row>
    <row r="1001">
      <c r="A1001" s="12"/>
      <c r="B1001" s="8"/>
      <c r="C1001" s="8"/>
      <c r="D1001" s="8"/>
      <c r="E1001" s="8"/>
      <c r="F1001" s="17"/>
      <c r="G1001" s="17"/>
      <c r="H1001" s="17"/>
      <c r="I1001" s="8"/>
      <c r="J1001" s="8"/>
      <c r="K1001" s="8"/>
      <c r="L1001" s="8"/>
      <c r="M1001" s="8"/>
      <c r="N1001" s="8"/>
      <c r="O1001" s="8"/>
      <c r="P1001" s="8"/>
      <c r="Q1001" s="8"/>
      <c r="R1001" s="8"/>
      <c r="S1001" s="8"/>
      <c r="T1001" s="8"/>
      <c r="U1001" s="8"/>
      <c r="V1001" s="8"/>
      <c r="W1001" s="8"/>
      <c r="X1001" s="47"/>
      <c r="Y1001" s="8"/>
      <c r="Z1001" s="8"/>
      <c r="AA1001" s="8"/>
      <c r="AB1001" s="8"/>
      <c r="AC1001" s="8"/>
      <c r="AD1001" s="8"/>
      <c r="AE1001" s="8"/>
      <c r="AF1001" s="8"/>
      <c r="AG1001" s="8"/>
      <c r="AH1001" s="8"/>
      <c r="AI1001" s="11" t="str">
        <f t="shared" si="4"/>
        <v/>
      </c>
      <c r="AJ1001" s="17"/>
      <c r="AK1001" s="17"/>
      <c r="AL1001" s="8"/>
      <c r="AM1001" s="8"/>
      <c r="AN1001" s="8"/>
      <c r="AO1001" s="8"/>
      <c r="AP1001" s="8"/>
      <c r="AQ1001" s="8"/>
      <c r="AR1001" s="8"/>
      <c r="AS1001" s="8"/>
      <c r="AT1001" s="8"/>
      <c r="AU1001" s="8"/>
      <c r="AV1001" s="8"/>
      <c r="AW1001" s="8"/>
      <c r="AX1001" s="8"/>
      <c r="AY1001" s="8"/>
      <c r="AZ1001" s="8"/>
      <c r="BA1001" s="8"/>
      <c r="BB1001" s="8"/>
      <c r="BC1001" s="8"/>
    </row>
    <row r="1002">
      <c r="A1002" s="12"/>
      <c r="B1002" s="8"/>
      <c r="C1002" s="8"/>
      <c r="D1002" s="8"/>
      <c r="E1002" s="8"/>
      <c r="F1002" s="17"/>
      <c r="G1002" s="17"/>
      <c r="H1002" s="17"/>
      <c r="I1002" s="8"/>
      <c r="J1002" s="8"/>
      <c r="K1002" s="8"/>
      <c r="L1002" s="8"/>
      <c r="M1002" s="8"/>
      <c r="N1002" s="8"/>
      <c r="O1002" s="8"/>
      <c r="P1002" s="8"/>
      <c r="Q1002" s="8"/>
      <c r="R1002" s="8"/>
      <c r="S1002" s="8"/>
      <c r="T1002" s="8"/>
      <c r="U1002" s="8"/>
      <c r="V1002" s="8"/>
      <c r="W1002" s="8"/>
      <c r="X1002" s="47"/>
      <c r="Y1002" s="8"/>
      <c r="Z1002" s="8"/>
      <c r="AA1002" s="8"/>
      <c r="AB1002" s="8"/>
      <c r="AC1002" s="8"/>
      <c r="AD1002" s="8"/>
      <c r="AE1002" s="8"/>
      <c r="AF1002" s="8"/>
      <c r="AG1002" s="8"/>
      <c r="AH1002" s="8"/>
      <c r="AI1002" s="11" t="str">
        <f t="shared" si="4"/>
        <v/>
      </c>
      <c r="AJ1002" s="17"/>
      <c r="AK1002" s="17"/>
      <c r="AL1002" s="8"/>
      <c r="AM1002" s="8"/>
      <c r="AN1002" s="8"/>
      <c r="AO1002" s="8"/>
      <c r="AP1002" s="8"/>
      <c r="AQ1002" s="8"/>
      <c r="AR1002" s="8"/>
      <c r="AS1002" s="8"/>
      <c r="AT1002" s="8"/>
      <c r="AU1002" s="8"/>
      <c r="AV1002" s="8"/>
      <c r="AW1002" s="8"/>
      <c r="AX1002" s="8"/>
      <c r="AY1002" s="8"/>
      <c r="AZ1002" s="8"/>
      <c r="BA1002" s="8"/>
      <c r="BB1002" s="8"/>
      <c r="BC1002" s="8"/>
    </row>
    <row r="1003">
      <c r="A1003" s="12"/>
      <c r="B1003" s="8"/>
      <c r="C1003" s="8"/>
      <c r="D1003" s="8"/>
      <c r="E1003" s="8"/>
      <c r="F1003" s="17"/>
      <c r="G1003" s="17"/>
      <c r="H1003" s="17"/>
      <c r="I1003" s="8"/>
      <c r="J1003" s="8"/>
      <c r="K1003" s="8"/>
      <c r="L1003" s="8"/>
      <c r="M1003" s="8"/>
      <c r="N1003" s="8"/>
      <c r="O1003" s="8"/>
      <c r="P1003" s="8"/>
      <c r="Q1003" s="8"/>
      <c r="R1003" s="8"/>
      <c r="S1003" s="8"/>
      <c r="T1003" s="8"/>
      <c r="U1003" s="8"/>
      <c r="V1003" s="8"/>
      <c r="W1003" s="8"/>
      <c r="X1003" s="47"/>
      <c r="Y1003" s="8"/>
      <c r="Z1003" s="8"/>
      <c r="AA1003" s="8"/>
      <c r="AB1003" s="8"/>
      <c r="AC1003" s="8"/>
      <c r="AD1003" s="8"/>
      <c r="AE1003" s="8"/>
      <c r="AF1003" s="8"/>
      <c r="AG1003" s="8"/>
      <c r="AH1003" s="8"/>
      <c r="AI1003" s="11" t="str">
        <f t="shared" si="4"/>
        <v/>
      </c>
      <c r="AJ1003" s="17"/>
      <c r="AK1003" s="17"/>
      <c r="AL1003" s="8"/>
      <c r="AM1003" s="8"/>
      <c r="AN1003" s="8"/>
      <c r="AO1003" s="8"/>
      <c r="AP1003" s="8"/>
      <c r="AQ1003" s="8"/>
      <c r="AR1003" s="8"/>
      <c r="AS1003" s="8"/>
      <c r="AT1003" s="8"/>
      <c r="AU1003" s="8"/>
      <c r="AV1003" s="8"/>
      <c r="AW1003" s="8"/>
      <c r="AX1003" s="8"/>
      <c r="AY1003" s="8"/>
      <c r="AZ1003" s="8"/>
      <c r="BA1003" s="8"/>
      <c r="BB1003" s="8"/>
      <c r="BC1003" s="8"/>
    </row>
    <row r="1004">
      <c r="A1004" s="12"/>
      <c r="B1004" s="8"/>
      <c r="C1004" s="8"/>
      <c r="D1004" s="8"/>
      <c r="E1004" s="8"/>
      <c r="F1004" s="17"/>
      <c r="G1004" s="17"/>
      <c r="H1004" s="17"/>
      <c r="I1004" s="8"/>
      <c r="J1004" s="8"/>
      <c r="K1004" s="8"/>
      <c r="L1004" s="8"/>
      <c r="M1004" s="8"/>
      <c r="N1004" s="8"/>
      <c r="O1004" s="8"/>
      <c r="P1004" s="8"/>
      <c r="Q1004" s="8"/>
      <c r="R1004" s="8"/>
      <c r="S1004" s="8"/>
      <c r="T1004" s="8"/>
      <c r="U1004" s="8"/>
      <c r="V1004" s="8"/>
      <c r="W1004" s="8"/>
      <c r="X1004" s="47"/>
      <c r="Y1004" s="8"/>
      <c r="Z1004" s="8"/>
      <c r="AA1004" s="8"/>
      <c r="AB1004" s="8"/>
      <c r="AC1004" s="8"/>
      <c r="AD1004" s="8"/>
      <c r="AE1004" s="8"/>
      <c r="AF1004" s="8"/>
      <c r="AG1004" s="8"/>
      <c r="AH1004" s="8"/>
      <c r="AI1004" s="11" t="str">
        <f t="shared" si="4"/>
        <v/>
      </c>
      <c r="AJ1004" s="17"/>
      <c r="AK1004" s="17"/>
      <c r="AL1004" s="8"/>
      <c r="AM1004" s="8"/>
      <c r="AN1004" s="8"/>
      <c r="AO1004" s="8"/>
      <c r="AP1004" s="8"/>
      <c r="AQ1004" s="8"/>
      <c r="AR1004" s="8"/>
      <c r="AS1004" s="8"/>
      <c r="AT1004" s="8"/>
      <c r="AU1004" s="8"/>
      <c r="AV1004" s="8"/>
      <c r="AW1004" s="8"/>
      <c r="AX1004" s="8"/>
      <c r="AY1004" s="8"/>
      <c r="AZ1004" s="8"/>
      <c r="BA1004" s="8"/>
      <c r="BB1004" s="8"/>
      <c r="BC1004" s="8"/>
    </row>
    <row r="1005">
      <c r="A1005" s="12"/>
      <c r="B1005" s="8"/>
      <c r="C1005" s="8"/>
      <c r="D1005" s="8"/>
      <c r="E1005" s="8"/>
      <c r="F1005" s="17"/>
      <c r="G1005" s="17"/>
      <c r="H1005" s="17"/>
      <c r="I1005" s="8"/>
      <c r="J1005" s="8"/>
      <c r="K1005" s="8"/>
      <c r="L1005" s="8"/>
      <c r="M1005" s="8"/>
      <c r="N1005" s="8"/>
      <c r="O1005" s="8"/>
      <c r="P1005" s="8"/>
      <c r="Q1005" s="8"/>
      <c r="R1005" s="8"/>
      <c r="S1005" s="8"/>
      <c r="T1005" s="8"/>
      <c r="U1005" s="8"/>
      <c r="V1005" s="8"/>
      <c r="W1005" s="8"/>
      <c r="X1005" s="47"/>
      <c r="Y1005" s="8"/>
      <c r="Z1005" s="8"/>
      <c r="AA1005" s="8"/>
      <c r="AB1005" s="8"/>
      <c r="AC1005" s="8"/>
      <c r="AD1005" s="8"/>
      <c r="AE1005" s="8"/>
      <c r="AF1005" s="8"/>
      <c r="AG1005" s="8"/>
      <c r="AH1005" s="8"/>
      <c r="AI1005" s="11" t="str">
        <f t="shared" si="4"/>
        <v/>
      </c>
      <c r="AJ1005" s="17"/>
      <c r="AK1005" s="17"/>
      <c r="AL1005" s="8"/>
      <c r="AM1005" s="8"/>
      <c r="AN1005" s="8"/>
      <c r="AO1005" s="8"/>
      <c r="AP1005" s="8"/>
      <c r="AQ1005" s="8"/>
      <c r="AR1005" s="8"/>
      <c r="AS1005" s="8"/>
      <c r="AT1005" s="8"/>
      <c r="AU1005" s="8"/>
      <c r="AV1005" s="8"/>
      <c r="AW1005" s="8"/>
      <c r="AX1005" s="8"/>
      <c r="AY1005" s="8"/>
      <c r="AZ1005" s="8"/>
      <c r="BA1005" s="8"/>
      <c r="BB1005" s="8"/>
      <c r="BC1005" s="8"/>
    </row>
    <row r="1006">
      <c r="A1006" s="12"/>
      <c r="B1006" s="8"/>
      <c r="C1006" s="8"/>
      <c r="D1006" s="8"/>
      <c r="E1006" s="8"/>
      <c r="F1006" s="17"/>
      <c r="G1006" s="17"/>
      <c r="H1006" s="17"/>
      <c r="I1006" s="8"/>
      <c r="J1006" s="8"/>
      <c r="K1006" s="8"/>
      <c r="L1006" s="8"/>
      <c r="M1006" s="8"/>
      <c r="N1006" s="8"/>
      <c r="O1006" s="8"/>
      <c r="P1006" s="8"/>
      <c r="Q1006" s="8"/>
      <c r="R1006" s="8"/>
      <c r="S1006" s="8"/>
      <c r="T1006" s="8"/>
      <c r="U1006" s="8"/>
      <c r="V1006" s="8"/>
      <c r="W1006" s="8"/>
      <c r="X1006" s="47"/>
      <c r="Y1006" s="8"/>
      <c r="Z1006" s="8"/>
      <c r="AA1006" s="8"/>
      <c r="AB1006" s="8"/>
      <c r="AC1006" s="8"/>
      <c r="AD1006" s="8"/>
      <c r="AE1006" s="8"/>
      <c r="AF1006" s="8"/>
      <c r="AG1006" s="8"/>
      <c r="AH1006" s="8"/>
      <c r="AI1006" s="11" t="str">
        <f t="shared" si="4"/>
        <v/>
      </c>
      <c r="AJ1006" s="17"/>
      <c r="AK1006" s="17"/>
      <c r="AL1006" s="8"/>
      <c r="AM1006" s="8"/>
      <c r="AN1006" s="8"/>
      <c r="AO1006" s="8"/>
      <c r="AP1006" s="8"/>
      <c r="AQ1006" s="8"/>
      <c r="AR1006" s="8"/>
      <c r="AS1006" s="8"/>
      <c r="AT1006" s="8"/>
      <c r="AU1006" s="8"/>
      <c r="AV1006" s="8"/>
      <c r="AW1006" s="8"/>
      <c r="AX1006" s="8"/>
      <c r="AY1006" s="8"/>
      <c r="AZ1006" s="8"/>
      <c r="BA1006" s="8"/>
      <c r="BB1006" s="8"/>
      <c r="BC1006" s="8"/>
    </row>
    <row r="1007">
      <c r="A1007" s="12"/>
      <c r="B1007" s="8"/>
      <c r="C1007" s="8"/>
      <c r="D1007" s="8"/>
      <c r="E1007" s="8"/>
      <c r="F1007" s="17"/>
      <c r="G1007" s="17"/>
      <c r="H1007" s="17"/>
      <c r="I1007" s="8"/>
      <c r="J1007" s="8"/>
      <c r="K1007" s="8"/>
      <c r="L1007" s="8"/>
      <c r="M1007" s="8"/>
      <c r="N1007" s="8"/>
      <c r="O1007" s="8"/>
      <c r="P1007" s="8"/>
      <c r="Q1007" s="8"/>
      <c r="R1007" s="8"/>
      <c r="S1007" s="8"/>
      <c r="T1007" s="8"/>
      <c r="U1007" s="8"/>
      <c r="V1007" s="8"/>
      <c r="W1007" s="8"/>
      <c r="X1007" s="47"/>
      <c r="Y1007" s="8"/>
      <c r="Z1007" s="8"/>
      <c r="AA1007" s="8"/>
      <c r="AB1007" s="8"/>
      <c r="AC1007" s="8"/>
      <c r="AD1007" s="8"/>
      <c r="AE1007" s="8"/>
      <c r="AF1007" s="8"/>
      <c r="AG1007" s="8"/>
      <c r="AH1007" s="8"/>
      <c r="AI1007" s="11" t="str">
        <f t="shared" si="4"/>
        <v/>
      </c>
      <c r="AJ1007" s="17"/>
      <c r="AK1007" s="17"/>
      <c r="AL1007" s="8"/>
      <c r="AM1007" s="8"/>
      <c r="AN1007" s="8"/>
      <c r="AO1007" s="8"/>
      <c r="AP1007" s="8"/>
      <c r="AQ1007" s="8"/>
      <c r="AR1007" s="8"/>
      <c r="AS1007" s="8"/>
      <c r="AT1007" s="8"/>
      <c r="AU1007" s="8"/>
      <c r="AV1007" s="8"/>
      <c r="AW1007" s="8"/>
      <c r="AX1007" s="8"/>
      <c r="AY1007" s="8"/>
      <c r="AZ1007" s="8"/>
      <c r="BA1007" s="8"/>
      <c r="BB1007" s="8"/>
      <c r="BC1007" s="8"/>
    </row>
    <row r="1008">
      <c r="A1008" s="12"/>
      <c r="B1008" s="8"/>
      <c r="C1008" s="8"/>
      <c r="D1008" s="8"/>
      <c r="E1008" s="8"/>
      <c r="F1008" s="17"/>
      <c r="G1008" s="17"/>
      <c r="H1008" s="17"/>
      <c r="I1008" s="8"/>
      <c r="J1008" s="8"/>
      <c r="K1008" s="8"/>
      <c r="L1008" s="8"/>
      <c r="M1008" s="8"/>
      <c r="N1008" s="8"/>
      <c r="O1008" s="8"/>
      <c r="P1008" s="8"/>
      <c r="Q1008" s="8"/>
      <c r="R1008" s="8"/>
      <c r="S1008" s="8"/>
      <c r="T1008" s="8"/>
      <c r="U1008" s="8"/>
      <c r="V1008" s="8"/>
      <c r="W1008" s="8"/>
      <c r="X1008" s="47"/>
      <c r="Y1008" s="8"/>
      <c r="Z1008" s="8"/>
      <c r="AA1008" s="8"/>
      <c r="AB1008" s="8"/>
      <c r="AC1008" s="8"/>
      <c r="AD1008" s="8"/>
      <c r="AE1008" s="8"/>
      <c r="AF1008" s="8"/>
      <c r="AG1008" s="8"/>
      <c r="AH1008" s="8"/>
      <c r="AI1008" s="11" t="str">
        <f t="shared" si="4"/>
        <v/>
      </c>
      <c r="AJ1008" s="17"/>
      <c r="AK1008" s="17"/>
      <c r="AL1008" s="8"/>
      <c r="AM1008" s="8"/>
      <c r="AN1008" s="8"/>
      <c r="AO1008" s="8"/>
      <c r="AP1008" s="8"/>
      <c r="AQ1008" s="8"/>
      <c r="AR1008" s="8"/>
      <c r="AS1008" s="8"/>
      <c r="AT1008" s="8"/>
      <c r="AU1008" s="8"/>
      <c r="AV1008" s="8"/>
      <c r="AW1008" s="8"/>
      <c r="AX1008" s="8"/>
      <c r="AY1008" s="8"/>
      <c r="AZ1008" s="8"/>
      <c r="BA1008" s="8"/>
      <c r="BB1008" s="8"/>
      <c r="BC1008" s="8"/>
    </row>
    <row r="1009">
      <c r="A1009" s="12"/>
      <c r="B1009" s="8"/>
      <c r="C1009" s="8"/>
      <c r="D1009" s="8"/>
      <c r="E1009" s="8"/>
      <c r="F1009" s="17"/>
      <c r="G1009" s="17"/>
      <c r="H1009" s="17"/>
      <c r="I1009" s="8"/>
      <c r="J1009" s="8"/>
      <c r="K1009" s="8"/>
      <c r="L1009" s="8"/>
      <c r="M1009" s="8"/>
      <c r="N1009" s="8"/>
      <c r="O1009" s="8"/>
      <c r="P1009" s="8"/>
      <c r="Q1009" s="8"/>
      <c r="R1009" s="8"/>
      <c r="S1009" s="8"/>
      <c r="T1009" s="8"/>
      <c r="U1009" s="8"/>
      <c r="V1009" s="8"/>
      <c r="W1009" s="8"/>
      <c r="X1009" s="47"/>
      <c r="Y1009" s="8"/>
      <c r="Z1009" s="8"/>
      <c r="AA1009" s="8"/>
      <c r="AB1009" s="8"/>
      <c r="AC1009" s="8"/>
      <c r="AD1009" s="8"/>
      <c r="AE1009" s="8"/>
      <c r="AF1009" s="8"/>
      <c r="AG1009" s="8"/>
      <c r="AH1009" s="8"/>
      <c r="AI1009" s="11" t="str">
        <f t="shared" si="4"/>
        <v/>
      </c>
      <c r="AJ1009" s="17"/>
      <c r="AK1009" s="17"/>
      <c r="AL1009" s="8"/>
      <c r="AM1009" s="8"/>
      <c r="AN1009" s="8"/>
      <c r="AO1009" s="8"/>
      <c r="AP1009" s="8"/>
      <c r="AQ1009" s="8"/>
      <c r="AR1009" s="8"/>
      <c r="AS1009" s="8"/>
      <c r="AT1009" s="8"/>
      <c r="AU1009" s="8"/>
      <c r="AV1009" s="8"/>
      <c r="AW1009" s="8"/>
      <c r="AX1009" s="8"/>
      <c r="AY1009" s="8"/>
      <c r="AZ1009" s="8"/>
      <c r="BA1009" s="8"/>
      <c r="BB1009" s="8"/>
      <c r="BC1009" s="8"/>
    </row>
    <row r="1010">
      <c r="A1010" s="12"/>
      <c r="B1010" s="8"/>
      <c r="C1010" s="8"/>
      <c r="D1010" s="8"/>
      <c r="E1010" s="8"/>
      <c r="F1010" s="17"/>
      <c r="G1010" s="17"/>
      <c r="H1010" s="17"/>
      <c r="I1010" s="8"/>
      <c r="J1010" s="8"/>
      <c r="K1010" s="8"/>
      <c r="L1010" s="8"/>
      <c r="M1010" s="8"/>
      <c r="N1010" s="8"/>
      <c r="O1010" s="8"/>
      <c r="P1010" s="8"/>
      <c r="Q1010" s="8"/>
      <c r="R1010" s="8"/>
      <c r="S1010" s="8"/>
      <c r="T1010" s="8"/>
      <c r="U1010" s="8"/>
      <c r="V1010" s="8"/>
      <c r="W1010" s="8"/>
      <c r="X1010" s="47"/>
      <c r="Y1010" s="8"/>
      <c r="Z1010" s="8"/>
      <c r="AA1010" s="8"/>
      <c r="AB1010" s="8"/>
      <c r="AC1010" s="8"/>
      <c r="AD1010" s="8"/>
      <c r="AE1010" s="8"/>
      <c r="AF1010" s="8"/>
      <c r="AG1010" s="8"/>
      <c r="AH1010" s="8"/>
      <c r="AI1010" s="11" t="str">
        <f t="shared" si="4"/>
        <v/>
      </c>
      <c r="AJ1010" s="17"/>
      <c r="AK1010" s="17"/>
      <c r="AL1010" s="8"/>
      <c r="AM1010" s="8"/>
      <c r="AN1010" s="8"/>
      <c r="AO1010" s="8"/>
      <c r="AP1010" s="8"/>
      <c r="AQ1010" s="8"/>
      <c r="AR1010" s="8"/>
      <c r="AS1010" s="8"/>
      <c r="AT1010" s="8"/>
      <c r="AU1010" s="8"/>
      <c r="AV1010" s="8"/>
      <c r="AW1010" s="8"/>
      <c r="AX1010" s="8"/>
      <c r="AY1010" s="8"/>
      <c r="AZ1010" s="8"/>
      <c r="BA1010" s="8"/>
      <c r="BB1010" s="8"/>
      <c r="BC1010" s="8"/>
    </row>
    <row r="1011">
      <c r="A1011" s="12"/>
      <c r="B1011" s="8"/>
      <c r="C1011" s="8"/>
      <c r="D1011" s="8"/>
      <c r="E1011" s="8"/>
      <c r="F1011" s="17"/>
      <c r="G1011" s="17"/>
      <c r="H1011" s="17"/>
      <c r="I1011" s="8"/>
      <c r="J1011" s="8"/>
      <c r="K1011" s="8"/>
      <c r="L1011" s="8"/>
      <c r="M1011" s="8"/>
      <c r="N1011" s="8"/>
      <c r="O1011" s="8"/>
      <c r="P1011" s="8"/>
      <c r="Q1011" s="8"/>
      <c r="R1011" s="8"/>
      <c r="S1011" s="8"/>
      <c r="T1011" s="8"/>
      <c r="U1011" s="8"/>
      <c r="V1011" s="8"/>
      <c r="W1011" s="8"/>
      <c r="X1011" s="47"/>
      <c r="Y1011" s="8"/>
      <c r="Z1011" s="8"/>
      <c r="AA1011" s="8"/>
      <c r="AB1011" s="8"/>
      <c r="AC1011" s="8"/>
      <c r="AD1011" s="8"/>
      <c r="AE1011" s="8"/>
      <c r="AF1011" s="8"/>
      <c r="AG1011" s="8"/>
      <c r="AH1011" s="8"/>
      <c r="AI1011" s="11" t="str">
        <f t="shared" si="4"/>
        <v/>
      </c>
      <c r="AJ1011" s="17"/>
      <c r="AK1011" s="17"/>
      <c r="AL1011" s="8"/>
      <c r="AM1011" s="8"/>
      <c r="AN1011" s="8"/>
      <c r="AO1011" s="8"/>
      <c r="AP1011" s="8"/>
      <c r="AQ1011" s="8"/>
      <c r="AR1011" s="8"/>
      <c r="AS1011" s="8"/>
      <c r="AT1011" s="8"/>
      <c r="AU1011" s="8"/>
      <c r="AV1011" s="8"/>
      <c r="AW1011" s="8"/>
      <c r="AX1011" s="8"/>
      <c r="AY1011" s="8"/>
      <c r="AZ1011" s="8"/>
      <c r="BA1011" s="8"/>
      <c r="BB1011" s="8"/>
      <c r="BC1011" s="8"/>
    </row>
    <row r="1012">
      <c r="A1012" s="12"/>
      <c r="B1012" s="8"/>
      <c r="C1012" s="8"/>
      <c r="D1012" s="8"/>
      <c r="E1012" s="8"/>
      <c r="F1012" s="17"/>
      <c r="G1012" s="17"/>
      <c r="H1012" s="17"/>
      <c r="I1012" s="8"/>
      <c r="J1012" s="8"/>
      <c r="K1012" s="8"/>
      <c r="L1012" s="8"/>
      <c r="M1012" s="8"/>
      <c r="N1012" s="8"/>
      <c r="O1012" s="8"/>
      <c r="P1012" s="8"/>
      <c r="Q1012" s="8"/>
      <c r="R1012" s="8"/>
      <c r="S1012" s="8"/>
      <c r="T1012" s="8"/>
      <c r="U1012" s="8"/>
      <c r="V1012" s="8"/>
      <c r="W1012" s="8"/>
      <c r="X1012" s="47"/>
      <c r="Y1012" s="8"/>
      <c r="Z1012" s="8"/>
      <c r="AA1012" s="8"/>
      <c r="AB1012" s="8"/>
      <c r="AC1012" s="8"/>
      <c r="AD1012" s="8"/>
      <c r="AE1012" s="8"/>
      <c r="AF1012" s="8"/>
      <c r="AG1012" s="8"/>
      <c r="AH1012" s="8"/>
      <c r="AI1012" s="11" t="str">
        <f t="shared" si="4"/>
        <v/>
      </c>
      <c r="AJ1012" s="17"/>
      <c r="AK1012" s="17"/>
      <c r="AL1012" s="8"/>
      <c r="AM1012" s="8"/>
      <c r="AN1012" s="8"/>
      <c r="AO1012" s="8"/>
      <c r="AP1012" s="8"/>
      <c r="AQ1012" s="8"/>
      <c r="AR1012" s="8"/>
      <c r="AS1012" s="8"/>
      <c r="AT1012" s="8"/>
      <c r="AU1012" s="8"/>
      <c r="AV1012" s="8"/>
      <c r="AW1012" s="8"/>
      <c r="AX1012" s="8"/>
      <c r="AY1012" s="8"/>
      <c r="AZ1012" s="8"/>
      <c r="BA1012" s="8"/>
      <c r="BB1012" s="8"/>
      <c r="BC1012" s="8"/>
    </row>
    <row r="1013">
      <c r="A1013" s="12"/>
      <c r="B1013" s="8"/>
      <c r="C1013" s="8"/>
      <c r="D1013" s="8"/>
      <c r="E1013" s="8"/>
      <c r="F1013" s="17"/>
      <c r="G1013" s="17"/>
      <c r="H1013" s="17"/>
      <c r="I1013" s="8"/>
      <c r="J1013" s="8"/>
      <c r="K1013" s="8"/>
      <c r="L1013" s="8"/>
      <c r="M1013" s="8"/>
      <c r="N1013" s="8"/>
      <c r="O1013" s="8"/>
      <c r="P1013" s="8"/>
      <c r="Q1013" s="8"/>
      <c r="R1013" s="8"/>
      <c r="S1013" s="8"/>
      <c r="T1013" s="8"/>
      <c r="U1013" s="8"/>
      <c r="V1013" s="8"/>
      <c r="W1013" s="8"/>
      <c r="X1013" s="47"/>
      <c r="Y1013" s="8"/>
      <c r="Z1013" s="8"/>
      <c r="AA1013" s="8"/>
      <c r="AB1013" s="8"/>
      <c r="AC1013" s="8"/>
      <c r="AD1013" s="8"/>
      <c r="AE1013" s="8"/>
      <c r="AF1013" s="8"/>
      <c r="AG1013" s="8"/>
      <c r="AH1013" s="8"/>
      <c r="AI1013" s="11" t="str">
        <f t="shared" si="4"/>
        <v/>
      </c>
      <c r="AJ1013" s="17"/>
      <c r="AK1013" s="17"/>
      <c r="AL1013" s="8"/>
      <c r="AM1013" s="8"/>
      <c r="AN1013" s="8"/>
      <c r="AO1013" s="8"/>
      <c r="AP1013" s="8"/>
      <c r="AQ1013" s="8"/>
      <c r="AR1013" s="8"/>
      <c r="AS1013" s="8"/>
      <c r="AT1013" s="8"/>
      <c r="AU1013" s="8"/>
      <c r="AV1013" s="8"/>
      <c r="AW1013" s="8"/>
      <c r="AX1013" s="8"/>
      <c r="AY1013" s="8"/>
      <c r="AZ1013" s="8"/>
      <c r="BA1013" s="8"/>
      <c r="BB1013" s="8"/>
      <c r="BC1013" s="8"/>
    </row>
    <row r="1014">
      <c r="A1014" s="12"/>
      <c r="B1014" s="8"/>
      <c r="C1014" s="8"/>
      <c r="D1014" s="8"/>
      <c r="E1014" s="8"/>
      <c r="F1014" s="17"/>
      <c r="G1014" s="17"/>
      <c r="H1014" s="17"/>
      <c r="I1014" s="8"/>
      <c r="J1014" s="8"/>
      <c r="K1014" s="8"/>
      <c r="L1014" s="8"/>
      <c r="M1014" s="8"/>
      <c r="N1014" s="8"/>
      <c r="O1014" s="8"/>
      <c r="P1014" s="8"/>
      <c r="Q1014" s="8"/>
      <c r="R1014" s="8"/>
      <c r="S1014" s="8"/>
      <c r="T1014" s="8"/>
      <c r="U1014" s="8"/>
      <c r="V1014" s="8"/>
      <c r="W1014" s="8"/>
      <c r="X1014" s="47"/>
      <c r="Y1014" s="8"/>
      <c r="Z1014" s="8"/>
      <c r="AA1014" s="8"/>
      <c r="AB1014" s="8"/>
      <c r="AC1014" s="8"/>
      <c r="AD1014" s="8"/>
      <c r="AE1014" s="8"/>
      <c r="AF1014" s="8"/>
      <c r="AG1014" s="8"/>
      <c r="AH1014" s="8"/>
      <c r="AI1014" s="11" t="str">
        <f t="shared" si="4"/>
        <v/>
      </c>
      <c r="AJ1014" s="17"/>
      <c r="AK1014" s="17"/>
      <c r="AL1014" s="8"/>
      <c r="AM1014" s="8"/>
      <c r="AN1014" s="8"/>
      <c r="AO1014" s="8"/>
      <c r="AP1014" s="8"/>
      <c r="AQ1014" s="8"/>
      <c r="AR1014" s="8"/>
      <c r="AS1014" s="8"/>
      <c r="AT1014" s="8"/>
      <c r="AU1014" s="8"/>
      <c r="AV1014" s="8"/>
      <c r="AW1014" s="8"/>
      <c r="AX1014" s="8"/>
      <c r="AY1014" s="8"/>
      <c r="AZ1014" s="8"/>
      <c r="BA1014" s="8"/>
      <c r="BB1014" s="8"/>
      <c r="BC1014" s="8"/>
    </row>
    <row r="1015">
      <c r="A1015" s="12"/>
      <c r="B1015" s="8"/>
      <c r="C1015" s="8"/>
      <c r="D1015" s="8"/>
      <c r="E1015" s="8"/>
      <c r="F1015" s="17"/>
      <c r="G1015" s="17"/>
      <c r="H1015" s="17"/>
      <c r="I1015" s="8"/>
      <c r="J1015" s="8"/>
      <c r="K1015" s="8"/>
      <c r="L1015" s="8"/>
      <c r="M1015" s="8"/>
      <c r="N1015" s="8"/>
      <c r="O1015" s="8"/>
      <c r="P1015" s="8"/>
      <c r="Q1015" s="8"/>
      <c r="R1015" s="8"/>
      <c r="S1015" s="8"/>
      <c r="T1015" s="8"/>
      <c r="U1015" s="8"/>
      <c r="V1015" s="8"/>
      <c r="W1015" s="8"/>
      <c r="X1015" s="47"/>
      <c r="Y1015" s="8"/>
      <c r="Z1015" s="8"/>
      <c r="AA1015" s="8"/>
      <c r="AB1015" s="8"/>
      <c r="AC1015" s="8"/>
      <c r="AD1015" s="8"/>
      <c r="AE1015" s="8"/>
      <c r="AF1015" s="8"/>
      <c r="AG1015" s="8"/>
      <c r="AH1015" s="8"/>
      <c r="AI1015" s="11" t="str">
        <f t="shared" si="4"/>
        <v/>
      </c>
      <c r="AJ1015" s="17"/>
      <c r="AK1015" s="17"/>
      <c r="AL1015" s="8"/>
      <c r="AM1015" s="8"/>
      <c r="AN1015" s="8"/>
      <c r="AO1015" s="8"/>
      <c r="AP1015" s="8"/>
      <c r="AQ1015" s="8"/>
      <c r="AR1015" s="8"/>
      <c r="AS1015" s="8"/>
      <c r="AT1015" s="8"/>
      <c r="AU1015" s="8"/>
      <c r="AV1015" s="8"/>
      <c r="AW1015" s="8"/>
      <c r="AX1015" s="8"/>
      <c r="AY1015" s="8"/>
      <c r="AZ1015" s="8"/>
      <c r="BA1015" s="8"/>
      <c r="BB1015" s="8"/>
      <c r="BC1015" s="8"/>
    </row>
    <row r="1016">
      <c r="A1016" s="12"/>
      <c r="B1016" s="8"/>
      <c r="C1016" s="8"/>
      <c r="D1016" s="8"/>
      <c r="E1016" s="8"/>
      <c r="F1016" s="17"/>
      <c r="G1016" s="17"/>
      <c r="H1016" s="17"/>
      <c r="I1016" s="8"/>
      <c r="J1016" s="8"/>
      <c r="K1016" s="8"/>
      <c r="L1016" s="8"/>
      <c r="M1016" s="8"/>
      <c r="N1016" s="8"/>
      <c r="O1016" s="8"/>
      <c r="P1016" s="8"/>
      <c r="Q1016" s="8"/>
      <c r="R1016" s="8"/>
      <c r="S1016" s="8"/>
      <c r="T1016" s="8"/>
      <c r="U1016" s="8"/>
      <c r="V1016" s="8"/>
      <c r="W1016" s="8"/>
      <c r="X1016" s="47"/>
      <c r="Y1016" s="8"/>
      <c r="Z1016" s="8"/>
      <c r="AA1016" s="8"/>
      <c r="AB1016" s="8"/>
      <c r="AC1016" s="8"/>
      <c r="AD1016" s="8"/>
      <c r="AE1016" s="8"/>
      <c r="AF1016" s="8"/>
      <c r="AG1016" s="8"/>
      <c r="AH1016" s="8"/>
      <c r="AI1016" s="11" t="str">
        <f t="shared" si="4"/>
        <v/>
      </c>
      <c r="AJ1016" s="17"/>
      <c r="AK1016" s="17"/>
      <c r="AL1016" s="8"/>
      <c r="AM1016" s="8"/>
      <c r="AN1016" s="8"/>
      <c r="AO1016" s="8"/>
      <c r="AP1016" s="8"/>
      <c r="AQ1016" s="8"/>
      <c r="AR1016" s="8"/>
      <c r="AS1016" s="8"/>
      <c r="AT1016" s="8"/>
      <c r="AU1016" s="8"/>
      <c r="AV1016" s="8"/>
      <c r="AW1016" s="8"/>
      <c r="AX1016" s="8"/>
      <c r="AY1016" s="8"/>
      <c r="AZ1016" s="8"/>
      <c r="BA1016" s="8"/>
      <c r="BB1016" s="8"/>
      <c r="BC1016" s="8"/>
    </row>
    <row r="1017">
      <c r="A1017" s="12"/>
      <c r="B1017" s="8"/>
      <c r="C1017" s="8"/>
      <c r="D1017" s="8"/>
      <c r="E1017" s="8"/>
      <c r="F1017" s="17"/>
      <c r="G1017" s="17"/>
      <c r="H1017" s="17"/>
      <c r="I1017" s="8"/>
      <c r="J1017" s="8"/>
      <c r="K1017" s="8"/>
      <c r="L1017" s="8"/>
      <c r="M1017" s="8"/>
      <c r="N1017" s="8"/>
      <c r="O1017" s="8"/>
      <c r="P1017" s="8"/>
      <c r="Q1017" s="8"/>
      <c r="R1017" s="8"/>
      <c r="S1017" s="8"/>
      <c r="T1017" s="8"/>
      <c r="U1017" s="8"/>
      <c r="V1017" s="8"/>
      <c r="W1017" s="8"/>
      <c r="X1017" s="47"/>
      <c r="Y1017" s="8"/>
      <c r="Z1017" s="8"/>
      <c r="AA1017" s="8"/>
      <c r="AB1017" s="8"/>
      <c r="AC1017" s="8"/>
      <c r="AD1017" s="8"/>
      <c r="AE1017" s="8"/>
      <c r="AF1017" s="8"/>
      <c r="AG1017" s="8"/>
      <c r="AH1017" s="8"/>
      <c r="AI1017" s="11" t="str">
        <f t="shared" si="4"/>
        <v/>
      </c>
      <c r="AJ1017" s="17"/>
      <c r="AK1017" s="17"/>
      <c r="AL1017" s="8"/>
      <c r="AM1017" s="8"/>
      <c r="AN1017" s="8"/>
      <c r="AO1017" s="8"/>
      <c r="AP1017" s="8"/>
      <c r="AQ1017" s="8"/>
      <c r="AR1017" s="8"/>
      <c r="AS1017" s="8"/>
      <c r="AT1017" s="8"/>
      <c r="AU1017" s="8"/>
      <c r="AV1017" s="8"/>
      <c r="AW1017" s="8"/>
      <c r="AX1017" s="8"/>
      <c r="AY1017" s="8"/>
      <c r="AZ1017" s="8"/>
      <c r="BA1017" s="8"/>
      <c r="BB1017" s="8"/>
      <c r="BC1017" s="8"/>
    </row>
    <row r="1018">
      <c r="A1018" s="12"/>
      <c r="B1018" s="8"/>
      <c r="C1018" s="8"/>
      <c r="D1018" s="8"/>
      <c r="E1018" s="8"/>
      <c r="F1018" s="17"/>
      <c r="G1018" s="17"/>
      <c r="H1018" s="17"/>
      <c r="I1018" s="8"/>
      <c r="J1018" s="8"/>
      <c r="K1018" s="8"/>
      <c r="L1018" s="8"/>
      <c r="M1018" s="8"/>
      <c r="N1018" s="8"/>
      <c r="O1018" s="8"/>
      <c r="P1018" s="8"/>
      <c r="Q1018" s="8"/>
      <c r="R1018" s="8"/>
      <c r="S1018" s="8"/>
      <c r="T1018" s="8"/>
      <c r="U1018" s="8"/>
      <c r="V1018" s="8"/>
      <c r="W1018" s="8"/>
      <c r="X1018" s="47"/>
      <c r="Y1018" s="8"/>
      <c r="Z1018" s="8"/>
      <c r="AA1018" s="8"/>
      <c r="AB1018" s="8"/>
      <c r="AC1018" s="8"/>
      <c r="AD1018" s="8"/>
      <c r="AE1018" s="8"/>
      <c r="AF1018" s="8"/>
      <c r="AG1018" s="8"/>
      <c r="AH1018" s="8"/>
      <c r="AI1018" s="11" t="str">
        <f t="shared" si="4"/>
        <v/>
      </c>
      <c r="AJ1018" s="17"/>
      <c r="AK1018" s="17"/>
      <c r="AL1018" s="8"/>
      <c r="AM1018" s="8"/>
      <c r="AN1018" s="8"/>
      <c r="AO1018" s="8"/>
      <c r="AP1018" s="8"/>
      <c r="AQ1018" s="8"/>
      <c r="AR1018" s="8"/>
      <c r="AS1018" s="8"/>
      <c r="AT1018" s="8"/>
      <c r="AU1018" s="8"/>
      <c r="AV1018" s="8"/>
      <c r="AW1018" s="8"/>
      <c r="AX1018" s="8"/>
      <c r="AY1018" s="8"/>
      <c r="AZ1018" s="8"/>
      <c r="BA1018" s="8"/>
      <c r="BB1018" s="8"/>
      <c r="BC1018" s="8"/>
    </row>
    <row r="1019">
      <c r="A1019" s="12"/>
      <c r="B1019" s="8"/>
      <c r="C1019" s="8"/>
      <c r="D1019" s="8"/>
      <c r="E1019" s="8"/>
      <c r="F1019" s="17"/>
      <c r="G1019" s="17"/>
      <c r="H1019" s="17"/>
      <c r="I1019" s="8"/>
      <c r="J1019" s="8"/>
      <c r="K1019" s="8"/>
      <c r="L1019" s="8"/>
      <c r="M1019" s="8"/>
      <c r="N1019" s="8"/>
      <c r="O1019" s="8"/>
      <c r="P1019" s="8"/>
      <c r="Q1019" s="8"/>
      <c r="R1019" s="8"/>
      <c r="S1019" s="8"/>
      <c r="T1019" s="8"/>
      <c r="U1019" s="8"/>
      <c r="V1019" s="8"/>
      <c r="W1019" s="8"/>
      <c r="X1019" s="47"/>
      <c r="Y1019" s="8"/>
      <c r="Z1019" s="8"/>
      <c r="AA1019" s="8"/>
      <c r="AB1019" s="8"/>
      <c r="AC1019" s="8"/>
      <c r="AD1019" s="8"/>
      <c r="AE1019" s="8"/>
      <c r="AF1019" s="8"/>
      <c r="AG1019" s="8"/>
      <c r="AH1019" s="8"/>
      <c r="AI1019" s="11" t="str">
        <f t="shared" si="4"/>
        <v/>
      </c>
      <c r="AJ1019" s="17"/>
      <c r="AK1019" s="17"/>
      <c r="AL1019" s="8"/>
      <c r="AM1019" s="8"/>
      <c r="AN1019" s="8"/>
      <c r="AO1019" s="8"/>
      <c r="AP1019" s="8"/>
      <c r="AQ1019" s="8"/>
      <c r="AR1019" s="8"/>
      <c r="AS1019" s="8"/>
      <c r="AT1019" s="8"/>
      <c r="AU1019" s="8"/>
      <c r="AV1019" s="8"/>
      <c r="AW1019" s="8"/>
      <c r="AX1019" s="8"/>
      <c r="AY1019" s="8"/>
      <c r="AZ1019" s="8"/>
      <c r="BA1019" s="8"/>
      <c r="BB1019" s="8"/>
      <c r="BC1019" s="8"/>
    </row>
    <row r="1020">
      <c r="A1020" s="12"/>
      <c r="B1020" s="8"/>
      <c r="C1020" s="8"/>
      <c r="D1020" s="8"/>
      <c r="E1020" s="8"/>
      <c r="F1020" s="17"/>
      <c r="G1020" s="17"/>
      <c r="H1020" s="17"/>
      <c r="I1020" s="8"/>
      <c r="J1020" s="8"/>
      <c r="K1020" s="8"/>
      <c r="L1020" s="8"/>
      <c r="M1020" s="8"/>
      <c r="N1020" s="8"/>
      <c r="O1020" s="8"/>
      <c r="P1020" s="8"/>
      <c r="Q1020" s="8"/>
      <c r="R1020" s="8"/>
      <c r="S1020" s="8"/>
      <c r="T1020" s="8"/>
      <c r="U1020" s="8"/>
      <c r="V1020" s="8"/>
      <c r="W1020" s="8"/>
      <c r="X1020" s="47"/>
      <c r="Y1020" s="8"/>
      <c r="Z1020" s="8"/>
      <c r="AA1020" s="8"/>
      <c r="AB1020" s="8"/>
      <c r="AC1020" s="8"/>
      <c r="AD1020" s="8"/>
      <c r="AE1020" s="8"/>
      <c r="AF1020" s="8"/>
      <c r="AG1020" s="8"/>
      <c r="AH1020" s="8"/>
      <c r="AI1020" s="11" t="str">
        <f t="shared" si="4"/>
        <v/>
      </c>
      <c r="AJ1020" s="17"/>
      <c r="AK1020" s="17"/>
      <c r="AL1020" s="8"/>
      <c r="AM1020" s="8"/>
      <c r="AN1020" s="8"/>
      <c r="AO1020" s="8"/>
      <c r="AP1020" s="8"/>
      <c r="AQ1020" s="8"/>
      <c r="AR1020" s="8"/>
      <c r="AS1020" s="8"/>
      <c r="AT1020" s="8"/>
      <c r="AU1020" s="8"/>
      <c r="AV1020" s="8"/>
      <c r="AW1020" s="8"/>
      <c r="AX1020" s="8"/>
      <c r="AY1020" s="8"/>
      <c r="AZ1020" s="8"/>
      <c r="BA1020" s="8"/>
      <c r="BB1020" s="8"/>
      <c r="BC1020" s="8"/>
    </row>
    <row r="1021">
      <c r="A1021" s="12"/>
      <c r="B1021" s="8"/>
      <c r="C1021" s="8"/>
      <c r="D1021" s="8"/>
      <c r="E1021" s="8"/>
      <c r="F1021" s="17"/>
      <c r="G1021" s="17"/>
      <c r="H1021" s="17"/>
      <c r="I1021" s="8"/>
      <c r="J1021" s="8"/>
      <c r="K1021" s="8"/>
      <c r="L1021" s="8"/>
      <c r="M1021" s="8"/>
      <c r="N1021" s="8"/>
      <c r="O1021" s="8"/>
      <c r="P1021" s="8"/>
      <c r="Q1021" s="8"/>
      <c r="R1021" s="8"/>
      <c r="S1021" s="8"/>
      <c r="T1021" s="8"/>
      <c r="U1021" s="8"/>
      <c r="V1021" s="8"/>
      <c r="W1021" s="8"/>
      <c r="X1021" s="47"/>
      <c r="Y1021" s="8"/>
      <c r="Z1021" s="8"/>
      <c r="AA1021" s="8"/>
      <c r="AB1021" s="8"/>
      <c r="AC1021" s="8"/>
      <c r="AD1021" s="8"/>
      <c r="AE1021" s="8"/>
      <c r="AF1021" s="8"/>
      <c r="AG1021" s="8"/>
      <c r="AH1021" s="8"/>
      <c r="AI1021" s="11" t="str">
        <f t="shared" si="4"/>
        <v/>
      </c>
      <c r="AJ1021" s="17"/>
      <c r="AK1021" s="17"/>
      <c r="AL1021" s="8"/>
      <c r="AM1021" s="8"/>
      <c r="AN1021" s="8"/>
      <c r="AO1021" s="8"/>
      <c r="AP1021" s="8"/>
      <c r="AQ1021" s="8"/>
      <c r="AR1021" s="8"/>
      <c r="AS1021" s="8"/>
      <c r="AT1021" s="8"/>
      <c r="AU1021" s="8"/>
      <c r="AV1021" s="8"/>
      <c r="AW1021" s="8"/>
      <c r="AX1021" s="8"/>
      <c r="AY1021" s="8"/>
      <c r="AZ1021" s="8"/>
      <c r="BA1021" s="8"/>
      <c r="BB1021" s="8"/>
      <c r="BC1021" s="8"/>
    </row>
    <row r="1022">
      <c r="A1022" s="12"/>
      <c r="B1022" s="8"/>
      <c r="C1022" s="8"/>
      <c r="D1022" s="8"/>
      <c r="E1022" s="8"/>
      <c r="F1022" s="17"/>
      <c r="G1022" s="17"/>
      <c r="H1022" s="17"/>
      <c r="I1022" s="8"/>
      <c r="J1022" s="8"/>
      <c r="K1022" s="8"/>
      <c r="L1022" s="8"/>
      <c r="M1022" s="8"/>
      <c r="N1022" s="8"/>
      <c r="O1022" s="8"/>
      <c r="P1022" s="8"/>
      <c r="Q1022" s="8"/>
      <c r="R1022" s="8"/>
      <c r="S1022" s="8"/>
      <c r="T1022" s="8"/>
      <c r="U1022" s="8"/>
      <c r="V1022" s="8"/>
      <c r="W1022" s="8"/>
      <c r="X1022" s="47"/>
      <c r="Y1022" s="8"/>
      <c r="Z1022" s="8"/>
      <c r="AA1022" s="8"/>
      <c r="AB1022" s="8"/>
      <c r="AC1022" s="8"/>
      <c r="AD1022" s="8"/>
      <c r="AE1022" s="8"/>
      <c r="AF1022" s="8"/>
      <c r="AG1022" s="8"/>
      <c r="AH1022" s="8"/>
      <c r="AI1022" s="11" t="str">
        <f t="shared" si="4"/>
        <v/>
      </c>
      <c r="AJ1022" s="17"/>
      <c r="AK1022" s="17"/>
      <c r="AL1022" s="8"/>
      <c r="AM1022" s="8"/>
      <c r="AN1022" s="8"/>
      <c r="AO1022" s="8"/>
      <c r="AP1022" s="8"/>
      <c r="AQ1022" s="8"/>
      <c r="AR1022" s="8"/>
      <c r="AS1022" s="8"/>
      <c r="AT1022" s="8"/>
      <c r="AU1022" s="8"/>
      <c r="AV1022" s="8"/>
      <c r="AW1022" s="8"/>
      <c r="AX1022" s="8"/>
      <c r="AY1022" s="8"/>
      <c r="AZ1022" s="8"/>
      <c r="BA1022" s="8"/>
      <c r="BB1022" s="8"/>
      <c r="BC1022" s="8"/>
    </row>
    <row r="1023">
      <c r="A1023" s="12"/>
      <c r="B1023" s="8"/>
      <c r="C1023" s="8"/>
      <c r="D1023" s="8"/>
      <c r="E1023" s="8"/>
      <c r="F1023" s="17"/>
      <c r="G1023" s="17"/>
      <c r="H1023" s="17"/>
      <c r="I1023" s="8"/>
      <c r="J1023" s="8"/>
      <c r="K1023" s="8"/>
      <c r="L1023" s="8"/>
      <c r="M1023" s="8"/>
      <c r="N1023" s="8"/>
      <c r="O1023" s="8"/>
      <c r="P1023" s="8"/>
      <c r="Q1023" s="8"/>
      <c r="R1023" s="8"/>
      <c r="S1023" s="8"/>
      <c r="T1023" s="8"/>
      <c r="U1023" s="8"/>
      <c r="V1023" s="8"/>
      <c r="W1023" s="8"/>
      <c r="X1023" s="47"/>
      <c r="Y1023" s="8"/>
      <c r="Z1023" s="8"/>
      <c r="AA1023" s="8"/>
      <c r="AB1023" s="8"/>
      <c r="AC1023" s="8"/>
      <c r="AD1023" s="8"/>
      <c r="AE1023" s="8"/>
      <c r="AF1023" s="8"/>
      <c r="AG1023" s="8"/>
      <c r="AH1023" s="8"/>
      <c r="AI1023" s="11" t="str">
        <f t="shared" si="4"/>
        <v/>
      </c>
      <c r="AJ1023" s="17"/>
      <c r="AK1023" s="17"/>
      <c r="AL1023" s="8"/>
      <c r="AM1023" s="8"/>
      <c r="AN1023" s="8"/>
      <c r="AO1023" s="8"/>
      <c r="AP1023" s="8"/>
      <c r="AQ1023" s="8"/>
      <c r="AR1023" s="8"/>
      <c r="AS1023" s="8"/>
      <c r="AT1023" s="8"/>
      <c r="AU1023" s="8"/>
      <c r="AV1023" s="8"/>
      <c r="AW1023" s="8"/>
      <c r="AX1023" s="8"/>
      <c r="AY1023" s="8"/>
      <c r="AZ1023" s="8"/>
      <c r="BA1023" s="8"/>
      <c r="BB1023" s="8"/>
      <c r="BC1023" s="8"/>
    </row>
    <row r="1024">
      <c r="A1024" s="12"/>
      <c r="B1024" s="8"/>
      <c r="C1024" s="8"/>
      <c r="D1024" s="8"/>
      <c r="E1024" s="8"/>
      <c r="F1024" s="17"/>
      <c r="G1024" s="17"/>
      <c r="H1024" s="17"/>
      <c r="I1024" s="8"/>
      <c r="J1024" s="8"/>
      <c r="K1024" s="8"/>
      <c r="L1024" s="8"/>
      <c r="M1024" s="8"/>
      <c r="N1024" s="8"/>
      <c r="O1024" s="8"/>
      <c r="P1024" s="8"/>
      <c r="Q1024" s="8"/>
      <c r="R1024" s="8"/>
      <c r="S1024" s="8"/>
      <c r="T1024" s="8"/>
      <c r="U1024" s="8"/>
      <c r="V1024" s="8"/>
      <c r="W1024" s="8"/>
      <c r="X1024" s="47"/>
      <c r="Y1024" s="8"/>
      <c r="Z1024" s="8"/>
      <c r="AA1024" s="8"/>
      <c r="AB1024" s="8"/>
      <c r="AC1024" s="8"/>
      <c r="AD1024" s="8"/>
      <c r="AE1024" s="8"/>
      <c r="AF1024" s="8"/>
      <c r="AG1024" s="8"/>
      <c r="AH1024" s="8"/>
      <c r="AI1024" s="11" t="str">
        <f t="shared" si="4"/>
        <v/>
      </c>
      <c r="AJ1024" s="17"/>
      <c r="AK1024" s="17"/>
      <c r="AL1024" s="8"/>
      <c r="AM1024" s="8"/>
      <c r="AN1024" s="8"/>
      <c r="AO1024" s="8"/>
      <c r="AP1024" s="8"/>
      <c r="AQ1024" s="8"/>
      <c r="AR1024" s="8"/>
      <c r="AS1024" s="8"/>
      <c r="AT1024" s="8"/>
      <c r="AU1024" s="8"/>
      <c r="AV1024" s="8"/>
      <c r="AW1024" s="8"/>
      <c r="AX1024" s="8"/>
      <c r="AY1024" s="8"/>
      <c r="AZ1024" s="8"/>
      <c r="BA1024" s="8"/>
      <c r="BB1024" s="8"/>
      <c r="BC1024" s="8"/>
    </row>
    <row r="1025">
      <c r="A1025" s="12"/>
      <c r="B1025" s="8"/>
      <c r="C1025" s="8"/>
      <c r="D1025" s="8"/>
      <c r="E1025" s="8"/>
      <c r="F1025" s="17"/>
      <c r="G1025" s="17"/>
      <c r="H1025" s="17"/>
      <c r="I1025" s="8"/>
      <c r="J1025" s="8"/>
      <c r="K1025" s="8"/>
      <c r="L1025" s="8"/>
      <c r="M1025" s="8"/>
      <c r="N1025" s="8"/>
      <c r="O1025" s="8"/>
      <c r="P1025" s="8"/>
      <c r="Q1025" s="8"/>
      <c r="R1025" s="8"/>
      <c r="S1025" s="8"/>
      <c r="T1025" s="8"/>
      <c r="U1025" s="8"/>
      <c r="V1025" s="8"/>
      <c r="W1025" s="8"/>
      <c r="X1025" s="47"/>
      <c r="Y1025" s="8"/>
      <c r="Z1025" s="8"/>
      <c r="AA1025" s="8"/>
      <c r="AB1025" s="8"/>
      <c r="AC1025" s="8"/>
      <c r="AD1025" s="8"/>
      <c r="AE1025" s="8"/>
      <c r="AF1025" s="8"/>
      <c r="AG1025" s="8"/>
      <c r="AH1025" s="8"/>
      <c r="AI1025" s="11" t="str">
        <f t="shared" si="4"/>
        <v/>
      </c>
      <c r="AJ1025" s="17"/>
      <c r="AK1025" s="17"/>
      <c r="AL1025" s="8"/>
      <c r="AM1025" s="8"/>
      <c r="AN1025" s="8"/>
      <c r="AO1025" s="8"/>
      <c r="AP1025" s="8"/>
      <c r="AQ1025" s="8"/>
      <c r="AR1025" s="8"/>
      <c r="AS1025" s="8"/>
      <c r="AT1025" s="8"/>
      <c r="AU1025" s="8"/>
      <c r="AV1025" s="8"/>
      <c r="AW1025" s="8"/>
      <c r="AX1025" s="8"/>
      <c r="AY1025" s="8"/>
      <c r="AZ1025" s="8"/>
      <c r="BA1025" s="8"/>
      <c r="BB1025" s="8"/>
      <c r="BC1025" s="8"/>
    </row>
    <row r="1026">
      <c r="A1026" s="12"/>
      <c r="B1026" s="8"/>
      <c r="C1026" s="8"/>
      <c r="D1026" s="8"/>
      <c r="E1026" s="8"/>
      <c r="F1026" s="17"/>
      <c r="G1026" s="17"/>
      <c r="H1026" s="17"/>
      <c r="I1026" s="8"/>
      <c r="J1026" s="8"/>
      <c r="K1026" s="8"/>
      <c r="L1026" s="8"/>
      <c r="M1026" s="8"/>
      <c r="N1026" s="8"/>
      <c r="O1026" s="8"/>
      <c r="P1026" s="8"/>
      <c r="Q1026" s="8"/>
      <c r="R1026" s="8"/>
      <c r="S1026" s="8"/>
      <c r="T1026" s="8"/>
      <c r="U1026" s="8"/>
      <c r="V1026" s="8"/>
      <c r="W1026" s="8"/>
      <c r="X1026" s="47"/>
      <c r="Y1026" s="8"/>
      <c r="Z1026" s="8"/>
      <c r="AA1026" s="8"/>
      <c r="AB1026" s="8"/>
      <c r="AC1026" s="8"/>
      <c r="AD1026" s="8"/>
      <c r="AE1026" s="8"/>
      <c r="AF1026" s="8"/>
      <c r="AG1026" s="8"/>
      <c r="AH1026" s="8"/>
      <c r="AI1026" s="11" t="str">
        <f t="shared" si="4"/>
        <v/>
      </c>
      <c r="AJ1026" s="17"/>
      <c r="AK1026" s="17"/>
      <c r="AL1026" s="8"/>
      <c r="AM1026" s="8"/>
      <c r="AN1026" s="8"/>
      <c r="AO1026" s="8"/>
      <c r="AP1026" s="8"/>
      <c r="AQ1026" s="8"/>
      <c r="AR1026" s="8"/>
      <c r="AS1026" s="8"/>
      <c r="AT1026" s="8"/>
      <c r="AU1026" s="8"/>
      <c r="AV1026" s="8"/>
      <c r="AW1026" s="8"/>
      <c r="AX1026" s="8"/>
      <c r="AY1026" s="8"/>
      <c r="AZ1026" s="8"/>
      <c r="BA1026" s="8"/>
      <c r="BB1026" s="8"/>
      <c r="BC1026" s="8"/>
    </row>
    <row r="1027">
      <c r="A1027" s="12"/>
      <c r="B1027" s="8"/>
      <c r="C1027" s="8"/>
      <c r="D1027" s="8"/>
      <c r="E1027" s="8"/>
      <c r="F1027" s="17"/>
      <c r="G1027" s="17"/>
      <c r="H1027" s="17"/>
      <c r="I1027" s="8"/>
      <c r="J1027" s="8"/>
      <c r="K1027" s="8"/>
      <c r="L1027" s="8"/>
      <c r="M1027" s="8"/>
      <c r="N1027" s="8"/>
      <c r="O1027" s="8"/>
      <c r="P1027" s="8"/>
      <c r="Q1027" s="8"/>
      <c r="R1027" s="8"/>
      <c r="S1027" s="8"/>
      <c r="T1027" s="8"/>
      <c r="U1027" s="8"/>
      <c r="V1027" s="8"/>
      <c r="W1027" s="8"/>
      <c r="X1027" s="47"/>
      <c r="Y1027" s="8"/>
      <c r="Z1027" s="8"/>
      <c r="AA1027" s="8"/>
      <c r="AB1027" s="8"/>
      <c r="AC1027" s="8"/>
      <c r="AD1027" s="8"/>
      <c r="AE1027" s="8"/>
      <c r="AF1027" s="8"/>
      <c r="AG1027" s="8"/>
      <c r="AH1027" s="8"/>
      <c r="AI1027" s="11" t="str">
        <f t="shared" si="4"/>
        <v/>
      </c>
      <c r="AJ1027" s="17"/>
      <c r="AK1027" s="17"/>
      <c r="AL1027" s="8"/>
      <c r="AM1027" s="8"/>
      <c r="AN1027" s="8"/>
      <c r="AO1027" s="8"/>
      <c r="AP1027" s="8"/>
      <c r="AQ1027" s="8"/>
      <c r="AR1027" s="8"/>
      <c r="AS1027" s="8"/>
      <c r="AT1027" s="8"/>
      <c r="AU1027" s="8"/>
      <c r="AV1027" s="8"/>
      <c r="AW1027" s="8"/>
      <c r="AX1027" s="8"/>
      <c r="AY1027" s="8"/>
      <c r="AZ1027" s="8"/>
      <c r="BA1027" s="8"/>
      <c r="BB1027" s="8"/>
      <c r="BC1027" s="8"/>
    </row>
    <row r="1028">
      <c r="A1028" s="12"/>
      <c r="B1028" s="8"/>
      <c r="C1028" s="8"/>
      <c r="D1028" s="8"/>
      <c r="E1028" s="8"/>
      <c r="F1028" s="17"/>
      <c r="G1028" s="17"/>
      <c r="H1028" s="17"/>
      <c r="I1028" s="8"/>
      <c r="J1028" s="8"/>
      <c r="K1028" s="8"/>
      <c r="L1028" s="8"/>
      <c r="M1028" s="8"/>
      <c r="N1028" s="8"/>
      <c r="O1028" s="8"/>
      <c r="P1028" s="8"/>
      <c r="Q1028" s="8"/>
      <c r="R1028" s="8"/>
      <c r="S1028" s="8"/>
      <c r="T1028" s="8"/>
      <c r="U1028" s="8"/>
      <c r="V1028" s="8"/>
      <c r="W1028" s="8"/>
      <c r="X1028" s="47"/>
      <c r="Y1028" s="8"/>
      <c r="Z1028" s="8"/>
      <c r="AA1028" s="8"/>
      <c r="AB1028" s="8"/>
      <c r="AC1028" s="8"/>
      <c r="AD1028" s="8"/>
      <c r="AE1028" s="8"/>
      <c r="AF1028" s="8"/>
      <c r="AG1028" s="8"/>
      <c r="AH1028" s="8"/>
      <c r="AI1028" s="11" t="str">
        <f t="shared" si="4"/>
        <v/>
      </c>
      <c r="AJ1028" s="17"/>
      <c r="AK1028" s="17"/>
      <c r="AL1028" s="8"/>
      <c r="AM1028" s="8"/>
      <c r="AN1028" s="8"/>
      <c r="AO1028" s="8"/>
      <c r="AP1028" s="8"/>
      <c r="AQ1028" s="8"/>
      <c r="AR1028" s="8"/>
      <c r="AS1028" s="8"/>
      <c r="AT1028" s="8"/>
      <c r="AU1028" s="8"/>
      <c r="AV1028" s="8"/>
      <c r="AW1028" s="8"/>
      <c r="AX1028" s="8"/>
      <c r="AY1028" s="8"/>
      <c r="AZ1028" s="8"/>
      <c r="BA1028" s="8"/>
      <c r="BB1028" s="8"/>
      <c r="BC1028" s="8"/>
    </row>
    <row r="1029">
      <c r="A1029" s="12"/>
      <c r="B1029" s="8"/>
      <c r="C1029" s="8"/>
      <c r="D1029" s="8"/>
      <c r="E1029" s="8"/>
      <c r="F1029" s="17"/>
      <c r="G1029" s="17"/>
      <c r="H1029" s="17"/>
      <c r="I1029" s="8"/>
      <c r="J1029" s="8"/>
      <c r="K1029" s="8"/>
      <c r="L1029" s="8"/>
      <c r="M1029" s="8"/>
      <c r="N1029" s="8"/>
      <c r="O1029" s="8"/>
      <c r="P1029" s="8"/>
      <c r="Q1029" s="8"/>
      <c r="R1029" s="8"/>
      <c r="S1029" s="8"/>
      <c r="T1029" s="8"/>
      <c r="U1029" s="8"/>
      <c r="V1029" s="8"/>
      <c r="W1029" s="8"/>
      <c r="X1029" s="47"/>
      <c r="Y1029" s="8"/>
      <c r="Z1029" s="8"/>
      <c r="AA1029" s="8"/>
      <c r="AB1029" s="8"/>
      <c r="AC1029" s="8"/>
      <c r="AD1029" s="8"/>
      <c r="AE1029" s="8"/>
      <c r="AF1029" s="8"/>
      <c r="AG1029" s="8"/>
      <c r="AH1029" s="8"/>
      <c r="AI1029" s="11" t="str">
        <f t="shared" si="4"/>
        <v/>
      </c>
      <c r="AJ1029" s="17"/>
      <c r="AK1029" s="17"/>
      <c r="AL1029" s="8"/>
      <c r="AM1029" s="8"/>
      <c r="AN1029" s="8"/>
      <c r="AO1029" s="8"/>
      <c r="AP1029" s="8"/>
      <c r="AQ1029" s="8"/>
      <c r="AR1029" s="8"/>
      <c r="AS1029" s="8"/>
      <c r="AT1029" s="8"/>
      <c r="AU1029" s="8"/>
      <c r="AV1029" s="8"/>
      <c r="AW1029" s="8"/>
      <c r="AX1029" s="8"/>
      <c r="AY1029" s="8"/>
      <c r="AZ1029" s="8"/>
      <c r="BA1029" s="8"/>
      <c r="BB1029" s="8"/>
      <c r="BC1029" s="8"/>
    </row>
    <row r="1030">
      <c r="A1030" s="12"/>
      <c r="B1030" s="8"/>
      <c r="C1030" s="8"/>
      <c r="D1030" s="8"/>
      <c r="E1030" s="8"/>
      <c r="F1030" s="17"/>
      <c r="G1030" s="17"/>
      <c r="H1030" s="17"/>
      <c r="I1030" s="8"/>
      <c r="J1030" s="8"/>
      <c r="K1030" s="8"/>
      <c r="L1030" s="8"/>
      <c r="M1030" s="8"/>
      <c r="N1030" s="8"/>
      <c r="O1030" s="8"/>
      <c r="P1030" s="8"/>
      <c r="Q1030" s="8"/>
      <c r="R1030" s="8"/>
      <c r="S1030" s="8"/>
      <c r="T1030" s="8"/>
      <c r="U1030" s="8"/>
      <c r="V1030" s="8"/>
      <c r="W1030" s="8"/>
      <c r="X1030" s="47"/>
      <c r="Y1030" s="8"/>
      <c r="Z1030" s="8"/>
      <c r="AA1030" s="8"/>
      <c r="AB1030" s="8"/>
      <c r="AC1030" s="8"/>
      <c r="AD1030" s="8"/>
      <c r="AE1030" s="8"/>
      <c r="AF1030" s="8"/>
      <c r="AG1030" s="8"/>
      <c r="AH1030" s="8"/>
      <c r="AI1030" s="11" t="str">
        <f t="shared" si="4"/>
        <v/>
      </c>
      <c r="AJ1030" s="17"/>
      <c r="AK1030" s="17"/>
      <c r="AL1030" s="8"/>
      <c r="AM1030" s="8"/>
      <c r="AN1030" s="8"/>
      <c r="AO1030" s="8"/>
      <c r="AP1030" s="8"/>
      <c r="AQ1030" s="8"/>
      <c r="AR1030" s="8"/>
      <c r="AS1030" s="8"/>
      <c r="AT1030" s="8"/>
      <c r="AU1030" s="8"/>
      <c r="AV1030" s="8"/>
      <c r="AW1030" s="8"/>
      <c r="AX1030" s="8"/>
      <c r="AY1030" s="8"/>
      <c r="AZ1030" s="8"/>
      <c r="BA1030" s="8"/>
      <c r="BB1030" s="8"/>
      <c r="BC1030" s="8"/>
    </row>
    <row r="1031">
      <c r="A1031" s="12"/>
      <c r="B1031" s="8"/>
      <c r="C1031" s="8"/>
      <c r="D1031" s="8"/>
      <c r="E1031" s="8"/>
      <c r="F1031" s="17"/>
      <c r="G1031" s="17"/>
      <c r="H1031" s="17"/>
      <c r="I1031" s="8"/>
      <c r="J1031" s="8"/>
      <c r="K1031" s="8"/>
      <c r="L1031" s="8"/>
      <c r="M1031" s="8"/>
      <c r="N1031" s="8"/>
      <c r="O1031" s="8"/>
      <c r="P1031" s="8"/>
      <c r="Q1031" s="8"/>
      <c r="R1031" s="8"/>
      <c r="S1031" s="8"/>
      <c r="T1031" s="8"/>
      <c r="U1031" s="8"/>
      <c r="V1031" s="8"/>
      <c r="W1031" s="8"/>
      <c r="X1031" s="47"/>
      <c r="Y1031" s="8"/>
      <c r="Z1031" s="8"/>
      <c r="AA1031" s="8"/>
      <c r="AB1031" s="8"/>
      <c r="AC1031" s="8"/>
      <c r="AD1031" s="8"/>
      <c r="AE1031" s="8"/>
      <c r="AF1031" s="8"/>
      <c r="AG1031" s="8"/>
      <c r="AH1031" s="8"/>
      <c r="AI1031" s="11" t="str">
        <f t="shared" si="4"/>
        <v/>
      </c>
      <c r="AJ1031" s="17"/>
      <c r="AK1031" s="17"/>
      <c r="AL1031" s="8"/>
      <c r="AM1031" s="8"/>
      <c r="AN1031" s="8"/>
      <c r="AO1031" s="8"/>
      <c r="AP1031" s="8"/>
      <c r="AQ1031" s="8"/>
      <c r="AR1031" s="8"/>
      <c r="AS1031" s="8"/>
      <c r="AT1031" s="8"/>
      <c r="AU1031" s="8"/>
      <c r="AV1031" s="8"/>
      <c r="AW1031" s="8"/>
      <c r="AX1031" s="8"/>
      <c r="AY1031" s="8"/>
      <c r="AZ1031" s="8"/>
      <c r="BA1031" s="8"/>
      <c r="BB1031" s="8"/>
      <c r="BC1031" s="8"/>
    </row>
    <row r="1032">
      <c r="A1032" s="12"/>
      <c r="B1032" s="8"/>
      <c r="C1032" s="8"/>
      <c r="D1032" s="8"/>
      <c r="E1032" s="8"/>
      <c r="F1032" s="17"/>
      <c r="G1032" s="17"/>
      <c r="H1032" s="17"/>
      <c r="I1032" s="8"/>
      <c r="J1032" s="8"/>
      <c r="K1032" s="8"/>
      <c r="L1032" s="8"/>
      <c r="M1032" s="8"/>
      <c r="N1032" s="8"/>
      <c r="O1032" s="8"/>
      <c r="P1032" s="8"/>
      <c r="Q1032" s="8"/>
      <c r="R1032" s="8"/>
      <c r="S1032" s="8"/>
      <c r="T1032" s="8"/>
      <c r="U1032" s="8"/>
      <c r="V1032" s="8"/>
      <c r="W1032" s="8"/>
      <c r="X1032" s="47"/>
      <c r="Y1032" s="8"/>
      <c r="Z1032" s="8"/>
      <c r="AA1032" s="8"/>
      <c r="AB1032" s="8"/>
      <c r="AC1032" s="8"/>
      <c r="AD1032" s="8"/>
      <c r="AE1032" s="8"/>
      <c r="AF1032" s="8"/>
      <c r="AG1032" s="8"/>
      <c r="AH1032" s="8"/>
      <c r="AI1032" s="11" t="str">
        <f t="shared" si="4"/>
        <v/>
      </c>
      <c r="AJ1032" s="17"/>
      <c r="AK1032" s="17"/>
      <c r="AL1032" s="8"/>
      <c r="AM1032" s="8"/>
      <c r="AN1032" s="8"/>
      <c r="AO1032" s="8"/>
      <c r="AP1032" s="8"/>
      <c r="AQ1032" s="8"/>
      <c r="AR1032" s="8"/>
      <c r="AS1032" s="8"/>
      <c r="AT1032" s="8"/>
      <c r="AU1032" s="8"/>
      <c r="AV1032" s="8"/>
      <c r="AW1032" s="8"/>
      <c r="AX1032" s="8"/>
      <c r="AY1032" s="8"/>
      <c r="AZ1032" s="8"/>
      <c r="BA1032" s="8"/>
      <c r="BB1032" s="8"/>
      <c r="BC1032" s="8"/>
    </row>
    <row r="1033">
      <c r="A1033" s="12"/>
      <c r="B1033" s="8"/>
      <c r="C1033" s="8"/>
      <c r="D1033" s="8"/>
      <c r="E1033" s="8"/>
      <c r="F1033" s="17"/>
      <c r="G1033" s="17"/>
      <c r="H1033" s="17"/>
      <c r="I1033" s="8"/>
      <c r="J1033" s="8"/>
      <c r="K1033" s="8"/>
      <c r="L1033" s="8"/>
      <c r="M1033" s="8"/>
      <c r="N1033" s="8"/>
      <c r="O1033" s="8"/>
      <c r="P1033" s="8"/>
      <c r="Q1033" s="8"/>
      <c r="R1033" s="8"/>
      <c r="S1033" s="8"/>
      <c r="T1033" s="8"/>
      <c r="U1033" s="8"/>
      <c r="V1033" s="8"/>
      <c r="W1033" s="8"/>
      <c r="X1033" s="47"/>
      <c r="Y1033" s="8"/>
      <c r="Z1033" s="8"/>
      <c r="AA1033" s="8"/>
      <c r="AB1033" s="8"/>
      <c r="AC1033" s="8"/>
      <c r="AD1033" s="8"/>
      <c r="AE1033" s="8"/>
      <c r="AF1033" s="8"/>
      <c r="AG1033" s="8"/>
      <c r="AH1033" s="8"/>
      <c r="AI1033" s="11" t="str">
        <f t="shared" si="4"/>
        <v/>
      </c>
      <c r="AJ1033" s="17"/>
      <c r="AK1033" s="17"/>
      <c r="AL1033" s="8"/>
      <c r="AM1033" s="8"/>
      <c r="AN1033" s="8"/>
      <c r="AO1033" s="8"/>
      <c r="AP1033" s="8"/>
      <c r="AQ1033" s="8"/>
      <c r="AR1033" s="8"/>
      <c r="AS1033" s="8"/>
      <c r="AT1033" s="8"/>
      <c r="AU1033" s="8"/>
      <c r="AV1033" s="8"/>
      <c r="AW1033" s="8"/>
      <c r="AX1033" s="8"/>
      <c r="AY1033" s="8"/>
      <c r="AZ1033" s="8"/>
      <c r="BA1033" s="8"/>
      <c r="BB1033" s="8"/>
      <c r="BC1033" s="8"/>
    </row>
    <row r="1034">
      <c r="A1034" s="12"/>
      <c r="B1034" s="8"/>
      <c r="C1034" s="8"/>
      <c r="D1034" s="8"/>
      <c r="E1034" s="8"/>
      <c r="F1034" s="17"/>
      <c r="G1034" s="17"/>
      <c r="H1034" s="17"/>
      <c r="I1034" s="8"/>
      <c r="J1034" s="8"/>
      <c r="K1034" s="8"/>
      <c r="L1034" s="8"/>
      <c r="M1034" s="8"/>
      <c r="N1034" s="8"/>
      <c r="O1034" s="8"/>
      <c r="P1034" s="8"/>
      <c r="Q1034" s="8"/>
      <c r="R1034" s="8"/>
      <c r="S1034" s="8"/>
      <c r="T1034" s="8"/>
      <c r="U1034" s="8"/>
      <c r="V1034" s="8"/>
      <c r="W1034" s="8"/>
      <c r="X1034" s="47"/>
      <c r="Y1034" s="8"/>
      <c r="Z1034" s="8"/>
      <c r="AA1034" s="8"/>
      <c r="AB1034" s="8"/>
      <c r="AC1034" s="8"/>
      <c r="AD1034" s="8"/>
      <c r="AE1034" s="8"/>
      <c r="AF1034" s="8"/>
      <c r="AG1034" s="8"/>
      <c r="AH1034" s="8"/>
      <c r="AI1034" s="11" t="str">
        <f t="shared" si="4"/>
        <v/>
      </c>
      <c r="AJ1034" s="17"/>
      <c r="AK1034" s="17"/>
      <c r="AL1034" s="8"/>
      <c r="AM1034" s="8"/>
      <c r="AN1034" s="8"/>
      <c r="AO1034" s="8"/>
      <c r="AP1034" s="8"/>
      <c r="AQ1034" s="8"/>
      <c r="AR1034" s="8"/>
      <c r="AS1034" s="8"/>
      <c r="AT1034" s="8"/>
      <c r="AU1034" s="8"/>
      <c r="AV1034" s="8"/>
      <c r="AW1034" s="8"/>
      <c r="AX1034" s="8"/>
      <c r="AY1034" s="8"/>
      <c r="AZ1034" s="8"/>
      <c r="BA1034" s="8"/>
      <c r="BB1034" s="8"/>
      <c r="BC1034" s="8"/>
    </row>
    <row r="1035">
      <c r="A1035" s="12"/>
      <c r="B1035" s="8"/>
      <c r="C1035" s="8"/>
      <c r="D1035" s="8"/>
      <c r="E1035" s="8"/>
      <c r="F1035" s="17"/>
      <c r="G1035" s="17"/>
      <c r="H1035" s="17"/>
      <c r="I1035" s="8"/>
      <c r="J1035" s="8"/>
      <c r="K1035" s="8"/>
      <c r="L1035" s="8"/>
      <c r="M1035" s="8"/>
      <c r="N1035" s="8"/>
      <c r="O1035" s="8"/>
      <c r="P1035" s="8"/>
      <c r="Q1035" s="8"/>
      <c r="R1035" s="8"/>
      <c r="S1035" s="8"/>
      <c r="T1035" s="8"/>
      <c r="U1035" s="8"/>
      <c r="V1035" s="8"/>
      <c r="W1035" s="8"/>
      <c r="X1035" s="47"/>
      <c r="Y1035" s="8"/>
      <c r="Z1035" s="8"/>
      <c r="AA1035" s="8"/>
      <c r="AB1035" s="8"/>
      <c r="AC1035" s="8"/>
      <c r="AD1035" s="8"/>
      <c r="AE1035" s="8"/>
      <c r="AF1035" s="8"/>
      <c r="AG1035" s="8"/>
      <c r="AH1035" s="8"/>
      <c r="AI1035" s="11" t="str">
        <f t="shared" si="4"/>
        <v/>
      </c>
      <c r="AJ1035" s="17"/>
      <c r="AK1035" s="17"/>
      <c r="AL1035" s="8"/>
      <c r="AM1035" s="8"/>
      <c r="AN1035" s="8"/>
      <c r="AO1035" s="8"/>
      <c r="AP1035" s="8"/>
      <c r="AQ1035" s="8"/>
      <c r="AR1035" s="8"/>
      <c r="AS1035" s="8"/>
      <c r="AT1035" s="8"/>
      <c r="AU1035" s="8"/>
      <c r="AV1035" s="8"/>
      <c r="AW1035" s="8"/>
      <c r="AX1035" s="8"/>
      <c r="AY1035" s="8"/>
      <c r="AZ1035" s="8"/>
      <c r="BA1035" s="8"/>
      <c r="BB1035" s="8"/>
      <c r="BC1035" s="8"/>
    </row>
    <row r="1036">
      <c r="A1036" s="12"/>
      <c r="B1036" s="8"/>
      <c r="C1036" s="8"/>
      <c r="D1036" s="8"/>
      <c r="E1036" s="8"/>
      <c r="F1036" s="17"/>
      <c r="G1036" s="17"/>
      <c r="H1036" s="17"/>
      <c r="I1036" s="8"/>
      <c r="J1036" s="8"/>
      <c r="K1036" s="8"/>
      <c r="L1036" s="8"/>
      <c r="M1036" s="8"/>
      <c r="N1036" s="8"/>
      <c r="O1036" s="8"/>
      <c r="P1036" s="8"/>
      <c r="Q1036" s="8"/>
      <c r="R1036" s="8"/>
      <c r="S1036" s="8"/>
      <c r="T1036" s="8"/>
      <c r="U1036" s="8"/>
      <c r="V1036" s="8"/>
      <c r="W1036" s="8"/>
      <c r="X1036" s="47"/>
      <c r="Y1036" s="8"/>
      <c r="Z1036" s="8"/>
      <c r="AA1036" s="8"/>
      <c r="AB1036" s="8"/>
      <c r="AC1036" s="8"/>
      <c r="AD1036" s="8"/>
      <c r="AE1036" s="8"/>
      <c r="AF1036" s="8"/>
      <c r="AG1036" s="8"/>
      <c r="AH1036" s="8"/>
      <c r="AI1036" s="11" t="str">
        <f t="shared" si="4"/>
        <v/>
      </c>
      <c r="AJ1036" s="17"/>
      <c r="AK1036" s="17"/>
      <c r="AL1036" s="8"/>
      <c r="AM1036" s="8"/>
      <c r="AN1036" s="8"/>
      <c r="AO1036" s="8"/>
      <c r="AP1036" s="8"/>
      <c r="AQ1036" s="8"/>
      <c r="AR1036" s="8"/>
      <c r="AS1036" s="8"/>
      <c r="AT1036" s="8"/>
      <c r="AU1036" s="8"/>
      <c r="AV1036" s="8"/>
      <c r="AW1036" s="8"/>
      <c r="AX1036" s="8"/>
      <c r="AY1036" s="8"/>
      <c r="AZ1036" s="8"/>
      <c r="BA1036" s="8"/>
      <c r="BB1036" s="8"/>
      <c r="BC1036" s="8"/>
    </row>
    <row r="1037">
      <c r="A1037" s="12"/>
      <c r="B1037" s="8"/>
      <c r="C1037" s="8"/>
      <c r="D1037" s="8"/>
      <c r="E1037" s="8"/>
      <c r="F1037" s="17"/>
      <c r="G1037" s="17"/>
      <c r="H1037" s="17"/>
      <c r="I1037" s="8"/>
      <c r="J1037" s="8"/>
      <c r="K1037" s="8"/>
      <c r="L1037" s="8"/>
      <c r="M1037" s="8"/>
      <c r="N1037" s="8"/>
      <c r="O1037" s="8"/>
      <c r="P1037" s="8"/>
      <c r="Q1037" s="8"/>
      <c r="R1037" s="8"/>
      <c r="S1037" s="8"/>
      <c r="T1037" s="8"/>
      <c r="U1037" s="8"/>
      <c r="V1037" s="8"/>
      <c r="W1037" s="8"/>
      <c r="X1037" s="47"/>
      <c r="Y1037" s="8"/>
      <c r="Z1037" s="8"/>
      <c r="AA1037" s="8"/>
      <c r="AB1037" s="8"/>
      <c r="AC1037" s="8"/>
      <c r="AD1037" s="8"/>
      <c r="AE1037" s="8"/>
      <c r="AF1037" s="8"/>
      <c r="AG1037" s="8"/>
      <c r="AH1037" s="8"/>
      <c r="AI1037" s="11" t="str">
        <f t="shared" si="4"/>
        <v/>
      </c>
      <c r="AJ1037" s="17"/>
      <c r="AK1037" s="17"/>
      <c r="AL1037" s="8"/>
      <c r="AM1037" s="8"/>
      <c r="AN1037" s="8"/>
      <c r="AO1037" s="8"/>
      <c r="AP1037" s="8"/>
      <c r="AQ1037" s="8"/>
      <c r="AR1037" s="8"/>
      <c r="AS1037" s="8"/>
      <c r="AT1037" s="8"/>
      <c r="AU1037" s="8"/>
      <c r="AV1037" s="8"/>
      <c r="AW1037" s="8"/>
      <c r="AX1037" s="8"/>
      <c r="AY1037" s="8"/>
      <c r="AZ1037" s="8"/>
      <c r="BA1037" s="8"/>
      <c r="BB1037" s="8"/>
      <c r="BC1037" s="8"/>
    </row>
    <row r="1038">
      <c r="A1038" s="12"/>
      <c r="B1038" s="8"/>
      <c r="C1038" s="8"/>
      <c r="D1038" s="8"/>
      <c r="E1038" s="8"/>
      <c r="F1038" s="17"/>
      <c r="G1038" s="17"/>
      <c r="H1038" s="17"/>
      <c r="I1038" s="8"/>
      <c r="J1038" s="8"/>
      <c r="K1038" s="8"/>
      <c r="L1038" s="8"/>
      <c r="M1038" s="8"/>
      <c r="N1038" s="8"/>
      <c r="O1038" s="8"/>
      <c r="P1038" s="8"/>
      <c r="Q1038" s="8"/>
      <c r="R1038" s="8"/>
      <c r="S1038" s="8"/>
      <c r="T1038" s="8"/>
      <c r="U1038" s="8"/>
      <c r="V1038" s="8"/>
      <c r="W1038" s="8"/>
      <c r="X1038" s="47"/>
      <c r="Y1038" s="8"/>
      <c r="Z1038" s="8"/>
      <c r="AA1038" s="8"/>
      <c r="AB1038" s="8"/>
      <c r="AC1038" s="8"/>
      <c r="AD1038" s="8"/>
      <c r="AE1038" s="8"/>
      <c r="AF1038" s="8"/>
      <c r="AG1038" s="8"/>
      <c r="AH1038" s="8"/>
      <c r="AI1038" s="11" t="str">
        <f t="shared" si="4"/>
        <v/>
      </c>
      <c r="AJ1038" s="17"/>
      <c r="AK1038" s="17"/>
      <c r="AL1038" s="8"/>
      <c r="AM1038" s="8"/>
      <c r="AN1038" s="8"/>
      <c r="AO1038" s="8"/>
      <c r="AP1038" s="8"/>
      <c r="AQ1038" s="8"/>
      <c r="AR1038" s="8"/>
      <c r="AS1038" s="8"/>
      <c r="AT1038" s="8"/>
      <c r="AU1038" s="8"/>
      <c r="AV1038" s="8"/>
      <c r="AW1038" s="8"/>
      <c r="AX1038" s="8"/>
      <c r="AY1038" s="8"/>
      <c r="AZ1038" s="8"/>
      <c r="BA1038" s="8"/>
      <c r="BB1038" s="8"/>
      <c r="BC1038" s="8"/>
    </row>
    <row r="1039">
      <c r="A1039" s="12"/>
      <c r="B1039" s="8"/>
      <c r="C1039" s="8"/>
      <c r="D1039" s="8"/>
      <c r="E1039" s="8"/>
      <c r="F1039" s="17"/>
      <c r="G1039" s="17"/>
      <c r="H1039" s="17"/>
      <c r="I1039" s="8"/>
      <c r="J1039" s="8"/>
      <c r="K1039" s="8"/>
      <c r="L1039" s="8"/>
      <c r="M1039" s="8"/>
      <c r="N1039" s="8"/>
      <c r="O1039" s="8"/>
      <c r="P1039" s="8"/>
      <c r="Q1039" s="8"/>
      <c r="R1039" s="8"/>
      <c r="S1039" s="8"/>
      <c r="T1039" s="8"/>
      <c r="U1039" s="8"/>
      <c r="V1039" s="8"/>
      <c r="W1039" s="8"/>
      <c r="X1039" s="47"/>
      <c r="Y1039" s="8"/>
      <c r="Z1039" s="8"/>
      <c r="AA1039" s="8"/>
      <c r="AB1039" s="8"/>
      <c r="AC1039" s="8"/>
      <c r="AD1039" s="8"/>
      <c r="AE1039" s="8"/>
      <c r="AF1039" s="8"/>
      <c r="AG1039" s="8"/>
      <c r="AH1039" s="8"/>
      <c r="AI1039" s="11" t="str">
        <f t="shared" si="4"/>
        <v/>
      </c>
      <c r="AJ1039" s="17"/>
      <c r="AK1039" s="17"/>
      <c r="AL1039" s="8"/>
      <c r="AM1039" s="8"/>
      <c r="AN1039" s="8"/>
      <c r="AO1039" s="8"/>
      <c r="AP1039" s="8"/>
      <c r="AQ1039" s="8"/>
      <c r="AR1039" s="8"/>
      <c r="AS1039" s="8"/>
      <c r="AT1039" s="8"/>
      <c r="AU1039" s="8"/>
      <c r="AV1039" s="8"/>
      <c r="AW1039" s="8"/>
      <c r="AX1039" s="8"/>
      <c r="AY1039" s="8"/>
      <c r="AZ1039" s="8"/>
      <c r="BA1039" s="8"/>
      <c r="BB1039" s="8"/>
      <c r="BC1039" s="8"/>
    </row>
    <row r="1040">
      <c r="A1040" s="12"/>
      <c r="B1040" s="8"/>
      <c r="C1040" s="8"/>
      <c r="D1040" s="8"/>
      <c r="E1040" s="8"/>
      <c r="F1040" s="17"/>
      <c r="G1040" s="17"/>
      <c r="H1040" s="17"/>
      <c r="I1040" s="8"/>
      <c r="J1040" s="8"/>
      <c r="K1040" s="8"/>
      <c r="L1040" s="8"/>
      <c r="M1040" s="8"/>
      <c r="N1040" s="8"/>
      <c r="O1040" s="8"/>
      <c r="P1040" s="8"/>
      <c r="Q1040" s="8"/>
      <c r="R1040" s="8"/>
      <c r="S1040" s="8"/>
      <c r="T1040" s="8"/>
      <c r="U1040" s="8"/>
      <c r="V1040" s="8"/>
      <c r="W1040" s="8"/>
      <c r="X1040" s="47"/>
      <c r="Y1040" s="8"/>
      <c r="Z1040" s="8"/>
      <c r="AA1040" s="8"/>
      <c r="AB1040" s="8"/>
      <c r="AC1040" s="8"/>
      <c r="AD1040" s="8"/>
      <c r="AE1040" s="8"/>
      <c r="AF1040" s="8"/>
      <c r="AG1040" s="8"/>
      <c r="AH1040" s="8"/>
      <c r="AI1040" s="11" t="str">
        <f t="shared" si="4"/>
        <v/>
      </c>
      <c r="AJ1040" s="17"/>
      <c r="AK1040" s="17"/>
      <c r="AL1040" s="8"/>
      <c r="AM1040" s="8"/>
      <c r="AN1040" s="8"/>
      <c r="AO1040" s="8"/>
      <c r="AP1040" s="8"/>
      <c r="AQ1040" s="8"/>
      <c r="AR1040" s="8"/>
      <c r="AS1040" s="8"/>
      <c r="AT1040" s="8"/>
      <c r="AU1040" s="8"/>
      <c r="AV1040" s="8"/>
      <c r="AW1040" s="8"/>
      <c r="AX1040" s="8"/>
      <c r="AY1040" s="8"/>
      <c r="AZ1040" s="8"/>
      <c r="BA1040" s="8"/>
      <c r="BB1040" s="8"/>
      <c r="BC1040" s="8"/>
    </row>
    <row r="1041">
      <c r="A1041" s="12"/>
      <c r="B1041" s="8"/>
      <c r="C1041" s="8"/>
      <c r="D1041" s="8"/>
      <c r="E1041" s="8"/>
      <c r="F1041" s="17"/>
      <c r="G1041" s="17"/>
      <c r="H1041" s="17"/>
      <c r="I1041" s="8"/>
      <c r="J1041" s="8"/>
      <c r="K1041" s="8"/>
      <c r="L1041" s="8"/>
      <c r="M1041" s="8"/>
      <c r="N1041" s="8"/>
      <c r="O1041" s="8"/>
      <c r="P1041" s="8"/>
      <c r="Q1041" s="8"/>
      <c r="R1041" s="8"/>
      <c r="S1041" s="8"/>
      <c r="T1041" s="8"/>
      <c r="U1041" s="8"/>
      <c r="V1041" s="8"/>
      <c r="W1041" s="8"/>
      <c r="X1041" s="47"/>
      <c r="Y1041" s="8"/>
      <c r="Z1041" s="8"/>
      <c r="AA1041" s="8"/>
      <c r="AB1041" s="8"/>
      <c r="AC1041" s="8"/>
      <c r="AD1041" s="8"/>
      <c r="AE1041" s="8"/>
      <c r="AF1041" s="8"/>
      <c r="AG1041" s="8"/>
      <c r="AH1041" s="8"/>
      <c r="AI1041" s="11" t="str">
        <f t="shared" si="4"/>
        <v/>
      </c>
      <c r="AJ1041" s="17"/>
      <c r="AK1041" s="17"/>
      <c r="AL1041" s="8"/>
      <c r="AM1041" s="8"/>
      <c r="AN1041" s="8"/>
      <c r="AO1041" s="8"/>
      <c r="AP1041" s="8"/>
      <c r="AQ1041" s="8"/>
      <c r="AR1041" s="8"/>
      <c r="AS1041" s="8"/>
      <c r="AT1041" s="8"/>
      <c r="AU1041" s="8"/>
      <c r="AV1041" s="8"/>
      <c r="AW1041" s="8"/>
      <c r="AX1041" s="8"/>
      <c r="AY1041" s="8"/>
      <c r="AZ1041" s="8"/>
      <c r="BA1041" s="8"/>
      <c r="BB1041" s="8"/>
      <c r="BC1041" s="8"/>
    </row>
    <row r="1042">
      <c r="A1042" s="12"/>
      <c r="B1042" s="8"/>
      <c r="C1042" s="8"/>
      <c r="D1042" s="8"/>
      <c r="E1042" s="8"/>
      <c r="F1042" s="17"/>
      <c r="G1042" s="17"/>
      <c r="H1042" s="17"/>
      <c r="I1042" s="8"/>
      <c r="J1042" s="8"/>
      <c r="K1042" s="8"/>
      <c r="L1042" s="8"/>
      <c r="M1042" s="8"/>
      <c r="N1042" s="8"/>
      <c r="O1042" s="8"/>
      <c r="P1042" s="8"/>
      <c r="Q1042" s="8"/>
      <c r="R1042" s="8"/>
      <c r="S1042" s="8"/>
      <c r="T1042" s="8"/>
      <c r="U1042" s="8"/>
      <c r="V1042" s="8"/>
      <c r="W1042" s="8"/>
      <c r="X1042" s="47"/>
      <c r="Y1042" s="8"/>
      <c r="Z1042" s="8"/>
      <c r="AA1042" s="8"/>
      <c r="AB1042" s="8"/>
      <c r="AC1042" s="8"/>
      <c r="AD1042" s="8"/>
      <c r="AE1042" s="8"/>
      <c r="AF1042" s="8"/>
      <c r="AG1042" s="8"/>
      <c r="AH1042" s="8"/>
      <c r="AI1042" s="11" t="str">
        <f t="shared" si="4"/>
        <v/>
      </c>
      <c r="AJ1042" s="17"/>
      <c r="AK1042" s="17"/>
      <c r="AL1042" s="8"/>
      <c r="AM1042" s="8"/>
      <c r="AN1042" s="8"/>
      <c r="AO1042" s="8"/>
      <c r="AP1042" s="8"/>
      <c r="AQ1042" s="8"/>
      <c r="AR1042" s="8"/>
      <c r="AS1042" s="8"/>
      <c r="AT1042" s="8"/>
      <c r="AU1042" s="8"/>
      <c r="AV1042" s="8"/>
      <c r="AW1042" s="8"/>
      <c r="AX1042" s="8"/>
      <c r="AY1042" s="8"/>
      <c r="AZ1042" s="8"/>
      <c r="BA1042" s="8"/>
      <c r="BB1042" s="8"/>
      <c r="BC1042" s="8"/>
    </row>
    <row r="1043">
      <c r="A1043" s="12"/>
      <c r="B1043" s="8"/>
      <c r="C1043" s="8"/>
      <c r="D1043" s="8"/>
      <c r="E1043" s="8"/>
      <c r="F1043" s="17"/>
      <c r="G1043" s="17"/>
      <c r="H1043" s="17"/>
      <c r="I1043" s="8"/>
      <c r="J1043" s="8"/>
      <c r="K1043" s="8"/>
      <c r="L1043" s="8"/>
      <c r="M1043" s="8"/>
      <c r="N1043" s="8"/>
      <c r="O1043" s="8"/>
      <c r="P1043" s="8"/>
      <c r="Q1043" s="8"/>
      <c r="R1043" s="8"/>
      <c r="S1043" s="8"/>
      <c r="T1043" s="8"/>
      <c r="U1043" s="8"/>
      <c r="V1043" s="8"/>
      <c r="W1043" s="8"/>
      <c r="X1043" s="47"/>
      <c r="Y1043" s="8"/>
      <c r="Z1043" s="8"/>
      <c r="AA1043" s="8"/>
      <c r="AB1043" s="8"/>
      <c r="AC1043" s="8"/>
      <c r="AD1043" s="8"/>
      <c r="AE1043" s="8"/>
      <c r="AF1043" s="8"/>
      <c r="AG1043" s="8"/>
      <c r="AH1043" s="8"/>
      <c r="AI1043" s="11" t="str">
        <f t="shared" si="4"/>
        <v/>
      </c>
      <c r="AJ1043" s="17"/>
      <c r="AK1043" s="17"/>
      <c r="AL1043" s="8"/>
      <c r="AM1043" s="8"/>
      <c r="AN1043" s="8"/>
      <c r="AO1043" s="8"/>
      <c r="AP1043" s="8"/>
      <c r="AQ1043" s="8"/>
      <c r="AR1043" s="8"/>
      <c r="AS1043" s="8"/>
      <c r="AT1043" s="8"/>
      <c r="AU1043" s="8"/>
      <c r="AV1043" s="8"/>
      <c r="AW1043" s="8"/>
      <c r="AX1043" s="8"/>
      <c r="AY1043" s="8"/>
      <c r="AZ1043" s="8"/>
      <c r="BA1043" s="8"/>
      <c r="BB1043" s="8"/>
      <c r="BC1043" s="8"/>
    </row>
    <row r="1044">
      <c r="A1044" s="12"/>
      <c r="B1044" s="8"/>
      <c r="C1044" s="8"/>
      <c r="D1044" s="8"/>
      <c r="E1044" s="8"/>
      <c r="F1044" s="17"/>
      <c r="G1044" s="17"/>
      <c r="H1044" s="17"/>
      <c r="I1044" s="8"/>
      <c r="J1044" s="8"/>
      <c r="K1044" s="8"/>
      <c r="L1044" s="8"/>
      <c r="M1044" s="8"/>
      <c r="N1044" s="8"/>
      <c r="O1044" s="8"/>
      <c r="P1044" s="8"/>
      <c r="Q1044" s="8"/>
      <c r="R1044" s="8"/>
      <c r="S1044" s="8"/>
      <c r="T1044" s="8"/>
      <c r="U1044" s="8"/>
      <c r="V1044" s="8"/>
      <c r="W1044" s="8"/>
      <c r="X1044" s="47"/>
      <c r="Y1044" s="8"/>
      <c r="Z1044" s="8"/>
      <c r="AA1044" s="8"/>
      <c r="AB1044" s="8"/>
      <c r="AC1044" s="8"/>
      <c r="AD1044" s="8"/>
      <c r="AE1044" s="8"/>
      <c r="AF1044" s="8"/>
      <c r="AG1044" s="8"/>
      <c r="AH1044" s="8"/>
      <c r="AI1044" s="11" t="str">
        <f t="shared" si="4"/>
        <v/>
      </c>
      <c r="AJ1044" s="17"/>
      <c r="AK1044" s="17"/>
      <c r="AL1044" s="8"/>
      <c r="AM1044" s="8"/>
      <c r="AN1044" s="8"/>
      <c r="AO1044" s="8"/>
      <c r="AP1044" s="8"/>
      <c r="AQ1044" s="8"/>
      <c r="AR1044" s="8"/>
      <c r="AS1044" s="8"/>
      <c r="AT1044" s="8"/>
      <c r="AU1044" s="8"/>
      <c r="AV1044" s="8"/>
      <c r="AW1044" s="8"/>
      <c r="AX1044" s="8"/>
      <c r="AY1044" s="8"/>
      <c r="AZ1044" s="8"/>
      <c r="BA1044" s="8"/>
      <c r="BB1044" s="8"/>
      <c r="BC1044" s="8"/>
    </row>
    <row r="1045">
      <c r="A1045" s="12"/>
      <c r="B1045" s="8"/>
      <c r="C1045" s="8"/>
      <c r="D1045" s="8"/>
      <c r="E1045" s="8"/>
      <c r="F1045" s="17"/>
      <c r="G1045" s="17"/>
      <c r="H1045" s="17"/>
      <c r="I1045" s="8"/>
      <c r="J1045" s="8"/>
      <c r="K1045" s="8"/>
      <c r="L1045" s="8"/>
      <c r="M1045" s="8"/>
      <c r="N1045" s="8"/>
      <c r="O1045" s="8"/>
      <c r="P1045" s="8"/>
      <c r="Q1045" s="8"/>
      <c r="R1045" s="8"/>
      <c r="S1045" s="8"/>
      <c r="T1045" s="8"/>
      <c r="U1045" s="8"/>
      <c r="V1045" s="8"/>
      <c r="W1045" s="8"/>
      <c r="X1045" s="47"/>
      <c r="Y1045" s="8"/>
      <c r="Z1045" s="8"/>
      <c r="AA1045" s="8"/>
      <c r="AB1045" s="8"/>
      <c r="AC1045" s="8"/>
      <c r="AD1045" s="8"/>
      <c r="AE1045" s="8"/>
      <c r="AF1045" s="8"/>
      <c r="AG1045" s="8"/>
      <c r="AH1045" s="8"/>
      <c r="AI1045" s="11" t="str">
        <f t="shared" si="4"/>
        <v/>
      </c>
      <c r="AJ1045" s="17"/>
      <c r="AK1045" s="17"/>
      <c r="AL1045" s="8"/>
      <c r="AM1045" s="8"/>
      <c r="AN1045" s="8"/>
      <c r="AO1045" s="8"/>
      <c r="AP1045" s="8"/>
      <c r="AQ1045" s="8"/>
      <c r="AR1045" s="8"/>
      <c r="AS1045" s="8"/>
      <c r="AT1045" s="8"/>
      <c r="AU1045" s="8"/>
      <c r="AV1045" s="8"/>
      <c r="AW1045" s="8"/>
      <c r="AX1045" s="8"/>
      <c r="AY1045" s="8"/>
      <c r="AZ1045" s="8"/>
      <c r="BA1045" s="8"/>
      <c r="BB1045" s="8"/>
      <c r="BC1045" s="8"/>
    </row>
    <row r="1046">
      <c r="A1046" s="12"/>
      <c r="B1046" s="8"/>
      <c r="C1046" s="8"/>
      <c r="D1046" s="8"/>
      <c r="E1046" s="8"/>
      <c r="F1046" s="17"/>
      <c r="G1046" s="17"/>
      <c r="H1046" s="17"/>
      <c r="I1046" s="8"/>
      <c r="J1046" s="8"/>
      <c r="K1046" s="8"/>
      <c r="L1046" s="8"/>
      <c r="M1046" s="8"/>
      <c r="N1046" s="8"/>
      <c r="O1046" s="8"/>
      <c r="P1046" s="8"/>
      <c r="Q1046" s="8"/>
      <c r="R1046" s="8"/>
      <c r="S1046" s="8"/>
      <c r="T1046" s="8"/>
      <c r="U1046" s="8"/>
      <c r="V1046" s="8"/>
      <c r="W1046" s="8"/>
      <c r="X1046" s="47"/>
      <c r="Y1046" s="8"/>
      <c r="Z1046" s="8"/>
      <c r="AA1046" s="8"/>
      <c r="AB1046" s="8"/>
      <c r="AC1046" s="8"/>
      <c r="AD1046" s="8"/>
      <c r="AE1046" s="8"/>
      <c r="AF1046" s="8"/>
      <c r="AG1046" s="8"/>
      <c r="AH1046" s="8"/>
      <c r="AI1046" s="11" t="str">
        <f t="shared" si="4"/>
        <v/>
      </c>
      <c r="AJ1046" s="17"/>
      <c r="AK1046" s="17"/>
      <c r="AL1046" s="8"/>
      <c r="AM1046" s="8"/>
      <c r="AN1046" s="8"/>
      <c r="AO1046" s="8"/>
      <c r="AP1046" s="8"/>
      <c r="AQ1046" s="8"/>
      <c r="AR1046" s="8"/>
      <c r="AS1046" s="8"/>
      <c r="AT1046" s="8"/>
      <c r="AU1046" s="8"/>
      <c r="AV1046" s="8"/>
      <c r="AW1046" s="8"/>
      <c r="AX1046" s="8"/>
      <c r="AY1046" s="8"/>
      <c r="AZ1046" s="8"/>
      <c r="BA1046" s="8"/>
      <c r="BB1046" s="8"/>
      <c r="BC1046" s="8"/>
    </row>
    <row r="1047">
      <c r="A1047" s="12"/>
      <c r="B1047" s="8"/>
      <c r="C1047" s="8"/>
      <c r="D1047" s="8"/>
      <c r="E1047" s="8"/>
      <c r="F1047" s="17"/>
      <c r="G1047" s="17"/>
      <c r="H1047" s="17"/>
      <c r="I1047" s="8"/>
      <c r="J1047" s="8"/>
      <c r="K1047" s="8"/>
      <c r="L1047" s="8"/>
      <c r="M1047" s="8"/>
      <c r="N1047" s="8"/>
      <c r="O1047" s="8"/>
      <c r="P1047" s="8"/>
      <c r="Q1047" s="8"/>
      <c r="R1047" s="8"/>
      <c r="S1047" s="8"/>
      <c r="T1047" s="8"/>
      <c r="U1047" s="8"/>
      <c r="V1047" s="8"/>
      <c r="W1047" s="8"/>
      <c r="X1047" s="47"/>
      <c r="Y1047" s="8"/>
      <c r="Z1047" s="8"/>
      <c r="AA1047" s="8"/>
      <c r="AB1047" s="8"/>
      <c r="AC1047" s="8"/>
      <c r="AD1047" s="8"/>
      <c r="AE1047" s="8"/>
      <c r="AF1047" s="8"/>
      <c r="AG1047" s="8"/>
      <c r="AH1047" s="8"/>
      <c r="AI1047" s="11" t="str">
        <f t="shared" si="4"/>
        <v/>
      </c>
      <c r="AJ1047" s="17"/>
      <c r="AK1047" s="17"/>
      <c r="AL1047" s="8"/>
      <c r="AM1047" s="8"/>
      <c r="AN1047" s="8"/>
      <c r="AO1047" s="8"/>
      <c r="AP1047" s="8"/>
      <c r="AQ1047" s="8"/>
      <c r="AR1047" s="8"/>
      <c r="AS1047" s="8"/>
      <c r="AT1047" s="8"/>
      <c r="AU1047" s="8"/>
      <c r="AV1047" s="8"/>
      <c r="AW1047" s="8"/>
      <c r="AX1047" s="8"/>
      <c r="AY1047" s="8"/>
      <c r="AZ1047" s="8"/>
      <c r="BA1047" s="8"/>
      <c r="BB1047" s="8"/>
      <c r="BC1047" s="8"/>
    </row>
    <row r="1048">
      <c r="A1048" s="12"/>
      <c r="B1048" s="8"/>
      <c r="C1048" s="8"/>
      <c r="D1048" s="8"/>
      <c r="E1048" s="8"/>
      <c r="F1048" s="17"/>
      <c r="G1048" s="17"/>
      <c r="H1048" s="17"/>
      <c r="I1048" s="8"/>
      <c r="J1048" s="8"/>
      <c r="K1048" s="8"/>
      <c r="L1048" s="8"/>
      <c r="M1048" s="8"/>
      <c r="N1048" s="8"/>
      <c r="O1048" s="8"/>
      <c r="P1048" s="8"/>
      <c r="Q1048" s="8"/>
      <c r="R1048" s="8"/>
      <c r="S1048" s="8"/>
      <c r="T1048" s="8"/>
      <c r="U1048" s="8"/>
      <c r="V1048" s="8"/>
      <c r="W1048" s="8"/>
      <c r="X1048" s="47"/>
      <c r="Y1048" s="8"/>
      <c r="Z1048" s="8"/>
      <c r="AA1048" s="8"/>
      <c r="AB1048" s="8"/>
      <c r="AC1048" s="8"/>
      <c r="AD1048" s="8"/>
      <c r="AE1048" s="8"/>
      <c r="AF1048" s="8"/>
      <c r="AG1048" s="8"/>
      <c r="AH1048" s="8"/>
      <c r="AI1048" s="11" t="str">
        <f t="shared" si="4"/>
        <v/>
      </c>
      <c r="AJ1048" s="17"/>
      <c r="AK1048" s="17"/>
      <c r="AL1048" s="8"/>
      <c r="AM1048" s="8"/>
      <c r="AN1048" s="8"/>
      <c r="AO1048" s="8"/>
      <c r="AP1048" s="8"/>
      <c r="AQ1048" s="8"/>
      <c r="AR1048" s="8"/>
      <c r="AS1048" s="8"/>
      <c r="AT1048" s="8"/>
      <c r="AU1048" s="8"/>
      <c r="AV1048" s="8"/>
      <c r="AW1048" s="8"/>
      <c r="AX1048" s="8"/>
      <c r="AY1048" s="8"/>
      <c r="AZ1048" s="8"/>
      <c r="BA1048" s="8"/>
      <c r="BB1048" s="8"/>
      <c r="BC1048" s="8"/>
    </row>
    <row r="1049">
      <c r="A1049" s="12"/>
      <c r="B1049" s="8"/>
      <c r="C1049" s="8"/>
      <c r="D1049" s="8"/>
      <c r="E1049" s="8"/>
      <c r="F1049" s="17"/>
      <c r="G1049" s="17"/>
      <c r="H1049" s="17"/>
      <c r="I1049" s="8"/>
      <c r="J1049" s="8"/>
      <c r="K1049" s="8"/>
      <c r="L1049" s="8"/>
      <c r="M1049" s="8"/>
      <c r="N1049" s="8"/>
      <c r="O1049" s="8"/>
      <c r="P1049" s="8"/>
      <c r="Q1049" s="8"/>
      <c r="R1049" s="8"/>
      <c r="S1049" s="8"/>
      <c r="T1049" s="8"/>
      <c r="U1049" s="8"/>
      <c r="V1049" s="8"/>
      <c r="W1049" s="8"/>
      <c r="X1049" s="47"/>
      <c r="Y1049" s="8"/>
      <c r="Z1049" s="8"/>
      <c r="AA1049" s="8"/>
      <c r="AB1049" s="8"/>
      <c r="AC1049" s="8"/>
      <c r="AD1049" s="8"/>
      <c r="AE1049" s="8"/>
      <c r="AF1049" s="8"/>
      <c r="AG1049" s="8"/>
      <c r="AH1049" s="8"/>
      <c r="AI1049" s="11" t="str">
        <f t="shared" si="4"/>
        <v/>
      </c>
      <c r="AJ1049" s="17"/>
      <c r="AK1049" s="17"/>
      <c r="AL1049" s="8"/>
      <c r="AM1049" s="8"/>
      <c r="AN1049" s="8"/>
      <c r="AO1049" s="8"/>
      <c r="AP1049" s="8"/>
      <c r="AQ1049" s="8"/>
      <c r="AR1049" s="8"/>
      <c r="AS1049" s="8"/>
      <c r="AT1049" s="8"/>
      <c r="AU1049" s="8"/>
      <c r="AV1049" s="8"/>
      <c r="AW1049" s="8"/>
      <c r="AX1049" s="8"/>
      <c r="AY1049" s="8"/>
      <c r="AZ1049" s="8"/>
      <c r="BA1049" s="8"/>
      <c r="BB1049" s="8"/>
      <c r="BC1049" s="8"/>
    </row>
    <row r="1050">
      <c r="A1050" s="12"/>
      <c r="B1050" s="8"/>
      <c r="C1050" s="8"/>
      <c r="D1050" s="8"/>
      <c r="E1050" s="8"/>
      <c r="F1050" s="17"/>
      <c r="G1050" s="17"/>
      <c r="H1050" s="17"/>
      <c r="I1050" s="8"/>
      <c r="J1050" s="8"/>
      <c r="K1050" s="8"/>
      <c r="L1050" s="8"/>
      <c r="M1050" s="8"/>
      <c r="N1050" s="8"/>
      <c r="O1050" s="8"/>
      <c r="P1050" s="8"/>
      <c r="Q1050" s="8"/>
      <c r="R1050" s="8"/>
      <c r="S1050" s="8"/>
      <c r="T1050" s="8"/>
      <c r="U1050" s="8"/>
      <c r="V1050" s="8"/>
      <c r="W1050" s="8"/>
      <c r="X1050" s="47"/>
      <c r="Y1050" s="8"/>
      <c r="Z1050" s="8"/>
      <c r="AA1050" s="8"/>
      <c r="AB1050" s="8"/>
      <c r="AC1050" s="8"/>
      <c r="AD1050" s="8"/>
      <c r="AE1050" s="8"/>
      <c r="AF1050" s="8"/>
      <c r="AG1050" s="8"/>
      <c r="AH1050" s="8"/>
      <c r="AI1050" s="11" t="str">
        <f t="shared" si="4"/>
        <v/>
      </c>
      <c r="AJ1050" s="17"/>
      <c r="AK1050" s="17"/>
      <c r="AL1050" s="8"/>
      <c r="AM1050" s="8"/>
      <c r="AN1050" s="8"/>
      <c r="AO1050" s="8"/>
      <c r="AP1050" s="8"/>
      <c r="AQ1050" s="8"/>
      <c r="AR1050" s="8"/>
      <c r="AS1050" s="8"/>
      <c r="AT1050" s="8"/>
      <c r="AU1050" s="8"/>
      <c r="AV1050" s="8"/>
      <c r="AW1050" s="8"/>
      <c r="AX1050" s="8"/>
      <c r="AY1050" s="8"/>
      <c r="AZ1050" s="8"/>
      <c r="BA1050" s="8"/>
      <c r="BB1050" s="8"/>
      <c r="BC1050" s="8"/>
    </row>
    <row r="1051">
      <c r="A1051" s="12"/>
      <c r="B1051" s="8"/>
      <c r="C1051" s="8"/>
      <c r="D1051" s="8"/>
      <c r="E1051" s="8"/>
      <c r="F1051" s="17"/>
      <c r="G1051" s="17"/>
      <c r="H1051" s="17"/>
      <c r="I1051" s="8"/>
      <c r="J1051" s="8"/>
      <c r="K1051" s="8"/>
      <c r="L1051" s="8"/>
      <c r="M1051" s="8"/>
      <c r="N1051" s="8"/>
      <c r="O1051" s="8"/>
      <c r="P1051" s="8"/>
      <c r="Q1051" s="8"/>
      <c r="R1051" s="8"/>
      <c r="S1051" s="8"/>
      <c r="T1051" s="8"/>
      <c r="U1051" s="8"/>
      <c r="V1051" s="8"/>
      <c r="W1051" s="8"/>
      <c r="X1051" s="47"/>
      <c r="Y1051" s="8"/>
      <c r="Z1051" s="8"/>
      <c r="AA1051" s="8"/>
      <c r="AB1051" s="8"/>
      <c r="AC1051" s="8"/>
      <c r="AD1051" s="8"/>
      <c r="AE1051" s="8"/>
      <c r="AF1051" s="8"/>
      <c r="AG1051" s="8"/>
      <c r="AH1051" s="8"/>
      <c r="AI1051" s="11" t="str">
        <f t="shared" si="4"/>
        <v/>
      </c>
      <c r="AJ1051" s="17"/>
      <c r="AK1051" s="17"/>
      <c r="AL1051" s="8"/>
      <c r="AM1051" s="8"/>
      <c r="AN1051" s="8"/>
      <c r="AO1051" s="8"/>
      <c r="AP1051" s="8"/>
      <c r="AQ1051" s="8"/>
      <c r="AR1051" s="8"/>
      <c r="AS1051" s="8"/>
      <c r="AT1051" s="8"/>
      <c r="AU1051" s="8"/>
      <c r="AV1051" s="8"/>
      <c r="AW1051" s="8"/>
      <c r="AX1051" s="8"/>
      <c r="AY1051" s="8"/>
      <c r="AZ1051" s="8"/>
      <c r="BA1051" s="8"/>
      <c r="BB1051" s="8"/>
      <c r="BC1051" s="8"/>
    </row>
    <row r="1052">
      <c r="A1052" s="12"/>
      <c r="B1052" s="8"/>
      <c r="C1052" s="8"/>
      <c r="D1052" s="8"/>
      <c r="E1052" s="8"/>
      <c r="F1052" s="17"/>
      <c r="G1052" s="17"/>
      <c r="H1052" s="17"/>
      <c r="I1052" s="8"/>
      <c r="J1052" s="8"/>
      <c r="K1052" s="8"/>
      <c r="L1052" s="8"/>
      <c r="M1052" s="8"/>
      <c r="N1052" s="8"/>
      <c r="O1052" s="8"/>
      <c r="P1052" s="8"/>
      <c r="Q1052" s="8"/>
      <c r="R1052" s="8"/>
      <c r="S1052" s="8"/>
      <c r="T1052" s="8"/>
      <c r="U1052" s="8"/>
      <c r="V1052" s="8"/>
      <c r="W1052" s="8"/>
      <c r="X1052" s="47"/>
      <c r="Y1052" s="8"/>
      <c r="Z1052" s="8"/>
      <c r="AA1052" s="8"/>
      <c r="AB1052" s="8"/>
      <c r="AC1052" s="8"/>
      <c r="AD1052" s="8"/>
      <c r="AE1052" s="8"/>
      <c r="AF1052" s="8"/>
      <c r="AG1052" s="8"/>
      <c r="AH1052" s="8"/>
      <c r="AI1052" s="11" t="str">
        <f t="shared" si="4"/>
        <v/>
      </c>
      <c r="AJ1052" s="17"/>
      <c r="AK1052" s="17"/>
      <c r="AL1052" s="8"/>
      <c r="AM1052" s="8"/>
      <c r="AN1052" s="8"/>
      <c r="AO1052" s="8"/>
      <c r="AP1052" s="8"/>
      <c r="AQ1052" s="8"/>
      <c r="AR1052" s="8"/>
      <c r="AS1052" s="8"/>
      <c r="AT1052" s="8"/>
      <c r="AU1052" s="8"/>
      <c r="AV1052" s="8"/>
      <c r="AW1052" s="8"/>
      <c r="AX1052" s="8"/>
      <c r="AY1052" s="8"/>
      <c r="AZ1052" s="8"/>
      <c r="BA1052" s="8"/>
      <c r="BB1052" s="8"/>
      <c r="BC1052" s="8"/>
    </row>
    <row r="1053">
      <c r="A1053" s="12"/>
      <c r="B1053" s="8"/>
      <c r="C1053" s="8"/>
      <c r="D1053" s="8"/>
      <c r="E1053" s="8"/>
      <c r="F1053" s="17"/>
      <c r="G1053" s="17"/>
      <c r="H1053" s="17"/>
      <c r="I1053" s="8"/>
      <c r="J1053" s="8"/>
      <c r="K1053" s="8"/>
      <c r="L1053" s="8"/>
      <c r="M1053" s="8"/>
      <c r="N1053" s="8"/>
      <c r="O1053" s="8"/>
      <c r="P1053" s="8"/>
      <c r="Q1053" s="8"/>
      <c r="R1053" s="8"/>
      <c r="S1053" s="8"/>
      <c r="T1053" s="8"/>
      <c r="U1053" s="8"/>
      <c r="V1053" s="8"/>
      <c r="W1053" s="8"/>
      <c r="X1053" s="47"/>
      <c r="Y1053" s="8"/>
      <c r="Z1053" s="8"/>
      <c r="AA1053" s="8"/>
      <c r="AB1053" s="8"/>
      <c r="AC1053" s="8"/>
      <c r="AD1053" s="8"/>
      <c r="AE1053" s="8"/>
      <c r="AF1053" s="8"/>
      <c r="AG1053" s="8"/>
      <c r="AH1053" s="8"/>
      <c r="AI1053" s="11" t="str">
        <f t="shared" si="4"/>
        <v/>
      </c>
      <c r="AJ1053" s="17"/>
      <c r="AK1053" s="17"/>
      <c r="AL1053" s="8"/>
      <c r="AM1053" s="8"/>
      <c r="AN1053" s="8"/>
      <c r="AO1053" s="8"/>
      <c r="AP1053" s="8"/>
      <c r="AQ1053" s="8"/>
      <c r="AR1053" s="8"/>
      <c r="AS1053" s="8"/>
      <c r="AT1053" s="8"/>
      <c r="AU1053" s="8"/>
      <c r="AV1053" s="8"/>
      <c r="AW1053" s="8"/>
      <c r="AX1053" s="8"/>
      <c r="AY1053" s="8"/>
      <c r="AZ1053" s="8"/>
      <c r="BA1053" s="8"/>
      <c r="BB1053" s="8"/>
      <c r="BC1053" s="8"/>
    </row>
    <row r="1054">
      <c r="A1054" s="12"/>
      <c r="B1054" s="8"/>
      <c r="C1054" s="8"/>
      <c r="D1054" s="8"/>
      <c r="E1054" s="8"/>
      <c r="F1054" s="17"/>
      <c r="G1054" s="17"/>
      <c r="H1054" s="17"/>
      <c r="I1054" s="8"/>
      <c r="J1054" s="8"/>
      <c r="K1054" s="8"/>
      <c r="L1054" s="8"/>
      <c r="M1054" s="8"/>
      <c r="N1054" s="8"/>
      <c r="O1054" s="8"/>
      <c r="P1054" s="8"/>
      <c r="Q1054" s="8"/>
      <c r="R1054" s="8"/>
      <c r="S1054" s="8"/>
      <c r="T1054" s="8"/>
      <c r="U1054" s="8"/>
      <c r="V1054" s="8"/>
      <c r="W1054" s="8"/>
      <c r="X1054" s="47"/>
      <c r="Y1054" s="8"/>
      <c r="Z1054" s="8"/>
      <c r="AA1054" s="8"/>
      <c r="AB1054" s="8"/>
      <c r="AC1054" s="8"/>
      <c r="AD1054" s="8"/>
      <c r="AE1054" s="8"/>
      <c r="AF1054" s="8"/>
      <c r="AG1054" s="8"/>
      <c r="AH1054" s="8"/>
      <c r="AI1054" s="11" t="str">
        <f t="shared" si="4"/>
        <v/>
      </c>
      <c r="AJ1054" s="17"/>
      <c r="AK1054" s="17"/>
      <c r="AL1054" s="8"/>
      <c r="AM1054" s="8"/>
      <c r="AN1054" s="8"/>
      <c r="AO1054" s="8"/>
      <c r="AP1054" s="8"/>
      <c r="AQ1054" s="8"/>
      <c r="AR1054" s="8"/>
      <c r="AS1054" s="8"/>
      <c r="AT1054" s="8"/>
      <c r="AU1054" s="8"/>
      <c r="AV1054" s="8"/>
      <c r="AW1054" s="8"/>
      <c r="AX1054" s="8"/>
      <c r="AY1054" s="8"/>
      <c r="AZ1054" s="8"/>
      <c r="BA1054" s="8"/>
      <c r="BB1054" s="8"/>
      <c r="BC1054" s="8"/>
    </row>
    <row r="1055">
      <c r="A1055" s="12"/>
      <c r="B1055" s="8"/>
      <c r="C1055" s="8"/>
      <c r="D1055" s="8"/>
      <c r="E1055" s="8"/>
      <c r="F1055" s="17"/>
      <c r="G1055" s="17"/>
      <c r="H1055" s="17"/>
      <c r="I1055" s="8"/>
      <c r="J1055" s="8"/>
      <c r="K1055" s="8"/>
      <c r="L1055" s="8"/>
      <c r="M1055" s="8"/>
      <c r="N1055" s="8"/>
      <c r="O1055" s="8"/>
      <c r="P1055" s="8"/>
      <c r="Q1055" s="8"/>
      <c r="R1055" s="8"/>
      <c r="S1055" s="8"/>
      <c r="T1055" s="8"/>
      <c r="U1055" s="8"/>
      <c r="V1055" s="8"/>
      <c r="W1055" s="8"/>
      <c r="X1055" s="47"/>
      <c r="Y1055" s="8"/>
      <c r="Z1055" s="8"/>
      <c r="AA1055" s="8"/>
      <c r="AB1055" s="8"/>
      <c r="AC1055" s="8"/>
      <c r="AD1055" s="8"/>
      <c r="AE1055" s="8"/>
      <c r="AF1055" s="8"/>
      <c r="AG1055" s="8"/>
      <c r="AH1055" s="8"/>
      <c r="AI1055" s="11" t="str">
        <f t="shared" si="4"/>
        <v/>
      </c>
      <c r="AJ1055" s="17"/>
      <c r="AK1055" s="17"/>
      <c r="AL1055" s="8"/>
      <c r="AM1055" s="8"/>
      <c r="AN1055" s="8"/>
      <c r="AO1055" s="8"/>
      <c r="AP1055" s="8"/>
      <c r="AQ1055" s="8"/>
      <c r="AR1055" s="8"/>
      <c r="AS1055" s="8"/>
      <c r="AT1055" s="8"/>
      <c r="AU1055" s="8"/>
      <c r="AV1055" s="8"/>
      <c r="AW1055" s="8"/>
      <c r="AX1055" s="8"/>
      <c r="AY1055" s="8"/>
      <c r="AZ1055" s="8"/>
      <c r="BA1055" s="8"/>
      <c r="BB1055" s="8"/>
      <c r="BC1055" s="8"/>
    </row>
    <row r="1056">
      <c r="A1056" s="12"/>
      <c r="B1056" s="8"/>
      <c r="C1056" s="8"/>
      <c r="D1056" s="8"/>
      <c r="E1056" s="8"/>
      <c r="F1056" s="17"/>
      <c r="G1056" s="17"/>
      <c r="H1056" s="17"/>
      <c r="I1056" s="8"/>
      <c r="J1056" s="8"/>
      <c r="K1056" s="8"/>
      <c r="L1056" s="8"/>
      <c r="M1056" s="8"/>
      <c r="N1056" s="8"/>
      <c r="O1056" s="8"/>
      <c r="P1056" s="8"/>
      <c r="Q1056" s="8"/>
      <c r="R1056" s="8"/>
      <c r="S1056" s="8"/>
      <c r="T1056" s="8"/>
      <c r="U1056" s="8"/>
      <c r="V1056" s="8"/>
      <c r="W1056" s="8"/>
      <c r="X1056" s="47"/>
      <c r="Y1056" s="8"/>
      <c r="Z1056" s="8"/>
      <c r="AA1056" s="8"/>
      <c r="AB1056" s="8"/>
      <c r="AC1056" s="8"/>
      <c r="AD1056" s="8"/>
      <c r="AE1056" s="8"/>
      <c r="AF1056" s="8"/>
      <c r="AG1056" s="8"/>
      <c r="AH1056" s="8"/>
      <c r="AI1056" s="11" t="str">
        <f t="shared" si="4"/>
        <v/>
      </c>
      <c r="AJ1056" s="17"/>
      <c r="AK1056" s="17"/>
      <c r="AL1056" s="8"/>
      <c r="AM1056" s="8"/>
      <c r="AN1056" s="8"/>
      <c r="AO1056" s="8"/>
      <c r="AP1056" s="8"/>
      <c r="AQ1056" s="8"/>
      <c r="AR1056" s="8"/>
      <c r="AS1056" s="8"/>
      <c r="AT1056" s="8"/>
      <c r="AU1056" s="8"/>
      <c r="AV1056" s="8"/>
      <c r="AW1056" s="8"/>
      <c r="AX1056" s="8"/>
      <c r="AY1056" s="8"/>
      <c r="AZ1056" s="8"/>
      <c r="BA1056" s="8"/>
      <c r="BB1056" s="8"/>
      <c r="BC1056" s="8"/>
    </row>
    <row r="1057">
      <c r="A1057" s="12"/>
      <c r="B1057" s="8"/>
      <c r="C1057" s="8"/>
      <c r="D1057" s="8"/>
      <c r="E1057" s="8"/>
      <c r="F1057" s="17"/>
      <c r="G1057" s="17"/>
      <c r="H1057" s="17"/>
      <c r="I1057" s="8"/>
      <c r="J1057" s="8"/>
      <c r="K1057" s="8"/>
      <c r="L1057" s="8"/>
      <c r="M1057" s="8"/>
      <c r="N1057" s="8"/>
      <c r="O1057" s="8"/>
      <c r="P1057" s="8"/>
      <c r="Q1057" s="8"/>
      <c r="R1057" s="8"/>
      <c r="S1057" s="8"/>
      <c r="T1057" s="8"/>
      <c r="U1057" s="8"/>
      <c r="V1057" s="8"/>
      <c r="W1057" s="8"/>
      <c r="X1057" s="47"/>
      <c r="Y1057" s="8"/>
      <c r="Z1057" s="8"/>
      <c r="AA1057" s="8"/>
      <c r="AB1057" s="8"/>
      <c r="AC1057" s="8"/>
      <c r="AD1057" s="8"/>
      <c r="AE1057" s="8"/>
      <c r="AF1057" s="8"/>
      <c r="AG1057" s="8"/>
      <c r="AH1057" s="8"/>
      <c r="AI1057" s="11" t="str">
        <f t="shared" si="4"/>
        <v/>
      </c>
      <c r="AJ1057" s="17"/>
      <c r="AK1057" s="17"/>
      <c r="AL1057" s="8"/>
      <c r="AM1057" s="8"/>
      <c r="AN1057" s="8"/>
      <c r="AO1057" s="8"/>
      <c r="AP1057" s="8"/>
      <c r="AQ1057" s="8"/>
      <c r="AR1057" s="8"/>
      <c r="AS1057" s="8"/>
      <c r="AT1057" s="8"/>
      <c r="AU1057" s="8"/>
      <c r="AV1057" s="8"/>
      <c r="AW1057" s="8"/>
      <c r="AX1057" s="8"/>
      <c r="AY1057" s="8"/>
      <c r="AZ1057" s="8"/>
      <c r="BA1057" s="8"/>
      <c r="BB1057" s="8"/>
      <c r="BC1057" s="8"/>
    </row>
    <row r="1058">
      <c r="A1058" s="12"/>
      <c r="B1058" s="8"/>
      <c r="C1058" s="8"/>
      <c r="D1058" s="8"/>
      <c r="E1058" s="8"/>
      <c r="F1058" s="17"/>
      <c r="G1058" s="17"/>
      <c r="H1058" s="17"/>
      <c r="I1058" s="8"/>
      <c r="J1058" s="8"/>
      <c r="K1058" s="8"/>
      <c r="L1058" s="8"/>
      <c r="M1058" s="8"/>
      <c r="N1058" s="8"/>
      <c r="O1058" s="8"/>
      <c r="P1058" s="8"/>
      <c r="Q1058" s="8"/>
      <c r="R1058" s="8"/>
      <c r="S1058" s="8"/>
      <c r="T1058" s="8"/>
      <c r="U1058" s="8"/>
      <c r="V1058" s="8"/>
      <c r="W1058" s="8"/>
      <c r="X1058" s="47"/>
      <c r="Y1058" s="8"/>
      <c r="Z1058" s="8"/>
      <c r="AA1058" s="8"/>
      <c r="AB1058" s="8"/>
      <c r="AC1058" s="8"/>
      <c r="AD1058" s="8"/>
      <c r="AE1058" s="8"/>
      <c r="AF1058" s="8"/>
      <c r="AG1058" s="8"/>
      <c r="AH1058" s="8"/>
      <c r="AI1058" s="11" t="str">
        <f t="shared" si="4"/>
        <v/>
      </c>
      <c r="AJ1058" s="17"/>
      <c r="AK1058" s="17"/>
      <c r="AL1058" s="8"/>
      <c r="AM1058" s="8"/>
      <c r="AN1058" s="8"/>
      <c r="AO1058" s="8"/>
      <c r="AP1058" s="8"/>
      <c r="AQ1058" s="8"/>
      <c r="AR1058" s="8"/>
      <c r="AS1058" s="8"/>
      <c r="AT1058" s="8"/>
      <c r="AU1058" s="8"/>
      <c r="AV1058" s="8"/>
      <c r="AW1058" s="8"/>
      <c r="AX1058" s="8"/>
      <c r="AY1058" s="8"/>
      <c r="AZ1058" s="8"/>
      <c r="BA1058" s="8"/>
      <c r="BB1058" s="8"/>
      <c r="BC1058" s="8"/>
    </row>
    <row r="1059">
      <c r="A1059" s="12"/>
      <c r="B1059" s="8"/>
      <c r="C1059" s="8"/>
      <c r="D1059" s="8"/>
      <c r="E1059" s="8"/>
      <c r="F1059" s="17"/>
      <c r="G1059" s="17"/>
      <c r="H1059" s="17"/>
      <c r="I1059" s="8"/>
      <c r="J1059" s="8"/>
      <c r="K1059" s="8"/>
      <c r="L1059" s="8"/>
      <c r="M1059" s="8"/>
      <c r="N1059" s="8"/>
      <c r="O1059" s="8"/>
      <c r="P1059" s="8"/>
      <c r="Q1059" s="8"/>
      <c r="R1059" s="8"/>
      <c r="S1059" s="8"/>
      <c r="T1059" s="8"/>
      <c r="U1059" s="8"/>
      <c r="V1059" s="8"/>
      <c r="W1059" s="8"/>
      <c r="X1059" s="47"/>
      <c r="Y1059" s="8"/>
      <c r="Z1059" s="8"/>
      <c r="AA1059" s="8"/>
      <c r="AB1059" s="8"/>
      <c r="AC1059" s="8"/>
      <c r="AD1059" s="8"/>
      <c r="AE1059" s="8"/>
      <c r="AF1059" s="8"/>
      <c r="AG1059" s="8"/>
      <c r="AH1059" s="8"/>
      <c r="AI1059" s="11" t="str">
        <f t="shared" si="4"/>
        <v/>
      </c>
      <c r="AJ1059" s="17"/>
      <c r="AK1059" s="17"/>
      <c r="AL1059" s="8"/>
      <c r="AM1059" s="8"/>
      <c r="AN1059" s="8"/>
      <c r="AO1059" s="8"/>
      <c r="AP1059" s="8"/>
      <c r="AQ1059" s="8"/>
      <c r="AR1059" s="8"/>
      <c r="AS1059" s="8"/>
      <c r="AT1059" s="8"/>
      <c r="AU1059" s="8"/>
      <c r="AV1059" s="8"/>
      <c r="AW1059" s="8"/>
      <c r="AX1059" s="8"/>
      <c r="AY1059" s="8"/>
      <c r="AZ1059" s="8"/>
      <c r="BA1059" s="8"/>
      <c r="BB1059" s="8"/>
      <c r="BC1059" s="8"/>
    </row>
    <row r="1060">
      <c r="A1060" s="12"/>
      <c r="B1060" s="8"/>
      <c r="C1060" s="8"/>
      <c r="D1060" s="8"/>
      <c r="E1060" s="8"/>
      <c r="F1060" s="17"/>
      <c r="G1060" s="17"/>
      <c r="H1060" s="17"/>
      <c r="I1060" s="8"/>
      <c r="J1060" s="8"/>
      <c r="K1060" s="8"/>
      <c r="L1060" s="8"/>
      <c r="M1060" s="8"/>
      <c r="N1060" s="8"/>
      <c r="O1060" s="8"/>
      <c r="P1060" s="8"/>
      <c r="Q1060" s="8"/>
      <c r="R1060" s="8"/>
      <c r="S1060" s="8"/>
      <c r="T1060" s="8"/>
      <c r="U1060" s="8"/>
      <c r="V1060" s="8"/>
      <c r="W1060" s="8"/>
      <c r="X1060" s="47"/>
      <c r="Y1060" s="8"/>
      <c r="Z1060" s="8"/>
      <c r="AA1060" s="8"/>
      <c r="AB1060" s="8"/>
      <c r="AC1060" s="8"/>
      <c r="AD1060" s="8"/>
      <c r="AE1060" s="8"/>
      <c r="AF1060" s="8"/>
      <c r="AG1060" s="8"/>
      <c r="AH1060" s="8"/>
      <c r="AI1060" s="11" t="str">
        <f t="shared" si="4"/>
        <v/>
      </c>
      <c r="AJ1060" s="17"/>
      <c r="AK1060" s="17"/>
      <c r="AL1060" s="8"/>
      <c r="AM1060" s="8"/>
      <c r="AN1060" s="8"/>
      <c r="AO1060" s="8"/>
      <c r="AP1060" s="8"/>
      <c r="AQ1060" s="8"/>
      <c r="AR1060" s="8"/>
      <c r="AS1060" s="8"/>
      <c r="AT1060" s="8"/>
      <c r="AU1060" s="8"/>
      <c r="AV1060" s="8"/>
      <c r="AW1060" s="8"/>
      <c r="AX1060" s="8"/>
      <c r="AY1060" s="8"/>
      <c r="AZ1060" s="8"/>
      <c r="BA1060" s="8"/>
      <c r="BB1060" s="8"/>
      <c r="BC1060" s="8"/>
    </row>
    <row r="1061">
      <c r="A1061" s="12"/>
      <c r="B1061" s="8"/>
      <c r="C1061" s="8"/>
      <c r="D1061" s="8"/>
      <c r="E1061" s="8"/>
      <c r="F1061" s="17"/>
      <c r="G1061" s="17"/>
      <c r="H1061" s="17"/>
      <c r="I1061" s="8"/>
      <c r="J1061" s="8"/>
      <c r="K1061" s="8"/>
      <c r="L1061" s="8"/>
      <c r="M1061" s="8"/>
      <c r="N1061" s="8"/>
      <c r="O1061" s="8"/>
      <c r="P1061" s="8"/>
      <c r="Q1061" s="8"/>
      <c r="R1061" s="8"/>
      <c r="S1061" s="8"/>
      <c r="T1061" s="8"/>
      <c r="U1061" s="8"/>
      <c r="V1061" s="8"/>
      <c r="W1061" s="8"/>
      <c r="X1061" s="47"/>
      <c r="Y1061" s="8"/>
      <c r="Z1061" s="8"/>
      <c r="AA1061" s="8"/>
      <c r="AB1061" s="8"/>
      <c r="AC1061" s="8"/>
      <c r="AD1061" s="8"/>
      <c r="AE1061" s="8"/>
      <c r="AF1061" s="8"/>
      <c r="AG1061" s="8"/>
      <c r="AH1061" s="8"/>
      <c r="AI1061" s="11" t="str">
        <f t="shared" si="4"/>
        <v/>
      </c>
      <c r="AJ1061" s="17"/>
      <c r="AK1061" s="17"/>
      <c r="AL1061" s="8"/>
      <c r="AM1061" s="8"/>
      <c r="AN1061" s="8"/>
      <c r="AO1061" s="8"/>
      <c r="AP1061" s="8"/>
      <c r="AQ1061" s="8"/>
      <c r="AR1061" s="8"/>
      <c r="AS1061" s="8"/>
      <c r="AT1061" s="8"/>
      <c r="AU1061" s="8"/>
      <c r="AV1061" s="8"/>
      <c r="AW1061" s="8"/>
      <c r="AX1061" s="8"/>
      <c r="AY1061" s="8"/>
      <c r="AZ1061" s="8"/>
      <c r="BA1061" s="8"/>
      <c r="BB1061" s="8"/>
      <c r="BC1061" s="8"/>
    </row>
    <row r="1062">
      <c r="A1062" s="12"/>
      <c r="B1062" s="8"/>
      <c r="C1062" s="8"/>
      <c r="D1062" s="8"/>
      <c r="E1062" s="8"/>
      <c r="F1062" s="17"/>
      <c r="G1062" s="17"/>
      <c r="H1062" s="17"/>
      <c r="I1062" s="8"/>
      <c r="J1062" s="8"/>
      <c r="K1062" s="8"/>
      <c r="L1062" s="8"/>
      <c r="M1062" s="8"/>
      <c r="N1062" s="8"/>
      <c r="O1062" s="8"/>
      <c r="P1062" s="8"/>
      <c r="Q1062" s="8"/>
      <c r="R1062" s="8"/>
      <c r="S1062" s="8"/>
      <c r="T1062" s="8"/>
      <c r="U1062" s="8"/>
      <c r="V1062" s="8"/>
      <c r="W1062" s="8"/>
      <c r="X1062" s="47"/>
      <c r="Y1062" s="8"/>
      <c r="Z1062" s="8"/>
      <c r="AA1062" s="8"/>
      <c r="AB1062" s="8"/>
      <c r="AC1062" s="8"/>
      <c r="AD1062" s="8"/>
      <c r="AE1062" s="8"/>
      <c r="AF1062" s="8"/>
      <c r="AG1062" s="8"/>
      <c r="AH1062" s="8"/>
      <c r="AI1062" s="11" t="str">
        <f t="shared" si="4"/>
        <v/>
      </c>
      <c r="AJ1062" s="17"/>
      <c r="AK1062" s="17"/>
      <c r="AL1062" s="8"/>
      <c r="AM1062" s="8"/>
      <c r="AN1062" s="8"/>
      <c r="AO1062" s="8"/>
      <c r="AP1062" s="8"/>
      <c r="AQ1062" s="8"/>
      <c r="AR1062" s="8"/>
      <c r="AS1062" s="8"/>
      <c r="AT1062" s="8"/>
      <c r="AU1062" s="8"/>
      <c r="AV1062" s="8"/>
      <c r="AW1062" s="8"/>
      <c r="AX1062" s="8"/>
      <c r="AY1062" s="8"/>
      <c r="AZ1062" s="8"/>
      <c r="BA1062" s="8"/>
      <c r="BB1062" s="8"/>
      <c r="BC1062" s="8"/>
    </row>
    <row r="1063">
      <c r="A1063" s="12"/>
      <c r="B1063" s="8"/>
      <c r="C1063" s="8"/>
      <c r="D1063" s="8"/>
      <c r="E1063" s="8"/>
      <c r="F1063" s="17"/>
      <c r="G1063" s="17"/>
      <c r="H1063" s="17"/>
      <c r="I1063" s="8"/>
      <c r="J1063" s="8"/>
      <c r="K1063" s="8"/>
      <c r="L1063" s="8"/>
      <c r="M1063" s="8"/>
      <c r="N1063" s="8"/>
      <c r="O1063" s="8"/>
      <c r="P1063" s="8"/>
      <c r="Q1063" s="8"/>
      <c r="R1063" s="8"/>
      <c r="S1063" s="8"/>
      <c r="T1063" s="8"/>
      <c r="U1063" s="8"/>
      <c r="V1063" s="8"/>
      <c r="W1063" s="8"/>
      <c r="X1063" s="47"/>
      <c r="Y1063" s="8"/>
      <c r="Z1063" s="8"/>
      <c r="AA1063" s="8"/>
      <c r="AB1063" s="8"/>
      <c r="AC1063" s="8"/>
      <c r="AD1063" s="8"/>
      <c r="AE1063" s="8"/>
      <c r="AF1063" s="8"/>
      <c r="AG1063" s="8"/>
      <c r="AH1063" s="8"/>
      <c r="AI1063" s="11" t="str">
        <f t="shared" si="4"/>
        <v/>
      </c>
      <c r="AJ1063" s="17"/>
      <c r="AK1063" s="17"/>
      <c r="AL1063" s="8"/>
      <c r="AM1063" s="8"/>
      <c r="AN1063" s="8"/>
      <c r="AO1063" s="8"/>
      <c r="AP1063" s="8"/>
      <c r="AQ1063" s="8"/>
      <c r="AR1063" s="8"/>
      <c r="AS1063" s="8"/>
      <c r="AT1063" s="8"/>
      <c r="AU1063" s="8"/>
      <c r="AV1063" s="8"/>
      <c r="AW1063" s="8"/>
      <c r="AX1063" s="8"/>
      <c r="AY1063" s="8"/>
      <c r="AZ1063" s="8"/>
      <c r="BA1063" s="8"/>
      <c r="BB1063" s="8"/>
      <c r="BC1063" s="8"/>
    </row>
    <row r="1064">
      <c r="A1064" s="12"/>
      <c r="B1064" s="8"/>
      <c r="C1064" s="8"/>
      <c r="D1064" s="8"/>
      <c r="E1064" s="8"/>
      <c r="F1064" s="17"/>
      <c r="G1064" s="17"/>
      <c r="H1064" s="17"/>
      <c r="I1064" s="8"/>
      <c r="J1064" s="8"/>
      <c r="K1064" s="8"/>
      <c r="L1064" s="8"/>
      <c r="M1064" s="8"/>
      <c r="N1064" s="8"/>
      <c r="O1064" s="8"/>
      <c r="P1064" s="8"/>
      <c r="Q1064" s="8"/>
      <c r="R1064" s="8"/>
      <c r="S1064" s="8"/>
      <c r="T1064" s="8"/>
      <c r="U1064" s="8"/>
      <c r="V1064" s="8"/>
      <c r="W1064" s="8"/>
      <c r="X1064" s="47"/>
      <c r="Y1064" s="8"/>
      <c r="Z1064" s="8"/>
      <c r="AA1064" s="8"/>
      <c r="AB1064" s="8"/>
      <c r="AC1064" s="8"/>
      <c r="AD1064" s="8"/>
      <c r="AE1064" s="8"/>
      <c r="AF1064" s="8"/>
      <c r="AG1064" s="8"/>
      <c r="AH1064" s="8"/>
      <c r="AI1064" s="11" t="str">
        <f t="shared" si="4"/>
        <v/>
      </c>
      <c r="AJ1064" s="17"/>
      <c r="AK1064" s="17"/>
      <c r="AL1064" s="8"/>
      <c r="AM1064" s="8"/>
      <c r="AN1064" s="8"/>
      <c r="AO1064" s="8"/>
      <c r="AP1064" s="8"/>
      <c r="AQ1064" s="8"/>
      <c r="AR1064" s="8"/>
      <c r="AS1064" s="8"/>
      <c r="AT1064" s="8"/>
      <c r="AU1064" s="8"/>
      <c r="AV1064" s="8"/>
      <c r="AW1064" s="8"/>
      <c r="AX1064" s="8"/>
      <c r="AY1064" s="8"/>
      <c r="AZ1064" s="8"/>
      <c r="BA1064" s="8"/>
      <c r="BB1064" s="8"/>
      <c r="BC1064" s="8"/>
    </row>
    <row r="1065">
      <c r="A1065" s="12"/>
      <c r="B1065" s="8"/>
      <c r="C1065" s="8"/>
      <c r="D1065" s="8"/>
      <c r="E1065" s="8"/>
      <c r="F1065" s="17"/>
      <c r="G1065" s="17"/>
      <c r="H1065" s="17"/>
      <c r="I1065" s="8"/>
      <c r="J1065" s="8"/>
      <c r="K1065" s="8"/>
      <c r="L1065" s="8"/>
      <c r="M1065" s="8"/>
      <c r="N1065" s="8"/>
      <c r="O1065" s="8"/>
      <c r="P1065" s="8"/>
      <c r="Q1065" s="8"/>
      <c r="R1065" s="8"/>
      <c r="S1065" s="8"/>
      <c r="T1065" s="8"/>
      <c r="U1065" s="8"/>
      <c r="V1065" s="8"/>
      <c r="W1065" s="8"/>
      <c r="X1065" s="47"/>
      <c r="Y1065" s="8"/>
      <c r="Z1065" s="8"/>
      <c r="AA1065" s="8"/>
      <c r="AB1065" s="8"/>
      <c r="AC1065" s="8"/>
      <c r="AD1065" s="8"/>
      <c r="AE1065" s="8"/>
      <c r="AF1065" s="8"/>
      <c r="AG1065" s="8"/>
      <c r="AH1065" s="8"/>
      <c r="AI1065" s="11" t="str">
        <f t="shared" si="4"/>
        <v/>
      </c>
      <c r="AJ1065" s="17"/>
      <c r="AK1065" s="17"/>
      <c r="AL1065" s="8"/>
      <c r="AM1065" s="8"/>
      <c r="AN1065" s="8"/>
      <c r="AO1065" s="8"/>
      <c r="AP1065" s="8"/>
      <c r="AQ1065" s="8"/>
      <c r="AR1065" s="8"/>
      <c r="AS1065" s="8"/>
      <c r="AT1065" s="8"/>
      <c r="AU1065" s="8"/>
      <c r="AV1065" s="8"/>
      <c r="AW1065" s="8"/>
      <c r="AX1065" s="8"/>
      <c r="AY1065" s="8"/>
      <c r="AZ1065" s="8"/>
      <c r="BA1065" s="8"/>
      <c r="BB1065" s="8"/>
      <c r="BC1065" s="8"/>
    </row>
    <row r="1066">
      <c r="A1066" s="12"/>
      <c r="B1066" s="8"/>
      <c r="C1066" s="8"/>
      <c r="D1066" s="8"/>
      <c r="E1066" s="8"/>
      <c r="F1066" s="17"/>
      <c r="G1066" s="17"/>
      <c r="H1066" s="17"/>
      <c r="I1066" s="8"/>
      <c r="J1066" s="8"/>
      <c r="K1066" s="8"/>
      <c r="L1066" s="8"/>
      <c r="M1066" s="8"/>
      <c r="N1066" s="8"/>
      <c r="O1066" s="8"/>
      <c r="P1066" s="8"/>
      <c r="Q1066" s="8"/>
      <c r="R1066" s="8"/>
      <c r="S1066" s="8"/>
      <c r="T1066" s="8"/>
      <c r="U1066" s="8"/>
      <c r="V1066" s="8"/>
      <c r="W1066" s="8"/>
      <c r="X1066" s="47"/>
      <c r="Y1066" s="8"/>
      <c r="Z1066" s="8"/>
      <c r="AA1066" s="8"/>
      <c r="AB1066" s="8"/>
      <c r="AC1066" s="8"/>
      <c r="AD1066" s="8"/>
      <c r="AE1066" s="8"/>
      <c r="AF1066" s="8"/>
      <c r="AG1066" s="8"/>
      <c r="AH1066" s="8"/>
      <c r="AI1066" s="11" t="str">
        <f t="shared" si="4"/>
        <v/>
      </c>
      <c r="AJ1066" s="17"/>
      <c r="AK1066" s="17"/>
      <c r="AL1066" s="8"/>
      <c r="AM1066" s="8"/>
      <c r="AN1066" s="8"/>
      <c r="AO1066" s="8"/>
      <c r="AP1066" s="8"/>
      <c r="AQ1066" s="8"/>
      <c r="AR1066" s="8"/>
      <c r="AS1066" s="8"/>
      <c r="AT1066" s="8"/>
      <c r="AU1066" s="8"/>
      <c r="AV1066" s="8"/>
      <c r="AW1066" s="8"/>
      <c r="AX1066" s="8"/>
      <c r="AY1066" s="8"/>
      <c r="AZ1066" s="8"/>
      <c r="BA1066" s="8"/>
      <c r="BB1066" s="8"/>
      <c r="BC1066" s="8"/>
    </row>
    <row r="1067">
      <c r="A1067" s="12"/>
      <c r="B1067" s="8"/>
      <c r="C1067" s="8"/>
      <c r="D1067" s="8"/>
      <c r="E1067" s="8"/>
      <c r="F1067" s="17"/>
      <c r="G1067" s="17"/>
      <c r="H1067" s="17"/>
      <c r="I1067" s="8"/>
      <c r="J1067" s="8"/>
      <c r="K1067" s="8"/>
      <c r="L1067" s="8"/>
      <c r="M1067" s="8"/>
      <c r="N1067" s="8"/>
      <c r="O1067" s="8"/>
      <c r="P1067" s="8"/>
      <c r="Q1067" s="8"/>
      <c r="R1067" s="8"/>
      <c r="S1067" s="8"/>
      <c r="T1067" s="8"/>
      <c r="U1067" s="8"/>
      <c r="V1067" s="8"/>
      <c r="W1067" s="8"/>
      <c r="X1067" s="47"/>
      <c r="Y1067" s="8"/>
      <c r="Z1067" s="8"/>
      <c r="AA1067" s="8"/>
      <c r="AB1067" s="8"/>
      <c r="AC1067" s="8"/>
      <c r="AD1067" s="8"/>
      <c r="AE1067" s="8"/>
      <c r="AF1067" s="8"/>
      <c r="AG1067" s="8"/>
      <c r="AH1067" s="8"/>
      <c r="AI1067" s="11" t="str">
        <f t="shared" si="4"/>
        <v/>
      </c>
      <c r="AJ1067" s="17"/>
      <c r="AK1067" s="17"/>
      <c r="AL1067" s="8"/>
      <c r="AM1067" s="8"/>
      <c r="AN1067" s="8"/>
      <c r="AO1067" s="8"/>
      <c r="AP1067" s="8"/>
      <c r="AQ1067" s="8"/>
      <c r="AR1067" s="8"/>
      <c r="AS1067" s="8"/>
      <c r="AT1067" s="8"/>
      <c r="AU1067" s="8"/>
      <c r="AV1067" s="8"/>
      <c r="AW1067" s="8"/>
      <c r="AX1067" s="8"/>
      <c r="AY1067" s="8"/>
      <c r="AZ1067" s="8"/>
      <c r="BA1067" s="8"/>
      <c r="BB1067" s="8"/>
      <c r="BC1067" s="8"/>
    </row>
    <row r="1068">
      <c r="A1068" s="12"/>
      <c r="B1068" s="8"/>
      <c r="C1068" s="8"/>
      <c r="D1068" s="8"/>
      <c r="E1068" s="8"/>
      <c r="F1068" s="17"/>
      <c r="G1068" s="17"/>
      <c r="H1068" s="17"/>
      <c r="I1068" s="8"/>
      <c r="J1068" s="8"/>
      <c r="K1068" s="8"/>
      <c r="L1068" s="8"/>
      <c r="M1068" s="8"/>
      <c r="N1068" s="8"/>
      <c r="O1068" s="8"/>
      <c r="P1068" s="8"/>
      <c r="Q1068" s="8"/>
      <c r="R1068" s="8"/>
      <c r="S1068" s="8"/>
      <c r="T1068" s="8"/>
      <c r="U1068" s="8"/>
      <c r="V1068" s="8"/>
      <c r="W1068" s="8"/>
      <c r="X1068" s="47"/>
      <c r="Y1068" s="8"/>
      <c r="Z1068" s="8"/>
      <c r="AA1068" s="8"/>
      <c r="AB1068" s="8"/>
      <c r="AC1068" s="8"/>
      <c r="AD1068" s="8"/>
      <c r="AE1068" s="8"/>
      <c r="AF1068" s="8"/>
      <c r="AG1068" s="8"/>
      <c r="AH1068" s="8"/>
      <c r="AI1068" s="11" t="str">
        <f t="shared" si="4"/>
        <v/>
      </c>
      <c r="AJ1068" s="17"/>
      <c r="AK1068" s="17"/>
      <c r="AL1068" s="8"/>
      <c r="AM1068" s="8"/>
      <c r="AN1068" s="8"/>
      <c r="AO1068" s="8"/>
      <c r="AP1068" s="8"/>
      <c r="AQ1068" s="8"/>
      <c r="AR1068" s="8"/>
      <c r="AS1068" s="8"/>
      <c r="AT1068" s="8"/>
      <c r="AU1068" s="8"/>
      <c r="AV1068" s="8"/>
      <c r="AW1068" s="8"/>
      <c r="AX1068" s="8"/>
      <c r="AY1068" s="8"/>
      <c r="AZ1068" s="8"/>
      <c r="BA1068" s="8"/>
      <c r="BB1068" s="8"/>
      <c r="BC1068" s="8"/>
    </row>
    <row r="1069">
      <c r="A1069" s="12"/>
      <c r="B1069" s="8"/>
      <c r="C1069" s="8"/>
      <c r="D1069" s="8"/>
      <c r="E1069" s="8"/>
      <c r="F1069" s="17"/>
      <c r="G1069" s="17"/>
      <c r="H1069" s="17"/>
      <c r="I1069" s="8"/>
      <c r="J1069" s="8"/>
      <c r="K1069" s="8"/>
      <c r="L1069" s="8"/>
      <c r="M1069" s="8"/>
      <c r="N1069" s="8"/>
      <c r="O1069" s="8"/>
      <c r="P1069" s="8"/>
      <c r="Q1069" s="8"/>
      <c r="R1069" s="8"/>
      <c r="S1069" s="8"/>
      <c r="T1069" s="8"/>
      <c r="U1069" s="8"/>
      <c r="V1069" s="8"/>
      <c r="W1069" s="8"/>
      <c r="X1069" s="47"/>
      <c r="Y1069" s="8"/>
      <c r="Z1069" s="8"/>
      <c r="AA1069" s="8"/>
      <c r="AB1069" s="8"/>
      <c r="AC1069" s="8"/>
      <c r="AD1069" s="8"/>
      <c r="AE1069" s="8"/>
      <c r="AF1069" s="8"/>
      <c r="AG1069" s="8"/>
      <c r="AH1069" s="8"/>
      <c r="AI1069" s="11" t="str">
        <f t="shared" si="4"/>
        <v/>
      </c>
      <c r="AJ1069" s="17"/>
      <c r="AK1069" s="17"/>
      <c r="AL1069" s="8"/>
      <c r="AM1069" s="8"/>
      <c r="AN1069" s="8"/>
      <c r="AO1069" s="8"/>
      <c r="AP1069" s="8"/>
      <c r="AQ1069" s="8"/>
      <c r="AR1069" s="8"/>
      <c r="AS1069" s="8"/>
      <c r="AT1069" s="8"/>
      <c r="AU1069" s="8"/>
      <c r="AV1069" s="8"/>
      <c r="AW1069" s="8"/>
      <c r="AX1069" s="8"/>
      <c r="AY1069" s="8"/>
      <c r="AZ1069" s="8"/>
      <c r="BA1069" s="8"/>
      <c r="BB1069" s="8"/>
      <c r="BC1069" s="8"/>
    </row>
    <row r="1070">
      <c r="A1070" s="12"/>
      <c r="B1070" s="8"/>
      <c r="C1070" s="8"/>
      <c r="D1070" s="8"/>
      <c r="E1070" s="8"/>
      <c r="F1070" s="17"/>
      <c r="G1070" s="17"/>
      <c r="H1070" s="17"/>
      <c r="I1070" s="8"/>
      <c r="J1070" s="8"/>
      <c r="K1070" s="8"/>
      <c r="L1070" s="8"/>
      <c r="M1070" s="8"/>
      <c r="N1070" s="8"/>
      <c r="O1070" s="8"/>
      <c r="P1070" s="8"/>
      <c r="Q1070" s="8"/>
      <c r="R1070" s="8"/>
      <c r="S1070" s="8"/>
      <c r="T1070" s="8"/>
      <c r="U1070" s="8"/>
      <c r="V1070" s="8"/>
      <c r="W1070" s="8"/>
      <c r="X1070" s="47"/>
      <c r="Y1070" s="8"/>
      <c r="Z1070" s="8"/>
      <c r="AA1070" s="8"/>
      <c r="AB1070" s="8"/>
      <c r="AC1070" s="8"/>
      <c r="AD1070" s="8"/>
      <c r="AE1070" s="8"/>
      <c r="AF1070" s="8"/>
      <c r="AG1070" s="8"/>
      <c r="AH1070" s="8"/>
      <c r="AI1070" s="11" t="str">
        <f t="shared" si="4"/>
        <v/>
      </c>
      <c r="AJ1070" s="17"/>
      <c r="AK1070" s="17"/>
      <c r="AL1070" s="8"/>
      <c r="AM1070" s="8"/>
      <c r="AN1070" s="8"/>
      <c r="AO1070" s="8"/>
      <c r="AP1070" s="8"/>
      <c r="AQ1070" s="8"/>
      <c r="AR1070" s="8"/>
      <c r="AS1070" s="8"/>
      <c r="AT1070" s="8"/>
      <c r="AU1070" s="8"/>
      <c r="AV1070" s="8"/>
      <c r="AW1070" s="8"/>
      <c r="AX1070" s="8"/>
      <c r="AY1070" s="8"/>
      <c r="AZ1070" s="8"/>
      <c r="BA1070" s="8"/>
      <c r="BB1070" s="8"/>
      <c r="BC1070" s="8"/>
    </row>
    <row r="1071">
      <c r="A1071" s="12"/>
      <c r="B1071" s="8"/>
      <c r="C1071" s="8"/>
      <c r="D1071" s="8"/>
      <c r="E1071" s="8"/>
      <c r="F1071" s="17"/>
      <c r="G1071" s="17"/>
      <c r="H1071" s="17"/>
      <c r="I1071" s="8"/>
      <c r="J1071" s="8"/>
      <c r="K1071" s="8"/>
      <c r="L1071" s="8"/>
      <c r="M1071" s="8"/>
      <c r="N1071" s="8"/>
      <c r="O1071" s="8"/>
      <c r="P1071" s="8"/>
      <c r="Q1071" s="8"/>
      <c r="R1071" s="8"/>
      <c r="S1071" s="8"/>
      <c r="T1071" s="8"/>
      <c r="U1071" s="8"/>
      <c r="V1071" s="8"/>
      <c r="W1071" s="8"/>
      <c r="X1071" s="47"/>
      <c r="Y1071" s="8"/>
      <c r="Z1071" s="8"/>
      <c r="AA1071" s="8"/>
      <c r="AB1071" s="8"/>
      <c r="AC1071" s="8"/>
      <c r="AD1071" s="8"/>
      <c r="AE1071" s="8"/>
      <c r="AF1071" s="8"/>
      <c r="AG1071" s="8"/>
      <c r="AH1071" s="8"/>
      <c r="AI1071" s="11" t="str">
        <f t="shared" si="4"/>
        <v/>
      </c>
      <c r="AJ1071" s="17"/>
      <c r="AK1071" s="17"/>
      <c r="AL1071" s="8"/>
      <c r="AM1071" s="8"/>
      <c r="AN1071" s="8"/>
      <c r="AO1071" s="8"/>
      <c r="AP1071" s="8"/>
      <c r="AQ1071" s="8"/>
      <c r="AR1071" s="8"/>
      <c r="AS1071" s="8"/>
      <c r="AT1071" s="8"/>
      <c r="AU1071" s="8"/>
      <c r="AV1071" s="8"/>
      <c r="AW1071" s="8"/>
      <c r="AX1071" s="8"/>
      <c r="AY1071" s="8"/>
      <c r="AZ1071" s="8"/>
      <c r="BA1071" s="8"/>
      <c r="BB1071" s="8"/>
      <c r="BC1071" s="8"/>
    </row>
    <row r="1072">
      <c r="A1072" s="12"/>
      <c r="B1072" s="8"/>
      <c r="C1072" s="8"/>
      <c r="D1072" s="8"/>
      <c r="E1072" s="8"/>
      <c r="F1072" s="17"/>
      <c r="G1072" s="17"/>
      <c r="H1072" s="17"/>
      <c r="I1072" s="8"/>
      <c r="J1072" s="8"/>
      <c r="K1072" s="8"/>
      <c r="L1072" s="8"/>
      <c r="M1072" s="8"/>
      <c r="N1072" s="8"/>
      <c r="O1072" s="8"/>
      <c r="P1072" s="8"/>
      <c r="Q1072" s="8"/>
      <c r="R1072" s="8"/>
      <c r="S1072" s="8"/>
      <c r="T1072" s="8"/>
      <c r="U1072" s="8"/>
      <c r="V1072" s="8"/>
      <c r="W1072" s="8"/>
      <c r="X1072" s="47"/>
      <c r="Y1072" s="8"/>
      <c r="Z1072" s="8"/>
      <c r="AA1072" s="8"/>
      <c r="AB1072" s="8"/>
      <c r="AC1072" s="8"/>
      <c r="AD1072" s="8"/>
      <c r="AE1072" s="8"/>
      <c r="AF1072" s="8"/>
      <c r="AG1072" s="8"/>
      <c r="AH1072" s="8"/>
      <c r="AI1072" s="11" t="str">
        <f t="shared" si="4"/>
        <v/>
      </c>
      <c r="AJ1072" s="17"/>
      <c r="AK1072" s="17"/>
      <c r="AL1072" s="8"/>
      <c r="AM1072" s="8"/>
      <c r="AN1072" s="8"/>
      <c r="AO1072" s="8"/>
      <c r="AP1072" s="8"/>
      <c r="AQ1072" s="8"/>
      <c r="AR1072" s="8"/>
      <c r="AS1072" s="8"/>
      <c r="AT1072" s="8"/>
      <c r="AU1072" s="8"/>
      <c r="AV1072" s="8"/>
      <c r="AW1072" s="8"/>
      <c r="AX1072" s="8"/>
      <c r="AY1072" s="8"/>
      <c r="AZ1072" s="8"/>
      <c r="BA1072" s="8"/>
      <c r="BB1072" s="8"/>
      <c r="BC1072" s="8"/>
    </row>
    <row r="1073">
      <c r="A1073" s="12"/>
      <c r="B1073" s="8"/>
      <c r="C1073" s="8"/>
      <c r="D1073" s="8"/>
      <c r="E1073" s="8"/>
      <c r="F1073" s="17"/>
      <c r="G1073" s="17"/>
      <c r="H1073" s="17"/>
      <c r="I1073" s="8"/>
      <c r="J1073" s="8"/>
      <c r="K1073" s="8"/>
      <c r="L1073" s="8"/>
      <c r="M1073" s="8"/>
      <c r="N1073" s="8"/>
      <c r="O1073" s="8"/>
      <c r="P1073" s="8"/>
      <c r="Q1073" s="8"/>
      <c r="R1073" s="8"/>
      <c r="S1073" s="8"/>
      <c r="T1073" s="8"/>
      <c r="U1073" s="8"/>
      <c r="V1073" s="8"/>
      <c r="W1073" s="8"/>
      <c r="X1073" s="47"/>
      <c r="Y1073" s="8"/>
      <c r="Z1073" s="8"/>
      <c r="AA1073" s="8"/>
      <c r="AB1073" s="8"/>
      <c r="AC1073" s="8"/>
      <c r="AD1073" s="8"/>
      <c r="AE1073" s="8"/>
      <c r="AF1073" s="8"/>
      <c r="AG1073" s="8"/>
      <c r="AH1073" s="8"/>
      <c r="AI1073" s="11" t="str">
        <f t="shared" si="4"/>
        <v/>
      </c>
      <c r="AJ1073" s="17"/>
      <c r="AK1073" s="17"/>
      <c r="AL1073" s="8"/>
      <c r="AM1073" s="8"/>
      <c r="AN1073" s="8"/>
      <c r="AO1073" s="8"/>
      <c r="AP1073" s="8"/>
      <c r="AQ1073" s="8"/>
      <c r="AR1073" s="8"/>
      <c r="AS1073" s="8"/>
      <c r="AT1073" s="8"/>
      <c r="AU1073" s="8"/>
      <c r="AV1073" s="8"/>
      <c r="AW1073" s="8"/>
      <c r="AX1073" s="8"/>
      <c r="AY1073" s="8"/>
      <c r="AZ1073" s="8"/>
      <c r="BA1073" s="8"/>
      <c r="BB1073" s="8"/>
      <c r="BC1073" s="8"/>
    </row>
    <row r="1074">
      <c r="A1074" s="12"/>
      <c r="B1074" s="8"/>
      <c r="C1074" s="8"/>
      <c r="D1074" s="8"/>
      <c r="E1074" s="8"/>
      <c r="F1074" s="17"/>
      <c r="G1074" s="17"/>
      <c r="H1074" s="17"/>
      <c r="I1074" s="8"/>
      <c r="J1074" s="8"/>
      <c r="K1074" s="8"/>
      <c r="L1074" s="8"/>
      <c r="M1074" s="8"/>
      <c r="N1074" s="8"/>
      <c r="O1074" s="8"/>
      <c r="P1074" s="8"/>
      <c r="Q1074" s="8"/>
      <c r="R1074" s="8"/>
      <c r="S1074" s="8"/>
      <c r="T1074" s="8"/>
      <c r="U1074" s="8"/>
      <c r="V1074" s="8"/>
      <c r="W1074" s="8"/>
      <c r="X1074" s="47"/>
      <c r="Y1074" s="8"/>
      <c r="Z1074" s="8"/>
      <c r="AA1074" s="8"/>
      <c r="AB1074" s="8"/>
      <c r="AC1074" s="8"/>
      <c r="AD1074" s="8"/>
      <c r="AE1074" s="8"/>
      <c r="AF1074" s="8"/>
      <c r="AG1074" s="8"/>
      <c r="AH1074" s="8"/>
      <c r="AI1074" s="11" t="str">
        <f t="shared" si="4"/>
        <v/>
      </c>
      <c r="AJ1074" s="17"/>
      <c r="AK1074" s="17"/>
      <c r="AL1074" s="8"/>
      <c r="AM1074" s="8"/>
      <c r="AN1074" s="8"/>
      <c r="AO1074" s="8"/>
      <c r="AP1074" s="8"/>
      <c r="AQ1074" s="8"/>
      <c r="AR1074" s="8"/>
      <c r="AS1074" s="8"/>
      <c r="AT1074" s="8"/>
      <c r="AU1074" s="8"/>
      <c r="AV1074" s="8"/>
      <c r="AW1074" s="8"/>
      <c r="AX1074" s="8"/>
      <c r="AY1074" s="8"/>
      <c r="AZ1074" s="8"/>
      <c r="BA1074" s="8"/>
      <c r="BB1074" s="8"/>
      <c r="BC1074" s="8"/>
    </row>
    <row r="1075">
      <c r="A1075" s="12"/>
      <c r="B1075" s="8"/>
      <c r="C1075" s="8"/>
      <c r="D1075" s="8"/>
      <c r="E1075" s="8"/>
      <c r="F1075" s="17"/>
      <c r="G1075" s="17"/>
      <c r="H1075" s="17"/>
      <c r="I1075" s="8"/>
      <c r="J1075" s="8"/>
      <c r="K1075" s="8"/>
      <c r="L1075" s="8"/>
      <c r="M1075" s="8"/>
      <c r="N1075" s="8"/>
      <c r="O1075" s="8"/>
      <c r="P1075" s="8"/>
      <c r="Q1075" s="8"/>
      <c r="R1075" s="8"/>
      <c r="S1075" s="8"/>
      <c r="T1075" s="8"/>
      <c r="U1075" s="8"/>
      <c r="V1075" s="8"/>
      <c r="W1075" s="8"/>
      <c r="X1075" s="47"/>
      <c r="Y1075" s="8"/>
      <c r="Z1075" s="8"/>
      <c r="AA1075" s="8"/>
      <c r="AB1075" s="8"/>
      <c r="AC1075" s="8"/>
      <c r="AD1075" s="8"/>
      <c r="AE1075" s="8"/>
      <c r="AF1075" s="8"/>
      <c r="AG1075" s="8"/>
      <c r="AH1075" s="8"/>
      <c r="AI1075" s="11" t="str">
        <f t="shared" si="4"/>
        <v/>
      </c>
      <c r="AJ1075" s="17"/>
      <c r="AK1075" s="17"/>
      <c r="AL1075" s="8"/>
      <c r="AM1075" s="8"/>
      <c r="AN1075" s="8"/>
      <c r="AO1075" s="8"/>
      <c r="AP1075" s="8"/>
      <c r="AQ1075" s="8"/>
      <c r="AR1075" s="8"/>
      <c r="AS1075" s="8"/>
      <c r="AT1075" s="8"/>
      <c r="AU1075" s="8"/>
      <c r="AV1075" s="8"/>
      <c r="AW1075" s="8"/>
      <c r="AX1075" s="8"/>
      <c r="AY1075" s="8"/>
      <c r="AZ1075" s="8"/>
      <c r="BA1075" s="8"/>
      <c r="BB1075" s="8"/>
      <c r="BC1075" s="8"/>
    </row>
    <row r="1076">
      <c r="A1076" s="12"/>
      <c r="B1076" s="8"/>
      <c r="C1076" s="8"/>
      <c r="D1076" s="8"/>
      <c r="E1076" s="8"/>
      <c r="F1076" s="17"/>
      <c r="G1076" s="17"/>
      <c r="H1076" s="17"/>
      <c r="I1076" s="8"/>
      <c r="J1076" s="8"/>
      <c r="K1076" s="8"/>
      <c r="L1076" s="8"/>
      <c r="M1076" s="8"/>
      <c r="N1076" s="8"/>
      <c r="O1076" s="8"/>
      <c r="P1076" s="8"/>
      <c r="Q1076" s="8"/>
      <c r="R1076" s="8"/>
      <c r="S1076" s="8"/>
      <c r="T1076" s="8"/>
      <c r="U1076" s="8"/>
      <c r="V1076" s="8"/>
      <c r="W1076" s="8"/>
      <c r="X1076" s="47"/>
      <c r="Y1076" s="8"/>
      <c r="Z1076" s="8"/>
      <c r="AA1076" s="8"/>
      <c r="AB1076" s="8"/>
      <c r="AC1076" s="8"/>
      <c r="AD1076" s="8"/>
      <c r="AE1076" s="8"/>
      <c r="AF1076" s="8"/>
      <c r="AG1076" s="8"/>
      <c r="AH1076" s="8"/>
      <c r="AI1076" s="11" t="str">
        <f t="shared" si="4"/>
        <v/>
      </c>
      <c r="AJ1076" s="17"/>
      <c r="AK1076" s="17"/>
      <c r="AL1076" s="8"/>
      <c r="AM1076" s="8"/>
      <c r="AN1076" s="8"/>
      <c r="AO1076" s="8"/>
      <c r="AP1076" s="8"/>
      <c r="AQ1076" s="8"/>
      <c r="AR1076" s="8"/>
      <c r="AS1076" s="8"/>
      <c r="AT1076" s="8"/>
      <c r="AU1076" s="8"/>
      <c r="AV1076" s="8"/>
      <c r="AW1076" s="8"/>
      <c r="AX1076" s="8"/>
      <c r="AY1076" s="8"/>
      <c r="AZ1076" s="8"/>
      <c r="BA1076" s="8"/>
      <c r="BB1076" s="8"/>
      <c r="BC1076" s="8"/>
    </row>
  </sheetData>
  <autoFilter ref="$A$1:$AK$470">
    <sortState ref="A1:AK470">
      <sortCondition ref="A1:A470"/>
      <sortCondition ref="J1:J470"/>
      <sortCondition ref="B1:B470"/>
      <sortCondition ref="D1:D470"/>
    </sortState>
  </autoFilter>
  <conditionalFormatting sqref="J2:AH1076">
    <cfRule type="cellIs" dxfId="0" priority="1" operator="equal">
      <formula>"p"</formula>
    </cfRule>
  </conditionalFormatting>
  <conditionalFormatting sqref="J2:AH1076">
    <cfRule type="cellIs" dxfId="1" priority="2" operator="equal">
      <formula>"s"</formula>
    </cfRule>
  </conditionalFormatting>
  <conditionalFormatting sqref="AI2:AI1076">
    <cfRule type="containsText" dxfId="2" priority="3" operator="containsText" text=".">
      <formula>NOT(ISERROR(SEARCH(("."),(AI2))))</formula>
    </cfRule>
  </conditionalFormatting>
  <hyperlinks>
    <hyperlink r:id="rId1" ref="I4"/>
    <hyperlink r:id="rId2" ref="I6"/>
    <hyperlink r:id="rId3" ref="I7"/>
    <hyperlink r:id="rId4" ref="I8"/>
    <hyperlink r:id="rId5" ref="I9"/>
    <hyperlink r:id="rId6" ref="I10"/>
    <hyperlink r:id="rId7" ref="I12"/>
    <hyperlink r:id="rId8" ref="I13"/>
    <hyperlink r:id="rId9" ref="I20"/>
    <hyperlink r:id="rId10" ref="I22"/>
    <hyperlink r:id="rId11" ref="I23"/>
    <hyperlink r:id="rId12" ref="I34"/>
    <hyperlink r:id="rId13" ref="I36"/>
    <hyperlink r:id="rId14" ref="I37"/>
    <hyperlink r:id="rId15" ref="I42"/>
    <hyperlink r:id="rId16" ref="I45"/>
    <hyperlink r:id="rId17" ref="I50"/>
    <hyperlink r:id="rId18" ref="I52"/>
    <hyperlink r:id="rId19" ref="I56"/>
    <hyperlink r:id="rId20" ref="I58"/>
    <hyperlink r:id="rId21" ref="I60"/>
    <hyperlink r:id="rId22" ref="I61"/>
    <hyperlink r:id="rId23" ref="I62"/>
    <hyperlink r:id="rId24" ref="I63"/>
    <hyperlink r:id="rId25" ref="I64"/>
    <hyperlink r:id="rId26" ref="I65"/>
    <hyperlink r:id="rId27" ref="I66"/>
    <hyperlink r:id="rId28" ref="I67"/>
    <hyperlink r:id="rId29" ref="I69"/>
    <hyperlink r:id="rId30" ref="I75"/>
    <hyperlink r:id="rId31" ref="I76"/>
    <hyperlink r:id="rId32" ref="I85"/>
    <hyperlink r:id="rId33" ref="I87"/>
    <hyperlink r:id="rId34" ref="I88"/>
    <hyperlink r:id="rId35" ref="I89"/>
    <hyperlink r:id="rId36" ref="I97"/>
    <hyperlink r:id="rId37" ref="I98"/>
    <hyperlink r:id="rId38" ref="I101"/>
    <hyperlink r:id="rId39" ref="I109"/>
    <hyperlink r:id="rId40" ref="I115"/>
    <hyperlink r:id="rId41" ref="I116"/>
    <hyperlink r:id="rId42" ref="I117"/>
    <hyperlink r:id="rId43" ref="I118"/>
    <hyperlink r:id="rId44" ref="I124"/>
    <hyperlink r:id="rId45" ref="I129"/>
    <hyperlink r:id="rId46" ref="I130"/>
    <hyperlink r:id="rId47" ref="I131"/>
    <hyperlink r:id="rId48" ref="I141"/>
    <hyperlink r:id="rId49" ref="I142"/>
    <hyperlink r:id="rId50" ref="I143"/>
    <hyperlink r:id="rId51" ref="I146"/>
    <hyperlink r:id="rId52" ref="I147"/>
    <hyperlink r:id="rId53" ref="I148"/>
    <hyperlink r:id="rId54" ref="I151"/>
    <hyperlink r:id="rId55" ref="I161"/>
    <hyperlink r:id="rId56" ref="I163"/>
    <hyperlink r:id="rId57" ref="I164"/>
    <hyperlink r:id="rId58" ref="I168"/>
    <hyperlink r:id="rId59" ref="I170"/>
    <hyperlink r:id="rId60" ref="I173"/>
    <hyperlink r:id="rId61" ref="I174"/>
    <hyperlink r:id="rId62" ref="I175"/>
    <hyperlink r:id="rId63" ref="I176"/>
    <hyperlink r:id="rId64" ref="I177"/>
    <hyperlink r:id="rId65" ref="I178"/>
    <hyperlink r:id="rId66" ref="I185"/>
    <hyperlink r:id="rId67" ref="I186"/>
    <hyperlink r:id="rId68" ref="I188"/>
    <hyperlink r:id="rId69" ref="I194"/>
    <hyperlink r:id="rId70" ref="I196"/>
    <hyperlink r:id="rId71" ref="I197"/>
    <hyperlink r:id="rId72" ref="I198"/>
    <hyperlink r:id="rId73" ref="I202"/>
    <hyperlink r:id="rId74" ref="I214"/>
    <hyperlink r:id="rId75" ref="I216"/>
    <hyperlink r:id="rId76" ref="I223"/>
    <hyperlink r:id="rId77" ref="I225"/>
    <hyperlink r:id="rId78" ref="I226"/>
    <hyperlink r:id="rId79" ref="I230"/>
    <hyperlink r:id="rId80" ref="I231"/>
    <hyperlink r:id="rId81" ref="I232"/>
    <hyperlink r:id="rId82" ref="I233"/>
    <hyperlink r:id="rId83" ref="I235"/>
    <hyperlink r:id="rId84" ref="I236"/>
    <hyperlink r:id="rId85" ref="I241"/>
    <hyperlink r:id="rId86" ref="I243"/>
    <hyperlink r:id="rId87" ref="I244"/>
    <hyperlink r:id="rId88" ref="I255"/>
    <hyperlink r:id="rId89" ref="I256"/>
    <hyperlink r:id="rId90" ref="I257"/>
    <hyperlink r:id="rId91" ref="I259"/>
    <hyperlink r:id="rId92" ref="I263"/>
    <hyperlink r:id="rId93" ref="I264"/>
    <hyperlink r:id="rId94" ref="I265"/>
    <hyperlink r:id="rId95" ref="I266"/>
    <hyperlink r:id="rId96" ref="I270"/>
    <hyperlink r:id="rId97" ref="I275"/>
    <hyperlink r:id="rId98" ref="I279"/>
    <hyperlink r:id="rId99" ref="I288"/>
    <hyperlink r:id="rId100" ref="I291"/>
    <hyperlink r:id="rId101" ref="I297"/>
    <hyperlink r:id="rId102" ref="I298"/>
    <hyperlink r:id="rId103" ref="I309"/>
    <hyperlink r:id="rId104" ref="I310"/>
    <hyperlink r:id="rId105" ref="I314"/>
    <hyperlink r:id="rId106" ref="I319"/>
    <hyperlink r:id="rId107" ref="I320"/>
    <hyperlink r:id="rId108" ref="I325"/>
    <hyperlink r:id="rId109" ref="I328"/>
    <hyperlink r:id="rId110" ref="I334"/>
    <hyperlink r:id="rId111" ref="I338"/>
    <hyperlink r:id="rId112" ref="I339"/>
    <hyperlink r:id="rId113" ref="I340"/>
    <hyperlink r:id="rId114" ref="I343"/>
    <hyperlink r:id="rId115" ref="I346"/>
    <hyperlink r:id="rId116" ref="I354"/>
    <hyperlink r:id="rId117" ref="I362"/>
    <hyperlink r:id="rId118" ref="I363"/>
    <hyperlink r:id="rId119" ref="I365"/>
    <hyperlink r:id="rId120" ref="I366"/>
  </hyperlinks>
  <printOptions gridLines="1" horizontalCentered="1"/>
  <pageMargins bottom="0.75" footer="0.0" header="0.0" left="0.7" right="0.7" top="0.75"/>
  <pageSetup paperSize="3" cellComments="atEnd" orientation="landscape" pageOrder="overThenDown"/>
  <drawing r:id="rId12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17.86"/>
    <col customWidth="1" min="7" max="7" width="14.71"/>
    <col customWidth="1" min="8" max="8" width="14.57"/>
    <col customWidth="1" min="10" max="10" width="3.43"/>
    <col customWidth="1" min="11" max="11" width="101.71"/>
  </cols>
  <sheetData>
    <row r="1" ht="28.5" customHeight="1">
      <c r="A1" s="4"/>
      <c r="B1" s="4"/>
      <c r="C1" s="4"/>
      <c r="D1" s="4"/>
      <c r="E1" s="4"/>
      <c r="F1" s="4"/>
      <c r="G1" s="4"/>
      <c r="H1" s="4"/>
      <c r="I1" s="4"/>
      <c r="J1" s="4"/>
      <c r="K1" s="48" t="s">
        <v>1564</v>
      </c>
      <c r="L1" s="4"/>
      <c r="M1" s="4"/>
      <c r="N1" s="4"/>
      <c r="O1" s="4"/>
      <c r="P1" s="4"/>
      <c r="Q1" s="4"/>
      <c r="R1" s="4"/>
      <c r="S1" s="4"/>
      <c r="T1" s="4"/>
      <c r="U1" s="4"/>
      <c r="V1" s="4"/>
      <c r="W1" s="4"/>
      <c r="X1" s="4"/>
      <c r="Y1" s="4"/>
      <c r="Z1" s="4"/>
    </row>
    <row r="2">
      <c r="A2" s="24" t="s">
        <v>1565</v>
      </c>
      <c r="B2" s="24" t="s">
        <v>1566</v>
      </c>
      <c r="G2" s="49"/>
      <c r="H2" s="50"/>
      <c r="I2" s="51"/>
      <c r="K2" s="24" t="s">
        <v>1567</v>
      </c>
    </row>
    <row r="3">
      <c r="A3" s="24" t="s">
        <v>1568</v>
      </c>
      <c r="B3" s="24" t="s">
        <v>1569</v>
      </c>
      <c r="G3" s="52"/>
      <c r="H3" s="53"/>
      <c r="I3" s="54"/>
    </row>
    <row r="4">
      <c r="A4" s="24" t="s">
        <v>1570</v>
      </c>
      <c r="B4" s="24" t="s">
        <v>1571</v>
      </c>
      <c r="G4" s="52"/>
      <c r="H4" s="53"/>
      <c r="I4" s="54"/>
    </row>
    <row r="5">
      <c r="A5" s="24" t="s">
        <v>1572</v>
      </c>
      <c r="B5" s="24" t="s">
        <v>1573</v>
      </c>
      <c r="G5" s="55"/>
      <c r="H5" s="56"/>
      <c r="I5" s="54"/>
    </row>
    <row r="6">
      <c r="G6" s="55"/>
      <c r="H6" s="53"/>
      <c r="I6" s="54"/>
    </row>
    <row r="7">
      <c r="A7" s="57" t="s">
        <v>1574</v>
      </c>
      <c r="G7" s="55"/>
      <c r="H7" s="53"/>
      <c r="I7" s="54"/>
    </row>
    <row r="8">
      <c r="A8" s="57" t="s">
        <v>1575</v>
      </c>
      <c r="G8" s="55"/>
      <c r="H8" s="53"/>
      <c r="I8" s="54"/>
    </row>
    <row r="9">
      <c r="G9" s="58" t="str">
        <f>HYPERLINK("mailto:housing@renoinitiative.org","housing@renoinitiative.org")</f>
        <v>housing@renoinitiative.org</v>
      </c>
      <c r="H9" s="59"/>
      <c r="I9" s="54"/>
    </row>
    <row r="10">
      <c r="A10" s="57" t="s">
        <v>1576</v>
      </c>
      <c r="G10" s="60" t="s">
        <v>1577</v>
      </c>
      <c r="H10" s="59"/>
      <c r="I10" s="61"/>
    </row>
    <row r="11">
      <c r="A11" s="24" t="s">
        <v>1578</v>
      </c>
      <c r="G11" s="62" t="s">
        <v>975</v>
      </c>
      <c r="H11" s="63"/>
      <c r="I11" s="64"/>
    </row>
    <row r="12">
      <c r="A12" s="24" t="s">
        <v>1579</v>
      </c>
      <c r="G12" s="65"/>
      <c r="H12" s="66"/>
      <c r="I12" s="67"/>
    </row>
    <row r="14">
      <c r="A14" s="24" t="s">
        <v>1580</v>
      </c>
    </row>
    <row r="15">
      <c r="A15" s="24" t="s">
        <v>1581</v>
      </c>
      <c r="G15" s="57" t="s">
        <v>1582</v>
      </c>
    </row>
    <row r="16">
      <c r="A16" s="24" t="s">
        <v>1583</v>
      </c>
      <c r="G16" s="24" t="s">
        <v>1584</v>
      </c>
    </row>
    <row r="17">
      <c r="G17" s="37" t="s">
        <v>1585</v>
      </c>
    </row>
  </sheetData>
  <hyperlinks>
    <hyperlink r:id="rId1" ref="G11"/>
    <hyperlink r:id="rId2" ref="G17"/>
  </hyperlinks>
  <printOptions gridLines="1" horizontalCentered="1"/>
  <pageMargins bottom="0.75" footer="0.0" header="0.0" left="0.7" right="0.7" top="0.75"/>
  <pageSetup fitToHeight="0" cellComments="atEnd" orientation="landscape" pageOrder="overThenDown"/>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2.29"/>
    <col customWidth="1" min="2" max="2" width="7.57"/>
    <col customWidth="1" min="3" max="3" width="10.0"/>
    <col customWidth="1" min="4" max="11" width="5.14"/>
    <col customWidth="1" min="12" max="12" width="22.86"/>
    <col customWidth="1" min="13" max="13" width="6.43"/>
    <col customWidth="1" min="14" max="27" width="5.14"/>
  </cols>
  <sheetData>
    <row r="1" ht="34.5" customHeight="1">
      <c r="A1" s="68" t="s">
        <v>1586</v>
      </c>
      <c r="B1" s="69" t="s">
        <v>1587</v>
      </c>
      <c r="C1" s="69" t="s">
        <v>1588</v>
      </c>
      <c r="D1" s="69" t="s">
        <v>1589</v>
      </c>
      <c r="E1" s="70"/>
      <c r="F1" s="70"/>
      <c r="G1" s="70"/>
      <c r="H1" s="70"/>
      <c r="I1" s="70"/>
      <c r="J1" s="70"/>
      <c r="K1" s="70"/>
      <c r="L1" s="71" t="s">
        <v>1590</v>
      </c>
      <c r="M1" s="72">
        <f>countif(Services!AI2:AI2035,".")</f>
        <v>0</v>
      </c>
      <c r="N1" s="2"/>
      <c r="O1" s="2"/>
      <c r="P1" s="2"/>
      <c r="Q1" s="2"/>
      <c r="R1" s="2"/>
      <c r="S1" s="2"/>
      <c r="T1" s="2"/>
      <c r="U1" s="2"/>
      <c r="V1" s="2"/>
      <c r="W1" s="2"/>
      <c r="X1" s="2"/>
      <c r="Y1" s="2"/>
      <c r="Z1" s="2"/>
      <c r="AA1" s="2"/>
    </row>
    <row r="2">
      <c r="A2" s="73" t="s">
        <v>9</v>
      </c>
      <c r="B2">
        <f>countif(Services!J2:J2035,"p")</f>
        <v>79</v>
      </c>
      <c r="C2">
        <f>countif(Services!J2:J2035,"s")</f>
        <v>0</v>
      </c>
      <c r="D2">
        <f t="shared" ref="D2:D26" si="1">C2+B2</f>
        <v>79</v>
      </c>
      <c r="L2" s="71" t="s">
        <v>1591</v>
      </c>
      <c r="M2" s="74">
        <v>423.0</v>
      </c>
      <c r="N2" s="2"/>
      <c r="O2" s="2"/>
      <c r="P2" s="2"/>
      <c r="Q2" s="2"/>
      <c r="R2" s="2"/>
      <c r="S2" s="2"/>
      <c r="T2" s="2"/>
      <c r="U2" s="2"/>
      <c r="V2" s="2"/>
      <c r="W2" s="2"/>
      <c r="X2" s="2"/>
      <c r="Y2" s="2"/>
      <c r="Z2" s="2"/>
      <c r="AA2" s="2"/>
    </row>
    <row r="3">
      <c r="A3" s="73" t="s">
        <v>10</v>
      </c>
      <c r="B3">
        <f>countif(Services!K2:K2035,"p")</f>
        <v>9</v>
      </c>
      <c r="C3">
        <f>countif(Services!K2:K2035,"s")</f>
        <v>7</v>
      </c>
      <c r="D3">
        <f t="shared" si="1"/>
        <v>16</v>
      </c>
      <c r="L3" s="71" t="s">
        <v>1592</v>
      </c>
      <c r="M3" s="75">
        <f>M1/M2</f>
        <v>0</v>
      </c>
      <c r="N3" s="2"/>
      <c r="O3" s="2"/>
      <c r="P3" s="2"/>
      <c r="Q3" s="2"/>
      <c r="R3" s="2"/>
      <c r="S3" s="2"/>
      <c r="T3" s="2"/>
      <c r="U3" s="2"/>
      <c r="V3" s="2"/>
      <c r="W3" s="2"/>
      <c r="X3" s="2"/>
      <c r="Y3" s="2"/>
      <c r="Z3" s="2"/>
      <c r="AA3" s="2"/>
    </row>
    <row r="4">
      <c r="A4" s="73" t="s">
        <v>11</v>
      </c>
      <c r="B4">
        <f>countif(Services!L2:L2035,"p")</f>
        <v>22</v>
      </c>
      <c r="C4">
        <f>countif(Services!L2:L2035,"s")</f>
        <v>14</v>
      </c>
      <c r="D4">
        <f t="shared" si="1"/>
        <v>36</v>
      </c>
      <c r="L4" s="76" t="s">
        <v>1593</v>
      </c>
      <c r="M4" s="2"/>
      <c r="N4" s="2"/>
      <c r="O4" s="2"/>
      <c r="P4" s="2"/>
      <c r="Q4" s="2"/>
      <c r="R4" s="2"/>
      <c r="S4" s="2"/>
      <c r="T4" s="2"/>
      <c r="U4" s="2"/>
      <c r="V4" s="2"/>
      <c r="W4" s="2"/>
      <c r="X4" s="2"/>
      <c r="Y4" s="2"/>
      <c r="Z4" s="2"/>
      <c r="AA4" s="2"/>
    </row>
    <row r="5">
      <c r="A5" s="73" t="s">
        <v>12</v>
      </c>
      <c r="B5">
        <f>countif(Services!M2:M2035,"p")</f>
        <v>25</v>
      </c>
      <c r="C5">
        <f>countif(Services!M2:M2035,"s")</f>
        <v>8</v>
      </c>
      <c r="D5">
        <f t="shared" si="1"/>
        <v>33</v>
      </c>
      <c r="L5" s="76" t="s">
        <v>1594</v>
      </c>
      <c r="M5" s="2"/>
      <c r="N5" s="2"/>
      <c r="O5" s="2"/>
      <c r="P5" s="2"/>
      <c r="Q5" s="2"/>
      <c r="R5" s="2"/>
      <c r="S5" s="2"/>
      <c r="T5" s="2"/>
      <c r="U5" s="2"/>
      <c r="V5" s="2"/>
      <c r="W5" s="2"/>
      <c r="X5" s="2"/>
      <c r="Y5" s="2"/>
      <c r="Z5" s="2"/>
      <c r="AA5" s="2"/>
    </row>
    <row r="6">
      <c r="A6" s="73" t="s">
        <v>13</v>
      </c>
      <c r="B6">
        <f>countif(Services!N2:N2035,"p")</f>
        <v>84</v>
      </c>
      <c r="C6">
        <f>countif(Services!N2:N2035,"s")</f>
        <v>13</v>
      </c>
      <c r="D6">
        <f t="shared" si="1"/>
        <v>97</v>
      </c>
      <c r="L6" s="76" t="s">
        <v>1595</v>
      </c>
      <c r="M6" s="2"/>
      <c r="N6" s="2"/>
      <c r="O6" s="2"/>
      <c r="P6" s="2"/>
      <c r="Q6" s="2"/>
      <c r="R6" s="2"/>
      <c r="S6" s="2"/>
      <c r="T6" s="2"/>
      <c r="U6" s="2"/>
      <c r="V6" s="2"/>
      <c r="W6" s="2"/>
      <c r="X6" s="2"/>
      <c r="Y6" s="2"/>
      <c r="Z6" s="2"/>
      <c r="AA6" s="2"/>
    </row>
    <row r="7">
      <c r="A7" s="73" t="s">
        <v>14</v>
      </c>
      <c r="B7">
        <f>countif(Services!O2:O2035,"p")</f>
        <v>12</v>
      </c>
      <c r="C7">
        <f>countif(Services!O2:O2035,"s")</f>
        <v>10</v>
      </c>
      <c r="D7">
        <f t="shared" si="1"/>
        <v>22</v>
      </c>
      <c r="T7" s="77" t="s">
        <v>1596</v>
      </c>
    </row>
    <row r="8">
      <c r="A8" s="73" t="s">
        <v>15</v>
      </c>
      <c r="B8">
        <f>countif(Services!P2:P2035,"p")</f>
        <v>21</v>
      </c>
      <c r="C8">
        <f>countif(Services!P2:P2035,"s")</f>
        <v>3</v>
      </c>
      <c r="D8">
        <f t="shared" si="1"/>
        <v>24</v>
      </c>
    </row>
    <row r="9">
      <c r="A9" s="73" t="s">
        <v>16</v>
      </c>
      <c r="B9">
        <f>countif(Services!Q2:Q2035,"p")</f>
        <v>39</v>
      </c>
      <c r="C9">
        <f>countif(Services!Q2:Q2035,"s")</f>
        <v>10</v>
      </c>
      <c r="D9">
        <f t="shared" si="1"/>
        <v>49</v>
      </c>
    </row>
    <row r="10">
      <c r="A10" s="73" t="s">
        <v>17</v>
      </c>
      <c r="B10">
        <f>countif(Services!R2:R2035,"p")</f>
        <v>13</v>
      </c>
      <c r="C10">
        <f>countif(Services!R2:R2035,"s")</f>
        <v>2</v>
      </c>
      <c r="D10">
        <f t="shared" si="1"/>
        <v>15</v>
      </c>
    </row>
    <row r="11">
      <c r="A11" s="73" t="s">
        <v>18</v>
      </c>
      <c r="B11">
        <f>countif(Services!S2:S2035,"p")</f>
        <v>15</v>
      </c>
      <c r="C11">
        <f>countif(Services!S2:S2035,"s")</f>
        <v>6</v>
      </c>
      <c r="D11">
        <f t="shared" si="1"/>
        <v>21</v>
      </c>
    </row>
    <row r="12">
      <c r="A12" s="73" t="s">
        <v>19</v>
      </c>
      <c r="B12">
        <f>countif(Services!T2:T2035,"p")</f>
        <v>2</v>
      </c>
      <c r="C12">
        <f>countif(Services!T2:T2035,"s")</f>
        <v>4</v>
      </c>
      <c r="D12">
        <f t="shared" si="1"/>
        <v>6</v>
      </c>
    </row>
    <row r="13">
      <c r="A13" s="73" t="s">
        <v>20</v>
      </c>
      <c r="B13">
        <f>countif(Services!U2:U2035,"p")</f>
        <v>36</v>
      </c>
      <c r="C13">
        <f>countif(Services!U2:U2035,"s")</f>
        <v>13</v>
      </c>
      <c r="D13">
        <f t="shared" si="1"/>
        <v>49</v>
      </c>
    </row>
    <row r="14">
      <c r="A14" s="73" t="s">
        <v>21</v>
      </c>
      <c r="B14">
        <f>countif(Services!V2:V2035,"p")</f>
        <v>11</v>
      </c>
      <c r="C14">
        <f>countif(Services!V2:V2035,"s")</f>
        <v>10</v>
      </c>
      <c r="D14">
        <f t="shared" si="1"/>
        <v>21</v>
      </c>
    </row>
    <row r="15">
      <c r="A15" s="73" t="s">
        <v>22</v>
      </c>
      <c r="B15">
        <f>countif(Services!W2:W2035,"p")</f>
        <v>85</v>
      </c>
      <c r="C15">
        <f>countif(Services!W2:W2035,"s")</f>
        <v>7</v>
      </c>
      <c r="D15">
        <f t="shared" si="1"/>
        <v>92</v>
      </c>
    </row>
    <row r="16">
      <c r="A16" s="73" t="s">
        <v>23</v>
      </c>
      <c r="B16">
        <f>countif(Services!X2:X2035,"p")</f>
        <v>51</v>
      </c>
      <c r="C16">
        <f>countif(Services!X2:X2035,"s")</f>
        <v>10</v>
      </c>
      <c r="D16">
        <f t="shared" si="1"/>
        <v>61</v>
      </c>
    </row>
    <row r="17">
      <c r="A17" s="73" t="s">
        <v>24</v>
      </c>
      <c r="B17">
        <f>countif(Services!Y2:Y2035,"p")</f>
        <v>13</v>
      </c>
      <c r="C17">
        <f>countif(Services!Y2:Y2035,"s")</f>
        <v>2</v>
      </c>
      <c r="D17">
        <f t="shared" si="1"/>
        <v>15</v>
      </c>
    </row>
    <row r="18">
      <c r="A18" s="73" t="s">
        <v>25</v>
      </c>
      <c r="B18">
        <f>countif(Services!Z2:Z2035,"p")</f>
        <v>27</v>
      </c>
      <c r="C18">
        <f>countif(Services!Z2:Z2035,"s")</f>
        <v>1</v>
      </c>
      <c r="D18">
        <f t="shared" si="1"/>
        <v>28</v>
      </c>
    </row>
    <row r="19">
      <c r="A19" s="73" t="s">
        <v>26</v>
      </c>
      <c r="B19">
        <f>countif(Services!AA2:AA2035,"p")</f>
        <v>9</v>
      </c>
      <c r="C19">
        <f>countif(Services!AA2:AA2035,"s")</f>
        <v>1</v>
      </c>
      <c r="D19">
        <f t="shared" si="1"/>
        <v>10</v>
      </c>
    </row>
    <row r="20">
      <c r="A20" s="73" t="s">
        <v>27</v>
      </c>
      <c r="B20">
        <f>countif(Services!AB2:AB2035,"p")</f>
        <v>5</v>
      </c>
      <c r="C20">
        <f>countif(Services!AB2:AB2035,"s")</f>
        <v>0</v>
      </c>
      <c r="D20">
        <f t="shared" si="1"/>
        <v>5</v>
      </c>
    </row>
    <row r="21">
      <c r="A21" s="73" t="s">
        <v>28</v>
      </c>
      <c r="B21">
        <f>countif(Services!AC2:AC2035,"p")</f>
        <v>62</v>
      </c>
      <c r="C21">
        <f>countif(Services!AC2:AC2035,"s")</f>
        <v>6</v>
      </c>
      <c r="D21">
        <f t="shared" si="1"/>
        <v>68</v>
      </c>
    </row>
    <row r="22">
      <c r="A22" s="73" t="s">
        <v>29</v>
      </c>
      <c r="B22">
        <f>countif(Services!AD2:AD2035,"p")</f>
        <v>31</v>
      </c>
      <c r="C22">
        <f>countif(Services!AD2:AD2035,"s")</f>
        <v>7</v>
      </c>
      <c r="D22">
        <f t="shared" si="1"/>
        <v>38</v>
      </c>
    </row>
    <row r="23">
      <c r="A23" s="73" t="s">
        <v>30</v>
      </c>
      <c r="B23">
        <f>countif(Services!AE2:AE2035,"p")</f>
        <v>73</v>
      </c>
      <c r="C23">
        <f>countif(Services!AE2:AE2035,"s")</f>
        <v>3</v>
      </c>
      <c r="D23">
        <f t="shared" si="1"/>
        <v>76</v>
      </c>
    </row>
    <row r="24">
      <c r="A24" s="73" t="s">
        <v>31</v>
      </c>
      <c r="B24">
        <f>countif(Services!AF2:AF2035,"p")</f>
        <v>14</v>
      </c>
      <c r="C24">
        <f>countif(Services!AF2:AF2035,"s")</f>
        <v>16</v>
      </c>
      <c r="D24">
        <f t="shared" si="1"/>
        <v>30</v>
      </c>
    </row>
    <row r="25">
      <c r="A25" s="73" t="s">
        <v>32</v>
      </c>
      <c r="B25">
        <f>countif(Services!AG2:AG2035,"p")</f>
        <v>3</v>
      </c>
      <c r="C25">
        <f>countif(Services!AG2:AG2035,"s")</f>
        <v>5</v>
      </c>
      <c r="D25">
        <f t="shared" si="1"/>
        <v>8</v>
      </c>
    </row>
    <row r="26">
      <c r="A26" s="73" t="s">
        <v>33</v>
      </c>
      <c r="B26">
        <f>countif(Services!AH2:AH2035,"p")</f>
        <v>10</v>
      </c>
      <c r="C26">
        <f>countif(Services!AH2:AH2035,"s")</f>
        <v>1</v>
      </c>
      <c r="D26">
        <f t="shared" si="1"/>
        <v>11</v>
      </c>
    </row>
  </sheetData>
  <conditionalFormatting sqref="E17:E20 F17:X37 E22:E37 D27:D37 B32:C37">
    <cfRule type="containsText" dxfId="0" priority="1" operator="containsText" text="TRUE">
      <formula>NOT(ISERROR(SEARCH(("TRUE"),(E17))))</formula>
    </cfRule>
  </conditionalFormatting>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8.71"/>
    <col customWidth="1" min="2" max="2" width="13.86"/>
    <col customWidth="1" min="3" max="3" width="27.14"/>
    <col customWidth="1" min="4" max="4" width="22.57"/>
    <col customWidth="1" min="5" max="5" width="3.29"/>
    <col customWidth="1" min="6" max="6" width="17.0"/>
    <col customWidth="1" min="7" max="7" width="2.57"/>
    <col customWidth="1" min="8" max="8" width="12.0"/>
    <col customWidth="1" min="9" max="9" width="9.43"/>
    <col customWidth="1" min="10" max="10" width="1.86"/>
  </cols>
  <sheetData>
    <row r="1" ht="57.0" customHeight="1">
      <c r="A1" s="78" t="s">
        <v>1597</v>
      </c>
      <c r="B1" s="78" t="s">
        <v>1598</v>
      </c>
      <c r="C1" s="78" t="s">
        <v>1599</v>
      </c>
      <c r="D1" s="78" t="s">
        <v>7</v>
      </c>
      <c r="E1" s="79" t="s">
        <v>1600</v>
      </c>
      <c r="F1" s="78" t="s">
        <v>1601</v>
      </c>
      <c r="G1" s="79" t="s">
        <v>1602</v>
      </c>
      <c r="H1" s="78" t="s">
        <v>1603</v>
      </c>
      <c r="I1" s="78" t="s">
        <v>1604</v>
      </c>
      <c r="J1" s="80"/>
      <c r="K1" s="78" t="s">
        <v>1605</v>
      </c>
      <c r="L1" s="78" t="s">
        <v>1606</v>
      </c>
      <c r="M1" s="78" t="s">
        <v>1607</v>
      </c>
      <c r="N1" s="80"/>
      <c r="O1" s="80"/>
      <c r="P1" s="80"/>
      <c r="Q1" s="80"/>
      <c r="R1" s="80"/>
      <c r="S1" s="80"/>
      <c r="T1" s="80"/>
      <c r="U1" s="80"/>
      <c r="V1" s="80"/>
      <c r="W1" s="80"/>
      <c r="X1" s="80"/>
      <c r="Y1" s="80"/>
      <c r="Z1" s="80"/>
      <c r="AA1" s="80"/>
      <c r="AB1" s="80"/>
    </row>
    <row r="2">
      <c r="A2" t="str">
        <f>if(Services!A2="","",Services!A2)</f>
        <v>24 7 TLC</v>
      </c>
      <c r="B2" t="str">
        <f>if(Services!B2&amp;" "&amp;Services!C2&amp;" "&amp;Services!I2="","",Services!B2&amp;" "&amp;Services!C2&amp;" "&amp;Services!I2)</f>
        <v>775-232-6606  </v>
      </c>
      <c r="C2" t="str">
        <f>if(A2="","",Services!D2&amp;" "&amp;Services!E2&amp;", "&amp;Services!F2&amp;" "&amp;Services!G2)</f>
        <v>1035 E 8th St. Reno, NV 89512</v>
      </c>
      <c r="D2" t="str">
        <f>if(Services!H2="","",Services!H2)</f>
        <v>Call for hours of operation</v>
      </c>
      <c r="E2" s="81" t="str">
        <f>if(Services!J2="P",Services!$J$1&amp;", ","")&amp;
if(Services!K2="P",Services!$K$1&amp;", ","")&amp;
if(Services!L2="P",Services!$L$1&amp;", ","")&amp;
if(Services!M2="P",Services!$M$1&amp;", ","")&amp;
if(Services!N2="P",Services!$N$1&amp;", ","")&amp;
if(Services!O2="P",Services!$O$1&amp;", ","")&amp;
if(Services!P2="P",Services!$P$1&amp;", ","")&amp;
if(Services!Q2="P",Services!$Q$1&amp;", ","")&amp;
if(Services!R2="P",Services!$R$1&amp;", ","")&amp;
if(Services!S2="P",Services!$S$1&amp;", ","")&amp;
if(Services!T2="P",Services!$T$1&amp;", ","")&amp;
if(Services!U2="P",Services!$U$1&amp;", ","")&amp;
if(Services!V2="P",Services!$V$1&amp;", ","")&amp;
if(Services!W2="P",Services!$W$1&amp;", ","")&amp;
if(Services!X2="P",Services!$X$1&amp;", ","")&amp;
if(Services!Y2="P",Services!$Y$1&amp;", ","")&amp;
if(Services!Z2="P",Services!$Z$1&amp;", ","")&amp;
if(Services!AA2="P",Services!$AA$1&amp;", ","")&amp;
if(Services!AB2="P",Services!$AB$1&amp;", ","")&amp;
if(Services!AC2="P",Services!$AC$1&amp;", ","")&amp;
if(Services!AD2="P",Services!$AD$1&amp;", ","")&amp;
if(Services!AE2="P",Services!$AE$1&amp;", ","")&amp;
if(Services!AF2="P",Services!$AF$1&amp;", ","")&amp;
if(Services!AG2="P",Services!$AG$1&amp;", ","")&amp;
if(Services!AH2="P",Services!$AH$1&amp;", ","")</f>
        <v>Food, </v>
      </c>
      <c r="F2" t="str">
        <f t="shared" ref="F2:F1000" si="1">if(A2="","", LEFT(E2, LEN(E2)-2))</f>
        <v>Food</v>
      </c>
      <c r="G2" s="81" t="str">
        <f>if(Services!J2="S",Services!$J$1&amp;", ","")&amp;
if(Services!K2="S",Services!$K$1&amp;", ","")&amp;
if(Services!L2="S",Services!$L$1&amp;", ","")&amp;
if(Services!M2="S",Services!$M$1&amp;", ","")&amp;
if(Services!N2="S",Services!$N$1&amp;", ","")&amp;
if(Services!O2="S",Services!$O$1&amp;", ","")&amp;
if(Services!P2="S",Services!$P$1&amp;", ","")&amp;
if(Services!Q2="S",Services!$Q$1&amp;", ","")&amp;
if(Services!R2="S",Services!$R$1&amp;", ","")&amp;
if(Services!S2="S",Services!$S$1&amp;", ","")&amp;
if(Services!T2="S",Services!$T$1&amp;", ","")&amp;
if(Services!U2="S",Services!$U$1&amp;", ","")&amp;
if(Services!V2="S",Services!$V$1&amp;", ","")&amp;
if(Services!W2="S",Services!$W$1&amp;", ","")&amp;
if(Services!X2="S",Services!$X$1&amp;", ","")&amp;
if(Services!Y2="S",Services!$Y$1&amp;", ","")&amp;
if(Services!Z2="S",Services!$Z$1&amp;", ","")&amp;
if(Services!AA2="S",Services!$AA$1&amp;", ","")&amp;
if(Services!AB2="S",Services!$AB$1&amp;", ","")&amp;
if(Services!AC2="S",Services!$AC$1&amp;", ","")&amp;
if(Services!AD2="S",Services!$AD$1&amp;", ","")&amp;
if(Services!AE2="S",Services!$AE$1&amp;", ","")&amp;
if(Services!AF2="S",Services!$AF$1&amp;", ","")&amp;
if(Services!AG2="S",Services!$AG$1&amp;", ","")&amp;
if(Services!AH2="S",Services!$AH$1&amp;", ","")</f>
        <v/>
      </c>
      <c r="H2" t="str">
        <f t="shared" ref="H2:H1000" si="2">if(G2="","",LEFT(G2, LEN(G2)-2))</f>
        <v/>
      </c>
      <c r="I2" t="str">
        <f t="shared" ref="I2:I1000" si="3">if(A2="","",$M$2&amp;A2&amp;$M$3&amp;B2&amp;$M$4&amp;C2&amp;$M$5&amp;D2&amp;$M$6&amp;F2&amp;$M$7&amp;H2&amp;$M$8)</f>
        <v>&lt;h2&gt;24 7 TLC&lt;/h2&gt;&lt;h3&gt;775-232-6606   / 1035 E 8th St. Reno, NV 89512&lt;/h3&gt;&lt;p&gt;Call for hours of operation&lt;/p&gt;&lt;p&gt;Food / &lt;/p&gt;</v>
      </c>
      <c r="J2" s="24" t="s">
        <v>299</v>
      </c>
      <c r="M2" s="24" t="s">
        <v>1608</v>
      </c>
    </row>
    <row r="3">
      <c r="A3" t="str">
        <f>if(Services!A3="","",Services!A3)</f>
        <v>4th St Apts</v>
      </c>
      <c r="B3" t="str">
        <f>if(Services!B3&amp;" "&amp;Services!C3&amp;" "&amp;Services!I3="","",Services!B3&amp;" "&amp;Services!C3&amp;" "&amp;Services!I3)</f>
        <v>775-825-0999  </v>
      </c>
      <c r="C3" t="str">
        <f>if(A3="","",Services!D3&amp;" "&amp;Services!E3&amp;", "&amp;Services!F3&amp;" "&amp;Services!G3)</f>
        <v>801 E 4th St                                                                              , NV 89501</v>
      </c>
      <c r="D3" t="str">
        <f>if(Services!H3="","",Services!H3)</f>
        <v>Family-Subsidized-Using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c r="E3" s="81" t="str">
        <f>if(Services!J3="P",Services!$J$1&amp;", ","")&amp;
if(Services!K3="P",Services!$K$1&amp;", ","")&amp;
if(Services!L3="P",Services!$L$1&amp;", ","")&amp;
if(Services!M3="P",Services!$M$1&amp;", ","")&amp;
if(Services!N3="P",Services!$N$1&amp;", ","")&amp;
if(Services!O3="P",Services!$O$1&amp;", ","")&amp;
if(Services!P3="P",Services!$P$1&amp;", ","")&amp;
if(Services!Q3="P",Services!$Q$1&amp;", ","")&amp;
if(Services!R3="P",Services!$R$1&amp;", ","")&amp;
if(Services!S3="P",Services!$S$1&amp;", ","")&amp;
if(Services!T3="P",Services!$T$1&amp;", ","")&amp;
if(Services!U3="P",Services!$U$1&amp;", ","")&amp;
if(Services!V3="P",Services!$V$1&amp;", ","")&amp;
if(Services!W3="P",Services!$W$1&amp;", ","")&amp;
if(Services!X3="P",Services!$X$1&amp;", ","")&amp;
if(Services!Y3="P",Services!$Y$1&amp;", ","")&amp;
if(Services!Z3="P",Services!$Z$1&amp;", ","")&amp;
if(Services!AA3="P",Services!$AA$1&amp;", ","")&amp;
if(Services!AB3="P",Services!$AB$1&amp;", ","")&amp;
if(Services!AC3="P",Services!$AC$1&amp;", ","")&amp;
if(Services!AD3="P",Services!$AD$1&amp;", ","")&amp;
if(Services!AE3="P",Services!$AE$1&amp;", ","")&amp;
if(Services!AF3="P",Services!$AF$1&amp;", ","")&amp;
if(Services!AG3="P",Services!$AG$1&amp;", ","")&amp;
if(Services!AH3="P",Services!$AH$1&amp;", ","")</f>
        <v>Apartments, Subsidized housing, </v>
      </c>
      <c r="F3" t="str">
        <f t="shared" si="1"/>
        <v>Apartments, Subsidized housing</v>
      </c>
      <c r="G3" s="81" t="str">
        <f>if(Services!J3="S",Services!$J$1&amp;", ","")&amp;
if(Services!K3="S",Services!$K$1&amp;", ","")&amp;
if(Services!L3="S",Services!$L$1&amp;", ","")&amp;
if(Services!M3="S",Services!$M$1&amp;", ","")&amp;
if(Services!N3="S",Services!$N$1&amp;", ","")&amp;
if(Services!O3="S",Services!$O$1&amp;", ","")&amp;
if(Services!P3="S",Services!$P$1&amp;", ","")&amp;
if(Services!Q3="S",Services!$Q$1&amp;", ","")&amp;
if(Services!R3="S",Services!$R$1&amp;", ","")&amp;
if(Services!S3="S",Services!$S$1&amp;", ","")&amp;
if(Services!T3="S",Services!$T$1&amp;", ","")&amp;
if(Services!U3="S",Services!$U$1&amp;", ","")&amp;
if(Services!V3="S",Services!$V$1&amp;", ","")&amp;
if(Services!W3="S",Services!$W$1&amp;", ","")&amp;
if(Services!X3="S",Services!$X$1&amp;", ","")&amp;
if(Services!Y3="S",Services!$Y$1&amp;", ","")&amp;
if(Services!Z3="S",Services!$Z$1&amp;", ","")&amp;
if(Services!AA3="S",Services!$AA$1&amp;", ","")&amp;
if(Services!AB3="S",Services!$AB$1&amp;", ","")&amp;
if(Services!AC3="S",Services!$AC$1&amp;", ","")&amp;
if(Services!AD3="S",Services!$AD$1&amp;", ","")&amp;
if(Services!AE3="S",Services!$AE$1&amp;", ","")&amp;
if(Services!AF3="S",Services!$AF$1&amp;", ","")&amp;
if(Services!AG3="S",Services!$AG$1&amp;", ","")&amp;
if(Services!AH3="S",Services!$AH$1&amp;", ","")</f>
        <v/>
      </c>
      <c r="H3" t="str">
        <f t="shared" si="2"/>
        <v/>
      </c>
      <c r="I3" t="str">
        <f t="shared" si="3"/>
        <v>&lt;h2&gt;4th St Apts&lt;/h2&gt;&lt;h3&gt;775-825-0999   / 801 E 4th St                                                                              , NV 89501&lt;/h3&gt;&lt;p&gt;Family-Subsidized-Using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&lt;/p&gt;&lt;p&gt;Apartments, Subsidized housing / &lt;/p&gt;</v>
      </c>
      <c r="J3" s="24" t="s">
        <v>299</v>
      </c>
      <c r="L3" s="24" t="s">
        <v>1597</v>
      </c>
      <c r="M3" s="24" t="s">
        <v>1609</v>
      </c>
    </row>
    <row r="4">
      <c r="A4" t="str">
        <f>if(Services!A4="","",Services!A4)</f>
        <v>Access to Health Care (AHN)</v>
      </c>
      <c r="B4" t="str">
        <f>if(Services!B4&amp;" "&amp;Services!C4&amp;" "&amp;Services!I4="","",Services!B4&amp;" "&amp;Services!C4&amp;" "&amp;Services!I4)</f>
        <v>775-284-8989 Help line (877) 385-2345 www.accesstohealthcare.org</v>
      </c>
      <c r="C4" t="str">
        <f>if(A4="","",Services!D4&amp;" "&amp;Services!E4&amp;", "&amp;Services!F4&amp;" "&amp;Services!G4)</f>
        <v>4001 S. Virginia St Suite. F Reno, NV 89502</v>
      </c>
      <c r="D4" t="str">
        <f>if(Services!H4="","",Services!H4)</f>
        <v>Serving uninsured and underinsured Nevada residents; low-cost membership fee; discounted fees paid to the provider for member healthcare services. Medical discount program for those that are uninsured, underinsured and qualified based off income and household size. Discounts on medical/dental/and vision services; Women's Health Connection for women over 40 - pelvic exam, pap smear, breast exam. Monthly membership fee between $35-40 per month; free colon cancer screening 50-64 years old who qualify.</v>
      </c>
      <c r="E4" s="81" t="str">
        <f>if(Services!J4="P",Services!$J$1&amp;", ","")&amp;
if(Services!K4="P",Services!$K$1&amp;", ","")&amp;
if(Services!L4="P",Services!$L$1&amp;", ","")&amp;
if(Services!M4="P",Services!$M$1&amp;", ","")&amp;
if(Services!N4="P",Services!$N$1&amp;", ","")&amp;
if(Services!O4="P",Services!$O$1&amp;", ","")&amp;
if(Services!P4="P",Services!$P$1&amp;", ","")&amp;
if(Services!Q4="P",Services!$Q$1&amp;", ","")&amp;
if(Services!R4="P",Services!$R$1&amp;", ","")&amp;
if(Services!S4="P",Services!$S$1&amp;", ","")&amp;
if(Services!T4="P",Services!$T$1&amp;", ","")&amp;
if(Services!U4="P",Services!$U$1&amp;", ","")&amp;
if(Services!V4="P",Services!$V$1&amp;", ","")&amp;
if(Services!W4="P",Services!$W$1&amp;", ","")&amp;
if(Services!X4="P",Services!$X$1&amp;", ","")&amp;
if(Services!Y4="P",Services!$Y$1&amp;", ","")&amp;
if(Services!Z4="P",Services!$Z$1&amp;", ","")&amp;
if(Services!AA4="P",Services!$AA$1&amp;", ","")&amp;
if(Services!AB4="P",Services!$AB$1&amp;", ","")&amp;
if(Services!AC4="P",Services!$AC$1&amp;", ","")&amp;
if(Services!AD4="P",Services!$AD$1&amp;", ","")&amp;
if(Services!AE4="P",Services!$AE$1&amp;", ","")&amp;
if(Services!AF4="P",Services!$AF$1&amp;", ","")&amp;
if(Services!AG4="P",Services!$AG$1&amp;", ","")&amp;
if(Services!AH4="P",Services!$AH$1&amp;", ","")</f>
        <v>Dental, Vision, &amp; Hearing, Healthcare, </v>
      </c>
      <c r="F4" t="str">
        <f t="shared" si="1"/>
        <v>Dental, Vision, &amp; Hearing, Healthcare</v>
      </c>
      <c r="G4" s="81" t="str">
        <f>if(Services!J4="S",Services!$J$1&amp;", ","")&amp;
if(Services!K4="S",Services!$K$1&amp;", ","")&amp;
if(Services!L4="S",Services!$L$1&amp;", ","")&amp;
if(Services!M4="S",Services!$M$1&amp;", ","")&amp;
if(Services!N4="S",Services!$N$1&amp;", ","")&amp;
if(Services!O4="S",Services!$O$1&amp;", ","")&amp;
if(Services!P4="S",Services!$P$1&amp;", ","")&amp;
if(Services!Q4="S",Services!$Q$1&amp;", ","")&amp;
if(Services!R4="S",Services!$R$1&amp;", ","")&amp;
if(Services!S4="S",Services!$S$1&amp;", ","")&amp;
if(Services!T4="S",Services!$T$1&amp;", ","")&amp;
if(Services!U4="S",Services!$U$1&amp;", ","")&amp;
if(Services!V4="S",Services!$V$1&amp;", ","")&amp;
if(Services!W4="S",Services!$W$1&amp;", ","")&amp;
if(Services!X4="S",Services!$X$1&amp;", ","")&amp;
if(Services!Y4="S",Services!$Y$1&amp;", ","")&amp;
if(Services!Z4="S",Services!$Z$1&amp;", ","")&amp;
if(Services!AA4="S",Services!$AA$1&amp;", ","")&amp;
if(Services!AB4="S",Services!$AB$1&amp;", ","")&amp;
if(Services!AC4="S",Services!$AC$1&amp;", ","")&amp;
if(Services!AD4="S",Services!$AD$1&amp;", ","")&amp;
if(Services!AE4="S",Services!$AE$1&amp;", ","")&amp;
if(Services!AF4="S",Services!$AF$1&amp;", ","")&amp;
if(Services!AG4="S",Services!$AG$1&amp;", ","")&amp;
if(Services!AH4="S",Services!$AH$1&amp;", ","")</f>
        <v>Insurance, </v>
      </c>
      <c r="H4" t="str">
        <f t="shared" si="2"/>
        <v>Insurance</v>
      </c>
      <c r="I4" t="str">
        <f t="shared" si="3"/>
        <v>&lt;h2&gt;Access to Health Care (AHN)&lt;/h2&gt;&lt;h3&gt;775-284-8989 Help line (877) 385-2345 www.accesstohealthcare.org / 4001 S. Virginia St Suite. F Reno, NV 89502&lt;/h3&gt;&lt;p&gt;Serving uninsured and underinsured Nevada residents; low-cost membership fee; discounted fees paid to the provider for member healthcare services. Medical discount program for those that are uninsured, underinsured and qualified based off income and household size. Discounts on medical/dental/and vision services; Women's Health Connection for women over 40 - pelvic exam, pap smear, breast exam. Monthly membership fee between $35-40 per month; free colon cancer screening 50-64 years old who qualify.&lt;/p&gt;&lt;p&gt;Dental, Vision, &amp; Hearing, Healthcare / Insurance&lt;/p&gt;</v>
      </c>
      <c r="J4" s="24" t="s">
        <v>299</v>
      </c>
      <c r="L4" s="24" t="s">
        <v>1598</v>
      </c>
      <c r="M4" s="24" t="s">
        <v>1610</v>
      </c>
    </row>
    <row r="5">
      <c r="A5" t="str">
        <f>if(Services!A5="","",Services!A5)</f>
        <v>Adolescent Residential Treatment Center</v>
      </c>
      <c r="B5" t="str">
        <f>if(Services!B5&amp;" "&amp;Services!C5&amp;" "&amp;Services!I5="","",Services!B5&amp;" "&amp;Services!C5&amp;" "&amp;Services!I5)</f>
        <v>775-688-1633  </v>
      </c>
      <c r="C5" t="str">
        <f>if(A5="","",Services!D5&amp;" "&amp;Services!E5&amp;", "&amp;Services!F5&amp;" "&amp;Services!G5)</f>
        <v>480 Galletti Way #8 Sparks, NV 89431</v>
      </c>
      <c r="D5" t="str">
        <f>if(Services!H5="","",Services!H5)</f>
        <v>Programs for adolescence, children, and hearing impaired. Individual and group interventions used. Mental and behavioral health support</v>
      </c>
      <c r="E5" s="81" t="str">
        <f>if(Services!J5="P",Services!$J$1&amp;", ","")&amp;
if(Services!K5="P",Services!$K$1&amp;", ","")&amp;
if(Services!L5="P",Services!$L$1&amp;", ","")&amp;
if(Services!M5="P",Services!$M$1&amp;", ","")&amp;
if(Services!N5="P",Services!$N$1&amp;", ","")&amp;
if(Services!O5="P",Services!$O$1&amp;", ","")&amp;
if(Services!P5="P",Services!$P$1&amp;", ","")&amp;
if(Services!Q5="P",Services!$Q$1&amp;", ","")&amp;
if(Services!R5="P",Services!$R$1&amp;", ","")&amp;
if(Services!S5="P",Services!$S$1&amp;", ","")&amp;
if(Services!T5="P",Services!$T$1&amp;", ","")&amp;
if(Services!U5="P",Services!$U$1&amp;", ","")&amp;
if(Services!V5="P",Services!$V$1&amp;", ","")&amp;
if(Services!W5="P",Services!$W$1&amp;", ","")&amp;
if(Services!X5="P",Services!$X$1&amp;", ","")&amp;
if(Services!Y5="P",Services!$Y$1&amp;", ","")&amp;
if(Services!Z5="P",Services!$Z$1&amp;", ","")&amp;
if(Services!AA5="P",Services!$AA$1&amp;", ","")&amp;
if(Services!AB5="P",Services!$AB$1&amp;", ","")&amp;
if(Services!AC5="P",Services!$AC$1&amp;", ","")&amp;
if(Services!AD5="P",Services!$AD$1&amp;", ","")&amp;
if(Services!AE5="P",Services!$AE$1&amp;", ","")&amp;
if(Services!AF5="P",Services!$AF$1&amp;", ","")&amp;
if(Services!AG5="P",Services!$AG$1&amp;", ","")&amp;
if(Services!AH5="P",Services!$AH$1&amp;", ","")</f>
        <v>Inpatient, </v>
      </c>
      <c r="F5" t="str">
        <f t="shared" si="1"/>
        <v>Inpatient</v>
      </c>
      <c r="G5" s="81" t="str">
        <f>if(Services!J5="S",Services!$J$1&amp;", ","")&amp;
if(Services!K5="S",Services!$K$1&amp;", ","")&amp;
if(Services!L5="S",Services!$L$1&amp;", ","")&amp;
if(Services!M5="S",Services!$M$1&amp;", ","")&amp;
if(Services!N5="S",Services!$N$1&amp;", ","")&amp;
if(Services!O5="S",Services!$O$1&amp;", ","")&amp;
if(Services!P5="S",Services!$P$1&amp;", ","")&amp;
if(Services!Q5="S",Services!$Q$1&amp;", ","")&amp;
if(Services!R5="S",Services!$R$1&amp;", ","")&amp;
if(Services!S5="S",Services!$S$1&amp;", ","")&amp;
if(Services!T5="S",Services!$T$1&amp;", ","")&amp;
if(Services!U5="S",Services!$U$1&amp;", ","")&amp;
if(Services!V5="S",Services!$V$1&amp;", ","")&amp;
if(Services!W5="S",Services!$W$1&amp;", ","")&amp;
if(Services!X5="S",Services!$X$1&amp;", ","")&amp;
if(Services!Y5="S",Services!$Y$1&amp;", ","")&amp;
if(Services!Z5="S",Services!$Z$1&amp;", ","")&amp;
if(Services!AA5="S",Services!$AA$1&amp;", ","")&amp;
if(Services!AB5="S",Services!$AB$1&amp;", ","")&amp;
if(Services!AC5="S",Services!$AC$1&amp;", ","")&amp;
if(Services!AD5="S",Services!$AD$1&amp;", ","")&amp;
if(Services!AE5="S",Services!$AE$1&amp;", ","")&amp;
if(Services!AF5="S",Services!$AF$1&amp;", ","")&amp;
if(Services!AG5="S",Services!$AG$1&amp;", ","")&amp;
if(Services!AH5="S",Services!$AH$1&amp;", ","")</f>
        <v>Counseling, Dental, Vision, &amp; Hearing, </v>
      </c>
      <c r="H5" t="str">
        <f t="shared" si="2"/>
        <v>Counseling, Dental, Vision, &amp; Hearing</v>
      </c>
      <c r="I5" t="str">
        <f t="shared" si="3"/>
        <v>&lt;h2&gt;Adolescent Residential Treatment Center&lt;/h2&gt;&lt;h3&gt;775-688-1633   / 480 Galletti Way #8 Sparks, NV 89431&lt;/h3&gt;&lt;p&gt;Programs for adolescence, children, and hearing impaired. Individual and group interventions used. Mental and behavioral health support&lt;/p&gt;&lt;p&gt;Inpatient / Counseling, Dental, Vision, &amp; Hearing&lt;/p&gt;</v>
      </c>
      <c r="J5" s="24" t="s">
        <v>299</v>
      </c>
      <c r="L5" s="24" t="s">
        <v>1599</v>
      </c>
      <c r="M5" s="24" t="s">
        <v>1611</v>
      </c>
    </row>
    <row r="6">
      <c r="A6" t="str">
        <f>if(Services!A6="","",Services!A6)</f>
        <v>Adventist Community Services - Center of Influence</v>
      </c>
      <c r="B6" t="str">
        <f>if(Services!B6&amp;" "&amp;Services!C6&amp;" "&amp;Services!I6="","",Services!B6&amp;" "&amp;Services!C6&amp;" "&amp;Services!I6)</f>
        <v>775-470-5590  https://www.facebook.com/RenoCenterOfInfluence/</v>
      </c>
      <c r="C6" t="str">
        <f>if(A6="","",Services!D6&amp;" "&amp;Services!E6&amp;", "&amp;Services!F6&amp;" "&amp;Services!G6)</f>
        <v>1095 E Taylor Way Reno, NV 89502</v>
      </c>
      <c r="D6" t="str">
        <f>if(Services!H6="","",Services!H6)</f>
        <v>The Reno Center of Influence exits to help our neighbors and military veterans achieve a happier, healthier, and richer life through its discount thrift shop, neighborhood food pantry, Nedley Depression and Anxiety Recovery Program, social events, spiritual support and more.  We host SNAP, Medicaid, and Energy application assistance, AARP employees, UNR student interns, and volunteers.  We aim to be an influence for all things good (kind, decent, respectful, and worthwhile) and a bright spot in your experience.  The directors Jerry and Debra and superb staff of volunteers welcome you and look forward to serving your needs.</v>
      </c>
      <c r="E6" s="81" t="str">
        <f>if(Services!J6="P",Services!$J$1&amp;", ","")&amp;
if(Services!K6="P",Services!$K$1&amp;", ","")&amp;
if(Services!L6="P",Services!$L$1&amp;", ","")&amp;
if(Services!M6="P",Services!$M$1&amp;", ","")&amp;
if(Services!N6="P",Services!$N$1&amp;", ","")&amp;
if(Services!O6="P",Services!$O$1&amp;", ","")&amp;
if(Services!P6="P",Services!$P$1&amp;", ","")&amp;
if(Services!Q6="P",Services!$Q$1&amp;", ","")&amp;
if(Services!R6="P",Services!$R$1&amp;", ","")&amp;
if(Services!S6="P",Services!$S$1&amp;", ","")&amp;
if(Services!T6="P",Services!$T$1&amp;", ","")&amp;
if(Services!U6="P",Services!$U$1&amp;", ","")&amp;
if(Services!V6="P",Services!$V$1&amp;", ","")&amp;
if(Services!W6="P",Services!$W$1&amp;", ","")&amp;
if(Services!X6="P",Services!$X$1&amp;", ","")&amp;
if(Services!Y6="P",Services!$Y$1&amp;", ","")&amp;
if(Services!Z6="P",Services!$Z$1&amp;", ","")&amp;
if(Services!AA6="P",Services!$AA$1&amp;", ","")&amp;
if(Services!AB6="P",Services!$AB$1&amp;", ","")&amp;
if(Services!AC6="P",Services!$AC$1&amp;", ","")&amp;
if(Services!AD6="P",Services!$AD$1&amp;", ","")&amp;
if(Services!AE6="P",Services!$AE$1&amp;", ","")&amp;
if(Services!AF6="P",Services!$AF$1&amp;", ","")&amp;
if(Services!AG6="P",Services!$AG$1&amp;", ","")&amp;
if(Services!AH6="P",Services!$AH$1&amp;", ","")</f>
        <v>Food, </v>
      </c>
      <c r="F6" t="str">
        <f t="shared" si="1"/>
        <v>Food</v>
      </c>
      <c r="G6" s="81" t="str">
        <f>if(Services!J6="S",Services!$J$1&amp;", ","")&amp;
if(Services!K6="S",Services!$K$1&amp;", ","")&amp;
if(Services!L6="S",Services!$L$1&amp;", ","")&amp;
if(Services!M6="S",Services!$M$1&amp;", ","")&amp;
if(Services!N6="S",Services!$N$1&amp;", ","")&amp;
if(Services!O6="S",Services!$O$1&amp;", ","")&amp;
if(Services!P6="S",Services!$P$1&amp;", ","")&amp;
if(Services!Q6="S",Services!$Q$1&amp;", ","")&amp;
if(Services!R6="S",Services!$R$1&amp;", ","")&amp;
if(Services!S6="S",Services!$S$1&amp;", ","")&amp;
if(Services!T6="S",Services!$T$1&amp;", ","")&amp;
if(Services!U6="S",Services!$U$1&amp;", ","")&amp;
if(Services!V6="S",Services!$V$1&amp;", ","")&amp;
if(Services!W6="S",Services!$W$1&amp;", ","")&amp;
if(Services!X6="S",Services!$X$1&amp;", ","")&amp;
if(Services!Y6="S",Services!$Y$1&amp;", ","")&amp;
if(Services!Z6="S",Services!$Z$1&amp;", ","")&amp;
if(Services!AA6="S",Services!$AA$1&amp;", ","")&amp;
if(Services!AB6="S",Services!$AB$1&amp;", ","")&amp;
if(Services!AC6="S",Services!$AC$1&amp;", ","")&amp;
if(Services!AD6="S",Services!$AD$1&amp;", ","")&amp;
if(Services!AE6="S",Services!$AE$1&amp;", ","")&amp;
if(Services!AF6="S",Services!$AF$1&amp;", ","")&amp;
if(Services!AG6="S",Services!$AG$1&amp;", ","")&amp;
if(Services!AH6="S",Services!$AH$1&amp;", ","")</f>
        <v>Clothing, Community Groups, Family Services, Mental Health, Veterans, </v>
      </c>
      <c r="H6" t="str">
        <f t="shared" si="2"/>
        <v>Clothing, Community Groups, Family Services, Mental Health, Veterans</v>
      </c>
      <c r="I6" t="str">
        <f t="shared" si="3"/>
        <v>&lt;h2&gt;Adventist Community Services - Center of Influence&lt;/h2&gt;&lt;h3&gt;775-470-5590  https://www.facebook.com/RenoCenterOfInfluence/ / 1095 E Taylor Way Reno, NV 89502&lt;/h3&gt;&lt;p&gt;The Reno Center of Influence exits to help our neighbors and military veterans achieve a happier, healthier, and richer life through its discount thrift shop, neighborhood food pantry, Nedley Depression and Anxiety Recovery Program, social events, spiritual support and more.  We host SNAP, Medicaid, and Energy application assistance, AARP employees, UNR student interns, and volunteers.  We aim to be an influence for all things good (kind, decent, respectful, and worthwhile) and a bright spot in your experience.  The directors Jerry and Debra and superb staff of volunteers welcome you and look forward to serving your needs.&lt;/p&gt;&lt;p&gt;Food / Clothing, Community Groups, Family Services, Mental Health, Veterans&lt;/p&gt;</v>
      </c>
      <c r="J6" s="24" t="s">
        <v>299</v>
      </c>
      <c r="L6" s="24" t="s">
        <v>7</v>
      </c>
      <c r="M6" s="24" t="s">
        <v>1612</v>
      </c>
    </row>
    <row r="7">
      <c r="A7" t="str">
        <f>if(Services!A7="","",Services!A7)</f>
        <v>Agape Psychological Services</v>
      </c>
      <c r="B7" t="str">
        <f>if(Services!B7&amp;" "&amp;Services!C7&amp;" "&amp;Services!I7="","",Services!B7&amp;" "&amp;Services!C7&amp;" "&amp;Services!I7)</f>
        <v>775-322-9359 775-322-4003 https://agapereno.com/</v>
      </c>
      <c r="C7" t="str">
        <f>if(A7="","",Services!D7&amp;" "&amp;Services!E7&amp;", "&amp;Services!F7&amp;" "&amp;Services!G7)</f>
        <v>210 Marsh Ave. #100 Reno, NV 89509</v>
      </c>
      <c r="D7" t="str">
        <f>if(Services!H7="","",Services!H7)</f>
        <v>Agape is a Greco-Christian term referring to love, “the highest form of love, charity” and “the love of God for man and of man for God”.   Agape Psychological Services reflects these principles while providing caring, thoughtful, and loving therapy for families, couples, individuals, and groups. Built and established in the heart of Reno, Nevada, Agape Psychological Services’ goal is to provide every client the tools to move towards a more healthy, kind, and connected tomorrow.</v>
      </c>
      <c r="E7" s="81" t="str">
        <f>if(Services!J7="P",Services!$J$1&amp;", ","")&amp;
if(Services!K7="P",Services!$K$1&amp;", ","")&amp;
if(Services!L7="P",Services!$L$1&amp;", ","")&amp;
if(Services!M7="P",Services!$M$1&amp;", ","")&amp;
if(Services!N7="P",Services!$N$1&amp;", ","")&amp;
if(Services!O7="P",Services!$O$1&amp;", ","")&amp;
if(Services!P7="P",Services!$P$1&amp;", ","")&amp;
if(Services!Q7="P",Services!$Q$1&amp;", ","")&amp;
if(Services!R7="P",Services!$R$1&amp;", ","")&amp;
if(Services!S7="P",Services!$S$1&amp;", ","")&amp;
if(Services!T7="P",Services!$T$1&amp;", ","")&amp;
if(Services!U7="P",Services!$U$1&amp;", ","")&amp;
if(Services!V7="P",Services!$V$1&amp;", ","")&amp;
if(Services!W7="P",Services!$W$1&amp;", ","")&amp;
if(Services!X7="P",Services!$X$1&amp;", ","")&amp;
if(Services!Y7="P",Services!$Y$1&amp;", ","")&amp;
if(Services!Z7="P",Services!$Z$1&amp;", ","")&amp;
if(Services!AA7="P",Services!$AA$1&amp;", ","")&amp;
if(Services!AB7="P",Services!$AB$1&amp;", ","")&amp;
if(Services!AC7="P",Services!$AC$1&amp;", ","")&amp;
if(Services!AD7="P",Services!$AD$1&amp;", ","")&amp;
if(Services!AE7="P",Services!$AE$1&amp;", ","")&amp;
if(Services!AF7="P",Services!$AF$1&amp;", ","")&amp;
if(Services!AG7="P",Services!$AG$1&amp;", ","")&amp;
if(Services!AH7="P",Services!$AH$1&amp;", ","")</f>
        <v>Counseling, </v>
      </c>
      <c r="F7" t="str">
        <f t="shared" si="1"/>
        <v>Counseling</v>
      </c>
      <c r="G7" s="81" t="str">
        <f>if(Services!J7="S",Services!$J$1&amp;", ","")&amp;
if(Services!K7="S",Services!$K$1&amp;", ","")&amp;
if(Services!L7="S",Services!$L$1&amp;", ","")&amp;
if(Services!M7="S",Services!$M$1&amp;", ","")&amp;
if(Services!N7="S",Services!$N$1&amp;", ","")&amp;
if(Services!O7="S",Services!$O$1&amp;", ","")&amp;
if(Services!P7="S",Services!$P$1&amp;", ","")&amp;
if(Services!Q7="S",Services!$Q$1&amp;", ","")&amp;
if(Services!R7="S",Services!$R$1&amp;", ","")&amp;
if(Services!S7="S",Services!$S$1&amp;", ","")&amp;
if(Services!T7="S",Services!$T$1&amp;", ","")&amp;
if(Services!U7="S",Services!$U$1&amp;", ","")&amp;
if(Services!V7="S",Services!$V$1&amp;", ","")&amp;
if(Services!W7="S",Services!$W$1&amp;", ","")&amp;
if(Services!X7="S",Services!$X$1&amp;", ","")&amp;
if(Services!Y7="S",Services!$Y$1&amp;", ","")&amp;
if(Services!Z7="S",Services!$Z$1&amp;", ","")&amp;
if(Services!AA7="S",Services!$AA$1&amp;", ","")&amp;
if(Services!AB7="S",Services!$AB$1&amp;", ","")&amp;
if(Services!AC7="S",Services!$AC$1&amp;", ","")&amp;
if(Services!AD7="S",Services!$AD$1&amp;", ","")&amp;
if(Services!AE7="S",Services!$AE$1&amp;", ","")&amp;
if(Services!AF7="S",Services!$AF$1&amp;", ","")&amp;
if(Services!AG7="S",Services!$AG$1&amp;", ","")&amp;
if(Services!AH7="S",Services!$AH$1&amp;", ","")</f>
        <v>Family Services, </v>
      </c>
      <c r="H7" t="str">
        <f t="shared" si="2"/>
        <v>Family Services</v>
      </c>
      <c r="I7" t="str">
        <f t="shared" si="3"/>
        <v>&lt;h2&gt;Agape Psychological Services&lt;/h2&gt;&lt;h3&gt;775-322-9359 775-322-4003 https://agapereno.com/ / 210 Marsh Ave. #100 Reno, NV 89509&lt;/h3&gt;&lt;p&gt;Agape is a Greco-Christian term referring to love, “the highest form of love, charity” and “the love of God for man and of man for God”.   Agape Psychological Services reflects these principles while providing caring, thoughtful, and loving therapy for families, couples, individuals, and groups. Built and established in the heart of Reno, Nevada, Agape Psychological Services’ goal is to provide every client the tools to move towards a more healthy, kind, and connected tomorrow.&lt;/p&gt;&lt;p&gt;Counseling / Family Services&lt;/p&gt;</v>
      </c>
      <c r="J7" s="24" t="s">
        <v>299</v>
      </c>
      <c r="L7" s="24" t="s">
        <v>1601</v>
      </c>
      <c r="M7" s="24" t="s">
        <v>1610</v>
      </c>
    </row>
    <row r="8">
      <c r="A8" t="str">
        <f>if(Services!A8="","",Services!A8)</f>
        <v>Alcoholics Anonymous (AA) Rock Blvd.</v>
      </c>
      <c r="B8" t="str">
        <f>if(Services!B8&amp;" "&amp;Services!C8&amp;" "&amp;Services!I8="","",Services!B8&amp;" "&amp;Services!C8&amp;" "&amp;Services!I8)</f>
        <v>775-355-1151  https://nnig.org/</v>
      </c>
      <c r="C8" t="str">
        <f>if(A8="","",Services!D8&amp;" "&amp;Services!E8&amp;", "&amp;Services!F8&amp;" "&amp;Services!G8)</f>
        <v>436 S Rock Blvd Sparks, NV 89431</v>
      </c>
      <c r="D8" t="str">
        <f>if(Services!H8="","",Services!H8)</f>
        <v>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v>
      </c>
      <c r="E8" s="81" t="str">
        <f>if(Services!J8="P",Services!$J$1&amp;", ","")&amp;
if(Services!K8="P",Services!$K$1&amp;", ","")&amp;
if(Services!L8="P",Services!$L$1&amp;", ","")&amp;
if(Services!M8="P",Services!$M$1&amp;", ","")&amp;
if(Services!N8="P",Services!$N$1&amp;", ","")&amp;
if(Services!O8="P",Services!$O$1&amp;", ","")&amp;
if(Services!P8="P",Services!$P$1&amp;", ","")&amp;
if(Services!Q8="P",Services!$Q$1&amp;", ","")&amp;
if(Services!R8="P",Services!$R$1&amp;", ","")&amp;
if(Services!S8="P",Services!$S$1&amp;", ","")&amp;
if(Services!T8="P",Services!$T$1&amp;", ","")&amp;
if(Services!U8="P",Services!$U$1&amp;", ","")&amp;
if(Services!V8="P",Services!$V$1&amp;", ","")&amp;
if(Services!W8="P",Services!$W$1&amp;", ","")&amp;
if(Services!X8="P",Services!$X$1&amp;", ","")&amp;
if(Services!Y8="P",Services!$Y$1&amp;", ","")&amp;
if(Services!Z8="P",Services!$Z$1&amp;", ","")&amp;
if(Services!AA8="P",Services!$AA$1&amp;", ","")&amp;
if(Services!AB8="P",Services!$AB$1&amp;", ","")&amp;
if(Services!AC8="P",Services!$AC$1&amp;", ","")&amp;
if(Services!AD8="P",Services!$AD$1&amp;", ","")&amp;
if(Services!AE8="P",Services!$AE$1&amp;", ","")&amp;
if(Services!AF8="P",Services!$AF$1&amp;", ","")&amp;
if(Services!AG8="P",Services!$AG$1&amp;", ","")&amp;
if(Services!AH8="P",Services!$AH$1&amp;", ","")</f>
        <v>Community Groups, </v>
      </c>
      <c r="F8" t="str">
        <f t="shared" si="1"/>
        <v>Community Groups</v>
      </c>
      <c r="G8" s="81" t="str">
        <f>if(Services!J8="S",Services!$J$1&amp;", ","")&amp;
if(Services!K8="S",Services!$K$1&amp;", ","")&amp;
if(Services!L8="S",Services!$L$1&amp;", ","")&amp;
if(Services!M8="S",Services!$M$1&amp;", ","")&amp;
if(Services!N8="S",Services!$N$1&amp;", ","")&amp;
if(Services!O8="S",Services!$O$1&amp;", ","")&amp;
if(Services!P8="S",Services!$P$1&amp;", ","")&amp;
if(Services!Q8="S",Services!$Q$1&amp;", ","")&amp;
if(Services!R8="S",Services!$R$1&amp;", ","")&amp;
if(Services!S8="S",Services!$S$1&amp;", ","")&amp;
if(Services!T8="S",Services!$T$1&amp;", ","")&amp;
if(Services!U8="S",Services!$U$1&amp;", ","")&amp;
if(Services!V8="S",Services!$V$1&amp;", ","")&amp;
if(Services!W8="S",Services!$W$1&amp;", ","")&amp;
if(Services!X8="S",Services!$X$1&amp;", ","")&amp;
if(Services!Y8="S",Services!$Y$1&amp;", ","")&amp;
if(Services!Z8="S",Services!$Z$1&amp;", ","")&amp;
if(Services!AA8="S",Services!$AA$1&amp;", ","")&amp;
if(Services!AB8="S",Services!$AB$1&amp;", ","")&amp;
if(Services!AC8="S",Services!$AC$1&amp;", ","")&amp;
if(Services!AD8="S",Services!$AD$1&amp;", ","")&amp;
if(Services!AE8="S",Services!$AE$1&amp;", ","")&amp;
if(Services!AF8="S",Services!$AF$1&amp;", ","")&amp;
if(Services!AG8="S",Services!$AG$1&amp;", ","")&amp;
if(Services!AH8="S",Services!$AH$1&amp;", ","")</f>
        <v>Counseling, </v>
      </c>
      <c r="H8" t="str">
        <f t="shared" si="2"/>
        <v>Counseling</v>
      </c>
      <c r="I8" t="str">
        <f t="shared" si="3"/>
        <v>&lt;h2&gt;Alcoholics Anonymous (AA) Rock Blvd.&lt;/h2&gt;&lt;h3&gt;775-355-1151  https://nnig.org/ / 436 S Rock Blvd Sparks, NV 89431&lt;/h3&gt;&lt;p&gt;World-wide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sobriety.&lt;/p&gt;&lt;p&gt;Community Groups / Counseling&lt;/p&gt;</v>
      </c>
      <c r="J8" s="24" t="s">
        <v>299</v>
      </c>
      <c r="L8" s="24" t="s">
        <v>1603</v>
      </c>
      <c r="M8" s="24" t="s">
        <v>1613</v>
      </c>
    </row>
    <row r="9">
      <c r="A9" t="str">
        <f>if(Services!A9="","",Services!A9)</f>
        <v>Alcoholics Anonymous (AA) Wells Ave.</v>
      </c>
      <c r="B9" t="str">
        <f>if(Services!B9&amp;" "&amp;Services!C9&amp;" "&amp;Services!I9="","",Services!B9&amp;" "&amp;Services!C9&amp;" "&amp;Services!I9)</f>
        <v>775-355-1151  https://nnig.org/</v>
      </c>
      <c r="C9" t="str">
        <f>if(A9="","",Services!D9&amp;" "&amp;Services!E9&amp;", "&amp;Services!F9&amp;" "&amp;Services!G9)</f>
        <v>345 S. Wells Ave. Reno, NV 89502</v>
      </c>
      <c r="D9" t="str">
        <f>if(Services!H9="","",Services!H9)</f>
        <v>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v>
      </c>
      <c r="E9" s="81" t="str">
        <f>if(Services!J9="P",Services!$J$1&amp;", ","")&amp;
if(Services!K9="P",Services!$K$1&amp;", ","")&amp;
if(Services!L9="P",Services!$L$1&amp;", ","")&amp;
if(Services!M9="P",Services!$M$1&amp;", ","")&amp;
if(Services!N9="P",Services!$N$1&amp;", ","")&amp;
if(Services!O9="P",Services!$O$1&amp;", ","")&amp;
if(Services!P9="P",Services!$P$1&amp;", ","")&amp;
if(Services!Q9="P",Services!$Q$1&amp;", ","")&amp;
if(Services!R9="P",Services!$R$1&amp;", ","")&amp;
if(Services!S9="P",Services!$S$1&amp;", ","")&amp;
if(Services!T9="P",Services!$T$1&amp;", ","")&amp;
if(Services!U9="P",Services!$U$1&amp;", ","")&amp;
if(Services!V9="P",Services!$V$1&amp;", ","")&amp;
if(Services!W9="P",Services!$W$1&amp;", ","")&amp;
if(Services!X9="P",Services!$X$1&amp;", ","")&amp;
if(Services!Y9="P",Services!$Y$1&amp;", ","")&amp;
if(Services!Z9="P",Services!$Z$1&amp;", ","")&amp;
if(Services!AA9="P",Services!$AA$1&amp;", ","")&amp;
if(Services!AB9="P",Services!$AB$1&amp;", ","")&amp;
if(Services!AC9="P",Services!$AC$1&amp;", ","")&amp;
if(Services!AD9="P",Services!$AD$1&amp;", ","")&amp;
if(Services!AE9="P",Services!$AE$1&amp;", ","")&amp;
if(Services!AF9="P",Services!$AF$1&amp;", ","")&amp;
if(Services!AG9="P",Services!$AG$1&amp;", ","")&amp;
if(Services!AH9="P",Services!$AH$1&amp;", ","")</f>
        <v>Community Groups, </v>
      </c>
      <c r="F9" t="str">
        <f t="shared" si="1"/>
        <v>Community Groups</v>
      </c>
      <c r="G9" s="81" t="str">
        <f>if(Services!J9="S",Services!$J$1&amp;", ","")&amp;
if(Services!K9="S",Services!$K$1&amp;", ","")&amp;
if(Services!L9="S",Services!$L$1&amp;", ","")&amp;
if(Services!M9="S",Services!$M$1&amp;", ","")&amp;
if(Services!N9="S",Services!$N$1&amp;", ","")&amp;
if(Services!O9="S",Services!$O$1&amp;", ","")&amp;
if(Services!P9="S",Services!$P$1&amp;", ","")&amp;
if(Services!Q9="S",Services!$Q$1&amp;", ","")&amp;
if(Services!R9="S",Services!$R$1&amp;", ","")&amp;
if(Services!S9="S",Services!$S$1&amp;", ","")&amp;
if(Services!T9="S",Services!$T$1&amp;", ","")&amp;
if(Services!U9="S",Services!$U$1&amp;", ","")&amp;
if(Services!V9="S",Services!$V$1&amp;", ","")&amp;
if(Services!W9="S",Services!$W$1&amp;", ","")&amp;
if(Services!X9="S",Services!$X$1&amp;", ","")&amp;
if(Services!Y9="S",Services!$Y$1&amp;", ","")&amp;
if(Services!Z9="S",Services!$Z$1&amp;", ","")&amp;
if(Services!AA9="S",Services!$AA$1&amp;", ","")&amp;
if(Services!AB9="S",Services!$AB$1&amp;", ","")&amp;
if(Services!AC9="S",Services!$AC$1&amp;", ","")&amp;
if(Services!AD9="S",Services!$AD$1&amp;", ","")&amp;
if(Services!AE9="S",Services!$AE$1&amp;", ","")&amp;
if(Services!AF9="S",Services!$AF$1&amp;", ","")&amp;
if(Services!AG9="S",Services!$AG$1&amp;", ","")&amp;
if(Services!AH9="S",Services!$AH$1&amp;", ","")</f>
        <v>Counseling, </v>
      </c>
      <c r="H9" t="str">
        <f t="shared" si="2"/>
        <v>Counseling</v>
      </c>
      <c r="I9" t="str">
        <f t="shared" si="3"/>
        <v>&lt;h2&gt;Alcoholics Anonymous (AA) Wells Ave.&lt;/h2&gt;&lt;h3&gt;775-355-1151  https://nnig.org/ / 345 S. Wells Ave. Reno, NV 89502&lt;/h3&gt;&lt;p&gt;World-wide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sobriety.&lt;/p&gt;&lt;p&gt;Community Groups / Counseling&lt;/p&gt;</v>
      </c>
      <c r="J9" s="24" t="s">
        <v>299</v>
      </c>
    </row>
    <row r="10">
      <c r="A10" t="str">
        <f>if(Services!A10="","",Services!A10)</f>
        <v>Alpha Productions</v>
      </c>
      <c r="B10" t="str">
        <f>if(Services!B10&amp;" "&amp;Services!C10&amp;" "&amp;Services!I10="","",Services!B10&amp;" "&amp;Services!C10&amp;" "&amp;Services!I10)</f>
        <v>775-359-4498  http://www.alphaproductions.org/</v>
      </c>
      <c r="C10" t="str">
        <f>if(A10="","",Services!D10&amp;" "&amp;Services!E10&amp;", "&amp;Services!F10&amp;" "&amp;Services!G10)</f>
        <v>50 Freeport Blvd. Suite 3 Sparks, NV 89431</v>
      </c>
      <c r="D10" t="str">
        <f>if(Services!H10="","",Services!H10)</f>
        <v>Business that works with the Food Bank of Northern Nevada</v>
      </c>
      <c r="E10" s="81" t="str">
        <f>if(Services!J10="P",Services!$J$1&amp;", ","")&amp;
if(Services!K10="P",Services!$K$1&amp;", ","")&amp;
if(Services!L10="P",Services!$L$1&amp;", ","")&amp;
if(Services!M10="P",Services!$M$1&amp;", ","")&amp;
if(Services!N10="P",Services!$N$1&amp;", ","")&amp;
if(Services!O10="P",Services!$O$1&amp;", ","")&amp;
if(Services!P10="P",Services!$P$1&amp;", ","")&amp;
if(Services!Q10="P",Services!$Q$1&amp;", ","")&amp;
if(Services!R10="P",Services!$R$1&amp;", ","")&amp;
if(Services!S10="P",Services!$S$1&amp;", ","")&amp;
if(Services!T10="P",Services!$T$1&amp;", ","")&amp;
if(Services!U10="P",Services!$U$1&amp;", ","")&amp;
if(Services!V10="P",Services!$V$1&amp;", ","")&amp;
if(Services!W10="P",Services!$W$1&amp;", ","")&amp;
if(Services!X10="P",Services!$X$1&amp;", ","")&amp;
if(Services!Y10="P",Services!$Y$1&amp;", ","")&amp;
if(Services!Z10="P",Services!$Z$1&amp;", ","")&amp;
if(Services!AA10="P",Services!$AA$1&amp;", ","")&amp;
if(Services!AB10="P",Services!$AB$1&amp;", ","")&amp;
if(Services!AC10="P",Services!$AC$1&amp;", ","")&amp;
if(Services!AD10="P",Services!$AD$1&amp;", ","")&amp;
if(Services!AE10="P",Services!$AE$1&amp;", ","")&amp;
if(Services!AF10="P",Services!$AF$1&amp;", ","")&amp;
if(Services!AG10="P",Services!$AG$1&amp;", ","")&amp;
if(Services!AH10="P",Services!$AH$1&amp;", ","")</f>
        <v>Food, </v>
      </c>
      <c r="F10" t="str">
        <f t="shared" si="1"/>
        <v>Food</v>
      </c>
      <c r="G10" s="81" t="str">
        <f>if(Services!J10="S",Services!$J$1&amp;", ","")&amp;
if(Services!K10="S",Services!$K$1&amp;", ","")&amp;
if(Services!L10="S",Services!$L$1&amp;", ","")&amp;
if(Services!M10="S",Services!$M$1&amp;", ","")&amp;
if(Services!N10="S",Services!$N$1&amp;", ","")&amp;
if(Services!O10="S",Services!$O$1&amp;", ","")&amp;
if(Services!P10="S",Services!$P$1&amp;", ","")&amp;
if(Services!Q10="S",Services!$Q$1&amp;", ","")&amp;
if(Services!R10="S",Services!$R$1&amp;", ","")&amp;
if(Services!S10="S",Services!$S$1&amp;", ","")&amp;
if(Services!T10="S",Services!$T$1&amp;", ","")&amp;
if(Services!U10="S",Services!$U$1&amp;", ","")&amp;
if(Services!V10="S",Services!$V$1&amp;", ","")&amp;
if(Services!W10="S",Services!$W$1&amp;", ","")&amp;
if(Services!X10="S",Services!$X$1&amp;", ","")&amp;
if(Services!Y10="S",Services!$Y$1&amp;", ","")&amp;
if(Services!Z10="S",Services!$Z$1&amp;", ","")&amp;
if(Services!AA10="S",Services!$AA$1&amp;", ","")&amp;
if(Services!AB10="S",Services!$AB$1&amp;", ","")&amp;
if(Services!AC10="S",Services!$AC$1&amp;", ","")&amp;
if(Services!AD10="S",Services!$AD$1&amp;", ","")&amp;
if(Services!AE10="S",Services!$AE$1&amp;", ","")&amp;
if(Services!AF10="S",Services!$AF$1&amp;", ","")&amp;
if(Services!AG10="S",Services!$AG$1&amp;", ","")&amp;
if(Services!AH10="S",Services!$AH$1&amp;", ","")</f>
        <v/>
      </c>
      <c r="H10" t="str">
        <f t="shared" si="2"/>
        <v/>
      </c>
      <c r="I10" t="str">
        <f t="shared" si="3"/>
        <v>&lt;h2&gt;Alpha Productions&lt;/h2&gt;&lt;h3&gt;775-359-4498  http://www.alphaproductions.org/ / 50 Freeport Blvd. Suite 3 Sparks, NV 89431&lt;/h3&gt;&lt;p&gt;Business that works with the Food Bank of Northern Nevada&lt;/p&gt;&lt;p&gt;Food / &lt;/p&gt;</v>
      </c>
      <c r="J10" s="24" t="s">
        <v>299</v>
      </c>
    </row>
    <row r="11">
      <c r="A11" t="str">
        <f>if(Services!A11="","",Services!A11)</f>
        <v>ALS of Nevada</v>
      </c>
      <c r="B11" t="str">
        <f>if(Services!B11&amp;" "&amp;Services!C11&amp;" "&amp;Services!I11="","",Services!B11&amp;" "&amp;Services!C11&amp;" "&amp;Services!I11)</f>
        <v>702-777-0500  </v>
      </c>
      <c r="C11" t="str">
        <f>if(A11="","",Services!D11&amp;" "&amp;Services!E11&amp;", "&amp;Services!F11&amp;" "&amp;Services!G11)</f>
        <v>1575 Delucchi Lane Reno, NV 89502</v>
      </c>
      <c r="D11" t="str">
        <f>if(Services!H11="","",Services!H11)</f>
        <v>The center loans out medical equipment to seniors and the disabled. There may be walkers, wheelchairs communication devices, phones, clothes, aids for daily living, and books.</v>
      </c>
      <c r="E11" s="81" t="str">
        <f>if(Services!J11="P",Services!$J$1&amp;", ","")&amp;
if(Services!K11="P",Services!$K$1&amp;", ","")&amp;
if(Services!L11="P",Services!$L$1&amp;", ","")&amp;
if(Services!M11="P",Services!$M$1&amp;", ","")&amp;
if(Services!N11="P",Services!$N$1&amp;", ","")&amp;
if(Services!O11="P",Services!$O$1&amp;", ","")&amp;
if(Services!P11="P",Services!$P$1&amp;", ","")&amp;
if(Services!Q11="P",Services!$Q$1&amp;", ","")&amp;
if(Services!R11="P",Services!$R$1&amp;", ","")&amp;
if(Services!S11="P",Services!$S$1&amp;", ","")&amp;
if(Services!T11="P",Services!$T$1&amp;", ","")&amp;
if(Services!U11="P",Services!$U$1&amp;", ","")&amp;
if(Services!V11="P",Services!$V$1&amp;", ","")&amp;
if(Services!W11="P",Services!$W$1&amp;", ","")&amp;
if(Services!X11="P",Services!$X$1&amp;", ","")&amp;
if(Services!Y11="P",Services!$Y$1&amp;", ","")&amp;
if(Services!Z11="P",Services!$Z$1&amp;", ","")&amp;
if(Services!AA11="P",Services!$AA$1&amp;", ","")&amp;
if(Services!AB11="P",Services!$AB$1&amp;", ","")&amp;
if(Services!AC11="P",Services!$AC$1&amp;", ","")&amp;
if(Services!AD11="P",Services!$AD$1&amp;", ","")&amp;
if(Services!AE11="P",Services!$AE$1&amp;", ","")&amp;
if(Services!AF11="P",Services!$AF$1&amp;", ","")&amp;
if(Services!AG11="P",Services!$AG$1&amp;", ","")&amp;
if(Services!AH11="P",Services!$AH$1&amp;", ","")</f>
        <v>Disability Services, Healthcare, </v>
      </c>
      <c r="F11" t="str">
        <f t="shared" si="1"/>
        <v>Disability Services, Healthcare</v>
      </c>
      <c r="G11" s="81" t="str">
        <f>if(Services!J11="S",Services!$J$1&amp;", ","")&amp;
if(Services!K11="S",Services!$K$1&amp;", ","")&amp;
if(Services!L11="S",Services!$L$1&amp;", ","")&amp;
if(Services!M11="S",Services!$M$1&amp;", ","")&amp;
if(Services!N11="S",Services!$N$1&amp;", ","")&amp;
if(Services!O11="S",Services!$O$1&amp;", ","")&amp;
if(Services!P11="S",Services!$P$1&amp;", ","")&amp;
if(Services!Q11="S",Services!$Q$1&amp;", ","")&amp;
if(Services!R11="S",Services!$R$1&amp;", ","")&amp;
if(Services!S11="S",Services!$S$1&amp;", ","")&amp;
if(Services!T11="S",Services!$T$1&amp;", ","")&amp;
if(Services!U11="S",Services!$U$1&amp;", ","")&amp;
if(Services!V11="S",Services!$V$1&amp;", ","")&amp;
if(Services!W11="S",Services!$W$1&amp;", ","")&amp;
if(Services!X11="S",Services!$X$1&amp;", ","")&amp;
if(Services!Y11="S",Services!$Y$1&amp;", ","")&amp;
if(Services!Z11="S",Services!$Z$1&amp;", ","")&amp;
if(Services!AA11="S",Services!$AA$1&amp;", ","")&amp;
if(Services!AB11="S",Services!$AB$1&amp;", ","")&amp;
if(Services!AC11="S",Services!$AC$1&amp;", ","")&amp;
if(Services!AD11="S",Services!$AD$1&amp;", ","")&amp;
if(Services!AE11="S",Services!$AE$1&amp;", ","")&amp;
if(Services!AF11="S",Services!$AF$1&amp;", ","")&amp;
if(Services!AG11="S",Services!$AG$1&amp;", ","")&amp;
if(Services!AH11="S",Services!$AH$1&amp;", ","")</f>
        <v>Clothing, </v>
      </c>
      <c r="H11" t="str">
        <f t="shared" si="2"/>
        <v>Clothing</v>
      </c>
      <c r="I11" t="str">
        <f t="shared" si="3"/>
        <v>&lt;h2&gt;ALS of Nevada&lt;/h2&gt;&lt;h3&gt;702-777-0500   / 1575 Delucchi Lane Reno, NV 89502&lt;/h3&gt;&lt;p&gt;The center loans out medical equipment to seniors and the disabled. There may be walkers, wheelchairs communication devices, phones, clothes, aids for daily living, and books.&lt;/p&gt;&lt;p&gt;Disability Services, Healthcare / Clothing&lt;/p&gt;</v>
      </c>
      <c r="J11" s="24" t="s">
        <v>299</v>
      </c>
    </row>
    <row r="12">
      <c r="A12" t="str">
        <f>if(Services!A12="","",Services!A12)</f>
        <v>American Cancer Society</v>
      </c>
      <c r="B12" t="str">
        <f>if(Services!B12&amp;" "&amp;Services!C12&amp;" "&amp;Services!I12="","",Services!B12&amp;" "&amp;Services!C12&amp;" "&amp;Services!I12)</f>
        <v>775-329-0609  www.cancer.org</v>
      </c>
      <c r="C12" t="str">
        <f>if(A12="","",Services!D12&amp;" "&amp;Services!E12&amp;", "&amp;Services!F12&amp;" "&amp;Services!G12)</f>
        <v>630 Sierra Rose Drive #1A Reno, NV 89511</v>
      </c>
      <c r="D12" t="str">
        <f>if(Services!H12="","",Services!H12)</f>
        <v>Hours: Monday-Friday 8:30 am-5:00 pm.
American Cancer Society Action Network (legislative group); Community engagement; program information; community referrals</v>
      </c>
      <c r="E12" s="81" t="str">
        <f>if(Services!J12="P",Services!$J$1&amp;", ","")&amp;
if(Services!K12="P",Services!$K$1&amp;", ","")&amp;
if(Services!L12="P",Services!$L$1&amp;", ","")&amp;
if(Services!M12="P",Services!$M$1&amp;", ","")&amp;
if(Services!N12="P",Services!$N$1&amp;", ","")&amp;
if(Services!O12="P",Services!$O$1&amp;", ","")&amp;
if(Services!P12="P",Services!$P$1&amp;", ","")&amp;
if(Services!Q12="P",Services!$Q$1&amp;", ","")&amp;
if(Services!R12="P",Services!$R$1&amp;", ","")&amp;
if(Services!S12="P",Services!$S$1&amp;", ","")&amp;
if(Services!T12="P",Services!$T$1&amp;", ","")&amp;
if(Services!U12="P",Services!$U$1&amp;", ","")&amp;
if(Services!V12="P",Services!$V$1&amp;", ","")&amp;
if(Services!W12="P",Services!$W$1&amp;", ","")&amp;
if(Services!X12="P",Services!$X$1&amp;", ","")&amp;
if(Services!Y12="P",Services!$Y$1&amp;", ","")&amp;
if(Services!Z12="P",Services!$Z$1&amp;", ","")&amp;
if(Services!AA12="P",Services!$AA$1&amp;", ","")&amp;
if(Services!AB12="P",Services!$AB$1&amp;", ","")&amp;
if(Services!AC12="P",Services!$AC$1&amp;", ","")&amp;
if(Services!AD12="P",Services!$AD$1&amp;", ","")&amp;
if(Services!AE12="P",Services!$AE$1&amp;", ","")&amp;
if(Services!AF12="P",Services!$AF$1&amp;", ","")&amp;
if(Services!AG12="P",Services!$AG$1&amp;", ","")&amp;
if(Services!AH12="P",Services!$AH$1&amp;", ","")</f>
        <v>Community Groups, Healthcare, </v>
      </c>
      <c r="F12" t="str">
        <f t="shared" si="1"/>
        <v>Community Groups, Healthcare</v>
      </c>
      <c r="G12" s="81" t="str">
        <f>if(Services!J12="S",Services!$J$1&amp;", ","")&amp;
if(Services!K12="S",Services!$K$1&amp;", ","")&amp;
if(Services!L12="S",Services!$L$1&amp;", ","")&amp;
if(Services!M12="S",Services!$M$1&amp;", ","")&amp;
if(Services!N12="S",Services!$N$1&amp;", ","")&amp;
if(Services!O12="S",Services!$O$1&amp;", ","")&amp;
if(Services!P12="S",Services!$P$1&amp;", ","")&amp;
if(Services!Q12="S",Services!$Q$1&amp;", ","")&amp;
if(Services!R12="S",Services!$R$1&amp;", ","")&amp;
if(Services!S12="S",Services!$S$1&amp;", ","")&amp;
if(Services!T12="S",Services!$T$1&amp;", ","")&amp;
if(Services!U12="S",Services!$U$1&amp;", ","")&amp;
if(Services!V12="S",Services!$V$1&amp;", ","")&amp;
if(Services!W12="S",Services!$W$1&amp;", ","")&amp;
if(Services!X12="S",Services!$X$1&amp;", ","")&amp;
if(Services!Y12="S",Services!$Y$1&amp;", ","")&amp;
if(Services!Z12="S",Services!$Z$1&amp;", ","")&amp;
if(Services!AA12="S",Services!$AA$1&amp;", ","")&amp;
if(Services!AB12="S",Services!$AB$1&amp;", ","")&amp;
if(Services!AC12="S",Services!$AC$1&amp;", ","")&amp;
if(Services!AD12="S",Services!$AD$1&amp;", ","")&amp;
if(Services!AE12="S",Services!$AE$1&amp;", ","")&amp;
if(Services!AF12="S",Services!$AF$1&amp;", ","")&amp;
if(Services!AG12="S",Services!$AG$1&amp;", ","")&amp;
if(Services!AH12="S",Services!$AH$1&amp;", ","")</f>
        <v/>
      </c>
      <c r="H12" t="str">
        <f t="shared" si="2"/>
        <v/>
      </c>
      <c r="I12" t="str">
        <f t="shared" si="3"/>
        <v>&lt;h2&gt;American Cancer Society&lt;/h2&gt;&lt;h3&gt;775-329-0609  www.cancer.org / 630 Sierra Rose Drive #1A Reno, NV 89511&lt;/h3&gt;&lt;p&gt;Hours: Monday-Friday 8:30 am-5:00 pm.
American Cancer Society Action Network (legislative group); Community engagement; program information; community referrals&lt;/p&gt;&lt;p&gt;Community Groups, Healthcare / &lt;/p&gt;</v>
      </c>
      <c r="J12" s="24" t="s">
        <v>299</v>
      </c>
    </row>
    <row r="13">
      <c r="A13" t="str">
        <f>if(Services!A13="","",Services!A13)</f>
        <v>Anthem Blue Cross Blue Shield</v>
      </c>
      <c r="B13" s="82" t="str">
        <f>if(Services!B13&amp;" "&amp;Services!C13&amp;" "&amp;Services!I13="","",Services!B13&amp;" "&amp;Services!C13&amp;" "&amp;Services!I13)</f>
        <v>  www.anthem.com</v>
      </c>
      <c r="C13" t="str">
        <f>if(A13="","",Services!D13&amp;" "&amp;Services!E13&amp;", "&amp;Services!F13&amp;" "&amp;Services!G13)</f>
        <v> ,  </v>
      </c>
      <c r="D13" t="str">
        <f>if(Services!H13="","",Services!H13)</f>
        <v>One of three health care providers available through Medicaid. Low-cost coverage for children adults and families in Nevada. </v>
      </c>
      <c r="E13" s="81" t="str">
        <f>if(Services!J13="P",Services!$J$1&amp;", ","")&amp;
if(Services!K13="P",Services!$K$1&amp;", ","")&amp;
if(Services!L13="P",Services!$L$1&amp;", ","")&amp;
if(Services!M13="P",Services!$M$1&amp;", ","")&amp;
if(Services!N13="P",Services!$N$1&amp;", ","")&amp;
if(Services!O13="P",Services!$O$1&amp;", ","")&amp;
if(Services!P13="P",Services!$P$1&amp;", ","")&amp;
if(Services!Q13="P",Services!$Q$1&amp;", ","")&amp;
if(Services!R13="P",Services!$R$1&amp;", ","")&amp;
if(Services!S13="P",Services!$S$1&amp;", ","")&amp;
if(Services!T13="P",Services!$T$1&amp;", ","")&amp;
if(Services!U13="P",Services!$U$1&amp;", ","")&amp;
if(Services!V13="P",Services!$V$1&amp;", ","")&amp;
if(Services!W13="P",Services!$W$1&amp;", ","")&amp;
if(Services!X13="P",Services!$X$1&amp;", ","")&amp;
if(Services!Y13="P",Services!$Y$1&amp;", ","")&amp;
if(Services!Z13="P",Services!$Z$1&amp;", ","")&amp;
if(Services!AA13="P",Services!$AA$1&amp;", ","")&amp;
if(Services!AB13="P",Services!$AB$1&amp;", ","")&amp;
if(Services!AC13="P",Services!$AC$1&amp;", ","")&amp;
if(Services!AD13="P",Services!$AD$1&amp;", ","")&amp;
if(Services!AE13="P",Services!$AE$1&amp;", ","")&amp;
if(Services!AF13="P",Services!$AF$1&amp;", ","")&amp;
if(Services!AG13="P",Services!$AG$1&amp;", ","")&amp;
if(Services!AH13="P",Services!$AH$1&amp;", ","")</f>
        <v>Insurance, </v>
      </c>
      <c r="F13" t="str">
        <f t="shared" si="1"/>
        <v>Insurance</v>
      </c>
      <c r="G13" s="81" t="str">
        <f>if(Services!J13="S",Services!$J$1&amp;", ","")&amp;
if(Services!K13="S",Services!$K$1&amp;", ","")&amp;
if(Services!L13="S",Services!$L$1&amp;", ","")&amp;
if(Services!M13="S",Services!$M$1&amp;", ","")&amp;
if(Services!N13="S",Services!$N$1&amp;", ","")&amp;
if(Services!O13="S",Services!$O$1&amp;", ","")&amp;
if(Services!P13="S",Services!$P$1&amp;", ","")&amp;
if(Services!Q13="S",Services!$Q$1&amp;", ","")&amp;
if(Services!R13="S",Services!$R$1&amp;", ","")&amp;
if(Services!S13="S",Services!$S$1&amp;", ","")&amp;
if(Services!T13="S",Services!$T$1&amp;", ","")&amp;
if(Services!U13="S",Services!$U$1&amp;", ","")&amp;
if(Services!V13="S",Services!$V$1&amp;", ","")&amp;
if(Services!W13="S",Services!$W$1&amp;", ","")&amp;
if(Services!X13="S",Services!$X$1&amp;", ","")&amp;
if(Services!Y13="S",Services!$Y$1&amp;", ","")&amp;
if(Services!Z13="S",Services!$Z$1&amp;", ","")&amp;
if(Services!AA13="S",Services!$AA$1&amp;", ","")&amp;
if(Services!AB13="S",Services!$AB$1&amp;", ","")&amp;
if(Services!AC13="S",Services!$AC$1&amp;", ","")&amp;
if(Services!AD13="S",Services!$AD$1&amp;", ","")&amp;
if(Services!AE13="S",Services!$AE$1&amp;", ","")&amp;
if(Services!AF13="S",Services!$AF$1&amp;", ","")&amp;
if(Services!AG13="S",Services!$AG$1&amp;", ","")&amp;
if(Services!AH13="S",Services!$AH$1&amp;", ","")</f>
        <v>Healthcare, Housing, Transitional Housing, </v>
      </c>
      <c r="H13" t="str">
        <f t="shared" si="2"/>
        <v>Healthcare, Housing, Transitional Housing</v>
      </c>
      <c r="I13" t="str">
        <f t="shared" si="3"/>
        <v>&lt;h2&gt;Anthem Blue Cross Blue Shield&lt;/h2&gt;&lt;h3&gt;  www.anthem.com /  ,  &lt;/h3&gt;&lt;p&gt;One of three health care providers available through Medicaid. Low-cost coverage for children adults and families in Nevada. &lt;/p&gt;&lt;p&gt;Insurance / Healthcare, Housing, Transitional Housing&lt;/p&gt;</v>
      </c>
      <c r="J13" s="24" t="s">
        <v>299</v>
      </c>
    </row>
    <row r="14">
      <c r="A14" t="str">
        <f>if(Services!A14="","",Services!A14)</f>
        <v>Apostolic Assembly-Reno</v>
      </c>
      <c r="B14" t="str">
        <f>if(Services!B14&amp;" "&amp;Services!C14&amp;" "&amp;Services!I14="","",Services!B14&amp;" "&amp;Services!C14&amp;" "&amp;Services!I14)</f>
        <v>775-219-7079  </v>
      </c>
      <c r="C14" t="str">
        <f>if(A14="","",Services!D14&amp;" "&amp;Services!E14&amp;", "&amp;Services!F14&amp;" "&amp;Services!G14)</f>
        <v>1280 Terminal Way Suite 39 Reno, NV 89515</v>
      </c>
      <c r="D14" t="str">
        <f>if(Services!H14="","",Services!H14)</f>
        <v>A soup kitchen and pantry are at the charity</v>
      </c>
      <c r="E14" s="81" t="str">
        <f>if(Services!J14="P",Services!$J$1&amp;", ","")&amp;
if(Services!K14="P",Services!$K$1&amp;", ","")&amp;
if(Services!L14="P",Services!$L$1&amp;", ","")&amp;
if(Services!M14="P",Services!$M$1&amp;", ","")&amp;
if(Services!N14="P",Services!$N$1&amp;", ","")&amp;
if(Services!O14="P",Services!$O$1&amp;", ","")&amp;
if(Services!P14="P",Services!$P$1&amp;", ","")&amp;
if(Services!Q14="P",Services!$Q$1&amp;", ","")&amp;
if(Services!R14="P",Services!$R$1&amp;", ","")&amp;
if(Services!S14="P",Services!$S$1&amp;", ","")&amp;
if(Services!T14="P",Services!$T$1&amp;", ","")&amp;
if(Services!U14="P",Services!$U$1&amp;", ","")&amp;
if(Services!V14="P",Services!$V$1&amp;", ","")&amp;
if(Services!W14="P",Services!$W$1&amp;", ","")&amp;
if(Services!X14="P",Services!$X$1&amp;", ","")&amp;
if(Services!Y14="P",Services!$Y$1&amp;", ","")&amp;
if(Services!Z14="P",Services!$Z$1&amp;", ","")&amp;
if(Services!AA14="P",Services!$AA$1&amp;", ","")&amp;
if(Services!AB14="P",Services!$AB$1&amp;", ","")&amp;
if(Services!AC14="P",Services!$AC$1&amp;", ","")&amp;
if(Services!AD14="P",Services!$AD$1&amp;", ","")&amp;
if(Services!AE14="P",Services!$AE$1&amp;", ","")&amp;
if(Services!AF14="P",Services!$AF$1&amp;", ","")&amp;
if(Services!AG14="P",Services!$AG$1&amp;", ","")&amp;
if(Services!AH14="P",Services!$AH$1&amp;", ","")</f>
        <v>Food, </v>
      </c>
      <c r="F14" t="str">
        <f t="shared" si="1"/>
        <v>Food</v>
      </c>
      <c r="G14" s="81" t="str">
        <f>if(Services!J14="S",Services!$J$1&amp;", ","")&amp;
if(Services!K14="S",Services!$K$1&amp;", ","")&amp;
if(Services!L14="S",Services!$L$1&amp;", ","")&amp;
if(Services!M14="S",Services!$M$1&amp;", ","")&amp;
if(Services!N14="S",Services!$N$1&amp;", ","")&amp;
if(Services!O14="S",Services!$O$1&amp;", ","")&amp;
if(Services!P14="S",Services!$P$1&amp;", ","")&amp;
if(Services!Q14="S",Services!$Q$1&amp;", ","")&amp;
if(Services!R14="S",Services!$R$1&amp;", ","")&amp;
if(Services!S14="S",Services!$S$1&amp;", ","")&amp;
if(Services!T14="S",Services!$T$1&amp;", ","")&amp;
if(Services!U14="S",Services!$U$1&amp;", ","")&amp;
if(Services!V14="S",Services!$V$1&amp;", ","")&amp;
if(Services!W14="S",Services!$W$1&amp;", ","")&amp;
if(Services!X14="S",Services!$X$1&amp;", ","")&amp;
if(Services!Y14="S",Services!$Y$1&amp;", ","")&amp;
if(Services!Z14="S",Services!$Z$1&amp;", ","")&amp;
if(Services!AA14="S",Services!$AA$1&amp;", ","")&amp;
if(Services!AB14="S",Services!$AB$1&amp;", ","")&amp;
if(Services!AC14="S",Services!$AC$1&amp;", ","")&amp;
if(Services!AD14="S",Services!$AD$1&amp;", ","")&amp;
if(Services!AE14="S",Services!$AE$1&amp;", ","")&amp;
if(Services!AF14="S",Services!$AF$1&amp;", ","")&amp;
if(Services!AG14="S",Services!$AG$1&amp;", ","")&amp;
if(Services!AH14="S",Services!$AH$1&amp;", ","")</f>
        <v>Community Groups, </v>
      </c>
      <c r="H14" t="str">
        <f t="shared" si="2"/>
        <v>Community Groups</v>
      </c>
      <c r="I14" t="str">
        <f t="shared" si="3"/>
        <v>&lt;h2&gt;Apostolic Assembly-Reno&lt;/h2&gt;&lt;h3&gt;775-219-7079   / 1280 Terminal Way Suite 39 Reno, NV 89515&lt;/h3&gt;&lt;p&gt;A soup kitchen and pantry are at the charity&lt;/p&gt;&lt;p&gt;Food / Community Groups&lt;/p&gt;</v>
      </c>
      <c r="J14" s="24" t="s">
        <v>299</v>
      </c>
    </row>
    <row r="15">
      <c r="A15" t="str">
        <f>if(Services!A15="","",Services!A15)</f>
        <v>Aspen Terrace</v>
      </c>
      <c r="B15" t="str">
        <f>if(Services!B15&amp;" "&amp;Services!C15&amp;" "&amp;Services!I15="","",Services!B15&amp;" "&amp;Services!C15&amp;" "&amp;Services!I15)</f>
        <v>775-337-3000  </v>
      </c>
      <c r="C15" t="str">
        <f>if(A15="","",Services!D15&amp;" "&amp;Services!E15&amp;", "&amp;Services!F15&amp;" "&amp;Services!G15)</f>
        <v>355 Kirman Ave Reno, NV 89502</v>
      </c>
      <c r="D15" t="str">
        <f>if(Services!H15="","",Services!H15)</f>
        <v>Family-Subsidized-Housing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c r="E15" s="81" t="str">
        <f>if(Services!J15="P",Services!$J$1&amp;", ","")&amp;
if(Services!K15="P",Services!$K$1&amp;", ","")&amp;
if(Services!L15="P",Services!$L$1&amp;", ","")&amp;
if(Services!M15="P",Services!$M$1&amp;", ","")&amp;
if(Services!N15="P",Services!$N$1&amp;", ","")&amp;
if(Services!O15="P",Services!$O$1&amp;", ","")&amp;
if(Services!P15="P",Services!$P$1&amp;", ","")&amp;
if(Services!Q15="P",Services!$Q$1&amp;", ","")&amp;
if(Services!R15="P",Services!$R$1&amp;", ","")&amp;
if(Services!S15="P",Services!$S$1&amp;", ","")&amp;
if(Services!T15="P",Services!$T$1&amp;", ","")&amp;
if(Services!U15="P",Services!$U$1&amp;", ","")&amp;
if(Services!V15="P",Services!$V$1&amp;", ","")&amp;
if(Services!W15="P",Services!$W$1&amp;", ","")&amp;
if(Services!X15="P",Services!$X$1&amp;", ","")&amp;
if(Services!Y15="P",Services!$Y$1&amp;", ","")&amp;
if(Services!Z15="P",Services!$Z$1&amp;", ","")&amp;
if(Services!AA15="P",Services!$AA$1&amp;", ","")&amp;
if(Services!AB15="P",Services!$AB$1&amp;", ","")&amp;
if(Services!AC15="P",Services!$AC$1&amp;", ","")&amp;
if(Services!AD15="P",Services!$AD$1&amp;", ","")&amp;
if(Services!AE15="P",Services!$AE$1&amp;", ","")&amp;
if(Services!AF15="P",Services!$AF$1&amp;", ","")&amp;
if(Services!AG15="P",Services!$AG$1&amp;", ","")&amp;
if(Services!AH15="P",Services!$AH$1&amp;", ","")</f>
        <v>Apartments, Subsidized housing, </v>
      </c>
      <c r="F15" t="str">
        <f t="shared" si="1"/>
        <v>Apartments, Subsidized housing</v>
      </c>
      <c r="G15" s="81" t="str">
        <f>if(Services!J15="S",Services!$J$1&amp;", ","")&amp;
if(Services!K15="S",Services!$K$1&amp;", ","")&amp;
if(Services!L15="S",Services!$L$1&amp;", ","")&amp;
if(Services!M15="S",Services!$M$1&amp;", ","")&amp;
if(Services!N15="S",Services!$N$1&amp;", ","")&amp;
if(Services!O15="S",Services!$O$1&amp;", ","")&amp;
if(Services!P15="S",Services!$P$1&amp;", ","")&amp;
if(Services!Q15="S",Services!$Q$1&amp;", ","")&amp;
if(Services!R15="S",Services!$R$1&amp;", ","")&amp;
if(Services!S15="S",Services!$S$1&amp;", ","")&amp;
if(Services!T15="S",Services!$T$1&amp;", ","")&amp;
if(Services!U15="S",Services!$U$1&amp;", ","")&amp;
if(Services!V15="S",Services!$V$1&amp;", ","")&amp;
if(Services!W15="S",Services!$W$1&amp;", ","")&amp;
if(Services!X15="S",Services!$X$1&amp;", ","")&amp;
if(Services!Y15="S",Services!$Y$1&amp;", ","")&amp;
if(Services!Z15="S",Services!$Z$1&amp;", ","")&amp;
if(Services!AA15="S",Services!$AA$1&amp;", ","")&amp;
if(Services!AB15="S",Services!$AB$1&amp;", ","")&amp;
if(Services!AC15="S",Services!$AC$1&amp;", ","")&amp;
if(Services!AD15="S",Services!$AD$1&amp;", ","")&amp;
if(Services!AE15="S",Services!$AE$1&amp;", ","")&amp;
if(Services!AF15="S",Services!$AF$1&amp;", ","")&amp;
if(Services!AG15="S",Services!$AG$1&amp;", ","")&amp;
if(Services!AH15="S",Services!$AH$1&amp;", ","")</f>
        <v/>
      </c>
      <c r="H15" t="str">
        <f t="shared" si="2"/>
        <v/>
      </c>
      <c r="I15" t="str">
        <f t="shared" si="3"/>
        <v>&lt;h2&gt;Aspen Terrace&lt;/h2&gt;&lt;h3&gt;775-337-3000   / 355 Kirman Ave Reno, NV 89502&lt;/h3&gt;&lt;p&gt;Family-Subsidized-Housing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15" s="24" t="s">
        <v>299</v>
      </c>
    </row>
    <row r="16">
      <c r="A16" t="str">
        <f>if(Services!A16="","",Services!A16)</f>
        <v>Assistance League of Reno-Sparks</v>
      </c>
      <c r="B16" t="str">
        <f>if(Services!B16&amp;" "&amp;Services!C16&amp;" "&amp;Services!I16="","",Services!B16&amp;" "&amp;Services!C16&amp;" "&amp;Services!I16)</f>
        <v>775-329-1584  </v>
      </c>
      <c r="C16" t="str">
        <f>if(A16="","",Services!D16&amp;" "&amp;Services!E16&amp;", "&amp;Services!F16&amp;" "&amp;Services!G16)</f>
        <v>1701 Vassar St. Reno, NV 89502</v>
      </c>
      <c r="D16" t="str">
        <f>if(Services!H16="","",Services!H16)</f>
        <v>In addition to a food pantry, they offer cleaning supplies, school clothing for kids, snacks, and other low income programs in Washoe County. Operation School Bell provides students from families living in poverty and the very low income with help. There is also support for immigrants. There may be backpacks, shoes, pencils, and free clothes/uniforms for kids.</v>
      </c>
      <c r="E16" s="81" t="str">
        <f>if(Services!J16="P",Services!$J$1&amp;", ","")&amp;
if(Services!K16="P",Services!$K$1&amp;", ","")&amp;
if(Services!L16="P",Services!$L$1&amp;", ","")&amp;
if(Services!M16="P",Services!$M$1&amp;", ","")&amp;
if(Services!N16="P",Services!$N$1&amp;", ","")&amp;
if(Services!O16="P",Services!$O$1&amp;", ","")&amp;
if(Services!P16="P",Services!$P$1&amp;", ","")&amp;
if(Services!Q16="P",Services!$Q$1&amp;", ","")&amp;
if(Services!R16="P",Services!$R$1&amp;", ","")&amp;
if(Services!S16="P",Services!$S$1&amp;", ","")&amp;
if(Services!T16="P",Services!$T$1&amp;", ","")&amp;
if(Services!U16="P",Services!$U$1&amp;", ","")&amp;
if(Services!V16="P",Services!$V$1&amp;", ","")&amp;
if(Services!W16="P",Services!$W$1&amp;", ","")&amp;
if(Services!X16="P",Services!$X$1&amp;", ","")&amp;
if(Services!Y16="P",Services!$Y$1&amp;", ","")&amp;
if(Services!Z16="P",Services!$Z$1&amp;", ","")&amp;
if(Services!AA16="P",Services!$AA$1&amp;", ","")&amp;
if(Services!AB16="P",Services!$AB$1&amp;", ","")&amp;
if(Services!AC16="P",Services!$AC$1&amp;", ","")&amp;
if(Services!AD16="P",Services!$AD$1&amp;", ","")&amp;
if(Services!AE16="P",Services!$AE$1&amp;", ","")&amp;
if(Services!AF16="P",Services!$AF$1&amp;", ","")&amp;
if(Services!AG16="P",Services!$AG$1&amp;", ","")&amp;
if(Services!AH16="P",Services!$AH$1&amp;", ","")</f>
        <v>Clothing, Family Services, Food, </v>
      </c>
      <c r="F16" t="str">
        <f t="shared" si="1"/>
        <v>Clothing, Family Services, Food</v>
      </c>
      <c r="G16" s="81" t="str">
        <f>if(Services!J16="S",Services!$J$1&amp;", ","")&amp;
if(Services!K16="S",Services!$K$1&amp;", ","")&amp;
if(Services!L16="S",Services!$L$1&amp;", ","")&amp;
if(Services!M16="S",Services!$M$1&amp;", ","")&amp;
if(Services!N16="S",Services!$N$1&amp;", ","")&amp;
if(Services!O16="S",Services!$O$1&amp;", ","")&amp;
if(Services!P16="S",Services!$P$1&amp;", ","")&amp;
if(Services!Q16="S",Services!$Q$1&amp;", ","")&amp;
if(Services!R16="S",Services!$R$1&amp;", ","")&amp;
if(Services!S16="S",Services!$S$1&amp;", ","")&amp;
if(Services!T16="S",Services!$T$1&amp;", ","")&amp;
if(Services!U16="S",Services!$U$1&amp;", ","")&amp;
if(Services!V16="S",Services!$V$1&amp;", ","")&amp;
if(Services!W16="S",Services!$W$1&amp;", ","")&amp;
if(Services!X16="S",Services!$X$1&amp;", ","")&amp;
if(Services!Y16="S",Services!$Y$1&amp;", ","")&amp;
if(Services!Z16="S",Services!$Z$1&amp;", ","")&amp;
if(Services!AA16="S",Services!$AA$1&amp;", ","")&amp;
if(Services!AB16="S",Services!$AB$1&amp;", ","")&amp;
if(Services!AC16="S",Services!$AC$1&amp;", ","")&amp;
if(Services!AD16="S",Services!$AD$1&amp;", ","")&amp;
if(Services!AE16="S",Services!$AE$1&amp;", ","")&amp;
if(Services!AF16="S",Services!$AF$1&amp;", ","")&amp;
if(Services!AG16="S",Services!$AG$1&amp;", ","")&amp;
if(Services!AH16="S",Services!$AH$1&amp;", ","")</f>
        <v/>
      </c>
      <c r="H16" t="str">
        <f t="shared" si="2"/>
        <v/>
      </c>
      <c r="I16" t="str">
        <f t="shared" si="3"/>
        <v>&lt;h2&gt;Assistance League of Reno-Sparks&lt;/h2&gt;&lt;h3&gt;775-329-1584   / 1701 Vassar St. Reno, NV 89502&lt;/h3&gt;&lt;p&gt;In addition to a food pantry, they offer cleaning supplies, school clothing for kids, snacks, and other low income programs in Washoe County. Operation School Bell provides students from families living in poverty and the very low income with help. There is also support for immigrants. There may be backpacks, shoes, pencils, and free clothes/uniforms for kids.&lt;/p&gt;&lt;p&gt;Clothing, Family Services, Food / &lt;/p&gt;</v>
      </c>
      <c r="J16" s="24" t="s">
        <v>299</v>
      </c>
    </row>
    <row r="17">
      <c r="A17" t="str">
        <f>if(Services!A17="","",Services!A17)</f>
        <v>Atlas Counseling Center, Fernley</v>
      </c>
      <c r="B17" t="str">
        <f>if(Services!B17&amp;" "&amp;Services!C17&amp;" "&amp;Services!I17="","",Services!B17&amp;" "&amp;Services!C17&amp;" "&amp;Services!I17)</f>
        <v>775-575-2284  </v>
      </c>
      <c r="C17" t="str">
        <f>if(A17="","",Services!D17&amp;" "&amp;Services!E17&amp;", "&amp;Services!F17&amp;" "&amp;Services!G17)</f>
        <v>415 US Hwy 95a S #702G Fernley, NV 89408</v>
      </c>
      <c r="D17" t="str">
        <f>if(Services!H17="","",Services!H17)</f>
        <v>Behavioral Health Centers are responsible for ensuring the delivery of community based mental health, mental retardation, substance abuse, and/or behavioral health services to individuals with those disabilities.</v>
      </c>
      <c r="E17" s="81" t="str">
        <f>if(Services!J17="P",Services!$J$1&amp;", ","")&amp;
if(Services!K17="P",Services!$K$1&amp;", ","")&amp;
if(Services!L17="P",Services!$L$1&amp;", ","")&amp;
if(Services!M17="P",Services!$M$1&amp;", ","")&amp;
if(Services!N17="P",Services!$N$1&amp;", ","")&amp;
if(Services!O17="P",Services!$O$1&amp;", ","")&amp;
if(Services!P17="P",Services!$P$1&amp;", ","")&amp;
if(Services!Q17="P",Services!$Q$1&amp;", ","")&amp;
if(Services!R17="P",Services!$R$1&amp;", ","")&amp;
if(Services!S17="P",Services!$S$1&amp;", ","")&amp;
if(Services!T17="P",Services!$T$1&amp;", ","")&amp;
if(Services!U17="P",Services!$U$1&amp;", ","")&amp;
if(Services!V17="P",Services!$V$1&amp;", ","")&amp;
if(Services!W17="P",Services!$W$1&amp;", ","")&amp;
if(Services!X17="P",Services!$X$1&amp;", ","")&amp;
if(Services!Y17="P",Services!$Y$1&amp;", ","")&amp;
if(Services!Z17="P",Services!$Z$1&amp;", ","")&amp;
if(Services!AA17="P",Services!$AA$1&amp;", ","")&amp;
if(Services!AB17="P",Services!$AB$1&amp;", ","")&amp;
if(Services!AC17="P",Services!$AC$1&amp;", ","")&amp;
if(Services!AD17="P",Services!$AD$1&amp;", ","")&amp;
if(Services!AE17="P",Services!$AE$1&amp;", ","")&amp;
if(Services!AF17="P",Services!$AF$1&amp;", ","")&amp;
if(Services!AG17="P",Services!$AG$1&amp;", ","")&amp;
if(Services!AH17="P",Services!$AH$1&amp;", ","")</f>
        <v>Counseling, Family Services, Mental Health, </v>
      </c>
      <c r="F17" t="str">
        <f t="shared" si="1"/>
        <v>Counseling, Family Services, Mental Health</v>
      </c>
      <c r="G17" s="81" t="str">
        <f>if(Services!J17="S",Services!$J$1&amp;", ","")&amp;
if(Services!K17="S",Services!$K$1&amp;", ","")&amp;
if(Services!L17="S",Services!$L$1&amp;", ","")&amp;
if(Services!M17="S",Services!$M$1&amp;", ","")&amp;
if(Services!N17="S",Services!$N$1&amp;", ","")&amp;
if(Services!O17="S",Services!$O$1&amp;", ","")&amp;
if(Services!P17="S",Services!$P$1&amp;", ","")&amp;
if(Services!Q17="S",Services!$Q$1&amp;", ","")&amp;
if(Services!R17="S",Services!$R$1&amp;", ","")&amp;
if(Services!S17="S",Services!$S$1&amp;", ","")&amp;
if(Services!T17="S",Services!$T$1&amp;", ","")&amp;
if(Services!U17="S",Services!$U$1&amp;", ","")&amp;
if(Services!V17="S",Services!$V$1&amp;", ","")&amp;
if(Services!W17="S",Services!$W$1&amp;", ","")&amp;
if(Services!X17="S",Services!$X$1&amp;", ","")&amp;
if(Services!Y17="S",Services!$Y$1&amp;", ","")&amp;
if(Services!Z17="S",Services!$Z$1&amp;", ","")&amp;
if(Services!AA17="S",Services!$AA$1&amp;", ","")&amp;
if(Services!AB17="S",Services!$AB$1&amp;", ","")&amp;
if(Services!AC17="S",Services!$AC$1&amp;", ","")&amp;
if(Services!AD17="S",Services!$AD$1&amp;", ","")&amp;
if(Services!AE17="S",Services!$AE$1&amp;", ","")&amp;
if(Services!AF17="S",Services!$AF$1&amp;", ","")&amp;
if(Services!AG17="S",Services!$AG$1&amp;", ","")&amp;
if(Services!AH17="S",Services!$AH$1&amp;", ","")</f>
        <v/>
      </c>
      <c r="H17" t="str">
        <f t="shared" si="2"/>
        <v/>
      </c>
      <c r="I17" t="str">
        <f t="shared" si="3"/>
        <v>&lt;h2&gt;Atlas Counseling Center, Fernley&lt;/h2&gt;&lt;h3&gt;775-575-2284   / 415 US Hwy 95a S #702G Fernley, NV 89408&lt;/h3&gt;&lt;p&gt;Behavioral Health Centers are responsible for ensuring the delivery of community based mental health, mental retardation, substance abuse, and/or behavioral health services to individuals with those disabilities.&lt;/p&gt;&lt;p&gt;Counseling, Family Services, Mental Health / &lt;/p&gt;</v>
      </c>
      <c r="J17" s="24" t="s">
        <v>299</v>
      </c>
    </row>
    <row r="18">
      <c r="A18" t="str">
        <f>if(Services!A18="","",Services!A18)</f>
        <v>Atlas Counseling Center, Reno</v>
      </c>
      <c r="B18" t="str">
        <f>if(Services!B18&amp;" "&amp;Services!C18&amp;" "&amp;Services!I18="","",Services!B18&amp;" "&amp;Services!C18&amp;" "&amp;Services!I18)</f>
        <v>775-337-9359  </v>
      </c>
      <c r="C18" t="str">
        <f>if(A18="","",Services!D18&amp;" "&amp;Services!E18&amp;", "&amp;Services!F18&amp;" "&amp;Services!G18)</f>
        <v>305 Moana Ln.  Reno, NV 89509</v>
      </c>
      <c r="D18" t="str">
        <f>if(Services!H18="","",Services!H18)</f>
        <v>Our professional staff includes a Psychiatrist, licensed clinical Social Workers, Marriage and Family Therapists, and Masters/Bachelors level Teachers and Counselors. Together. they possess a wide range of experience and expertise  in Mental Health, Behavioral, and  Rehabilitative  Services, including Disabilities Childhood Trauma, Reactive Attachment Disorder, Major Depression Disorder, Bipolar Disorder, Anxiety and Obsessive Compulsive Disorders, Impulse Control Disorders, Oppositional Defiant Disorder, Substance Abuse/Addiction, After School Care.</v>
      </c>
      <c r="E18" s="81" t="str">
        <f>if(Services!J18="P",Services!$J$1&amp;", ","")&amp;
if(Services!K18="P",Services!$K$1&amp;", ","")&amp;
if(Services!L18="P",Services!$L$1&amp;", ","")&amp;
if(Services!M18="P",Services!$M$1&amp;", ","")&amp;
if(Services!N18="P",Services!$N$1&amp;", ","")&amp;
if(Services!O18="P",Services!$O$1&amp;", ","")&amp;
if(Services!P18="P",Services!$P$1&amp;", ","")&amp;
if(Services!Q18="P",Services!$Q$1&amp;", ","")&amp;
if(Services!R18="P",Services!$R$1&amp;", ","")&amp;
if(Services!S18="P",Services!$S$1&amp;", ","")&amp;
if(Services!T18="P",Services!$T$1&amp;", ","")&amp;
if(Services!U18="P",Services!$U$1&amp;", ","")&amp;
if(Services!V18="P",Services!$V$1&amp;", ","")&amp;
if(Services!W18="P",Services!$W$1&amp;", ","")&amp;
if(Services!X18="P",Services!$X$1&amp;", ","")&amp;
if(Services!Y18="P",Services!$Y$1&amp;", ","")&amp;
if(Services!Z18="P",Services!$Z$1&amp;", ","")&amp;
if(Services!AA18="P",Services!$AA$1&amp;", ","")&amp;
if(Services!AB18="P",Services!$AB$1&amp;", ","")&amp;
if(Services!AC18="P",Services!$AC$1&amp;", ","")&amp;
if(Services!AD18="P",Services!$AD$1&amp;", ","")&amp;
if(Services!AE18="P",Services!$AE$1&amp;", ","")&amp;
if(Services!AF18="P",Services!$AF$1&amp;", ","")&amp;
if(Services!AG18="P",Services!$AG$1&amp;", ","")&amp;
if(Services!AH18="P",Services!$AH$1&amp;", ","")</f>
        <v>Counseling, Mental Health, </v>
      </c>
      <c r="F18" t="str">
        <f t="shared" si="1"/>
        <v>Counseling, Mental Health</v>
      </c>
      <c r="G18" s="81" t="str">
        <f>if(Services!J18="S",Services!$J$1&amp;", ","")&amp;
if(Services!K18="S",Services!$K$1&amp;", ","")&amp;
if(Services!L18="S",Services!$L$1&amp;", ","")&amp;
if(Services!M18="S",Services!$M$1&amp;", ","")&amp;
if(Services!N18="S",Services!$N$1&amp;", ","")&amp;
if(Services!O18="S",Services!$O$1&amp;", ","")&amp;
if(Services!P18="S",Services!$P$1&amp;", ","")&amp;
if(Services!Q18="S",Services!$Q$1&amp;", ","")&amp;
if(Services!R18="S",Services!$R$1&amp;", ","")&amp;
if(Services!S18="S",Services!$S$1&amp;", ","")&amp;
if(Services!T18="S",Services!$T$1&amp;", ","")&amp;
if(Services!U18="S",Services!$U$1&amp;", ","")&amp;
if(Services!V18="S",Services!$V$1&amp;", ","")&amp;
if(Services!W18="S",Services!$W$1&amp;", ","")&amp;
if(Services!X18="S",Services!$X$1&amp;", ","")&amp;
if(Services!Y18="S",Services!$Y$1&amp;", ","")&amp;
if(Services!Z18="S",Services!$Z$1&amp;", ","")&amp;
if(Services!AA18="S",Services!$AA$1&amp;", ","")&amp;
if(Services!AB18="S",Services!$AB$1&amp;", ","")&amp;
if(Services!AC18="S",Services!$AC$1&amp;", ","")&amp;
if(Services!AD18="S",Services!$AD$1&amp;", ","")&amp;
if(Services!AE18="S",Services!$AE$1&amp;", ","")&amp;
if(Services!AF18="S",Services!$AF$1&amp;", ","")&amp;
if(Services!AG18="S",Services!$AG$1&amp;", ","")&amp;
if(Services!AH18="S",Services!$AH$1&amp;", ","")</f>
        <v>Community Groups, Transportation, </v>
      </c>
      <c r="H18" t="str">
        <f t="shared" si="2"/>
        <v>Community Groups, Transportation</v>
      </c>
      <c r="I18" t="str">
        <f t="shared" si="3"/>
        <v>&lt;h2&gt;Atlas Counseling Center, Reno&lt;/h2&gt;&lt;h3&gt;775-337-9359   / 305 Moana Ln.  Reno, NV 89509&lt;/h3&gt;&lt;p&gt;Our professional staff includes a Psychiatrist, licensed clinical Social Workers, Marriage and Family Therapists, and Masters/Bachelors level Teachers and Counselors. Together. they possess a wide range of experience and expertise  in Mental Health, Behavioral, and  Rehabilitative  Services, including Disabilities Childhood Trauma, Reactive Attachment Disorder, Major Depression Disorder, Bipolar Disorder, Anxiety and Obsessive Compulsive Disorders, Impulse Control Disorders, Oppositional Defiant Disorder, Substance Abuse/Addiction, After School Care.&lt;/p&gt;&lt;p&gt;Counseling, Mental Health / Community Groups, Transportation&lt;/p&gt;</v>
      </c>
      <c r="J18" s="24" t="s">
        <v>299</v>
      </c>
    </row>
    <row r="19">
      <c r="A19" t="str">
        <f>if(Services!A19="","",Services!A19)</f>
        <v>Austin Crest Apts</v>
      </c>
      <c r="B19" t="str">
        <f>if(Services!B19&amp;" "&amp;Services!C19&amp;" "&amp;Services!I19="","",Services!B19&amp;" "&amp;Services!C19&amp;" "&amp;Services!I19)</f>
        <v>775-787-9600  </v>
      </c>
      <c r="C19" t="str">
        <f>if(A19="","",Services!D19&amp;" "&amp;Services!E19&amp;", "&amp;Services!F19&amp;" "&amp;Services!G19)</f>
        <v>1295 Grand Summit Dr Reno, NV 89523</v>
      </c>
      <c r="D19" t="str">
        <f>if(Services!H19="","",Services!H19)</f>
        <v>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c r="E19" s="81" t="str">
        <f>if(Services!J19="P",Services!$J$1&amp;", ","")&amp;
if(Services!K19="P",Services!$K$1&amp;", ","")&amp;
if(Services!L19="P",Services!$L$1&amp;", ","")&amp;
if(Services!M19="P",Services!$M$1&amp;", ","")&amp;
if(Services!N19="P",Services!$N$1&amp;", ","")&amp;
if(Services!O19="P",Services!$O$1&amp;", ","")&amp;
if(Services!P19="P",Services!$P$1&amp;", ","")&amp;
if(Services!Q19="P",Services!$Q$1&amp;", ","")&amp;
if(Services!R19="P",Services!$R$1&amp;", ","")&amp;
if(Services!S19="P",Services!$S$1&amp;", ","")&amp;
if(Services!T19="P",Services!$T$1&amp;", ","")&amp;
if(Services!U19="P",Services!$U$1&amp;", ","")&amp;
if(Services!V19="P",Services!$V$1&amp;", ","")&amp;
if(Services!W19="P",Services!$W$1&amp;", ","")&amp;
if(Services!X19="P",Services!$X$1&amp;", ","")&amp;
if(Services!Y19="P",Services!$Y$1&amp;", ","")&amp;
if(Services!Z19="P",Services!$Z$1&amp;", ","")&amp;
if(Services!AA19="P",Services!$AA$1&amp;", ","")&amp;
if(Services!AB19="P",Services!$AB$1&amp;", ","")&amp;
if(Services!AC19="P",Services!$AC$1&amp;", ","")&amp;
if(Services!AD19="P",Services!$AD$1&amp;", ","")&amp;
if(Services!AE19="P",Services!$AE$1&amp;", ","")&amp;
if(Services!AF19="P",Services!$AF$1&amp;", ","")&amp;
if(Services!AG19="P",Services!$AG$1&amp;", ","")&amp;
if(Services!AH19="P",Services!$AH$1&amp;", ","")</f>
        <v>Apartments, Subsidized housing, </v>
      </c>
      <c r="F19" t="str">
        <f t="shared" si="1"/>
        <v>Apartments, Subsidized housing</v>
      </c>
      <c r="G19" s="81" t="str">
        <f>if(Services!J19="S",Services!$J$1&amp;", ","")&amp;
if(Services!K19="S",Services!$K$1&amp;", ","")&amp;
if(Services!L19="S",Services!$L$1&amp;", ","")&amp;
if(Services!M19="S",Services!$M$1&amp;", ","")&amp;
if(Services!N19="S",Services!$N$1&amp;", ","")&amp;
if(Services!O19="S",Services!$O$1&amp;", ","")&amp;
if(Services!P19="S",Services!$P$1&amp;", ","")&amp;
if(Services!Q19="S",Services!$Q$1&amp;", ","")&amp;
if(Services!R19="S",Services!$R$1&amp;", ","")&amp;
if(Services!S19="S",Services!$S$1&amp;", ","")&amp;
if(Services!T19="S",Services!$T$1&amp;", ","")&amp;
if(Services!U19="S",Services!$U$1&amp;", ","")&amp;
if(Services!V19="S",Services!$V$1&amp;", ","")&amp;
if(Services!W19="S",Services!$W$1&amp;", ","")&amp;
if(Services!X19="S",Services!$X$1&amp;", ","")&amp;
if(Services!Y19="S",Services!$Y$1&amp;", ","")&amp;
if(Services!Z19="S",Services!$Z$1&amp;", ","")&amp;
if(Services!AA19="S",Services!$AA$1&amp;", ","")&amp;
if(Services!AB19="S",Services!$AB$1&amp;", ","")&amp;
if(Services!AC19="S",Services!$AC$1&amp;", ","")&amp;
if(Services!AD19="S",Services!$AD$1&amp;", ","")&amp;
if(Services!AE19="S",Services!$AE$1&amp;", ","")&amp;
if(Services!AF19="S",Services!$AF$1&amp;", ","")&amp;
if(Services!AG19="S",Services!$AG$1&amp;", ","")&amp;
if(Services!AH19="S",Services!$AH$1&amp;", ","")</f>
        <v/>
      </c>
      <c r="H19" t="str">
        <f t="shared" si="2"/>
        <v/>
      </c>
      <c r="I19" t="str">
        <f t="shared" si="3"/>
        <v>&lt;h2&gt;Austin Crest Apts&lt;/h2&gt;&lt;h3&gt;775-787-9600   / 1295 Grand Summit Dr Reno, NV 89523&lt;/h3&gt;&lt;p&gt;Family/Seniors-Subsidized-Using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&lt;/p&gt;&lt;p&gt;Apartments, Subsidized housing / &lt;/p&gt;</v>
      </c>
      <c r="J19" s="24" t="s">
        <v>299</v>
      </c>
    </row>
    <row r="20">
      <c r="A20" t="str">
        <f>if(Services!A20="","",Services!A20)</f>
        <v>Awaken</v>
      </c>
      <c r="B20" s="82" t="str">
        <f>if(Services!B20&amp;" "&amp;Services!C20&amp;" "&amp;Services!I20="","",Services!B20&amp;" "&amp;Services!C20&amp;" "&amp;Services!I20)</f>
        <v>  https://awakenreno.org/housing</v>
      </c>
      <c r="C20" t="str">
        <f>if(A20="","",Services!D20&amp;" "&amp;Services!E20&amp;", "&amp;Services!F20&amp;" "&amp;Services!G20)</f>
        <v>P.O. Box 40635 Reno, NV 89504</v>
      </c>
      <c r="D20" t="str">
        <f>if(Services!H20="","",Services!H20)</f>
        <v>Offers restorative home in northern Nevada specifically designed for women affected by commercial sexual exploitation (CSE). Provides an 18-24 month, rent-free, home environment based on a community living model. Connects residents with services to help them deal, including alcohol and drug treatment programs, mental health services and physical healthcare. Provides educational and job training opportunities.</v>
      </c>
      <c r="E20" s="81" t="str">
        <f>if(Services!J20="P",Services!$J$1&amp;", ","")&amp;
if(Services!K20="P",Services!$K$1&amp;", ","")&amp;
if(Services!L20="P",Services!$L$1&amp;", ","")&amp;
if(Services!M20="P",Services!$M$1&amp;", ","")&amp;
if(Services!N20="P",Services!$N$1&amp;", ","")&amp;
if(Services!O20="P",Services!$O$1&amp;", ","")&amp;
if(Services!P20="P",Services!$P$1&amp;", ","")&amp;
if(Services!Q20="P",Services!$Q$1&amp;", ","")&amp;
if(Services!R20="P",Services!$R$1&amp;", ","")&amp;
if(Services!S20="P",Services!$S$1&amp;", ","")&amp;
if(Services!T20="P",Services!$T$1&amp;", ","")&amp;
if(Services!U20="P",Services!$U$1&amp;", ","")&amp;
if(Services!V20="P",Services!$V$1&amp;", ","")&amp;
if(Services!W20="P",Services!$W$1&amp;", ","")&amp;
if(Services!X20="P",Services!$X$1&amp;", ","")&amp;
if(Services!Y20="P",Services!$Y$1&amp;", ","")&amp;
if(Services!Z20="P",Services!$Z$1&amp;", ","")&amp;
if(Services!AA20="P",Services!$AA$1&amp;", ","")&amp;
if(Services!AB20="P",Services!$AB$1&amp;", ","")&amp;
if(Services!AC20="P",Services!$AC$1&amp;", ","")&amp;
if(Services!AD20="P",Services!$AD$1&amp;", ","")&amp;
if(Services!AE20="P",Services!$AE$1&amp;", ","")&amp;
if(Services!AF20="P",Services!$AF$1&amp;", ","")&amp;
if(Services!AG20="P",Services!$AG$1&amp;", ","")&amp;
if(Services!AH20="P",Services!$AH$1&amp;", ","")</f>
        <v>Education &amp; Training, </v>
      </c>
      <c r="F20" t="str">
        <f t="shared" si="1"/>
        <v>Education &amp; Training</v>
      </c>
      <c r="G20" s="81" t="str">
        <f>if(Services!J20="S",Services!$J$1&amp;", ","")&amp;
if(Services!K20="S",Services!$K$1&amp;", ","")&amp;
if(Services!L20="S",Services!$L$1&amp;", ","")&amp;
if(Services!M20="S",Services!$M$1&amp;", ","")&amp;
if(Services!N20="S",Services!$N$1&amp;", ","")&amp;
if(Services!O20="S",Services!$O$1&amp;", ","")&amp;
if(Services!P20="S",Services!$P$1&amp;", ","")&amp;
if(Services!Q20="S",Services!$Q$1&amp;", ","")&amp;
if(Services!R20="S",Services!$R$1&amp;", ","")&amp;
if(Services!S20="S",Services!$S$1&amp;", ","")&amp;
if(Services!T20="S",Services!$T$1&amp;", ","")&amp;
if(Services!U20="S",Services!$U$1&amp;", ","")&amp;
if(Services!V20="S",Services!$V$1&amp;", ","")&amp;
if(Services!W20="S",Services!$W$1&amp;", ","")&amp;
if(Services!X20="S",Services!$X$1&amp;", ","")&amp;
if(Services!Y20="S",Services!$Y$1&amp;", ","")&amp;
if(Services!Z20="S",Services!$Z$1&amp;", ","")&amp;
if(Services!AA20="S",Services!$AA$1&amp;", ","")&amp;
if(Services!AB20="S",Services!$AB$1&amp;", ","")&amp;
if(Services!AC20="S",Services!$AC$1&amp;", ","")&amp;
if(Services!AD20="S",Services!$AD$1&amp;", ","")&amp;
if(Services!AE20="S",Services!$AE$1&amp;", ","")&amp;
if(Services!AF20="S",Services!$AF$1&amp;", ","")&amp;
if(Services!AG20="S",Services!$AG$1&amp;", ","")&amp;
if(Services!AH20="S",Services!$AH$1&amp;", ","")</f>
        <v>Emergency Shelter, </v>
      </c>
      <c r="H20" t="str">
        <f t="shared" si="2"/>
        <v>Emergency Shelter</v>
      </c>
      <c r="I20" t="str">
        <f t="shared" si="3"/>
        <v>&lt;h2&gt;Awaken&lt;/h2&gt;&lt;h3&gt;  https://awakenreno.org/housing / P.O. Box 40635 Reno, NV 89504&lt;/h3&gt;&lt;p&gt;Offers restorative home in northern Nevada specifically designed for women affected by commercial sexual exploitation (CSE). Provides an 18-24 month, rent-free, home environment based on a community living model. Connects residents with services to help them deal, including alcohol and drug treatment programs, mental health services and physical healthcare. Provides educational and job training opportunities.&lt;/p&gt;&lt;p&gt;Education &amp; Training / Emergency Shelter&lt;/p&gt;</v>
      </c>
      <c r="J20" s="24" t="s">
        <v>299</v>
      </c>
    </row>
    <row r="21">
      <c r="A21" t="str">
        <f>if(Services!A21="","",Services!A21)</f>
        <v>Banbridge Apts</v>
      </c>
      <c r="B21" t="str">
        <f>if(Services!B21&amp;" "&amp;Services!C21&amp;" "&amp;Services!I21="","",Services!B21&amp;" "&amp;Services!C21&amp;" "&amp;Services!I21)</f>
        <v>775-331-7170  </v>
      </c>
      <c r="C21" t="str">
        <f>if(A21="","",Services!D21&amp;" "&amp;Services!E21&amp;", "&amp;Services!F21&amp;" "&amp;Services!G21)</f>
        <v>1000 El Rancho Dr Reno, NV 89431</v>
      </c>
      <c r="D21" t="str">
        <f>if(Services!H21="","",Services!H21)</f>
        <v>Family-Subsidized-Using Low Income Housing Tax Credit LIHTC program, units set aside. Households must earn either less than 50% or 60% of the area median income. Rents capped at a maximum of 30% of the set-aside area median income.</v>
      </c>
      <c r="E21" s="81" t="str">
        <f>if(Services!J21="P",Services!$J$1&amp;", ","")&amp;
if(Services!K21="P",Services!$K$1&amp;", ","")&amp;
if(Services!L21="P",Services!$L$1&amp;", ","")&amp;
if(Services!M21="P",Services!$M$1&amp;", ","")&amp;
if(Services!N21="P",Services!$N$1&amp;", ","")&amp;
if(Services!O21="P",Services!$O$1&amp;", ","")&amp;
if(Services!P21="P",Services!$P$1&amp;", ","")&amp;
if(Services!Q21="P",Services!$Q$1&amp;", ","")&amp;
if(Services!R21="P",Services!$R$1&amp;", ","")&amp;
if(Services!S21="P",Services!$S$1&amp;", ","")&amp;
if(Services!T21="P",Services!$T$1&amp;", ","")&amp;
if(Services!U21="P",Services!$U$1&amp;", ","")&amp;
if(Services!V21="P",Services!$V$1&amp;", ","")&amp;
if(Services!W21="P",Services!$W$1&amp;", ","")&amp;
if(Services!X21="P",Services!$X$1&amp;", ","")&amp;
if(Services!Y21="P",Services!$Y$1&amp;", ","")&amp;
if(Services!Z21="P",Services!$Z$1&amp;", ","")&amp;
if(Services!AA21="P",Services!$AA$1&amp;", ","")&amp;
if(Services!AB21="P",Services!$AB$1&amp;", ","")&amp;
if(Services!AC21="P",Services!$AC$1&amp;", ","")&amp;
if(Services!AD21="P",Services!$AD$1&amp;", ","")&amp;
if(Services!AE21="P",Services!$AE$1&amp;", ","")&amp;
if(Services!AF21="P",Services!$AF$1&amp;", ","")&amp;
if(Services!AG21="P",Services!$AG$1&amp;", ","")&amp;
if(Services!AH21="P",Services!$AH$1&amp;", ","")</f>
        <v>Apartments, Subsidized housing, </v>
      </c>
      <c r="F21" t="str">
        <f t="shared" si="1"/>
        <v>Apartments, Subsidized housing</v>
      </c>
      <c r="G21" s="81" t="str">
        <f>if(Services!J21="S",Services!$J$1&amp;", ","")&amp;
if(Services!K21="S",Services!$K$1&amp;", ","")&amp;
if(Services!L21="S",Services!$L$1&amp;", ","")&amp;
if(Services!M21="S",Services!$M$1&amp;", ","")&amp;
if(Services!N21="S",Services!$N$1&amp;", ","")&amp;
if(Services!O21="S",Services!$O$1&amp;", ","")&amp;
if(Services!P21="S",Services!$P$1&amp;", ","")&amp;
if(Services!Q21="S",Services!$Q$1&amp;", ","")&amp;
if(Services!R21="S",Services!$R$1&amp;", ","")&amp;
if(Services!S21="S",Services!$S$1&amp;", ","")&amp;
if(Services!T21="S",Services!$T$1&amp;", ","")&amp;
if(Services!U21="S",Services!$U$1&amp;", ","")&amp;
if(Services!V21="S",Services!$V$1&amp;", ","")&amp;
if(Services!W21="S",Services!$W$1&amp;", ","")&amp;
if(Services!X21="S",Services!$X$1&amp;", ","")&amp;
if(Services!Y21="S",Services!$Y$1&amp;", ","")&amp;
if(Services!Z21="S",Services!$Z$1&amp;", ","")&amp;
if(Services!AA21="S",Services!$AA$1&amp;", ","")&amp;
if(Services!AB21="S",Services!$AB$1&amp;", ","")&amp;
if(Services!AC21="S",Services!$AC$1&amp;", ","")&amp;
if(Services!AD21="S",Services!$AD$1&amp;", ","")&amp;
if(Services!AE21="S",Services!$AE$1&amp;", ","")&amp;
if(Services!AF21="S",Services!$AF$1&amp;", ","")&amp;
if(Services!AG21="S",Services!$AG$1&amp;", ","")&amp;
if(Services!AH21="S",Services!$AH$1&amp;", ","")</f>
        <v/>
      </c>
      <c r="H21" t="str">
        <f t="shared" si="2"/>
        <v/>
      </c>
      <c r="I21" t="str">
        <f t="shared" si="3"/>
        <v>&lt;h2&gt;Banbridge Apts&lt;/h2&gt;&lt;h3&gt;775-331-7170   / 1000 El Rancho Dr Reno, NV 89431&lt;/h3&gt;&lt;p&gt;Family-Subsidized-Using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1" s="24" t="s">
        <v>299</v>
      </c>
    </row>
    <row r="22">
      <c r="A22" t="str">
        <f>if(Services!A22="","",Services!A22)</f>
        <v>Behavioral Health Services (BHS) - Inpatient</v>
      </c>
      <c r="B22" t="str">
        <f>if(Services!B22&amp;" "&amp;Services!C22&amp;" "&amp;Services!I22="","",Services!B22&amp;" "&amp;Services!C22&amp;" "&amp;Services!I22)</f>
        <v>775-445-7350  https://carsontahoe.com/behavioral-health-services</v>
      </c>
      <c r="C22" t="str">
        <f>if(A22="","",Services!D22&amp;" "&amp;Services!E22&amp;", "&amp;Services!F22&amp;" "&amp;Services!G22)</f>
        <v>1080 N. Minnesota Street Carson City, NV 89703</v>
      </c>
      <c r="D22" t="str">
        <f>if(Services!H22="","",Services!H22)</f>
        <v>Assessments and referrals. Adults only (18+). Inpatient /outpatient services, mental health and substance abuse. Outpatient unit works with adolescents and children also. Medicaid, Medicare, most insurances.
</v>
      </c>
      <c r="E22" s="81" t="str">
        <f>if(Services!J22="P",Services!$J$1&amp;", ","")&amp;
if(Services!K22="P",Services!$K$1&amp;", ","")&amp;
if(Services!L22="P",Services!$L$1&amp;", ","")&amp;
if(Services!M22="P",Services!$M$1&amp;", ","")&amp;
if(Services!N22="P",Services!$N$1&amp;", ","")&amp;
if(Services!O22="P",Services!$O$1&amp;", ","")&amp;
if(Services!P22="P",Services!$P$1&amp;", ","")&amp;
if(Services!Q22="P",Services!$Q$1&amp;", ","")&amp;
if(Services!R22="P",Services!$R$1&amp;", ","")&amp;
if(Services!S22="P",Services!$S$1&amp;", ","")&amp;
if(Services!T22="P",Services!$T$1&amp;", ","")&amp;
if(Services!U22="P",Services!$U$1&amp;", ","")&amp;
if(Services!V22="P",Services!$V$1&amp;", ","")&amp;
if(Services!W22="P",Services!$W$1&amp;", ","")&amp;
if(Services!X22="P",Services!$X$1&amp;", ","")&amp;
if(Services!Y22="P",Services!$Y$1&amp;", ","")&amp;
if(Services!Z22="P",Services!$Z$1&amp;", ","")&amp;
if(Services!AA22="P",Services!$AA$1&amp;", ","")&amp;
if(Services!AB22="P",Services!$AB$1&amp;", ","")&amp;
if(Services!AC22="P",Services!$AC$1&amp;", ","")&amp;
if(Services!AD22="P",Services!$AD$1&amp;", ","")&amp;
if(Services!AE22="P",Services!$AE$1&amp;", ","")&amp;
if(Services!AF22="P",Services!$AF$1&amp;", ","")&amp;
if(Services!AG22="P",Services!$AG$1&amp;", ","")&amp;
if(Services!AH22="P",Services!$AH$1&amp;", ","")</f>
        <v>Counseling, Inpatient, Mental Health, </v>
      </c>
      <c r="F22" t="str">
        <f t="shared" si="1"/>
        <v>Counseling, Inpatient, Mental Health</v>
      </c>
      <c r="G22" s="81" t="str">
        <f>if(Services!J22="S",Services!$J$1&amp;", ","")&amp;
if(Services!K22="S",Services!$K$1&amp;", ","")&amp;
if(Services!L22="S",Services!$L$1&amp;", ","")&amp;
if(Services!M22="S",Services!$M$1&amp;", ","")&amp;
if(Services!N22="S",Services!$N$1&amp;", ","")&amp;
if(Services!O22="S",Services!$O$1&amp;", ","")&amp;
if(Services!P22="S",Services!$P$1&amp;", ","")&amp;
if(Services!Q22="S",Services!$Q$1&amp;", ","")&amp;
if(Services!R22="S",Services!$R$1&amp;", ","")&amp;
if(Services!S22="S",Services!$S$1&amp;", ","")&amp;
if(Services!T22="S",Services!$T$1&amp;", ","")&amp;
if(Services!U22="S",Services!$U$1&amp;", ","")&amp;
if(Services!V22="S",Services!$V$1&amp;", ","")&amp;
if(Services!W22="S",Services!$W$1&amp;", ","")&amp;
if(Services!X22="S",Services!$X$1&amp;", ","")&amp;
if(Services!Y22="S",Services!$Y$1&amp;", ","")&amp;
if(Services!Z22="S",Services!$Z$1&amp;", ","")&amp;
if(Services!AA22="S",Services!$AA$1&amp;", ","")&amp;
if(Services!AB22="S",Services!$AB$1&amp;", ","")&amp;
if(Services!AC22="S",Services!$AC$1&amp;", ","")&amp;
if(Services!AD22="S",Services!$AD$1&amp;", ","")&amp;
if(Services!AE22="S",Services!$AE$1&amp;", ","")&amp;
if(Services!AF22="S",Services!$AF$1&amp;", ","")&amp;
if(Services!AG22="S",Services!$AG$1&amp;", ","")&amp;
if(Services!AH22="S",Services!$AH$1&amp;", ","")</f>
        <v/>
      </c>
      <c r="H22" t="str">
        <f t="shared" si="2"/>
        <v/>
      </c>
      <c r="I22" t="str">
        <f t="shared" si="3"/>
        <v>&lt;h2&gt;Behavioral Health Services (BHS) - Inpatient&lt;/h2&gt;&lt;h3&gt;775-445-7350  https://carsontahoe.com/behavioral-health-services / 1080 N. Minnesota Street Carson City, NV 89703&lt;/h3&gt;&lt;p&gt;Assessments and referrals. Adults only (18+). Inpatient /outpatient services, mental health and substance abuse. Outpatient unit works with adolescents and children also. Medicaid, Medicare, most insurances.
&lt;/p&gt;&lt;p&gt;Counseling, Inpatient, Mental Health / &lt;/p&gt;</v>
      </c>
      <c r="J22" s="24" t="s">
        <v>299</v>
      </c>
    </row>
    <row r="23">
      <c r="A23" t="str">
        <f>if(Services!A23="","",Services!A23)</f>
        <v>Behavioral Health Services (BHS) - Outpatient.</v>
      </c>
      <c r="B23" t="str">
        <f>if(Services!B23&amp;" "&amp;Services!C23&amp;" "&amp;Services!I23="","",Services!B23&amp;" "&amp;Services!C23&amp;" "&amp;Services!I23)</f>
        <v>775-445-7756  www.carsontahoe.com/behavioral-health-services</v>
      </c>
      <c r="C23" t="str">
        <f>if(A23="","",Services!D23&amp;" "&amp;Services!E23&amp;", "&amp;Services!F23&amp;" "&amp;Services!G23)</f>
        <v>775 Fleischmann Street, 2nd floor Carson City, NV 89703</v>
      </c>
      <c r="D23" t="str">
        <f>if(Services!H23="","",Services!H23)</f>
        <v>Carson Tahoe Specialty Medical Center. Offers outpatient mental health and substance abuse services to adults, adolescents, and children. No psychiatric help.
 Chemical dependency and psychiatric treatment offered. Services include: Drug testing, anger management, Anxiety, General adult and adolescent behavioral services, psychosocial rehabilitative services.</v>
      </c>
      <c r="E23" s="81" t="str">
        <f>if(Services!J23="P",Services!$J$1&amp;", ","")&amp;
if(Services!K23="P",Services!$K$1&amp;", ","")&amp;
if(Services!L23="P",Services!$L$1&amp;", ","")&amp;
if(Services!M23="P",Services!$M$1&amp;", ","")&amp;
if(Services!N23="P",Services!$N$1&amp;", ","")&amp;
if(Services!O23="P",Services!$O$1&amp;", ","")&amp;
if(Services!P23="P",Services!$P$1&amp;", ","")&amp;
if(Services!Q23="P",Services!$Q$1&amp;", ","")&amp;
if(Services!R23="P",Services!$R$1&amp;", ","")&amp;
if(Services!S23="P",Services!$S$1&amp;", ","")&amp;
if(Services!T23="P",Services!$T$1&amp;", ","")&amp;
if(Services!U23="P",Services!$U$1&amp;", ","")&amp;
if(Services!V23="P",Services!$V$1&amp;", ","")&amp;
if(Services!W23="P",Services!$W$1&amp;", ","")&amp;
if(Services!X23="P",Services!$X$1&amp;", ","")&amp;
if(Services!Y23="P",Services!$Y$1&amp;", ","")&amp;
if(Services!Z23="P",Services!$Z$1&amp;", ","")&amp;
if(Services!AA23="P",Services!$AA$1&amp;", ","")&amp;
if(Services!AB23="P",Services!$AB$1&amp;", ","")&amp;
if(Services!AC23="P",Services!$AC$1&amp;", ","")&amp;
if(Services!AD23="P",Services!$AD$1&amp;", ","")&amp;
if(Services!AE23="P",Services!$AE$1&amp;", ","")&amp;
if(Services!AF23="P",Services!$AF$1&amp;", ","")&amp;
if(Services!AG23="P",Services!$AG$1&amp;", ","")&amp;
if(Services!AH23="P",Services!$AH$1&amp;", ","")</f>
        <v>Counseling, Mental Health, Outpatient, </v>
      </c>
      <c r="F23" t="str">
        <f t="shared" si="1"/>
        <v>Counseling, Mental Health, Outpatient</v>
      </c>
      <c r="G23" s="81" t="str">
        <f>if(Services!J23="S",Services!$J$1&amp;", ","")&amp;
if(Services!K23="S",Services!$K$1&amp;", ","")&amp;
if(Services!L23="S",Services!$L$1&amp;", ","")&amp;
if(Services!M23="S",Services!$M$1&amp;", ","")&amp;
if(Services!N23="S",Services!$N$1&amp;", ","")&amp;
if(Services!O23="S",Services!$O$1&amp;", ","")&amp;
if(Services!P23="S",Services!$P$1&amp;", ","")&amp;
if(Services!Q23="S",Services!$Q$1&amp;", ","")&amp;
if(Services!R23="S",Services!$R$1&amp;", ","")&amp;
if(Services!S23="S",Services!$S$1&amp;", ","")&amp;
if(Services!T23="S",Services!$T$1&amp;", ","")&amp;
if(Services!U23="S",Services!$U$1&amp;", ","")&amp;
if(Services!V23="S",Services!$V$1&amp;", ","")&amp;
if(Services!W23="S",Services!$W$1&amp;", ","")&amp;
if(Services!X23="S",Services!$X$1&amp;", ","")&amp;
if(Services!Y23="S",Services!$Y$1&amp;", ","")&amp;
if(Services!Z23="S",Services!$Z$1&amp;", ","")&amp;
if(Services!AA23="S",Services!$AA$1&amp;", ","")&amp;
if(Services!AB23="S",Services!$AB$1&amp;", ","")&amp;
if(Services!AC23="S",Services!$AC$1&amp;", ","")&amp;
if(Services!AD23="S",Services!$AD$1&amp;", ","")&amp;
if(Services!AE23="S",Services!$AE$1&amp;", ","")&amp;
if(Services!AF23="S",Services!$AF$1&amp;", ","")&amp;
if(Services!AG23="S",Services!$AG$1&amp;", ","")&amp;
if(Services!AH23="S",Services!$AH$1&amp;", ","")</f>
        <v/>
      </c>
      <c r="H23" t="str">
        <f t="shared" si="2"/>
        <v/>
      </c>
      <c r="I23" t="str">
        <f t="shared" si="3"/>
        <v>&lt;h2&gt;Behavioral Health Services (BHS) - Outpatient.&lt;/h2&gt;&lt;h3&gt;775-445-7756  www.carsontahoe.com/behavioral-health-services / 775 Fleischmann Street, 2nd floor Carson City, NV 89703&lt;/h3&gt;&lt;p&gt;Carson Tahoe Specialty Medical Center. Offers outpatient mental health and substance abuse services to adults, adolescents, and children. No psychiatric help.
 Chemical dependency and psychiatric treatment offered. Services include: Drug testing, anger management, Anxiety, General adult and adolescent behavioral services, psychosocial rehabilitative services.&lt;/p&gt;&lt;p&gt;Counseling, Mental Health, Outpatient / &lt;/p&gt;</v>
      </c>
      <c r="J23" s="24" t="s">
        <v>299</v>
      </c>
    </row>
    <row r="24">
      <c r="A24" t="str">
        <f>if(Services!A24="","",Services!A24)</f>
        <v>Bethel AME Church</v>
      </c>
      <c r="B24" t="str">
        <f>if(Services!B24&amp;" "&amp;Services!C24&amp;" "&amp;Services!I24="","",Services!B24&amp;" "&amp;Services!C24&amp;" "&amp;Services!I24)</f>
        <v>775-355-9030  </v>
      </c>
      <c r="C24" t="str">
        <f>if(A24="","",Services!D24&amp;" "&amp;Services!E24&amp;", "&amp;Services!F24&amp;" "&amp;Services!G24)</f>
        <v>2655 N. Rock Blvd. Sparks, NV 89431</v>
      </c>
      <c r="D24" t="str">
        <f>if(Services!H24="","",Services!H24)</f>
        <v>2nd and 4th Tuesday 4:30pm - 6:30pm.
Do not arrive before 4:30. Bring photo ID each time. Must provide proof of address. Must be willing/able to complete intake form on 1st visit.
</v>
      </c>
      <c r="E24" s="81" t="str">
        <f>if(Services!J24="P",Services!$J$1&amp;", ","")&amp;
if(Services!K24="P",Services!$K$1&amp;", ","")&amp;
if(Services!L24="P",Services!$L$1&amp;", ","")&amp;
if(Services!M24="P",Services!$M$1&amp;", ","")&amp;
if(Services!N24="P",Services!$N$1&amp;", ","")&amp;
if(Services!O24="P",Services!$O$1&amp;", ","")&amp;
if(Services!P24="P",Services!$P$1&amp;", ","")&amp;
if(Services!Q24="P",Services!$Q$1&amp;", ","")&amp;
if(Services!R24="P",Services!$R$1&amp;", ","")&amp;
if(Services!S24="P",Services!$S$1&amp;", ","")&amp;
if(Services!T24="P",Services!$T$1&amp;", ","")&amp;
if(Services!U24="P",Services!$U$1&amp;", ","")&amp;
if(Services!V24="P",Services!$V$1&amp;", ","")&amp;
if(Services!W24="P",Services!$W$1&amp;", ","")&amp;
if(Services!X24="P",Services!$X$1&amp;", ","")&amp;
if(Services!Y24="P",Services!$Y$1&amp;", ","")&amp;
if(Services!Z24="P",Services!$Z$1&amp;", ","")&amp;
if(Services!AA24="P",Services!$AA$1&amp;", ","")&amp;
if(Services!AB24="P",Services!$AB$1&amp;", ","")&amp;
if(Services!AC24="P",Services!$AC$1&amp;", ","")&amp;
if(Services!AD24="P",Services!$AD$1&amp;", ","")&amp;
if(Services!AE24="P",Services!$AE$1&amp;", ","")&amp;
if(Services!AF24="P",Services!$AF$1&amp;", ","")&amp;
if(Services!AG24="P",Services!$AG$1&amp;", ","")&amp;
if(Services!AH24="P",Services!$AH$1&amp;", ","")</f>
        <v>Community Groups, Food, </v>
      </c>
      <c r="F24" t="str">
        <f t="shared" si="1"/>
        <v>Community Groups, Food</v>
      </c>
      <c r="G24" s="81" t="str">
        <f>if(Services!J24="S",Services!$J$1&amp;", ","")&amp;
if(Services!K24="S",Services!$K$1&amp;", ","")&amp;
if(Services!L24="S",Services!$L$1&amp;", ","")&amp;
if(Services!M24="S",Services!$M$1&amp;", ","")&amp;
if(Services!N24="S",Services!$N$1&amp;", ","")&amp;
if(Services!O24="S",Services!$O$1&amp;", ","")&amp;
if(Services!P24="S",Services!$P$1&amp;", ","")&amp;
if(Services!Q24="S",Services!$Q$1&amp;", ","")&amp;
if(Services!R24="S",Services!$R$1&amp;", ","")&amp;
if(Services!S24="S",Services!$S$1&amp;", ","")&amp;
if(Services!T24="S",Services!$T$1&amp;", ","")&amp;
if(Services!U24="S",Services!$U$1&amp;", ","")&amp;
if(Services!V24="S",Services!$V$1&amp;", ","")&amp;
if(Services!W24="S",Services!$W$1&amp;", ","")&amp;
if(Services!X24="S",Services!$X$1&amp;", ","")&amp;
if(Services!Y24="S",Services!$Y$1&amp;", ","")&amp;
if(Services!Z24="S",Services!$Z$1&amp;", ","")&amp;
if(Services!AA24="S",Services!$AA$1&amp;", ","")&amp;
if(Services!AB24="S",Services!$AB$1&amp;", ","")&amp;
if(Services!AC24="S",Services!$AC$1&amp;", ","")&amp;
if(Services!AD24="S",Services!$AD$1&amp;", ","")&amp;
if(Services!AE24="S",Services!$AE$1&amp;", ","")&amp;
if(Services!AF24="S",Services!$AF$1&amp;", ","")&amp;
if(Services!AG24="S",Services!$AG$1&amp;", ","")&amp;
if(Services!AH24="S",Services!$AH$1&amp;", ","")</f>
        <v/>
      </c>
      <c r="H24" t="str">
        <f t="shared" si="2"/>
        <v/>
      </c>
      <c r="I24" t="str">
        <f t="shared" si="3"/>
        <v>&lt;h2&gt;Bethel AME Church&lt;/h2&gt;&lt;h3&gt;775-355-9030   / 2655 N. Rock Blvd. Sparks, NV 89431&lt;/h3&gt;&lt;p&gt;2nd and 4th Tuesday 4:30pm - 6:30pm.
Do not arrive before 4:30. Bring photo ID each time. Must provide proof of address. Must be willing/able to complete intake form on 1st visit.
&lt;/p&gt;&lt;p&gt;Community Groups, Food / &lt;/p&gt;</v>
      </c>
      <c r="J24" s="24" t="s">
        <v>299</v>
      </c>
    </row>
    <row r="25">
      <c r="A25" t="str">
        <f>if(Services!A25="","",Services!A25)</f>
        <v>Blessed Positivity</v>
      </c>
      <c r="B25" t="str">
        <f>if(Services!B25&amp;" "&amp;Services!C25&amp;" "&amp;Services!I25="","",Services!B25&amp;" "&amp;Services!C25&amp;" "&amp;Services!I25)</f>
        <v>775-636-9113  </v>
      </c>
      <c r="C25" t="str">
        <f>if(A25="","",Services!D25&amp;" "&amp;Services!E25&amp;", "&amp;Services!F25&amp;" "&amp;Services!G25)</f>
        <v> Reno, NV 89506</v>
      </c>
      <c r="D25" t="str">
        <f>if(Services!H25="","",Services!H25)</f>
        <v>Children are assisted. Free clothes, school uniforms, birthday or Christmas gifts for kids and similar goods are given out.</v>
      </c>
      <c r="E25" s="81" t="str">
        <f>if(Services!J25="P",Services!$J$1&amp;", ","")&amp;
if(Services!K25="P",Services!$K$1&amp;", ","")&amp;
if(Services!L25="P",Services!$L$1&amp;", ","")&amp;
if(Services!M25="P",Services!$M$1&amp;", ","")&amp;
if(Services!N25="P",Services!$N$1&amp;", ","")&amp;
if(Services!O25="P",Services!$O$1&amp;", ","")&amp;
if(Services!P25="P",Services!$P$1&amp;", ","")&amp;
if(Services!Q25="P",Services!$Q$1&amp;", ","")&amp;
if(Services!R25="P",Services!$R$1&amp;", ","")&amp;
if(Services!S25="P",Services!$S$1&amp;", ","")&amp;
if(Services!T25="P",Services!$T$1&amp;", ","")&amp;
if(Services!U25="P",Services!$U$1&amp;", ","")&amp;
if(Services!V25="P",Services!$V$1&amp;", ","")&amp;
if(Services!W25="P",Services!$W$1&amp;", ","")&amp;
if(Services!X25="P",Services!$X$1&amp;", ","")&amp;
if(Services!Y25="P",Services!$Y$1&amp;", ","")&amp;
if(Services!Z25="P",Services!$Z$1&amp;", ","")&amp;
if(Services!AA25="P",Services!$AA$1&amp;", ","")&amp;
if(Services!AB25="P",Services!$AB$1&amp;", ","")&amp;
if(Services!AC25="P",Services!$AC$1&amp;", ","")&amp;
if(Services!AD25="P",Services!$AD$1&amp;", ","")&amp;
if(Services!AE25="P",Services!$AE$1&amp;", ","")&amp;
if(Services!AF25="P",Services!$AF$1&amp;", ","")&amp;
if(Services!AG25="P",Services!$AG$1&amp;", ","")&amp;
if(Services!AH25="P",Services!$AH$1&amp;", ","")</f>
        <v>Clothing, Family Services, </v>
      </c>
      <c r="F25" t="str">
        <f t="shared" si="1"/>
        <v>Clothing, Family Services</v>
      </c>
      <c r="G25" s="81" t="str">
        <f>if(Services!J25="S",Services!$J$1&amp;", ","")&amp;
if(Services!K25="S",Services!$K$1&amp;", ","")&amp;
if(Services!L25="S",Services!$L$1&amp;", ","")&amp;
if(Services!M25="S",Services!$M$1&amp;", ","")&amp;
if(Services!N25="S",Services!$N$1&amp;", ","")&amp;
if(Services!O25="S",Services!$O$1&amp;", ","")&amp;
if(Services!P25="S",Services!$P$1&amp;", ","")&amp;
if(Services!Q25="S",Services!$Q$1&amp;", ","")&amp;
if(Services!R25="S",Services!$R$1&amp;", ","")&amp;
if(Services!S25="S",Services!$S$1&amp;", ","")&amp;
if(Services!T25="S",Services!$T$1&amp;", ","")&amp;
if(Services!U25="S",Services!$U$1&amp;", ","")&amp;
if(Services!V25="S",Services!$V$1&amp;", ","")&amp;
if(Services!W25="S",Services!$W$1&amp;", ","")&amp;
if(Services!X25="S",Services!$X$1&amp;", ","")&amp;
if(Services!Y25="S",Services!$Y$1&amp;", ","")&amp;
if(Services!Z25="S",Services!$Z$1&amp;", ","")&amp;
if(Services!AA25="S",Services!$AA$1&amp;", ","")&amp;
if(Services!AB25="S",Services!$AB$1&amp;", ","")&amp;
if(Services!AC25="S",Services!$AC$1&amp;", ","")&amp;
if(Services!AD25="S",Services!$AD$1&amp;", ","")&amp;
if(Services!AE25="S",Services!$AE$1&amp;", ","")&amp;
if(Services!AF25="S",Services!$AF$1&amp;", ","")&amp;
if(Services!AG25="S",Services!$AG$1&amp;", ","")&amp;
if(Services!AH25="S",Services!$AH$1&amp;", ","")</f>
        <v/>
      </c>
      <c r="H25" t="str">
        <f t="shared" si="2"/>
        <v/>
      </c>
      <c r="I25" t="str">
        <f t="shared" si="3"/>
        <v>&lt;h2&gt;Blessed Positivity&lt;/h2&gt;&lt;h3&gt;775-636-9113   /  Reno, NV 89506&lt;/h3&gt;&lt;p&gt;Children are assisted. Free clothes, school uniforms, birthday or Christmas gifts for kids and similar goods are given out.&lt;/p&gt;&lt;p&gt;Clothing, Family Services / &lt;/p&gt;</v>
      </c>
      <c r="J25" s="24" t="s">
        <v>299</v>
      </c>
    </row>
    <row r="26">
      <c r="A26" t="str">
        <f>if(Services!A26="","",Services!A26)</f>
        <v>Boulder Creek Apts</v>
      </c>
      <c r="B26" t="str">
        <f>if(Services!B26&amp;" "&amp;Services!C26&amp;" "&amp;Services!I26="","",Services!B26&amp;" "&amp;Services!C26&amp;" "&amp;Services!I26)</f>
        <v>775-674-1616  </v>
      </c>
      <c r="C26" t="str">
        <f>if(A26="","",Services!D26&amp;" "&amp;Services!E26&amp;", "&amp;Services!F26&amp;" "&amp;Services!G26)</f>
        <v>4005 El Rancho Dr Sun Valley, NV 89433</v>
      </c>
      <c r="D26" t="str">
        <f>if(Services!H26="","",Services!H26)</f>
        <v>Family-Subsidized-Using Low Income Housing Tax Credit LIHTC program, units set aside. Households must earn either less than 50% or 60% of the area median income. Rents capped at a maximum of 30% of the set-aside area median income.</v>
      </c>
      <c r="E26" s="81" t="str">
        <f>if(Services!J26="P",Services!$J$1&amp;", ","")&amp;
if(Services!K26="P",Services!$K$1&amp;", ","")&amp;
if(Services!L26="P",Services!$L$1&amp;", ","")&amp;
if(Services!M26="P",Services!$M$1&amp;", ","")&amp;
if(Services!N26="P",Services!$N$1&amp;", ","")&amp;
if(Services!O26="P",Services!$O$1&amp;", ","")&amp;
if(Services!P26="P",Services!$P$1&amp;", ","")&amp;
if(Services!Q26="P",Services!$Q$1&amp;", ","")&amp;
if(Services!R26="P",Services!$R$1&amp;", ","")&amp;
if(Services!S26="P",Services!$S$1&amp;", ","")&amp;
if(Services!T26="P",Services!$T$1&amp;", ","")&amp;
if(Services!U26="P",Services!$U$1&amp;", ","")&amp;
if(Services!V26="P",Services!$V$1&amp;", ","")&amp;
if(Services!W26="P",Services!$W$1&amp;", ","")&amp;
if(Services!X26="P",Services!$X$1&amp;", ","")&amp;
if(Services!Y26="P",Services!$Y$1&amp;", ","")&amp;
if(Services!Z26="P",Services!$Z$1&amp;", ","")&amp;
if(Services!AA26="P",Services!$AA$1&amp;", ","")&amp;
if(Services!AB26="P",Services!$AB$1&amp;", ","")&amp;
if(Services!AC26="P",Services!$AC$1&amp;", ","")&amp;
if(Services!AD26="P",Services!$AD$1&amp;", ","")&amp;
if(Services!AE26="P",Services!$AE$1&amp;", ","")&amp;
if(Services!AF26="P",Services!$AF$1&amp;", ","")&amp;
if(Services!AG26="P",Services!$AG$1&amp;", ","")&amp;
if(Services!AH26="P",Services!$AH$1&amp;", ","")</f>
        <v>Apartments, Subsidized housing, </v>
      </c>
      <c r="F26" t="str">
        <f t="shared" si="1"/>
        <v>Apartments, Subsidized housing</v>
      </c>
      <c r="G26" s="81" t="str">
        <f>if(Services!J26="S",Services!$J$1&amp;", ","")&amp;
if(Services!K26="S",Services!$K$1&amp;", ","")&amp;
if(Services!L26="S",Services!$L$1&amp;", ","")&amp;
if(Services!M26="S",Services!$M$1&amp;", ","")&amp;
if(Services!N26="S",Services!$N$1&amp;", ","")&amp;
if(Services!O26="S",Services!$O$1&amp;", ","")&amp;
if(Services!P26="S",Services!$P$1&amp;", ","")&amp;
if(Services!Q26="S",Services!$Q$1&amp;", ","")&amp;
if(Services!R26="S",Services!$R$1&amp;", ","")&amp;
if(Services!S26="S",Services!$S$1&amp;", ","")&amp;
if(Services!T26="S",Services!$T$1&amp;", ","")&amp;
if(Services!U26="S",Services!$U$1&amp;", ","")&amp;
if(Services!V26="S",Services!$V$1&amp;", ","")&amp;
if(Services!W26="S",Services!$W$1&amp;", ","")&amp;
if(Services!X26="S",Services!$X$1&amp;", ","")&amp;
if(Services!Y26="S",Services!$Y$1&amp;", ","")&amp;
if(Services!Z26="S",Services!$Z$1&amp;", ","")&amp;
if(Services!AA26="S",Services!$AA$1&amp;", ","")&amp;
if(Services!AB26="S",Services!$AB$1&amp;", ","")&amp;
if(Services!AC26="S",Services!$AC$1&amp;", ","")&amp;
if(Services!AD26="S",Services!$AD$1&amp;", ","")&amp;
if(Services!AE26="S",Services!$AE$1&amp;", ","")&amp;
if(Services!AF26="S",Services!$AF$1&amp;", ","")&amp;
if(Services!AG26="S",Services!$AG$1&amp;", ","")&amp;
if(Services!AH26="S",Services!$AH$1&amp;", ","")</f>
        <v/>
      </c>
      <c r="H26" t="str">
        <f t="shared" si="2"/>
        <v/>
      </c>
      <c r="I26" t="str">
        <f t="shared" si="3"/>
        <v>&lt;h2&gt;Boulder Creek Apts&lt;/h2&gt;&lt;h3&gt;775-674-1616   / 4005 El Rancho Dr Sun Valley, NV 89433&lt;/h3&gt;&lt;p&gt;Family-Subsidized-Using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6" s="24" t="s">
        <v>299</v>
      </c>
    </row>
    <row r="27">
      <c r="A27" t="str">
        <f>if(Services!A27="","",Services!A27)</f>
        <v>Boys and Girls Club of Truckee Meadows</v>
      </c>
      <c r="B27" t="str">
        <f>if(Services!B27&amp;" "&amp;Services!C27&amp;" "&amp;Services!I27="","",Services!B27&amp;" "&amp;Services!C27&amp;" "&amp;Services!I27)</f>
        <v>775-331-3605  </v>
      </c>
      <c r="C27" t="str">
        <f>if(A27="","",Services!D27&amp;" "&amp;Services!E27&amp;", "&amp;Services!F27&amp;" "&amp;Services!G27)</f>
        <v>2680 E. 9th St. Reno, NV 89512</v>
      </c>
      <c r="D27" t="str">
        <f>if(Services!H27="","",Services!H27)</f>
        <v>Children and students can be given free snacks, after school activities, small toys or clothing (including for school) and other support. After-school programs; scholarships available; 2:30 - 7:00 pm M-F, 9:00 am - 5:00 pm Saturday</v>
      </c>
      <c r="E27" s="81" t="str">
        <f>if(Services!J27="P",Services!$J$1&amp;", ","")&amp;
if(Services!K27="P",Services!$K$1&amp;", ","")&amp;
if(Services!L27="P",Services!$L$1&amp;", ","")&amp;
if(Services!M27="P",Services!$M$1&amp;", ","")&amp;
if(Services!N27="P",Services!$N$1&amp;", ","")&amp;
if(Services!O27="P",Services!$O$1&amp;", ","")&amp;
if(Services!P27="P",Services!$P$1&amp;", ","")&amp;
if(Services!Q27="P",Services!$Q$1&amp;", ","")&amp;
if(Services!R27="P",Services!$R$1&amp;", ","")&amp;
if(Services!S27="P",Services!$S$1&amp;", ","")&amp;
if(Services!T27="P",Services!$T$1&amp;", ","")&amp;
if(Services!U27="P",Services!$U$1&amp;", ","")&amp;
if(Services!V27="P",Services!$V$1&amp;", ","")&amp;
if(Services!W27="P",Services!$W$1&amp;", ","")&amp;
if(Services!X27="P",Services!$X$1&amp;", ","")&amp;
if(Services!Y27="P",Services!$Y$1&amp;", ","")&amp;
if(Services!Z27="P",Services!$Z$1&amp;", ","")&amp;
if(Services!AA27="P",Services!$AA$1&amp;", ","")&amp;
if(Services!AB27="P",Services!$AB$1&amp;", ","")&amp;
if(Services!AC27="P",Services!$AC$1&amp;", ","")&amp;
if(Services!AD27="P",Services!$AD$1&amp;", ","")&amp;
if(Services!AE27="P",Services!$AE$1&amp;", ","")&amp;
if(Services!AF27="P",Services!$AF$1&amp;", ","")&amp;
if(Services!AG27="P",Services!$AG$1&amp;", ","")&amp;
if(Services!AH27="P",Services!$AH$1&amp;", ","")</f>
        <v>Childcare, </v>
      </c>
      <c r="F27" t="str">
        <f t="shared" si="1"/>
        <v>Childcare</v>
      </c>
      <c r="G27" s="81" t="str">
        <f>if(Services!J27="S",Services!$J$1&amp;", ","")&amp;
if(Services!K27="S",Services!$K$1&amp;", ","")&amp;
if(Services!L27="S",Services!$L$1&amp;", ","")&amp;
if(Services!M27="S",Services!$M$1&amp;", ","")&amp;
if(Services!N27="S",Services!$N$1&amp;", ","")&amp;
if(Services!O27="S",Services!$O$1&amp;", ","")&amp;
if(Services!P27="S",Services!$P$1&amp;", ","")&amp;
if(Services!Q27="S",Services!$Q$1&amp;", ","")&amp;
if(Services!R27="S",Services!$R$1&amp;", ","")&amp;
if(Services!S27="S",Services!$S$1&amp;", ","")&amp;
if(Services!T27="S",Services!$T$1&amp;", ","")&amp;
if(Services!U27="S",Services!$U$1&amp;", ","")&amp;
if(Services!V27="S",Services!$V$1&amp;", ","")&amp;
if(Services!W27="S",Services!$W$1&amp;", ","")&amp;
if(Services!X27="S",Services!$X$1&amp;", ","")&amp;
if(Services!Y27="S",Services!$Y$1&amp;", ","")&amp;
if(Services!Z27="S",Services!$Z$1&amp;", ","")&amp;
if(Services!AA27="S",Services!$AA$1&amp;", ","")&amp;
if(Services!AB27="S",Services!$AB$1&amp;", ","")&amp;
if(Services!AC27="S",Services!$AC$1&amp;", ","")&amp;
if(Services!AD27="S",Services!$AD$1&amp;", ","")&amp;
if(Services!AE27="S",Services!$AE$1&amp;", ","")&amp;
if(Services!AF27="S",Services!$AF$1&amp;", ","")&amp;
if(Services!AG27="S",Services!$AG$1&amp;", ","")&amp;
if(Services!AH27="S",Services!$AH$1&amp;", ","")</f>
        <v/>
      </c>
      <c r="H27" t="str">
        <f t="shared" si="2"/>
        <v/>
      </c>
      <c r="I27" t="str">
        <f t="shared" si="3"/>
        <v>&lt;h2&gt;Boys and Girls Club of Truckee Meadows&lt;/h2&gt;&lt;h3&gt;775-331-3605   / 2680 E. 9th St. Reno, NV 89512&lt;/h3&gt;&lt;p&gt;Children and students can be given free snacks, after school activities, small toys or clothing (including for school) and other support. After-school programs; scholarships available; 2:30 - 7:00 pm M-F, 9:00 am - 5:00 pm Saturday&lt;/p&gt;&lt;p&gt;Childcare / &lt;/p&gt;</v>
      </c>
      <c r="J27" s="24" t="s">
        <v>299</v>
      </c>
    </row>
    <row r="28">
      <c r="A28" t="str">
        <f>if(Services!A28="","",Services!A28)</f>
        <v>Bridge Center</v>
      </c>
      <c r="B28" t="str">
        <f>if(Services!B28&amp;" "&amp;Services!C28&amp;" "&amp;Services!I28="","",Services!B28&amp;" "&amp;Services!C28&amp;" "&amp;Services!I28)</f>
        <v>800-720-3784  </v>
      </c>
      <c r="C28" t="str">
        <f>if(A28="","",Services!D28&amp;" "&amp;Services!E28&amp;", "&amp;Services!F28&amp;" "&amp;Services!G28)</f>
        <v>1201 Corporate Blvd. #100 Reno, NV 89502</v>
      </c>
      <c r="D28" t="str">
        <f>if(Services!H28="","",Services!H28)</f>
        <v>The Bridge Center in Reno Nevada is a drug rehab facility focusing on a health and substance abuse treatment with outpatient care. Adolescents or teens and DUI or DWI offenders are supported for drug treatment. Medicaid, medicare, private health insurance, and self payment is accepted with a sliding fee scales.</v>
      </c>
      <c r="E28" s="81" t="str">
        <f>if(Services!J28="P",Services!$J$1&amp;", ","")&amp;
if(Services!K28="P",Services!$K$1&amp;", ","")&amp;
if(Services!L28="P",Services!$L$1&amp;", ","")&amp;
if(Services!M28="P",Services!$M$1&amp;", ","")&amp;
if(Services!N28="P",Services!$N$1&amp;", ","")&amp;
if(Services!O28="P",Services!$O$1&amp;", ","")&amp;
if(Services!P28="P",Services!$P$1&amp;", ","")&amp;
if(Services!Q28="P",Services!$Q$1&amp;", ","")&amp;
if(Services!R28="P",Services!$R$1&amp;", ","")&amp;
if(Services!S28="P",Services!$S$1&amp;", ","")&amp;
if(Services!T28="P",Services!$T$1&amp;", ","")&amp;
if(Services!U28="P",Services!$U$1&amp;", ","")&amp;
if(Services!V28="P",Services!$V$1&amp;", ","")&amp;
if(Services!W28="P",Services!$W$1&amp;", ","")&amp;
if(Services!X28="P",Services!$X$1&amp;", ","")&amp;
if(Services!Y28="P",Services!$Y$1&amp;", ","")&amp;
if(Services!Z28="P",Services!$Z$1&amp;", ","")&amp;
if(Services!AA28="P",Services!$AA$1&amp;", ","")&amp;
if(Services!AB28="P",Services!$AB$1&amp;", ","")&amp;
if(Services!AC28="P",Services!$AC$1&amp;", ","")&amp;
if(Services!AD28="P",Services!$AD$1&amp;", ","")&amp;
if(Services!AE28="P",Services!$AE$1&amp;", ","")&amp;
if(Services!AF28="P",Services!$AF$1&amp;", ","")&amp;
if(Services!AG28="P",Services!$AG$1&amp;", ","")&amp;
if(Services!AH28="P",Services!$AH$1&amp;", ","")</f>
        <v>Counseling, Outpatient, </v>
      </c>
      <c r="F28" t="str">
        <f t="shared" si="1"/>
        <v>Counseling, Outpatient</v>
      </c>
      <c r="G28" s="81" t="str">
        <f>if(Services!J28="S",Services!$J$1&amp;", ","")&amp;
if(Services!K28="S",Services!$K$1&amp;", ","")&amp;
if(Services!L28="S",Services!$L$1&amp;", ","")&amp;
if(Services!M28="S",Services!$M$1&amp;", ","")&amp;
if(Services!N28="S",Services!$N$1&amp;", ","")&amp;
if(Services!O28="S",Services!$O$1&amp;", ","")&amp;
if(Services!P28="S",Services!$P$1&amp;", ","")&amp;
if(Services!Q28="S",Services!$Q$1&amp;", ","")&amp;
if(Services!R28="S",Services!$R$1&amp;", ","")&amp;
if(Services!S28="S",Services!$S$1&amp;", ","")&amp;
if(Services!T28="S",Services!$T$1&amp;", ","")&amp;
if(Services!U28="S",Services!$U$1&amp;", ","")&amp;
if(Services!V28="S",Services!$V$1&amp;", ","")&amp;
if(Services!W28="S",Services!$W$1&amp;", ","")&amp;
if(Services!X28="S",Services!$X$1&amp;", ","")&amp;
if(Services!Y28="S",Services!$Y$1&amp;", ","")&amp;
if(Services!Z28="S",Services!$Z$1&amp;", ","")&amp;
if(Services!AA28="S",Services!$AA$1&amp;", ","")&amp;
if(Services!AB28="S",Services!$AB$1&amp;", ","")&amp;
if(Services!AC28="S",Services!$AC$1&amp;", ","")&amp;
if(Services!AD28="S",Services!$AD$1&amp;", ","")&amp;
if(Services!AE28="S",Services!$AE$1&amp;", ","")&amp;
if(Services!AF28="S",Services!$AF$1&amp;", ","")&amp;
if(Services!AG28="S",Services!$AG$1&amp;", ","")&amp;
if(Services!AH28="S",Services!$AH$1&amp;", ","")</f>
        <v/>
      </c>
      <c r="H28" t="str">
        <f t="shared" si="2"/>
        <v/>
      </c>
      <c r="I28" t="str">
        <f t="shared" si="3"/>
        <v>&lt;h2&gt;Bridge Center&lt;/h2&gt;&lt;h3&gt;800-720-3784   / 1201 Corporate Blvd. #100 Reno, NV 89502&lt;/h3&gt;&lt;p&gt;The Bridge Center in Reno Nevada is a drug rehab facility focusing on a health and substance abuse treatment with outpatient care. Adolescents or teens and DUI or DWI offenders are supported for drug treatment. Medicaid, medicare, private health insurance, and self payment is accepted with a sliding fee scales.&lt;/p&gt;&lt;p&gt;Counseling, Outpatient / &lt;/p&gt;</v>
      </c>
      <c r="J28" s="24" t="s">
        <v>299</v>
      </c>
    </row>
    <row r="29">
      <c r="A29" t="str">
        <f>if(Services!A29="","",Services!A29)</f>
        <v>Bristlecone Counseling</v>
      </c>
      <c r="B29" t="str">
        <f>if(Services!B29&amp;" "&amp;Services!C29&amp;" "&amp;Services!I29="","",Services!B29&amp;" "&amp;Services!C29&amp;" "&amp;Services!I29)</f>
        <v>775-954-1400  </v>
      </c>
      <c r="C29" t="str">
        <f>if(A29="","",Services!D29&amp;" "&amp;Services!E29&amp;", "&amp;Services!F29&amp;" "&amp;Services!G29)</f>
        <v>704 Mill Street Reno, NV 89502</v>
      </c>
      <c r="D29" t="str">
        <f>if(Services!H29="","",Services!H29)</f>
        <v>Adult Outpatient drug treatment/counseling;24 hours</v>
      </c>
      <c r="E29" s="81" t="str">
        <f>if(Services!J29="P",Services!$J$1&amp;", ","")&amp;
if(Services!K29="P",Services!$K$1&amp;", ","")&amp;
if(Services!L29="P",Services!$L$1&amp;", ","")&amp;
if(Services!M29="P",Services!$M$1&amp;", ","")&amp;
if(Services!N29="P",Services!$N$1&amp;", ","")&amp;
if(Services!O29="P",Services!$O$1&amp;", ","")&amp;
if(Services!P29="P",Services!$P$1&amp;", ","")&amp;
if(Services!Q29="P",Services!$Q$1&amp;", ","")&amp;
if(Services!R29="P",Services!$R$1&amp;", ","")&amp;
if(Services!S29="P",Services!$S$1&amp;", ","")&amp;
if(Services!T29="P",Services!$T$1&amp;", ","")&amp;
if(Services!U29="P",Services!$U$1&amp;", ","")&amp;
if(Services!V29="P",Services!$V$1&amp;", ","")&amp;
if(Services!W29="P",Services!$W$1&amp;", ","")&amp;
if(Services!X29="P",Services!$X$1&amp;", ","")&amp;
if(Services!Y29="P",Services!$Y$1&amp;", ","")&amp;
if(Services!Z29="P",Services!$Z$1&amp;", ","")&amp;
if(Services!AA29="P",Services!$AA$1&amp;", ","")&amp;
if(Services!AB29="P",Services!$AB$1&amp;", ","")&amp;
if(Services!AC29="P",Services!$AC$1&amp;", ","")&amp;
if(Services!AD29="P",Services!$AD$1&amp;", ","")&amp;
if(Services!AE29="P",Services!$AE$1&amp;", ","")&amp;
if(Services!AF29="P",Services!$AF$1&amp;", ","")&amp;
if(Services!AG29="P",Services!$AG$1&amp;", ","")&amp;
if(Services!AH29="P",Services!$AH$1&amp;", ","")</f>
        <v>Counseling, </v>
      </c>
      <c r="F29" t="str">
        <f t="shared" si="1"/>
        <v>Counseling</v>
      </c>
      <c r="G29" s="81" t="str">
        <f>if(Services!J29="S",Services!$J$1&amp;", ","")&amp;
if(Services!K29="S",Services!$K$1&amp;", ","")&amp;
if(Services!L29="S",Services!$L$1&amp;", ","")&amp;
if(Services!M29="S",Services!$M$1&amp;", ","")&amp;
if(Services!N29="S",Services!$N$1&amp;", ","")&amp;
if(Services!O29="S",Services!$O$1&amp;", ","")&amp;
if(Services!P29="S",Services!$P$1&amp;", ","")&amp;
if(Services!Q29="S",Services!$Q$1&amp;", ","")&amp;
if(Services!R29="S",Services!$R$1&amp;", ","")&amp;
if(Services!S29="S",Services!$S$1&amp;", ","")&amp;
if(Services!T29="S",Services!$T$1&amp;", ","")&amp;
if(Services!U29="S",Services!$U$1&amp;", ","")&amp;
if(Services!V29="S",Services!$V$1&amp;", ","")&amp;
if(Services!W29="S",Services!$W$1&amp;", ","")&amp;
if(Services!X29="S",Services!$X$1&amp;", ","")&amp;
if(Services!Y29="S",Services!$Y$1&amp;", ","")&amp;
if(Services!Z29="S",Services!$Z$1&amp;", ","")&amp;
if(Services!AA29="S",Services!$AA$1&amp;", ","")&amp;
if(Services!AB29="S",Services!$AB$1&amp;", ","")&amp;
if(Services!AC29="S",Services!$AC$1&amp;", ","")&amp;
if(Services!AD29="S",Services!$AD$1&amp;", ","")&amp;
if(Services!AE29="S",Services!$AE$1&amp;", ","")&amp;
if(Services!AF29="S",Services!$AF$1&amp;", ","")&amp;
if(Services!AG29="S",Services!$AG$1&amp;", ","")&amp;
if(Services!AH29="S",Services!$AH$1&amp;", ","")</f>
        <v/>
      </c>
      <c r="H29" t="str">
        <f t="shared" si="2"/>
        <v/>
      </c>
      <c r="I29" t="str">
        <f t="shared" si="3"/>
        <v>&lt;h2&gt;Bristlecone Counseling&lt;/h2&gt;&lt;h3&gt;775-954-1400   / 704 Mill Street Reno, NV 89502&lt;/h3&gt;&lt;p&gt;Adult Outpatient drug treatment/counseling;24 hours&lt;/p&gt;&lt;p&gt;Counseling / &lt;/p&gt;</v>
      </c>
      <c r="J29" s="24" t="s">
        <v>299</v>
      </c>
    </row>
    <row r="30">
      <c r="A30" t="str">
        <f>if(Services!A30="","",Services!A30)</f>
        <v>Bristlecone Family Resources</v>
      </c>
      <c r="B30" t="str">
        <f>if(Services!B30&amp;" "&amp;Services!C30&amp;" "&amp;Services!I30="","",Services!B30&amp;" "&amp;Services!C30&amp;" "&amp;Services!I30)</f>
        <v>  </v>
      </c>
      <c r="C30" t="str">
        <f>if(A30="","",Services!D30&amp;" "&amp;Services!E30&amp;", "&amp;Services!F30&amp;" "&amp;Services!G30)</f>
        <v>704 Mill St. Reno, NV 89502</v>
      </c>
      <c r="D30" t="str">
        <f>if(Services!H30="","",Services!H30)</f>
        <v>Four to six week residential program for substance abuse and problem gambling for men and women. Requires a substance abuse evaluation completed prior to admission, either by a private evaluator. ***Inpatient transitional living is offered at a weekly rate.
Co-Occurring Program: An intensive outpatient program designed to serve adults who are dually diagnosed with a mental/emotional disorder in combination with a substance related disorder. Length of program to be determined based on need. Sliding fee scale.
General Outpatient Program: Offers outpatient services which ranges from intensive to low intensity. This also provides services to gambling addiction. Sliding fee scale. .</v>
      </c>
      <c r="E30" s="81" t="str">
        <f>if(Services!J30="P",Services!$J$1&amp;", ","")&amp;
if(Services!K30="P",Services!$K$1&amp;", ","")&amp;
if(Services!L30="P",Services!$L$1&amp;", ","")&amp;
if(Services!M30="P",Services!$M$1&amp;", ","")&amp;
if(Services!N30="P",Services!$N$1&amp;", ","")&amp;
if(Services!O30="P",Services!$O$1&amp;", ","")&amp;
if(Services!P30="P",Services!$P$1&amp;", ","")&amp;
if(Services!Q30="P",Services!$Q$1&amp;", ","")&amp;
if(Services!R30="P",Services!$R$1&amp;", ","")&amp;
if(Services!S30="P",Services!$S$1&amp;", ","")&amp;
if(Services!T30="P",Services!$T$1&amp;", ","")&amp;
if(Services!U30="P",Services!$U$1&amp;", ","")&amp;
if(Services!V30="P",Services!$V$1&amp;", ","")&amp;
if(Services!W30="P",Services!$W$1&amp;", ","")&amp;
if(Services!X30="P",Services!$X$1&amp;", ","")&amp;
if(Services!Y30="P",Services!$Y$1&amp;", ","")&amp;
if(Services!Z30="P",Services!$Z$1&amp;", ","")&amp;
if(Services!AA30="P",Services!$AA$1&amp;", ","")&amp;
if(Services!AB30="P",Services!$AB$1&amp;", ","")&amp;
if(Services!AC30="P",Services!$AC$1&amp;", ","")&amp;
if(Services!AD30="P",Services!$AD$1&amp;", ","")&amp;
if(Services!AE30="P",Services!$AE$1&amp;", ","")&amp;
if(Services!AF30="P",Services!$AF$1&amp;", ","")&amp;
if(Services!AG30="P",Services!$AG$1&amp;", ","")&amp;
if(Services!AH30="P",Services!$AH$1&amp;", ","")</f>
        <v>Inpatient, Outpatient, </v>
      </c>
      <c r="F30" t="str">
        <f t="shared" si="1"/>
        <v>Inpatient, Outpatient</v>
      </c>
      <c r="G30" s="81" t="str">
        <f>if(Services!J30="S",Services!$J$1&amp;", ","")&amp;
if(Services!K30="S",Services!$K$1&amp;", ","")&amp;
if(Services!L30="S",Services!$L$1&amp;", ","")&amp;
if(Services!M30="S",Services!$M$1&amp;", ","")&amp;
if(Services!N30="S",Services!$N$1&amp;", ","")&amp;
if(Services!O30="S",Services!$O$1&amp;", ","")&amp;
if(Services!P30="S",Services!$P$1&amp;", ","")&amp;
if(Services!Q30="S",Services!$Q$1&amp;", ","")&amp;
if(Services!R30="S",Services!$R$1&amp;", ","")&amp;
if(Services!S30="S",Services!$S$1&amp;", ","")&amp;
if(Services!T30="S",Services!$T$1&amp;", ","")&amp;
if(Services!U30="S",Services!$U$1&amp;", ","")&amp;
if(Services!V30="S",Services!$V$1&amp;", ","")&amp;
if(Services!W30="S",Services!$W$1&amp;", ","")&amp;
if(Services!X30="S",Services!$X$1&amp;", ","")&amp;
if(Services!Y30="S",Services!$Y$1&amp;", ","")&amp;
if(Services!Z30="S",Services!$Z$1&amp;", ","")&amp;
if(Services!AA30="S",Services!$AA$1&amp;", ","")&amp;
if(Services!AB30="S",Services!$AB$1&amp;", ","")&amp;
if(Services!AC30="S",Services!$AC$1&amp;", ","")&amp;
if(Services!AD30="S",Services!$AD$1&amp;", ","")&amp;
if(Services!AE30="S",Services!$AE$1&amp;", ","")&amp;
if(Services!AF30="S",Services!$AF$1&amp;", ","")&amp;
if(Services!AG30="S",Services!$AG$1&amp;", ","")&amp;
if(Services!AH30="S",Services!$AH$1&amp;", ","")</f>
        <v>Food, Transitional Housing, </v>
      </c>
      <c r="H30" t="str">
        <f t="shared" si="2"/>
        <v>Food, Transitional Housing</v>
      </c>
      <c r="I30" t="str">
        <f t="shared" si="3"/>
        <v>&lt;h2&gt;Bristlecone Family Resources&lt;/h2&gt;&lt;h3&gt;   / 704 Mill St. Reno, NV 89502&lt;/h3&gt;&lt;p&gt;Four to six week residential program for substance abuse and problem gambling for men and women. Requires a substance abuse evaluation completed prior to admission, either by a private evaluator. ***Inpatient transitional living is offered at a weekly rate.
Co-Occurring Program: An intensive outpatient program designed to serve adults who are dually diagnosed with a mental/emotional disorder in combination with a substance related disorder. Length of program to be determined based on need. Sliding fee scale.
General Outpatient Program: Offers outpatient services which ranges from intensive to low intensity. This also provides services to gambling addiction. Sliding fee scale. .&lt;/p&gt;&lt;p&gt;Inpatient, Outpatient / Food, Transitional Housing&lt;/p&gt;</v>
      </c>
      <c r="J30" s="24" t="s">
        <v>299</v>
      </c>
    </row>
    <row r="31">
      <c r="A31" t="str">
        <f>if(Services!A31="","",Services!A31)</f>
        <v>Bristlecone Resource Center</v>
      </c>
      <c r="B31" t="str">
        <f>if(Services!B31&amp;" "&amp;Services!C31&amp;" "&amp;Services!I31="","",Services!B31&amp;" "&amp;Services!C31&amp;" "&amp;Services!I31)</f>
        <v>775-954-1400 ext 118  </v>
      </c>
      <c r="C31" t="str">
        <f>if(A31="","",Services!D31&amp;" "&amp;Services!E31&amp;", "&amp;Services!F31&amp;" "&amp;Services!G31)</f>
        <v>1725 S. McCarran Blvd. Sparks, NV 89435</v>
      </c>
      <c r="D31" t="str">
        <f>if(Services!H31="","",Services!H31)</f>
        <v>Call the number for Food Assistance</v>
      </c>
      <c r="E31" s="81" t="str">
        <f>if(Services!J31="P",Services!$J$1&amp;", ","")&amp;
if(Services!K31="P",Services!$K$1&amp;", ","")&amp;
if(Services!L31="P",Services!$L$1&amp;", ","")&amp;
if(Services!M31="P",Services!$M$1&amp;", ","")&amp;
if(Services!N31="P",Services!$N$1&amp;", ","")&amp;
if(Services!O31="P",Services!$O$1&amp;", ","")&amp;
if(Services!P31="P",Services!$P$1&amp;", ","")&amp;
if(Services!Q31="P",Services!$Q$1&amp;", ","")&amp;
if(Services!R31="P",Services!$R$1&amp;", ","")&amp;
if(Services!S31="P",Services!$S$1&amp;", ","")&amp;
if(Services!T31="P",Services!$T$1&amp;", ","")&amp;
if(Services!U31="P",Services!$U$1&amp;", ","")&amp;
if(Services!V31="P",Services!$V$1&amp;", ","")&amp;
if(Services!W31="P",Services!$W$1&amp;", ","")&amp;
if(Services!X31="P",Services!$X$1&amp;", ","")&amp;
if(Services!Y31="P",Services!$Y$1&amp;", ","")&amp;
if(Services!Z31="P",Services!$Z$1&amp;", ","")&amp;
if(Services!AA31="P",Services!$AA$1&amp;", ","")&amp;
if(Services!AB31="P",Services!$AB$1&amp;", ","")&amp;
if(Services!AC31="P",Services!$AC$1&amp;", ","")&amp;
if(Services!AD31="P",Services!$AD$1&amp;", ","")&amp;
if(Services!AE31="P",Services!$AE$1&amp;", ","")&amp;
if(Services!AF31="P",Services!$AF$1&amp;", ","")&amp;
if(Services!AG31="P",Services!$AG$1&amp;", ","")&amp;
if(Services!AH31="P",Services!$AH$1&amp;", ","")</f>
        <v>Food, </v>
      </c>
      <c r="F31" t="str">
        <f t="shared" si="1"/>
        <v>Food</v>
      </c>
      <c r="G31" s="81" t="str">
        <f>if(Services!J31="S",Services!$J$1&amp;", ","")&amp;
if(Services!K31="S",Services!$K$1&amp;", ","")&amp;
if(Services!L31="S",Services!$L$1&amp;", ","")&amp;
if(Services!M31="S",Services!$M$1&amp;", ","")&amp;
if(Services!N31="S",Services!$N$1&amp;", ","")&amp;
if(Services!O31="S",Services!$O$1&amp;", ","")&amp;
if(Services!P31="S",Services!$P$1&amp;", ","")&amp;
if(Services!Q31="S",Services!$Q$1&amp;", ","")&amp;
if(Services!R31="S",Services!$R$1&amp;", ","")&amp;
if(Services!S31="S",Services!$S$1&amp;", ","")&amp;
if(Services!T31="S",Services!$T$1&amp;", ","")&amp;
if(Services!U31="S",Services!$U$1&amp;", ","")&amp;
if(Services!V31="S",Services!$V$1&amp;", ","")&amp;
if(Services!W31="S",Services!$W$1&amp;", ","")&amp;
if(Services!X31="S",Services!$X$1&amp;", ","")&amp;
if(Services!Y31="S",Services!$Y$1&amp;", ","")&amp;
if(Services!Z31="S",Services!$Z$1&amp;", ","")&amp;
if(Services!AA31="S",Services!$AA$1&amp;", ","")&amp;
if(Services!AB31="S",Services!$AB$1&amp;", ","")&amp;
if(Services!AC31="S",Services!$AC$1&amp;", ","")&amp;
if(Services!AD31="S",Services!$AD$1&amp;", ","")&amp;
if(Services!AE31="S",Services!$AE$1&amp;", ","")&amp;
if(Services!AF31="S",Services!$AF$1&amp;", ","")&amp;
if(Services!AG31="S",Services!$AG$1&amp;", ","")&amp;
if(Services!AH31="S",Services!$AH$1&amp;", ","")</f>
        <v/>
      </c>
      <c r="H31" t="str">
        <f t="shared" si="2"/>
        <v/>
      </c>
      <c r="I31" t="str">
        <f t="shared" si="3"/>
        <v>&lt;h2&gt;Bristlecone Resource Center&lt;/h2&gt;&lt;h3&gt;775-954-1400 ext 118   / 1725 S. McCarran Blvd. Sparks, NV 89435&lt;/h3&gt;&lt;p&gt;Call the number for Food Assistance&lt;/p&gt;&lt;p&gt;Food / &lt;/p&gt;</v>
      </c>
      <c r="J31" s="24" t="s">
        <v>299</v>
      </c>
    </row>
    <row r="32">
      <c r="A32" t="str">
        <f>if(Services!A32="","",Services!A32)</f>
        <v>Butterworth Estates</v>
      </c>
      <c r="B32" t="str">
        <f>if(Services!B32&amp;" "&amp;Services!C32&amp;" "&amp;Services!I32="","",Services!B32&amp;" "&amp;Services!C32&amp;" "&amp;Services!I32)</f>
        <v>  </v>
      </c>
      <c r="C32" t="str">
        <f>if(A32="","",Services!D32&amp;" "&amp;Services!E32&amp;", "&amp;Services!F32&amp;" "&amp;Services!G32)</f>
        <v>430 Linden St Reno, NV 89502</v>
      </c>
      <c r="D32" t="str">
        <f>if(Services!H32="","",Services!H32)</f>
        <v>Family/Disabled-Subsidized-Sec 8</v>
      </c>
      <c r="E32" s="81" t="str">
        <f>if(Services!J32="P",Services!$J$1&amp;", ","")&amp;
if(Services!K32="P",Services!$K$1&amp;", ","")&amp;
if(Services!L32="P",Services!$L$1&amp;", ","")&amp;
if(Services!M32="P",Services!$M$1&amp;", ","")&amp;
if(Services!N32="P",Services!$N$1&amp;", ","")&amp;
if(Services!O32="P",Services!$O$1&amp;", ","")&amp;
if(Services!P32="P",Services!$P$1&amp;", ","")&amp;
if(Services!Q32="P",Services!$Q$1&amp;", ","")&amp;
if(Services!R32="P",Services!$R$1&amp;", ","")&amp;
if(Services!S32="P",Services!$S$1&amp;", ","")&amp;
if(Services!T32="P",Services!$T$1&amp;", ","")&amp;
if(Services!U32="P",Services!$U$1&amp;", ","")&amp;
if(Services!V32="P",Services!$V$1&amp;", ","")&amp;
if(Services!W32="P",Services!$W$1&amp;", ","")&amp;
if(Services!X32="P",Services!$X$1&amp;", ","")&amp;
if(Services!Y32="P",Services!$Y$1&amp;", ","")&amp;
if(Services!Z32="P",Services!$Z$1&amp;", ","")&amp;
if(Services!AA32="P",Services!$AA$1&amp;", ","")&amp;
if(Services!AB32="P",Services!$AB$1&amp;", ","")&amp;
if(Services!AC32="P",Services!$AC$1&amp;", ","")&amp;
if(Services!AD32="P",Services!$AD$1&amp;", ","")&amp;
if(Services!AE32="P",Services!$AE$1&amp;", ","")&amp;
if(Services!AF32="P",Services!$AF$1&amp;", ","")&amp;
if(Services!AG32="P",Services!$AG$1&amp;", ","")&amp;
if(Services!AH32="P",Services!$AH$1&amp;", ","")</f>
        <v>Apartments, Subsidized housing, </v>
      </c>
      <c r="F32" t="str">
        <f t="shared" si="1"/>
        <v>Apartments, Subsidized housing</v>
      </c>
      <c r="G32" s="81" t="str">
        <f>if(Services!J32="S",Services!$J$1&amp;", ","")&amp;
if(Services!K32="S",Services!$K$1&amp;", ","")&amp;
if(Services!L32="S",Services!$L$1&amp;", ","")&amp;
if(Services!M32="S",Services!$M$1&amp;", ","")&amp;
if(Services!N32="S",Services!$N$1&amp;", ","")&amp;
if(Services!O32="S",Services!$O$1&amp;", ","")&amp;
if(Services!P32="S",Services!$P$1&amp;", ","")&amp;
if(Services!Q32="S",Services!$Q$1&amp;", ","")&amp;
if(Services!R32="S",Services!$R$1&amp;", ","")&amp;
if(Services!S32="S",Services!$S$1&amp;", ","")&amp;
if(Services!T32="S",Services!$T$1&amp;", ","")&amp;
if(Services!U32="S",Services!$U$1&amp;", ","")&amp;
if(Services!V32="S",Services!$V$1&amp;", ","")&amp;
if(Services!W32="S",Services!$W$1&amp;", ","")&amp;
if(Services!X32="S",Services!$X$1&amp;", ","")&amp;
if(Services!Y32="S",Services!$Y$1&amp;", ","")&amp;
if(Services!Z32="S",Services!$Z$1&amp;", ","")&amp;
if(Services!AA32="S",Services!$AA$1&amp;", ","")&amp;
if(Services!AB32="S",Services!$AB$1&amp;", ","")&amp;
if(Services!AC32="S",Services!$AC$1&amp;", ","")&amp;
if(Services!AD32="S",Services!$AD$1&amp;", ","")&amp;
if(Services!AE32="S",Services!$AE$1&amp;", ","")&amp;
if(Services!AF32="S",Services!$AF$1&amp;", ","")&amp;
if(Services!AG32="S",Services!$AG$1&amp;", ","")&amp;
if(Services!AH32="S",Services!$AH$1&amp;", ","")</f>
        <v/>
      </c>
      <c r="H32" t="str">
        <f t="shared" si="2"/>
        <v/>
      </c>
      <c r="I32" t="str">
        <f t="shared" si="3"/>
        <v>&lt;h2&gt;Butterworth Estates&lt;/h2&gt;&lt;h3&gt;   / 430 Linden St Reno, NV 89502&lt;/h3&gt;&lt;p&gt;Family/Disabled-Subsidized-Sec 8&lt;/p&gt;&lt;p&gt;Apartments, Subsidized housing / &lt;/p&gt;</v>
      </c>
      <c r="J32" s="24" t="s">
        <v>299</v>
      </c>
    </row>
    <row r="33">
      <c r="A33" t="str">
        <f>if(Services!A33="","",Services!A33)</f>
        <v>Camp Git-Along</v>
      </c>
      <c r="B33" t="str">
        <f>if(Services!B33&amp;" "&amp;Services!C33&amp;" "&amp;Services!I33="","",Services!B33&amp;" "&amp;Services!C33&amp;" "&amp;Services!I33)</f>
        <v>775-313-8521  </v>
      </c>
      <c r="C33" t="str">
        <f>if(A33="","",Services!D33&amp;" "&amp;Services!E33&amp;", "&amp;Services!F33&amp;" "&amp;Services!G33)</f>
        <v>5640 Charjene Way Sun Valley, NV 89433</v>
      </c>
      <c r="D33" t="str">
        <f>if(Services!H33="","",Services!H33)</f>
        <v>Call the number for Food Assistance</v>
      </c>
      <c r="E33" s="81" t="str">
        <f>if(Services!J33="P",Services!$J$1&amp;", ","")&amp;
if(Services!K33="P",Services!$K$1&amp;", ","")&amp;
if(Services!L33="P",Services!$L$1&amp;", ","")&amp;
if(Services!M33="P",Services!$M$1&amp;", ","")&amp;
if(Services!N33="P",Services!$N$1&amp;", ","")&amp;
if(Services!O33="P",Services!$O$1&amp;", ","")&amp;
if(Services!P33="P",Services!$P$1&amp;", ","")&amp;
if(Services!Q33="P",Services!$Q$1&amp;", ","")&amp;
if(Services!R33="P",Services!$R$1&amp;", ","")&amp;
if(Services!S33="P",Services!$S$1&amp;", ","")&amp;
if(Services!T33="P",Services!$T$1&amp;", ","")&amp;
if(Services!U33="P",Services!$U$1&amp;", ","")&amp;
if(Services!V33="P",Services!$V$1&amp;", ","")&amp;
if(Services!W33="P",Services!$W$1&amp;", ","")&amp;
if(Services!X33="P",Services!$X$1&amp;", ","")&amp;
if(Services!Y33="P",Services!$Y$1&amp;", ","")&amp;
if(Services!Z33="P",Services!$Z$1&amp;", ","")&amp;
if(Services!AA33="P",Services!$AA$1&amp;", ","")&amp;
if(Services!AB33="P",Services!$AB$1&amp;", ","")&amp;
if(Services!AC33="P",Services!$AC$1&amp;", ","")&amp;
if(Services!AD33="P",Services!$AD$1&amp;", ","")&amp;
if(Services!AE33="P",Services!$AE$1&amp;", ","")&amp;
if(Services!AF33="P",Services!$AF$1&amp;", ","")&amp;
if(Services!AG33="P",Services!$AG$1&amp;", ","")&amp;
if(Services!AH33="P",Services!$AH$1&amp;", ","")</f>
        <v>Food, </v>
      </c>
      <c r="F33" t="str">
        <f t="shared" si="1"/>
        <v>Food</v>
      </c>
      <c r="G33" s="81" t="str">
        <f>if(Services!J33="S",Services!$J$1&amp;", ","")&amp;
if(Services!K33="S",Services!$K$1&amp;", ","")&amp;
if(Services!L33="S",Services!$L$1&amp;", ","")&amp;
if(Services!M33="S",Services!$M$1&amp;", ","")&amp;
if(Services!N33="S",Services!$N$1&amp;", ","")&amp;
if(Services!O33="S",Services!$O$1&amp;", ","")&amp;
if(Services!P33="S",Services!$P$1&amp;", ","")&amp;
if(Services!Q33="S",Services!$Q$1&amp;", ","")&amp;
if(Services!R33="S",Services!$R$1&amp;", ","")&amp;
if(Services!S33="S",Services!$S$1&amp;", ","")&amp;
if(Services!T33="S",Services!$T$1&amp;", ","")&amp;
if(Services!U33="S",Services!$U$1&amp;", ","")&amp;
if(Services!V33="S",Services!$V$1&amp;", ","")&amp;
if(Services!W33="S",Services!$W$1&amp;", ","")&amp;
if(Services!X33="S",Services!$X$1&amp;", ","")&amp;
if(Services!Y33="S",Services!$Y$1&amp;", ","")&amp;
if(Services!Z33="S",Services!$Z$1&amp;", ","")&amp;
if(Services!AA33="S",Services!$AA$1&amp;", ","")&amp;
if(Services!AB33="S",Services!$AB$1&amp;", ","")&amp;
if(Services!AC33="S",Services!$AC$1&amp;", ","")&amp;
if(Services!AD33="S",Services!$AD$1&amp;", ","")&amp;
if(Services!AE33="S",Services!$AE$1&amp;", ","")&amp;
if(Services!AF33="S",Services!$AF$1&amp;", ","")&amp;
if(Services!AG33="S",Services!$AG$1&amp;", ","")&amp;
if(Services!AH33="S",Services!$AH$1&amp;", ","")</f>
        <v/>
      </c>
      <c r="H33" t="str">
        <f t="shared" si="2"/>
        <v/>
      </c>
      <c r="I33" t="str">
        <f t="shared" si="3"/>
        <v>&lt;h2&gt;Camp Git-Along&lt;/h2&gt;&lt;h3&gt;775-313-8521   / 5640 Charjene Way Sun Valley, NV 89433&lt;/h3&gt;&lt;p&gt;Call the number for Food Assistance&lt;/p&gt;&lt;p&gt;Food / &lt;/p&gt;</v>
      </c>
      <c r="J33" s="24" t="s">
        <v>299</v>
      </c>
    </row>
    <row r="34">
      <c r="A34" t="str">
        <f>if(Services!A34="","",Services!A34)</f>
        <v>CARE Chest of Sierra Nevada</v>
      </c>
      <c r="B34" t="str">
        <f>if(Services!B34&amp;" "&amp;Services!C34&amp;" "&amp;Services!I34="","",Services!B34&amp;" "&amp;Services!C34&amp;" "&amp;Services!I34)</f>
        <v>775-829-2273 Fax 775-829-8745 www.carechest.org</v>
      </c>
      <c r="C34" t="str">
        <f>if(A34="","",Services!D34&amp;" "&amp;Services!E34&amp;", "&amp;Services!F34&amp;" "&amp;Services!G34)</f>
        <v>7910 N. Virginia St. Reno, NV 89506</v>
      </c>
      <c r="D34" t="str">
        <f>if(Services!H34="","",Services!H34)</f>
        <v>Mon. - Fri. 9:00am-5:00pm..
Medical equipment; orthopedics, supplements, diabetic supplies, prescription assistance; nutritional program; lice program for school aged children; independent living program (assistive equipment for home installation); loan program for disabled individual to purchase assistive equipment); resource referral; no charge if eligible; services provided to those that are uninsured or underinsured. Medical related equipment and supplies; limited prescription assistance</v>
      </c>
      <c r="E34" s="81" t="str">
        <f>if(Services!J34="P",Services!$J$1&amp;", ","")&amp;
if(Services!K34="P",Services!$K$1&amp;", ","")&amp;
if(Services!L34="P",Services!$L$1&amp;", ","")&amp;
if(Services!M34="P",Services!$M$1&amp;", ","")&amp;
if(Services!N34="P",Services!$N$1&amp;", ","")&amp;
if(Services!O34="P",Services!$O$1&amp;", ","")&amp;
if(Services!P34="P",Services!$P$1&amp;", ","")&amp;
if(Services!Q34="P",Services!$Q$1&amp;", ","")&amp;
if(Services!R34="P",Services!$R$1&amp;", ","")&amp;
if(Services!S34="P",Services!$S$1&amp;", ","")&amp;
if(Services!T34="P",Services!$T$1&amp;", ","")&amp;
if(Services!U34="P",Services!$U$1&amp;", ","")&amp;
if(Services!V34="P",Services!$V$1&amp;", ","")&amp;
if(Services!W34="P",Services!$W$1&amp;", ","")&amp;
if(Services!X34="P",Services!$X$1&amp;", ","")&amp;
if(Services!Y34="P",Services!$Y$1&amp;", ","")&amp;
if(Services!Z34="P",Services!$Z$1&amp;", ","")&amp;
if(Services!AA34="P",Services!$AA$1&amp;", ","")&amp;
if(Services!AB34="P",Services!$AB$1&amp;", ","")&amp;
if(Services!AC34="P",Services!$AC$1&amp;", ","")&amp;
if(Services!AD34="P",Services!$AD$1&amp;", ","")&amp;
if(Services!AE34="P",Services!$AE$1&amp;", ","")&amp;
if(Services!AF34="P",Services!$AF$1&amp;", ","")&amp;
if(Services!AG34="P",Services!$AG$1&amp;", ","")&amp;
if(Services!AH34="P",Services!$AH$1&amp;", ","")</f>
        <v>Healthcare, </v>
      </c>
      <c r="F34" t="str">
        <f t="shared" si="1"/>
        <v>Healthcare</v>
      </c>
      <c r="G34" s="81" t="str">
        <f>if(Services!J34="S",Services!$J$1&amp;", ","")&amp;
if(Services!K34="S",Services!$K$1&amp;", ","")&amp;
if(Services!L34="S",Services!$L$1&amp;", ","")&amp;
if(Services!M34="S",Services!$M$1&amp;", ","")&amp;
if(Services!N34="S",Services!$N$1&amp;", ","")&amp;
if(Services!O34="S",Services!$O$1&amp;", ","")&amp;
if(Services!P34="S",Services!$P$1&amp;", ","")&amp;
if(Services!Q34="S",Services!$Q$1&amp;", ","")&amp;
if(Services!R34="S",Services!$R$1&amp;", ","")&amp;
if(Services!S34="S",Services!$S$1&amp;", ","")&amp;
if(Services!T34="S",Services!$T$1&amp;", ","")&amp;
if(Services!U34="S",Services!$U$1&amp;", ","")&amp;
if(Services!V34="S",Services!$V$1&amp;", ","")&amp;
if(Services!W34="S",Services!$W$1&amp;", ","")&amp;
if(Services!X34="S",Services!$X$1&amp;", ","")&amp;
if(Services!Y34="S",Services!$Y$1&amp;", ","")&amp;
if(Services!Z34="S",Services!$Z$1&amp;", ","")&amp;
if(Services!AA34="S",Services!$AA$1&amp;", ","")&amp;
if(Services!AB34="S",Services!$AB$1&amp;", ","")&amp;
if(Services!AC34="S",Services!$AC$1&amp;", ","")&amp;
if(Services!AD34="S",Services!$AD$1&amp;", ","")&amp;
if(Services!AE34="S",Services!$AE$1&amp;", ","")&amp;
if(Services!AF34="S",Services!$AF$1&amp;", ","")&amp;
if(Services!AG34="S",Services!$AG$1&amp;", ","")&amp;
if(Services!AH34="S",Services!$AH$1&amp;", ","")</f>
        <v/>
      </c>
      <c r="H34" t="str">
        <f t="shared" si="2"/>
        <v/>
      </c>
      <c r="I34" t="str">
        <f t="shared" si="3"/>
        <v>&lt;h2&gt;CARE Chest of Sierra Nevada&lt;/h2&gt;&lt;h3&gt;775-829-2273 Fax 775-829-8745 www.carechest.org / 7910 N. Virginia St. Reno, NV 89506&lt;/h3&gt;&lt;p&gt;Mon. - Fri. 9:00am-5:00pm..
Medical equipment; orthopedics, supplements, diabetic supplies, prescription assistance; nutritional program; lice program for school aged children; independent living program (assistive equipment for home installation); loan program for disabled individual to purchase assistive equipment); resource referral; no charge if eligible; services provided to those that are uninsured or underinsured. Medical related equipment and supplies; limited prescription assistance&lt;/p&gt;&lt;p&gt;Healthcare / &lt;/p&gt;</v>
      </c>
      <c r="J34" s="24" t="s">
        <v>299</v>
      </c>
    </row>
    <row r="35">
      <c r="A35" t="str">
        <f>if(Services!A35="","",Services!A35)</f>
        <v>Carriage Stone Sr Apts</v>
      </c>
      <c r="B35" t="str">
        <f>if(Services!B35&amp;" "&amp;Services!C35&amp;" "&amp;Services!I35="","",Services!B35&amp;" "&amp;Services!C35&amp;" "&amp;Services!I35)</f>
        <v>775-333-3310  </v>
      </c>
      <c r="C35" t="str">
        <f>if(A35="","",Services!D35&amp;" "&amp;Services!E35&amp;", "&amp;Services!F35&amp;" "&amp;Services!G35)</f>
        <v>695 S Center St Reno, NV 89501</v>
      </c>
      <c r="D35" t="str">
        <f>if(Services!H35="","",Services!H35)</f>
        <v>Senior/Disabled -Subsidized To qualify for this property your annual income must be less than or equal to: 1 person=$30,000 2 people=$34,320, depending on the number of people living there. </v>
      </c>
      <c r="E35" s="81" t="str">
        <f>if(Services!J35="P",Services!$J$1&amp;", ","")&amp;
if(Services!K35="P",Services!$K$1&amp;", ","")&amp;
if(Services!L35="P",Services!$L$1&amp;", ","")&amp;
if(Services!M35="P",Services!$M$1&amp;", ","")&amp;
if(Services!N35="P",Services!$N$1&amp;", ","")&amp;
if(Services!O35="P",Services!$O$1&amp;", ","")&amp;
if(Services!P35="P",Services!$P$1&amp;", ","")&amp;
if(Services!Q35="P",Services!$Q$1&amp;", ","")&amp;
if(Services!R35="P",Services!$R$1&amp;", ","")&amp;
if(Services!S35="P",Services!$S$1&amp;", ","")&amp;
if(Services!T35="P",Services!$T$1&amp;", ","")&amp;
if(Services!U35="P",Services!$U$1&amp;", ","")&amp;
if(Services!V35="P",Services!$V$1&amp;", ","")&amp;
if(Services!W35="P",Services!$W$1&amp;", ","")&amp;
if(Services!X35="P",Services!$X$1&amp;", ","")&amp;
if(Services!Y35="P",Services!$Y$1&amp;", ","")&amp;
if(Services!Z35="P",Services!$Z$1&amp;", ","")&amp;
if(Services!AA35="P",Services!$AA$1&amp;", ","")&amp;
if(Services!AB35="P",Services!$AB$1&amp;", ","")&amp;
if(Services!AC35="P",Services!$AC$1&amp;", ","")&amp;
if(Services!AD35="P",Services!$AD$1&amp;", ","")&amp;
if(Services!AE35="P",Services!$AE$1&amp;", ","")&amp;
if(Services!AF35="P",Services!$AF$1&amp;", ","")&amp;
if(Services!AG35="P",Services!$AG$1&amp;", ","")&amp;
if(Services!AH35="P",Services!$AH$1&amp;", ","")</f>
        <v>Apartments, Subsidized housing, </v>
      </c>
      <c r="F35" t="str">
        <f t="shared" si="1"/>
        <v>Apartments, Subsidized housing</v>
      </c>
      <c r="G35" s="81" t="str">
        <f>if(Services!J35="S",Services!$J$1&amp;", ","")&amp;
if(Services!K35="S",Services!$K$1&amp;", ","")&amp;
if(Services!L35="S",Services!$L$1&amp;", ","")&amp;
if(Services!M35="S",Services!$M$1&amp;", ","")&amp;
if(Services!N35="S",Services!$N$1&amp;", ","")&amp;
if(Services!O35="S",Services!$O$1&amp;", ","")&amp;
if(Services!P35="S",Services!$P$1&amp;", ","")&amp;
if(Services!Q35="S",Services!$Q$1&amp;", ","")&amp;
if(Services!R35="S",Services!$R$1&amp;", ","")&amp;
if(Services!S35="S",Services!$S$1&amp;", ","")&amp;
if(Services!T35="S",Services!$T$1&amp;", ","")&amp;
if(Services!U35="S",Services!$U$1&amp;", ","")&amp;
if(Services!V35="S",Services!$V$1&amp;", ","")&amp;
if(Services!W35="S",Services!$W$1&amp;", ","")&amp;
if(Services!X35="S",Services!$X$1&amp;", ","")&amp;
if(Services!Y35="S",Services!$Y$1&amp;", ","")&amp;
if(Services!Z35="S",Services!$Z$1&amp;", ","")&amp;
if(Services!AA35="S",Services!$AA$1&amp;", ","")&amp;
if(Services!AB35="S",Services!$AB$1&amp;", ","")&amp;
if(Services!AC35="S",Services!$AC$1&amp;", ","")&amp;
if(Services!AD35="S",Services!$AD$1&amp;", ","")&amp;
if(Services!AE35="S",Services!$AE$1&amp;", ","")&amp;
if(Services!AF35="S",Services!$AF$1&amp;", ","")&amp;
if(Services!AG35="S",Services!$AG$1&amp;", ","")&amp;
if(Services!AH35="S",Services!$AH$1&amp;", ","")</f>
        <v/>
      </c>
      <c r="H35" t="str">
        <f t="shared" si="2"/>
        <v/>
      </c>
      <c r="I35" t="str">
        <f t="shared" si="3"/>
        <v>&lt;h2&gt;Carriage Stone Sr Apts&lt;/h2&gt;&lt;h3&gt;775-333-3310   / 695 S Center St Reno, NV 89501&lt;/h3&gt;&lt;p&gt;Senior/Disabled -Subsidized To qualify for this property your annual income must be less than or equal to: 1 person=$30,000 2 people=$34,320, depending on the number of people living there. &lt;/p&gt;&lt;p&gt;Apartments, Subsidized housing / &lt;/p&gt;</v>
      </c>
      <c r="J35" s="24" t="s">
        <v>299</v>
      </c>
    </row>
    <row r="36">
      <c r="A36" t="str">
        <f>if(Services!A36="","",Services!A36)</f>
        <v>Carson Tahoe Behavioral Health Senior Pathways</v>
      </c>
      <c r="B36" t="str">
        <f>if(Services!B36&amp;" "&amp;Services!C36&amp;" "&amp;Services!I36="","",Services!B36&amp;" "&amp;Services!C36&amp;" "&amp;Services!I36)</f>
        <v>775-445-7350  www.carsontahoe.com/senior-pathways</v>
      </c>
      <c r="C36" t="str">
        <f>if(A36="","",Services!D36&amp;" "&amp;Services!E36&amp;", "&amp;Services!F36&amp;" "&amp;Services!G36)</f>
        <v>775 Fleischmann Way Carson City, NV 89703</v>
      </c>
      <c r="D36" t="str">
        <f>if(Services!H36="","",Services!H36)</f>
        <v>Multi-disciplinary assessment and treatment programs for elders experiencing functional difficulty. Inpatient and Outpatient services available: process groups, life skills training and individual and family therapy.</v>
      </c>
      <c r="E36" s="81" t="str">
        <f>if(Services!J36="P",Services!$J$1&amp;", ","")&amp;
if(Services!K36="P",Services!$K$1&amp;", ","")&amp;
if(Services!L36="P",Services!$L$1&amp;", ","")&amp;
if(Services!M36="P",Services!$M$1&amp;", ","")&amp;
if(Services!N36="P",Services!$N$1&amp;", ","")&amp;
if(Services!O36="P",Services!$O$1&amp;", ","")&amp;
if(Services!P36="P",Services!$P$1&amp;", ","")&amp;
if(Services!Q36="P",Services!$Q$1&amp;", ","")&amp;
if(Services!R36="P",Services!$R$1&amp;", ","")&amp;
if(Services!S36="P",Services!$S$1&amp;", ","")&amp;
if(Services!T36="P",Services!$T$1&amp;", ","")&amp;
if(Services!U36="P",Services!$U$1&amp;", ","")&amp;
if(Services!V36="P",Services!$V$1&amp;", ","")&amp;
if(Services!W36="P",Services!$W$1&amp;", ","")&amp;
if(Services!X36="P",Services!$X$1&amp;", ","")&amp;
if(Services!Y36="P",Services!$Y$1&amp;", ","")&amp;
if(Services!Z36="P",Services!$Z$1&amp;", ","")&amp;
if(Services!AA36="P",Services!$AA$1&amp;", ","")&amp;
if(Services!AB36="P",Services!$AB$1&amp;", ","")&amp;
if(Services!AC36="P",Services!$AC$1&amp;", ","")&amp;
if(Services!AD36="P",Services!$AD$1&amp;", ","")&amp;
if(Services!AE36="P",Services!$AE$1&amp;", ","")&amp;
if(Services!AF36="P",Services!$AF$1&amp;", ","")&amp;
if(Services!AG36="P",Services!$AG$1&amp;", ","")&amp;
if(Services!AH36="P",Services!$AH$1&amp;", ","")</f>
        <v>Counseling, Mental Health, Outpatient, </v>
      </c>
      <c r="F36" t="str">
        <f t="shared" si="1"/>
        <v>Counseling, Mental Health, Outpatient</v>
      </c>
      <c r="G36" s="81" t="str">
        <f>if(Services!J36="S",Services!$J$1&amp;", ","")&amp;
if(Services!K36="S",Services!$K$1&amp;", ","")&amp;
if(Services!L36="S",Services!$L$1&amp;", ","")&amp;
if(Services!M36="S",Services!$M$1&amp;", ","")&amp;
if(Services!N36="S",Services!$N$1&amp;", ","")&amp;
if(Services!O36="S",Services!$O$1&amp;", ","")&amp;
if(Services!P36="S",Services!$P$1&amp;", ","")&amp;
if(Services!Q36="S",Services!$Q$1&amp;", ","")&amp;
if(Services!R36="S",Services!$R$1&amp;", ","")&amp;
if(Services!S36="S",Services!$S$1&amp;", ","")&amp;
if(Services!T36="S",Services!$T$1&amp;", ","")&amp;
if(Services!U36="S",Services!$U$1&amp;", ","")&amp;
if(Services!V36="S",Services!$V$1&amp;", ","")&amp;
if(Services!W36="S",Services!$W$1&amp;", ","")&amp;
if(Services!X36="S",Services!$X$1&amp;", ","")&amp;
if(Services!Y36="S",Services!$Y$1&amp;", ","")&amp;
if(Services!Z36="S",Services!$Z$1&amp;", ","")&amp;
if(Services!AA36="S",Services!$AA$1&amp;", ","")&amp;
if(Services!AB36="S",Services!$AB$1&amp;", ","")&amp;
if(Services!AC36="S",Services!$AC$1&amp;", ","")&amp;
if(Services!AD36="S",Services!$AD$1&amp;", ","")&amp;
if(Services!AE36="S",Services!$AE$1&amp;", ","")&amp;
if(Services!AF36="S",Services!$AF$1&amp;", ","")&amp;
if(Services!AG36="S",Services!$AG$1&amp;", ","")&amp;
if(Services!AH36="S",Services!$AH$1&amp;", ","")</f>
        <v>Education &amp; Training, Inpatient, </v>
      </c>
      <c r="H36" t="str">
        <f t="shared" si="2"/>
        <v>Education &amp; Training, Inpatient</v>
      </c>
      <c r="I36" t="str">
        <f t="shared" si="3"/>
        <v>&lt;h2&gt;Carson Tahoe Behavioral Health Senior Pathways&lt;/h2&gt;&lt;h3&gt;775-445-7350  www.carsontahoe.com/senior-pathways / 775 Fleischmann Way Carson City, NV 89703&lt;/h3&gt;&lt;p&gt;Multi-disciplinary assessment and treatment programs for elders experiencing functional difficulty. Inpatient and Outpatient services available: process groups, life skills training and individual and family therapy.&lt;/p&gt;&lt;p&gt;Counseling, Mental Health, Outpatient / Education &amp; Training, Inpatient&lt;/p&gt;</v>
      </c>
      <c r="J36" s="24" t="s">
        <v>299</v>
      </c>
    </row>
    <row r="37">
      <c r="A37" t="str">
        <f>if(Services!A37="","",Services!A37)</f>
        <v>Carson Tahoe Behavioral Health: Inpatient</v>
      </c>
      <c r="B37" t="str">
        <f>if(Services!B37&amp;" "&amp;Services!C37&amp;" "&amp;Services!I37="","",Services!B37&amp;" "&amp;Services!C37&amp;" "&amp;Services!I37)</f>
        <v>775-445-7350  https://www.carsontahoe.com/behavioral-health-services.</v>
      </c>
      <c r="C37" t="str">
        <f>if(A37="","",Services!D37&amp;" "&amp;Services!E37&amp;", "&amp;Services!F37&amp;" "&amp;Services!G37)</f>
        <v>1080 N. Minnesota St. Carson City, NV 89703</v>
      </c>
      <c r="D37" t="str">
        <f>if(Services!H37="","",Services!H37)</f>
        <v>Admission: 24hrs, 7 days a wk. Inpatient, patient must be 18 yrs. old, patient must have a psychiatric diagnosis, patient must be medically stable, and patient must have an acute issue. Chemical dependency and Psychiatric treatment offered.</v>
      </c>
      <c r="E37" s="81" t="str">
        <f>if(Services!J37="P",Services!$J$1&amp;", ","")&amp;
if(Services!K37="P",Services!$K$1&amp;", ","")&amp;
if(Services!L37="P",Services!$L$1&amp;", ","")&amp;
if(Services!M37="P",Services!$M$1&amp;", ","")&amp;
if(Services!N37="P",Services!$N$1&amp;", ","")&amp;
if(Services!O37="P",Services!$O$1&amp;", ","")&amp;
if(Services!P37="P",Services!$P$1&amp;", ","")&amp;
if(Services!Q37="P",Services!$Q$1&amp;", ","")&amp;
if(Services!R37="P",Services!$R$1&amp;", ","")&amp;
if(Services!S37="P",Services!$S$1&amp;", ","")&amp;
if(Services!T37="P",Services!$T$1&amp;", ","")&amp;
if(Services!U37="P",Services!$U$1&amp;", ","")&amp;
if(Services!V37="P",Services!$V$1&amp;", ","")&amp;
if(Services!W37="P",Services!$W$1&amp;", ","")&amp;
if(Services!X37="P",Services!$X$1&amp;", ","")&amp;
if(Services!Y37="P",Services!$Y$1&amp;", ","")&amp;
if(Services!Z37="P",Services!$Z$1&amp;", ","")&amp;
if(Services!AA37="P",Services!$AA$1&amp;", ","")&amp;
if(Services!AB37="P",Services!$AB$1&amp;", ","")&amp;
if(Services!AC37="P",Services!$AC$1&amp;", ","")&amp;
if(Services!AD37="P",Services!$AD$1&amp;", ","")&amp;
if(Services!AE37="P",Services!$AE$1&amp;", ","")&amp;
if(Services!AF37="P",Services!$AF$1&amp;", ","")&amp;
if(Services!AG37="P",Services!$AG$1&amp;", ","")&amp;
if(Services!AH37="P",Services!$AH$1&amp;", ","")</f>
        <v>Counseling, Inpatient, Mental Health, </v>
      </c>
      <c r="F37" t="str">
        <f t="shared" si="1"/>
        <v>Counseling, Inpatient, Mental Health</v>
      </c>
      <c r="G37" s="81" t="str">
        <f>if(Services!J37="S",Services!$J$1&amp;", ","")&amp;
if(Services!K37="S",Services!$K$1&amp;", ","")&amp;
if(Services!L37="S",Services!$L$1&amp;", ","")&amp;
if(Services!M37="S",Services!$M$1&amp;", ","")&amp;
if(Services!N37="S",Services!$N$1&amp;", ","")&amp;
if(Services!O37="S",Services!$O$1&amp;", ","")&amp;
if(Services!P37="S",Services!$P$1&amp;", ","")&amp;
if(Services!Q37="S",Services!$Q$1&amp;", ","")&amp;
if(Services!R37="S",Services!$R$1&amp;", ","")&amp;
if(Services!S37="S",Services!$S$1&amp;", ","")&amp;
if(Services!T37="S",Services!$T$1&amp;", ","")&amp;
if(Services!U37="S",Services!$U$1&amp;", ","")&amp;
if(Services!V37="S",Services!$V$1&amp;", ","")&amp;
if(Services!W37="S",Services!$W$1&amp;", ","")&amp;
if(Services!X37="S",Services!$X$1&amp;", ","")&amp;
if(Services!Y37="S",Services!$Y$1&amp;", ","")&amp;
if(Services!Z37="S",Services!$Z$1&amp;", ","")&amp;
if(Services!AA37="S",Services!$AA$1&amp;", ","")&amp;
if(Services!AB37="S",Services!$AB$1&amp;", ","")&amp;
if(Services!AC37="S",Services!$AC$1&amp;", ","")&amp;
if(Services!AD37="S",Services!$AD$1&amp;", ","")&amp;
if(Services!AE37="S",Services!$AE$1&amp;", ","")&amp;
if(Services!AF37="S",Services!$AF$1&amp;", ","")&amp;
if(Services!AG37="S",Services!$AG$1&amp;", ","")&amp;
if(Services!AH37="S",Services!$AH$1&amp;", ","")</f>
        <v/>
      </c>
      <c r="H37" t="str">
        <f t="shared" si="2"/>
        <v/>
      </c>
      <c r="I37" t="str">
        <f t="shared" si="3"/>
        <v>&lt;h2&gt;Carson Tahoe Behavioral Health: Inpatient&lt;/h2&gt;&lt;h3&gt;775-445-7350  https://www.carsontahoe.com/behavioral-health-services. / 1080 N. Minnesota St. Carson City, NV 89703&lt;/h3&gt;&lt;p&gt;Admission: 24hrs, 7 days a wk. Inpatient, patient must be 18 yrs. old, patient must have a psychiatric diagnosis, patient must be medically stable, and patient must have an acute issue. Chemical dependency and Psychiatric treatment offered.&lt;/p&gt;&lt;p&gt;Counseling, Inpatient, Mental Health / &lt;/p&gt;</v>
      </c>
      <c r="J37" s="24" t="s">
        <v>299</v>
      </c>
    </row>
    <row r="38">
      <c r="A38" t="str">
        <f>if(Services!A38="","",Services!A38)</f>
        <v>Carson Tahoe Cancer Resource Center</v>
      </c>
      <c r="B38" t="str">
        <f>if(Services!B38&amp;" "&amp;Services!C38&amp;" "&amp;Services!I38="","",Services!B38&amp;" "&amp;Services!C38&amp;" "&amp;Services!I38)</f>
        <v>775-883-4415  </v>
      </c>
      <c r="C38" t="str">
        <f>if(A38="","",Services!D38&amp;" "&amp;Services!E38&amp;", "&amp;Services!F38&amp;" "&amp;Services!G38)</f>
        <v>1535 Medical Parkway Carson City, NV 89703</v>
      </c>
      <c r="D38" t="str">
        <f>if(Services!H38="","",Services!H38)</f>
        <v>Contact Delores</v>
      </c>
      <c r="E38" s="81" t="str">
        <f>if(Services!J38="P",Services!$J$1&amp;", ","")&amp;
if(Services!K38="P",Services!$K$1&amp;", ","")&amp;
if(Services!L38="P",Services!$L$1&amp;", ","")&amp;
if(Services!M38="P",Services!$M$1&amp;", ","")&amp;
if(Services!N38="P",Services!$N$1&amp;", ","")&amp;
if(Services!O38="P",Services!$O$1&amp;", ","")&amp;
if(Services!P38="P",Services!$P$1&amp;", ","")&amp;
if(Services!Q38="P",Services!$Q$1&amp;", ","")&amp;
if(Services!R38="P",Services!$R$1&amp;", ","")&amp;
if(Services!S38="P",Services!$S$1&amp;", ","")&amp;
if(Services!T38="P",Services!$T$1&amp;", ","")&amp;
if(Services!U38="P",Services!$U$1&amp;", ","")&amp;
if(Services!V38="P",Services!$V$1&amp;", ","")&amp;
if(Services!W38="P",Services!$W$1&amp;", ","")&amp;
if(Services!X38="P",Services!$X$1&amp;", ","")&amp;
if(Services!Y38="P",Services!$Y$1&amp;", ","")&amp;
if(Services!Z38="P",Services!$Z$1&amp;", ","")&amp;
if(Services!AA38="P",Services!$AA$1&amp;", ","")&amp;
if(Services!AB38="P",Services!$AB$1&amp;", ","")&amp;
if(Services!AC38="P",Services!$AC$1&amp;", ","")&amp;
if(Services!AD38="P",Services!$AD$1&amp;", ","")&amp;
if(Services!AE38="P",Services!$AE$1&amp;", ","")&amp;
if(Services!AF38="P",Services!$AF$1&amp;", ","")&amp;
if(Services!AG38="P",Services!$AG$1&amp;", ","")&amp;
if(Services!AH38="P",Services!$AH$1&amp;", ","")</f>
        <v>Healthcare, Mental Health, </v>
      </c>
      <c r="F38" t="str">
        <f t="shared" si="1"/>
        <v>Healthcare, Mental Health</v>
      </c>
      <c r="G38" s="81" t="str">
        <f>if(Services!J38="S",Services!$J$1&amp;", ","")&amp;
if(Services!K38="S",Services!$K$1&amp;", ","")&amp;
if(Services!L38="S",Services!$L$1&amp;", ","")&amp;
if(Services!M38="S",Services!$M$1&amp;", ","")&amp;
if(Services!N38="S",Services!$N$1&amp;", ","")&amp;
if(Services!O38="S",Services!$O$1&amp;", ","")&amp;
if(Services!P38="S",Services!$P$1&amp;", ","")&amp;
if(Services!Q38="S",Services!$Q$1&amp;", ","")&amp;
if(Services!R38="S",Services!$R$1&amp;", ","")&amp;
if(Services!S38="S",Services!$S$1&amp;", ","")&amp;
if(Services!T38="S",Services!$T$1&amp;", ","")&amp;
if(Services!U38="S",Services!$U$1&amp;", ","")&amp;
if(Services!V38="S",Services!$V$1&amp;", ","")&amp;
if(Services!W38="S",Services!$W$1&amp;", ","")&amp;
if(Services!X38="S",Services!$X$1&amp;", ","")&amp;
if(Services!Y38="S",Services!$Y$1&amp;", ","")&amp;
if(Services!Z38="S",Services!$Z$1&amp;", ","")&amp;
if(Services!AA38="S",Services!$AA$1&amp;", ","")&amp;
if(Services!AB38="S",Services!$AB$1&amp;", ","")&amp;
if(Services!AC38="S",Services!$AC$1&amp;", ","")&amp;
if(Services!AD38="S",Services!$AD$1&amp;", ","")&amp;
if(Services!AE38="S",Services!$AE$1&amp;", ","")&amp;
if(Services!AF38="S",Services!$AF$1&amp;", ","")&amp;
if(Services!AG38="S",Services!$AG$1&amp;", ","")&amp;
if(Services!AH38="S",Services!$AH$1&amp;", ","")</f>
        <v/>
      </c>
      <c r="H38" t="str">
        <f t="shared" si="2"/>
        <v/>
      </c>
      <c r="I38" t="str">
        <f t="shared" si="3"/>
        <v>&lt;h2&gt;Carson Tahoe Cancer Resource Center&lt;/h2&gt;&lt;h3&gt;775-883-4415   / 1535 Medical Parkway Carson City, NV 89703&lt;/h3&gt;&lt;p&gt;Contact Delores&lt;/p&gt;&lt;p&gt;Healthcare, Mental Health / &lt;/p&gt;</v>
      </c>
      <c r="J38" s="24" t="s">
        <v>299</v>
      </c>
    </row>
    <row r="39">
      <c r="A39" t="str">
        <f>if(Services!A39="","",Services!A39)</f>
        <v>Carson Tahoe Health - Senior Pathways</v>
      </c>
      <c r="B39" t="str">
        <f>if(Services!B39&amp;" "&amp;Services!C39&amp;" "&amp;Services!I39="","",Services!B39&amp;" "&amp;Services!C39&amp;" "&amp;Services!I39)</f>
        <v>775-445-8000  </v>
      </c>
      <c r="C39" t="str">
        <f>if(A39="","",Services!D39&amp;" "&amp;Services!E39&amp;", "&amp;Services!F39&amp;" "&amp;Services!G39)</f>
        <v>1600 Medical Pkwy Carson City, NV 89703</v>
      </c>
      <c r="D39" t="str">
        <f>if(Services!H39="","",Services!H39)</f>
        <v>Multi-disciplinary assessment and treatment programs for elders experiencing functional difficulty; Inpatient and Outpatient services available; process groups, life skills training and individual and Family therapy, Alzheimer's, anxiety, behavioral, depression, memory, suicide.</v>
      </c>
      <c r="E39" s="81" t="str">
        <f>if(Services!J39="P",Services!$J$1&amp;", ","")&amp;
if(Services!K39="P",Services!$K$1&amp;", ","")&amp;
if(Services!L39="P",Services!$L$1&amp;", ","")&amp;
if(Services!M39="P",Services!$M$1&amp;", ","")&amp;
if(Services!N39="P",Services!$N$1&amp;", ","")&amp;
if(Services!O39="P",Services!$O$1&amp;", ","")&amp;
if(Services!P39="P",Services!$P$1&amp;", ","")&amp;
if(Services!Q39="P",Services!$Q$1&amp;", ","")&amp;
if(Services!R39="P",Services!$R$1&amp;", ","")&amp;
if(Services!S39="P",Services!$S$1&amp;", ","")&amp;
if(Services!T39="P",Services!$T$1&amp;", ","")&amp;
if(Services!U39="P",Services!$U$1&amp;", ","")&amp;
if(Services!V39="P",Services!$V$1&amp;", ","")&amp;
if(Services!W39="P",Services!$W$1&amp;", ","")&amp;
if(Services!X39="P",Services!$X$1&amp;", ","")&amp;
if(Services!Y39="P",Services!$Y$1&amp;", ","")&amp;
if(Services!Z39="P",Services!$Z$1&amp;", ","")&amp;
if(Services!AA39="P",Services!$AA$1&amp;", ","")&amp;
if(Services!AB39="P",Services!$AB$1&amp;", ","")&amp;
if(Services!AC39="P",Services!$AC$1&amp;", ","")&amp;
if(Services!AD39="P",Services!$AD$1&amp;", ","")&amp;
if(Services!AE39="P",Services!$AE$1&amp;", ","")&amp;
if(Services!AF39="P",Services!$AF$1&amp;", ","")&amp;
if(Services!AG39="P",Services!$AG$1&amp;", ","")&amp;
if(Services!AH39="P",Services!$AH$1&amp;", ","")</f>
        <v>Counseling, Inpatient, Mental Health, Outpatient, </v>
      </c>
      <c r="F39" t="str">
        <f t="shared" si="1"/>
        <v>Counseling, Inpatient, Mental Health, Outpatient</v>
      </c>
      <c r="G39" s="81" t="str">
        <f>if(Services!J39="S",Services!$J$1&amp;", ","")&amp;
if(Services!K39="S",Services!$K$1&amp;", ","")&amp;
if(Services!L39="S",Services!$L$1&amp;", ","")&amp;
if(Services!M39="S",Services!$M$1&amp;", ","")&amp;
if(Services!N39="S",Services!$N$1&amp;", ","")&amp;
if(Services!O39="S",Services!$O$1&amp;", ","")&amp;
if(Services!P39="S",Services!$P$1&amp;", ","")&amp;
if(Services!Q39="S",Services!$Q$1&amp;", ","")&amp;
if(Services!R39="S",Services!$R$1&amp;", ","")&amp;
if(Services!S39="S",Services!$S$1&amp;", ","")&amp;
if(Services!T39="S",Services!$T$1&amp;", ","")&amp;
if(Services!U39="S",Services!$U$1&amp;", ","")&amp;
if(Services!V39="S",Services!$V$1&amp;", ","")&amp;
if(Services!W39="S",Services!$W$1&amp;", ","")&amp;
if(Services!X39="S",Services!$X$1&amp;", ","")&amp;
if(Services!Y39="S",Services!$Y$1&amp;", ","")&amp;
if(Services!Z39="S",Services!$Z$1&amp;", ","")&amp;
if(Services!AA39="S",Services!$AA$1&amp;", ","")&amp;
if(Services!AB39="S",Services!$AB$1&amp;", ","")&amp;
if(Services!AC39="S",Services!$AC$1&amp;", ","")&amp;
if(Services!AD39="S",Services!$AD$1&amp;", ","")&amp;
if(Services!AE39="S",Services!$AE$1&amp;", ","")&amp;
if(Services!AF39="S",Services!$AF$1&amp;", ","")&amp;
if(Services!AG39="S",Services!$AG$1&amp;", ","")&amp;
if(Services!AH39="S",Services!$AH$1&amp;", ","")</f>
        <v/>
      </c>
      <c r="H39" t="str">
        <f t="shared" si="2"/>
        <v/>
      </c>
      <c r="I39" t="str">
        <f t="shared" si="3"/>
        <v>&lt;h2&gt;Carson Tahoe Health - Senior Pathways&lt;/h2&gt;&lt;h3&gt;775-445-8000   / 1600 Medical Pkwy Carson City, NV 89703&lt;/h3&gt;&lt;p&gt;Multi-disciplinary assessment and treatment programs for elders experiencing functional difficulty; Inpatient and Outpatient services available; process groups, life skills training and individual and Family therapy, Alzheimer's, anxiety, behavioral, depression, memory, suicide.&lt;/p&gt;&lt;p&gt;Counseling, Inpatient, Mental Health, Outpatient / &lt;/p&gt;</v>
      </c>
      <c r="J39" s="24" t="s">
        <v>299</v>
      </c>
    </row>
    <row r="40">
      <c r="A40" t="str">
        <f>if(Services!A40="","",Services!A40)</f>
        <v>Carville Park Apartments</v>
      </c>
      <c r="B40" t="str">
        <f>if(Services!B40&amp;" "&amp;Services!C40&amp;" "&amp;Services!I40="","",Services!B40&amp;" "&amp;Services!C40&amp;" "&amp;Services!I40)</f>
        <v>  </v>
      </c>
      <c r="C40" t="str">
        <f>if(A40="","",Services!D40&amp;" "&amp;Services!E40&amp;", "&amp;Services!F40&amp;" "&amp;Services!G40)</f>
        <v>1244 Carville Dr Reno, NV 89512</v>
      </c>
      <c r="D40" t="str">
        <f>if(Services!H40="","",Services!H40)</f>
        <v>Seniors-Subsidized-Sec 8</v>
      </c>
      <c r="E40" s="81" t="str">
        <f>if(Services!J40="P",Services!$J$1&amp;", ","")&amp;
if(Services!K40="P",Services!$K$1&amp;", ","")&amp;
if(Services!L40="P",Services!$L$1&amp;", ","")&amp;
if(Services!M40="P",Services!$M$1&amp;", ","")&amp;
if(Services!N40="P",Services!$N$1&amp;", ","")&amp;
if(Services!O40="P",Services!$O$1&amp;", ","")&amp;
if(Services!P40="P",Services!$P$1&amp;", ","")&amp;
if(Services!Q40="P",Services!$Q$1&amp;", ","")&amp;
if(Services!R40="P",Services!$R$1&amp;", ","")&amp;
if(Services!S40="P",Services!$S$1&amp;", ","")&amp;
if(Services!T40="P",Services!$T$1&amp;", ","")&amp;
if(Services!U40="P",Services!$U$1&amp;", ","")&amp;
if(Services!V40="P",Services!$V$1&amp;", ","")&amp;
if(Services!W40="P",Services!$W$1&amp;", ","")&amp;
if(Services!X40="P",Services!$X$1&amp;", ","")&amp;
if(Services!Y40="P",Services!$Y$1&amp;", ","")&amp;
if(Services!Z40="P",Services!$Z$1&amp;", ","")&amp;
if(Services!AA40="P",Services!$AA$1&amp;", ","")&amp;
if(Services!AB40="P",Services!$AB$1&amp;", ","")&amp;
if(Services!AC40="P",Services!$AC$1&amp;", ","")&amp;
if(Services!AD40="P",Services!$AD$1&amp;", ","")&amp;
if(Services!AE40="P",Services!$AE$1&amp;", ","")&amp;
if(Services!AF40="P",Services!$AF$1&amp;", ","")&amp;
if(Services!AG40="P",Services!$AG$1&amp;", ","")&amp;
if(Services!AH40="P",Services!$AH$1&amp;", ","")</f>
        <v>Apartments, Subsidized housing, </v>
      </c>
      <c r="F40" t="str">
        <f t="shared" si="1"/>
        <v>Apartments, Subsidized housing</v>
      </c>
      <c r="G40" s="81" t="str">
        <f>if(Services!J40="S",Services!$J$1&amp;", ","")&amp;
if(Services!K40="S",Services!$K$1&amp;", ","")&amp;
if(Services!L40="S",Services!$L$1&amp;", ","")&amp;
if(Services!M40="S",Services!$M$1&amp;", ","")&amp;
if(Services!N40="S",Services!$N$1&amp;", ","")&amp;
if(Services!O40="S",Services!$O$1&amp;", ","")&amp;
if(Services!P40="S",Services!$P$1&amp;", ","")&amp;
if(Services!Q40="S",Services!$Q$1&amp;", ","")&amp;
if(Services!R40="S",Services!$R$1&amp;", ","")&amp;
if(Services!S40="S",Services!$S$1&amp;", ","")&amp;
if(Services!T40="S",Services!$T$1&amp;", ","")&amp;
if(Services!U40="S",Services!$U$1&amp;", ","")&amp;
if(Services!V40="S",Services!$V$1&amp;", ","")&amp;
if(Services!W40="S",Services!$W$1&amp;", ","")&amp;
if(Services!X40="S",Services!$X$1&amp;", ","")&amp;
if(Services!Y40="S",Services!$Y$1&amp;", ","")&amp;
if(Services!Z40="S",Services!$Z$1&amp;", ","")&amp;
if(Services!AA40="S",Services!$AA$1&amp;", ","")&amp;
if(Services!AB40="S",Services!$AB$1&amp;", ","")&amp;
if(Services!AC40="S",Services!$AC$1&amp;", ","")&amp;
if(Services!AD40="S",Services!$AD$1&amp;", ","")&amp;
if(Services!AE40="S",Services!$AE$1&amp;", ","")&amp;
if(Services!AF40="S",Services!$AF$1&amp;", ","")&amp;
if(Services!AG40="S",Services!$AG$1&amp;", ","")&amp;
if(Services!AH40="S",Services!$AH$1&amp;", ","")</f>
        <v/>
      </c>
      <c r="H40" t="str">
        <f t="shared" si="2"/>
        <v/>
      </c>
      <c r="I40" t="str">
        <f t="shared" si="3"/>
        <v>&lt;h2&gt;Carville Park Apartments&lt;/h2&gt;&lt;h3&gt;   / 1244 Carville Dr Reno, NV 89512&lt;/h3&gt;&lt;p&gt;Seniors-Subsidized-Sec 8&lt;/p&gt;&lt;p&gt;Apartments, Subsidized housing / &lt;/p&gt;</v>
      </c>
      <c r="J40" s="24" t="s">
        <v>299</v>
      </c>
    </row>
    <row r="41">
      <c r="A41" t="str">
        <f>if(Services!A41="","",Services!A41)</f>
        <v>Casa de Vida</v>
      </c>
      <c r="B41" t="str">
        <f>if(Services!B41&amp;" "&amp;Services!C41&amp;" "&amp;Services!I41="","",Services!B41&amp;" "&amp;Services!C41&amp;" "&amp;Services!I41)</f>
        <v>775-329-1070  </v>
      </c>
      <c r="C41" t="str">
        <f>if(A41="","",Services!D41&amp;" "&amp;Services!E41&amp;", "&amp;Services!F41&amp;" "&amp;Services!G41)</f>
        <v>1290 Mill Street Reno, NV 89502</v>
      </c>
      <c r="D41" t="str">
        <f>if(Services!H41="","",Services!H41)</f>
        <v>Residential program for young women 12 to 25 years of age, who are pregnant and need housing, resources, and support. Parenting, budgeting, nutrition, and child development classes are part of the program. Includes an on-site, fully accredited adult education program, offered in partnership with the Washoe County school district. Also offer Baby Closet program for free diapers, clothing, formula, and baby equipment. Contact program for hours of operation. Semi-independent, transitional living home option for two parenting young women and their infant(s). Residents must be working, pay rent and have child care arranged. Contact program for application. The Wanda's Baby Closet clothing center focuses on babies and infants. There are diapers, clothing, infant formula, cribs, and other low cost baby care items.</v>
      </c>
      <c r="E41" s="81" t="str">
        <f>if(Services!J41="P",Services!$J$1&amp;", ","")&amp;
if(Services!K41="P",Services!$K$1&amp;", ","")&amp;
if(Services!L41="P",Services!$L$1&amp;", ","")&amp;
if(Services!M41="P",Services!$M$1&amp;", ","")&amp;
if(Services!N41="P",Services!$N$1&amp;", ","")&amp;
if(Services!O41="P",Services!$O$1&amp;", ","")&amp;
if(Services!P41="P",Services!$P$1&amp;", ","")&amp;
if(Services!Q41="P",Services!$Q$1&amp;", ","")&amp;
if(Services!R41="P",Services!$R$1&amp;", ","")&amp;
if(Services!S41="P",Services!$S$1&amp;", ","")&amp;
if(Services!T41="P",Services!$T$1&amp;", ","")&amp;
if(Services!U41="P",Services!$U$1&amp;", ","")&amp;
if(Services!V41="P",Services!$V$1&amp;", ","")&amp;
if(Services!W41="P",Services!$W$1&amp;", ","")&amp;
if(Services!X41="P",Services!$X$1&amp;", ","")&amp;
if(Services!Y41="P",Services!$Y$1&amp;", ","")&amp;
if(Services!Z41="P",Services!$Z$1&amp;", ","")&amp;
if(Services!AA41="P",Services!$AA$1&amp;", ","")&amp;
if(Services!AB41="P",Services!$AB$1&amp;", ","")&amp;
if(Services!AC41="P",Services!$AC$1&amp;", ","")&amp;
if(Services!AD41="P",Services!$AD$1&amp;", ","")&amp;
if(Services!AE41="P",Services!$AE$1&amp;", ","")&amp;
if(Services!AF41="P",Services!$AF$1&amp;", ","")&amp;
if(Services!AG41="P",Services!$AG$1&amp;", ","")&amp;
if(Services!AH41="P",Services!$AH$1&amp;", ","")</f>
        <v>Outpatient, </v>
      </c>
      <c r="F41" t="str">
        <f t="shared" si="1"/>
        <v>Outpatient</v>
      </c>
      <c r="G41" s="81" t="str">
        <f>if(Services!J41="S",Services!$J$1&amp;", ","")&amp;
if(Services!K41="S",Services!$K$1&amp;", ","")&amp;
if(Services!L41="S",Services!$L$1&amp;", ","")&amp;
if(Services!M41="S",Services!$M$1&amp;", ","")&amp;
if(Services!N41="S",Services!$N$1&amp;", ","")&amp;
if(Services!O41="S",Services!$O$1&amp;", ","")&amp;
if(Services!P41="S",Services!$P$1&amp;", ","")&amp;
if(Services!Q41="S",Services!$Q$1&amp;", ","")&amp;
if(Services!R41="S",Services!$R$1&amp;", ","")&amp;
if(Services!S41="S",Services!$S$1&amp;", ","")&amp;
if(Services!T41="S",Services!$T$1&amp;", ","")&amp;
if(Services!U41="S",Services!$U$1&amp;", ","")&amp;
if(Services!V41="S",Services!$V$1&amp;", ","")&amp;
if(Services!W41="S",Services!$W$1&amp;", ","")&amp;
if(Services!X41="S",Services!$X$1&amp;", ","")&amp;
if(Services!Y41="S",Services!$Y$1&amp;", ","")&amp;
if(Services!Z41="S",Services!$Z$1&amp;", ","")&amp;
if(Services!AA41="S",Services!$AA$1&amp;", ","")&amp;
if(Services!AB41="S",Services!$AB$1&amp;", ","")&amp;
if(Services!AC41="S",Services!$AC$1&amp;", ","")&amp;
if(Services!AD41="S",Services!$AD$1&amp;", ","")&amp;
if(Services!AE41="S",Services!$AE$1&amp;", ","")&amp;
if(Services!AF41="S",Services!$AF$1&amp;", ","")&amp;
if(Services!AG41="S",Services!$AG$1&amp;", ","")&amp;
if(Services!AH41="S",Services!$AH$1&amp;", ","")</f>
        <v>Clothing, Food, Transitional Housing, </v>
      </c>
      <c r="H41" t="str">
        <f t="shared" si="2"/>
        <v>Clothing, Food, Transitional Housing</v>
      </c>
      <c r="I41" t="str">
        <f t="shared" si="3"/>
        <v>&lt;h2&gt;Casa de Vida&lt;/h2&gt;&lt;h3&gt;775-329-1070   / 1290 Mill Street Reno, NV 89502&lt;/h3&gt;&lt;p&gt;Residential program for young women 12 to 25 years of age, who are pregnant and need housing, resources, and support. Parenting, budgeting, nutrition, and child development classes are part of the program. Includes an on-site, fully accredited adult education program, offered in partnership with the Washoe County school district. Also offer Baby Closet program for free diapers, clothing, formula, and baby equipment. Contact program for hours of operation. Semi-independent, transitional living home option for two parenting young women and their infant(s). Residents must be working, pay rent and have child care arranged. Contact program for application. The Wanda's Baby Closet clothing center focuses on babies and infants. There are diapers, clothing, infant formula, cribs, and other low cost baby care items.&lt;/p&gt;&lt;p&gt;Outpatient / Clothing, Food, Transitional Housing&lt;/p&gt;</v>
      </c>
      <c r="J41" s="24" t="s">
        <v>299</v>
      </c>
    </row>
    <row r="42">
      <c r="A42" t="str">
        <f>if(Services!A42="","",Services!A42)</f>
        <v>Catholic Charities of Northern Nevada</v>
      </c>
      <c r="B42" t="str">
        <f>if(Services!B42&amp;" "&amp;Services!C42&amp;" "&amp;Services!I42="","",Services!B42&amp;" "&amp;Services!C42&amp;" "&amp;Services!I42)</f>
        <v>775-322-7073 Food Assistance: 775-786-5266, 775-322-7073 x250 www.ccsn.org</v>
      </c>
      <c r="C42" t="str">
        <f>if(A42="","",Services!D42&amp;" "&amp;Services!E42&amp;", "&amp;Services!F42&amp;" "&amp;Services!G42)</f>
        <v>500 E. 4th St. Reno, NV 89512</v>
      </c>
      <c r="D42" t="str">
        <f>if(Services!H42="","",Services!H42)</f>
        <v>Family Services: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thrift store; transitional housing; immigration. Financial Aid: Hours Vary.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Food Assistance: Assistance from the Washoe church range from clothes to food, case management, and free hygiene supplies. There are free holiday meals, immigration services, and other support.</v>
      </c>
      <c r="E42" s="81" t="str">
        <f>if(Services!J42="P",Services!$J$1&amp;", ","")&amp;
if(Services!K42="P",Services!$K$1&amp;", ","")&amp;
if(Services!L42="P",Services!$L$1&amp;", ","")&amp;
if(Services!M42="P",Services!$M$1&amp;", ","")&amp;
if(Services!N42="P",Services!$N$1&amp;", ","")&amp;
if(Services!O42="P",Services!$O$1&amp;", ","")&amp;
if(Services!P42="P",Services!$P$1&amp;", ","")&amp;
if(Services!Q42="P",Services!$Q$1&amp;", ","")&amp;
if(Services!R42="P",Services!$R$1&amp;", ","")&amp;
if(Services!S42="P",Services!$S$1&amp;", ","")&amp;
if(Services!T42="P",Services!$T$1&amp;", ","")&amp;
if(Services!U42="P",Services!$U$1&amp;", ","")&amp;
if(Services!V42="P",Services!$V$1&amp;", ","")&amp;
if(Services!W42="P",Services!$W$1&amp;", ","")&amp;
if(Services!X42="P",Services!$X$1&amp;", ","")&amp;
if(Services!Y42="P",Services!$Y$1&amp;", ","")&amp;
if(Services!Z42="P",Services!$Z$1&amp;", ","")&amp;
if(Services!AA42="P",Services!$AA$1&amp;", ","")&amp;
if(Services!AB42="P",Services!$AB$1&amp;", ","")&amp;
if(Services!AC42="P",Services!$AC$1&amp;", ","")&amp;
if(Services!AD42="P",Services!$AD$1&amp;", ","")&amp;
if(Services!AE42="P",Services!$AE$1&amp;", ","")&amp;
if(Services!AF42="P",Services!$AF$1&amp;", ","")&amp;
if(Services!AG42="P",Services!$AG$1&amp;", ","")&amp;
if(Services!AH42="P",Services!$AH$1&amp;", ","")</f>
        <v>Clothing, Family Services, Financial Aid, Food, Healthcare, Housing, </v>
      </c>
      <c r="F42" t="str">
        <f t="shared" si="1"/>
        <v>Clothing, Family Services, Financial Aid, Food, Healthcare, Housing</v>
      </c>
      <c r="G42" s="81" t="str">
        <f>if(Services!J42="S",Services!$J$1&amp;", ","")&amp;
if(Services!K42="S",Services!$K$1&amp;", ","")&amp;
if(Services!L42="S",Services!$L$1&amp;", ","")&amp;
if(Services!M42="S",Services!$M$1&amp;", ","")&amp;
if(Services!N42="S",Services!$N$1&amp;", ","")&amp;
if(Services!O42="S",Services!$O$1&amp;", ","")&amp;
if(Services!P42="S",Services!$P$1&amp;", ","")&amp;
if(Services!Q42="S",Services!$Q$1&amp;", ","")&amp;
if(Services!R42="S",Services!$R$1&amp;", ","")&amp;
if(Services!S42="S",Services!$S$1&amp;", ","")&amp;
if(Services!T42="S",Services!$T$1&amp;", ","")&amp;
if(Services!U42="S",Services!$U$1&amp;", ","")&amp;
if(Services!V42="S",Services!$V$1&amp;", ","")&amp;
if(Services!W42="S",Services!$W$1&amp;", ","")&amp;
if(Services!X42="S",Services!$X$1&amp;", ","")&amp;
if(Services!Y42="S",Services!$Y$1&amp;", ","")&amp;
if(Services!Z42="S",Services!$Z$1&amp;", ","")&amp;
if(Services!AA42="S",Services!$AA$1&amp;", ","")&amp;
if(Services!AB42="S",Services!$AB$1&amp;", ","")&amp;
if(Services!AC42="S",Services!$AC$1&amp;", ","")&amp;
if(Services!AD42="S",Services!$AD$1&amp;", ","")&amp;
if(Services!AE42="S",Services!$AE$1&amp;", ","")&amp;
if(Services!AF42="S",Services!$AF$1&amp;", ","")&amp;
if(Services!AG42="S",Services!$AG$1&amp;", ","")&amp;
if(Services!AH42="S",Services!$AH$1&amp;", ","")</f>
        <v>Dental, Vision, &amp; Hearing, Employment, Transitional Housing, </v>
      </c>
      <c r="H42" t="str">
        <f t="shared" si="2"/>
        <v>Dental, Vision, &amp; Hearing, Employment, Transitional Housing</v>
      </c>
      <c r="I42" t="str">
        <f t="shared" si="3"/>
        <v>&lt;h2&gt;Catholic Charities of Northern Nevada&lt;/h2&gt;&lt;h3&gt;775-322-7073 Food Assistance: 775-786-5266, 775-322-7073 x250 www.ccsn.org / 500 E. 4th St. Reno, NV 89512&lt;/h3&gt;&lt;p&gt;Family Services: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thrift store; transitional housing; immigration. Financial Aid: Hours Vary.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Food Assistance: Assistance from the Washoe church range from clothes to food, case management, and free hygiene supplies. There are free holiday meals, immigration services, and other support.&lt;/p&gt;&lt;p&gt;Clothing, Family Services, Financial Aid, Food, Healthcare, Housing / Dental, Vision, &amp; Hearing, Employment, Transitional Housing&lt;/p&gt;</v>
      </c>
      <c r="J42" s="24" t="s">
        <v>299</v>
      </c>
    </row>
    <row r="43">
      <c r="A43" t="str">
        <f>if(Services!A43="","",Services!A43)</f>
        <v>Centennial Park Annex</v>
      </c>
      <c r="B43" t="str">
        <f>if(Services!B43&amp;" "&amp;Services!C43&amp;" "&amp;Services!I43="","",Services!B43&amp;" "&amp;Services!C43&amp;" "&amp;Services!I43)</f>
        <v>775-332-8000  </v>
      </c>
      <c r="C43" t="str">
        <f>if(A43="","",Services!D43&amp;" "&amp;Services!E43&amp;", "&amp;Services!F43&amp;" "&amp;Services!G43)</f>
        <v>1652 Wedekind Rd Reno, NV 89512</v>
      </c>
      <c r="D43" t="str">
        <f>if(Services!H43="","",Services!H43)</f>
        <v>Family-Subsidized-Sec 8</v>
      </c>
      <c r="E43" s="81" t="str">
        <f>if(Services!J43="P",Services!$J$1&amp;", ","")&amp;
if(Services!K43="P",Services!$K$1&amp;", ","")&amp;
if(Services!L43="P",Services!$L$1&amp;", ","")&amp;
if(Services!M43="P",Services!$M$1&amp;", ","")&amp;
if(Services!N43="P",Services!$N$1&amp;", ","")&amp;
if(Services!O43="P",Services!$O$1&amp;", ","")&amp;
if(Services!P43="P",Services!$P$1&amp;", ","")&amp;
if(Services!Q43="P",Services!$Q$1&amp;", ","")&amp;
if(Services!R43="P",Services!$R$1&amp;", ","")&amp;
if(Services!S43="P",Services!$S$1&amp;", ","")&amp;
if(Services!T43="P",Services!$T$1&amp;", ","")&amp;
if(Services!U43="P",Services!$U$1&amp;", ","")&amp;
if(Services!V43="P",Services!$V$1&amp;", ","")&amp;
if(Services!W43="P",Services!$W$1&amp;", ","")&amp;
if(Services!X43="P",Services!$X$1&amp;", ","")&amp;
if(Services!Y43="P",Services!$Y$1&amp;", ","")&amp;
if(Services!Z43="P",Services!$Z$1&amp;", ","")&amp;
if(Services!AA43="P",Services!$AA$1&amp;", ","")&amp;
if(Services!AB43="P",Services!$AB$1&amp;", ","")&amp;
if(Services!AC43="P",Services!$AC$1&amp;", ","")&amp;
if(Services!AD43="P",Services!$AD$1&amp;", ","")&amp;
if(Services!AE43="P",Services!$AE$1&amp;", ","")&amp;
if(Services!AF43="P",Services!$AF$1&amp;", ","")&amp;
if(Services!AG43="P",Services!$AG$1&amp;", ","")&amp;
if(Services!AH43="P",Services!$AH$1&amp;", ","")</f>
        <v>Apartments, Subsidized housing, </v>
      </c>
      <c r="F43" t="str">
        <f t="shared" si="1"/>
        <v>Apartments, Subsidized housing</v>
      </c>
      <c r="G43" s="81" t="str">
        <f>if(Services!J43="S",Services!$J$1&amp;", ","")&amp;
if(Services!K43="S",Services!$K$1&amp;", ","")&amp;
if(Services!L43="S",Services!$L$1&amp;", ","")&amp;
if(Services!M43="S",Services!$M$1&amp;", ","")&amp;
if(Services!N43="S",Services!$N$1&amp;", ","")&amp;
if(Services!O43="S",Services!$O$1&amp;", ","")&amp;
if(Services!P43="S",Services!$P$1&amp;", ","")&amp;
if(Services!Q43="S",Services!$Q$1&amp;", ","")&amp;
if(Services!R43="S",Services!$R$1&amp;", ","")&amp;
if(Services!S43="S",Services!$S$1&amp;", ","")&amp;
if(Services!T43="S",Services!$T$1&amp;", ","")&amp;
if(Services!U43="S",Services!$U$1&amp;", ","")&amp;
if(Services!V43="S",Services!$V$1&amp;", ","")&amp;
if(Services!W43="S",Services!$W$1&amp;", ","")&amp;
if(Services!X43="S",Services!$X$1&amp;", ","")&amp;
if(Services!Y43="S",Services!$Y$1&amp;", ","")&amp;
if(Services!Z43="S",Services!$Z$1&amp;", ","")&amp;
if(Services!AA43="S",Services!$AA$1&amp;", ","")&amp;
if(Services!AB43="S",Services!$AB$1&amp;", ","")&amp;
if(Services!AC43="S",Services!$AC$1&amp;", ","")&amp;
if(Services!AD43="S",Services!$AD$1&amp;", ","")&amp;
if(Services!AE43="S",Services!$AE$1&amp;", ","")&amp;
if(Services!AF43="S",Services!$AF$1&amp;", ","")&amp;
if(Services!AG43="S",Services!$AG$1&amp;", ","")&amp;
if(Services!AH43="S",Services!$AH$1&amp;", ","")</f>
        <v/>
      </c>
      <c r="H43" t="str">
        <f t="shared" si="2"/>
        <v/>
      </c>
      <c r="I43" t="str">
        <f t="shared" si="3"/>
        <v>&lt;h2&gt;Centennial Park Annex&lt;/h2&gt;&lt;h3&gt;775-332-8000   / 1652 Wedekind Rd Reno, NV 89512&lt;/h3&gt;&lt;p&gt;Family-Subsidized-Sec 8&lt;/p&gt;&lt;p&gt;Apartments, Subsidized housing / &lt;/p&gt;</v>
      </c>
      <c r="J43" s="24" t="s">
        <v>299</v>
      </c>
    </row>
    <row r="44">
      <c r="A44" t="str">
        <f>if(Services!A44="","",Services!A44)</f>
        <v>Center for Behavioral Health</v>
      </c>
      <c r="B44" t="str">
        <f>if(Services!B44&amp;" "&amp;Services!C44&amp;" "&amp;Services!I44="","",Services!B44&amp;" "&amp;Services!C44&amp;" "&amp;Services!I44)</f>
        <v>  </v>
      </c>
      <c r="C44" t="str">
        <f>if(A44="","",Services!D44&amp;" "&amp;Services!E44&amp;", "&amp;Services!F44&amp;" "&amp;Services!G44)</f>
        <v>160 Hubbard Way suite A, Reno, NV 89502</v>
      </c>
      <c r="D44" t="str">
        <f>if(Services!H44="","",Services!H44)</f>
        <v>Private outpatient addictions center; treats all addictions with therapy and sometimes medication such as opiate addiction with methadone. Medicaid and private pay. New admissions, transfers, and readmissions every Tuesday and Thursday at 5am; no transfer or admit fees. Guest members always welcome.</v>
      </c>
      <c r="E44" s="81" t="str">
        <f>if(Services!J44="P",Services!$J$1&amp;", ","")&amp;
if(Services!K44="P",Services!$K$1&amp;", ","")&amp;
if(Services!L44="P",Services!$L$1&amp;", ","")&amp;
if(Services!M44="P",Services!$M$1&amp;", ","")&amp;
if(Services!N44="P",Services!$N$1&amp;", ","")&amp;
if(Services!O44="P",Services!$O$1&amp;", ","")&amp;
if(Services!P44="P",Services!$P$1&amp;", ","")&amp;
if(Services!Q44="P",Services!$Q$1&amp;", ","")&amp;
if(Services!R44="P",Services!$R$1&amp;", ","")&amp;
if(Services!S44="P",Services!$S$1&amp;", ","")&amp;
if(Services!T44="P",Services!$T$1&amp;", ","")&amp;
if(Services!U44="P",Services!$U$1&amp;", ","")&amp;
if(Services!V44="P",Services!$V$1&amp;", ","")&amp;
if(Services!W44="P",Services!$W$1&amp;", ","")&amp;
if(Services!X44="P",Services!$X$1&amp;", ","")&amp;
if(Services!Y44="P",Services!$Y$1&amp;", ","")&amp;
if(Services!Z44="P",Services!$Z$1&amp;", ","")&amp;
if(Services!AA44="P",Services!$AA$1&amp;", ","")&amp;
if(Services!AB44="P",Services!$AB$1&amp;", ","")&amp;
if(Services!AC44="P",Services!$AC$1&amp;", ","")&amp;
if(Services!AD44="P",Services!$AD$1&amp;", ","")&amp;
if(Services!AE44="P",Services!$AE$1&amp;", ","")&amp;
if(Services!AF44="P",Services!$AF$1&amp;", ","")&amp;
if(Services!AG44="P",Services!$AG$1&amp;", ","")&amp;
if(Services!AH44="P",Services!$AH$1&amp;", ","")</f>
        <v>Mental Health, </v>
      </c>
      <c r="F44" t="str">
        <f t="shared" si="1"/>
        <v>Mental Health</v>
      </c>
      <c r="G44" s="81" t="str">
        <f>if(Services!J44="S",Services!$J$1&amp;", ","")&amp;
if(Services!K44="S",Services!$K$1&amp;", ","")&amp;
if(Services!L44="S",Services!$L$1&amp;", ","")&amp;
if(Services!M44="S",Services!$M$1&amp;", ","")&amp;
if(Services!N44="S",Services!$N$1&amp;", ","")&amp;
if(Services!O44="S",Services!$O$1&amp;", ","")&amp;
if(Services!P44="S",Services!$P$1&amp;", ","")&amp;
if(Services!Q44="S",Services!$Q$1&amp;", ","")&amp;
if(Services!R44="S",Services!$R$1&amp;", ","")&amp;
if(Services!S44="S",Services!$S$1&amp;", ","")&amp;
if(Services!T44="S",Services!$T$1&amp;", ","")&amp;
if(Services!U44="S",Services!$U$1&amp;", ","")&amp;
if(Services!V44="S",Services!$V$1&amp;", ","")&amp;
if(Services!W44="S",Services!$W$1&amp;", ","")&amp;
if(Services!X44="S",Services!$X$1&amp;", ","")&amp;
if(Services!Y44="S",Services!$Y$1&amp;", ","")&amp;
if(Services!Z44="S",Services!$Z$1&amp;", ","")&amp;
if(Services!AA44="S",Services!$AA$1&amp;", ","")&amp;
if(Services!AB44="S",Services!$AB$1&amp;", ","")&amp;
if(Services!AC44="S",Services!$AC$1&amp;", ","")&amp;
if(Services!AD44="S",Services!$AD$1&amp;", ","")&amp;
if(Services!AE44="S",Services!$AE$1&amp;", ","")&amp;
if(Services!AF44="S",Services!$AF$1&amp;", ","")&amp;
if(Services!AG44="S",Services!$AG$1&amp;", ","")&amp;
if(Services!AH44="S",Services!$AH$1&amp;", ","")</f>
        <v>Counseling, </v>
      </c>
      <c r="H44" t="str">
        <f t="shared" si="2"/>
        <v>Counseling</v>
      </c>
      <c r="I44" t="str">
        <f t="shared" si="3"/>
        <v>&lt;h2&gt;Center for Behavioral Health&lt;/h2&gt;&lt;h3&gt;   / 160 Hubbard Way suite A, Reno, NV 89502&lt;/h3&gt;&lt;p&gt;Private outpatient addictions center; treats all addictions with therapy and sometimes medication such as opiate addiction with methadone. Medicaid and private pay. New admissions, transfers, and readmissions every Tuesday and Thursday at 5am; no transfer or admit fees. Guest members always welcome.&lt;/p&gt;&lt;p&gt;Mental Health / Counseling&lt;/p&gt;</v>
      </c>
      <c r="J44" s="24" t="s">
        <v>299</v>
      </c>
    </row>
    <row r="45">
      <c r="A45" t="str">
        <f>if(Services!A45="","",Services!A45)</f>
        <v>Center for Hope of the Sierras</v>
      </c>
      <c r="B45" t="str">
        <f>if(Services!B45&amp;" "&amp;Services!C45&amp;" "&amp;Services!I45="","",Services!B45&amp;" "&amp;Services!C45&amp;" "&amp;Services!I45)</f>
        <v>775-828-4949 24Hour Crisis: 866-948-2036 http://www.centerforhopeofthesierras.com</v>
      </c>
      <c r="C45" t="str">
        <f>if(A45="","",Services!D45&amp;" "&amp;Services!E45&amp;", "&amp;Services!F45&amp;" "&amp;Services!G45)</f>
        <v>601 Sierra Rose Drive #202 Reno, NV 89511</v>
      </c>
      <c r="D45" t="str">
        <f>if(Services!H45="","",Services!H45)</f>
        <v>Provides treatment related to eating disorders. Offers in-patient residential treatment (female ages 16 and older); partial hospitalization (male and female ages 14 and older); and intensive outpatient (male and female ages 14 and older). Accepts most major insurance. Offers sliding fee scale on a case by case basis.
</v>
      </c>
      <c r="E45" s="81" t="str">
        <f>if(Services!J45="P",Services!$J$1&amp;", ","")&amp;
if(Services!K45="P",Services!$K$1&amp;", ","")&amp;
if(Services!L45="P",Services!$L$1&amp;", ","")&amp;
if(Services!M45="P",Services!$M$1&amp;", ","")&amp;
if(Services!N45="P",Services!$N$1&amp;", ","")&amp;
if(Services!O45="P",Services!$O$1&amp;", ","")&amp;
if(Services!P45="P",Services!$P$1&amp;", ","")&amp;
if(Services!Q45="P",Services!$Q$1&amp;", ","")&amp;
if(Services!R45="P",Services!$R$1&amp;", ","")&amp;
if(Services!S45="P",Services!$S$1&amp;", ","")&amp;
if(Services!T45="P",Services!$T$1&amp;", ","")&amp;
if(Services!U45="P",Services!$U$1&amp;", ","")&amp;
if(Services!V45="P",Services!$V$1&amp;", ","")&amp;
if(Services!W45="P",Services!$W$1&amp;", ","")&amp;
if(Services!X45="P",Services!$X$1&amp;", ","")&amp;
if(Services!Y45="P",Services!$Y$1&amp;", ","")&amp;
if(Services!Z45="P",Services!$Z$1&amp;", ","")&amp;
if(Services!AA45="P",Services!$AA$1&amp;", ","")&amp;
if(Services!AB45="P",Services!$AB$1&amp;", ","")&amp;
if(Services!AC45="P",Services!$AC$1&amp;", ","")&amp;
if(Services!AD45="P",Services!$AD$1&amp;", ","")&amp;
if(Services!AE45="P",Services!$AE$1&amp;", ","")&amp;
if(Services!AF45="P",Services!$AF$1&amp;", ","")&amp;
if(Services!AG45="P",Services!$AG$1&amp;", ","")&amp;
if(Services!AH45="P",Services!$AH$1&amp;", ","")</f>
        <v>Mental Health, </v>
      </c>
      <c r="F45" t="str">
        <f t="shared" si="1"/>
        <v>Mental Health</v>
      </c>
      <c r="G45" s="81" t="str">
        <f>if(Services!J45="S",Services!$J$1&amp;", ","")&amp;
if(Services!K45="S",Services!$K$1&amp;", ","")&amp;
if(Services!L45="S",Services!$L$1&amp;", ","")&amp;
if(Services!M45="S",Services!$M$1&amp;", ","")&amp;
if(Services!N45="S",Services!$N$1&amp;", ","")&amp;
if(Services!O45="S",Services!$O$1&amp;", ","")&amp;
if(Services!P45="S",Services!$P$1&amp;", ","")&amp;
if(Services!Q45="S",Services!$Q$1&amp;", ","")&amp;
if(Services!R45="S",Services!$R$1&amp;", ","")&amp;
if(Services!S45="S",Services!$S$1&amp;", ","")&amp;
if(Services!T45="S",Services!$T$1&amp;", ","")&amp;
if(Services!U45="S",Services!$U$1&amp;", ","")&amp;
if(Services!V45="S",Services!$V$1&amp;", ","")&amp;
if(Services!W45="S",Services!$W$1&amp;", ","")&amp;
if(Services!X45="S",Services!$X$1&amp;", ","")&amp;
if(Services!Y45="S",Services!$Y$1&amp;", ","")&amp;
if(Services!Z45="S",Services!$Z$1&amp;", ","")&amp;
if(Services!AA45="S",Services!$AA$1&amp;", ","")&amp;
if(Services!AB45="S",Services!$AB$1&amp;", ","")&amp;
if(Services!AC45="S",Services!$AC$1&amp;", ","")&amp;
if(Services!AD45="S",Services!$AD$1&amp;", ","")&amp;
if(Services!AE45="S",Services!$AE$1&amp;", ","")&amp;
if(Services!AF45="S",Services!$AF$1&amp;", ","")&amp;
if(Services!AG45="S",Services!$AG$1&amp;", ","")&amp;
if(Services!AH45="S",Services!$AH$1&amp;", ","")</f>
        <v>Outpatient, </v>
      </c>
      <c r="H45" t="str">
        <f t="shared" si="2"/>
        <v>Outpatient</v>
      </c>
      <c r="I45" t="str">
        <f t="shared" si="3"/>
        <v>&lt;h2&gt;Center for Hope of the Sierras&lt;/h2&gt;&lt;h3&gt;775-828-4949 24Hour Crisis: 866-948-2036 http://www.centerforhopeofthesierras.com / 601 Sierra Rose Drive #202 Reno, NV 89511&lt;/h3&gt;&lt;p&gt;Provides treatment related to eating disorders. Offers in-patient residential treatment (female ages 16 and older); partial hospitalization (male and female ages 14 and older); and intensive outpatient (male and female ages 14 and older). Accepts most major insurance. Offers sliding fee scale on a case by case basis.
&lt;/p&gt;&lt;p&gt;Mental Health / Outpatient&lt;/p&gt;</v>
      </c>
      <c r="J45" s="24" t="s">
        <v>299</v>
      </c>
    </row>
    <row r="46">
      <c r="A46" t="str">
        <f>if(Services!A46="","",Services!A46)</f>
        <v>Center of Hope Christian Fellowship</v>
      </c>
      <c r="B46" t="str">
        <f>if(Services!B46&amp;" "&amp;Services!C46&amp;" "&amp;Services!I46="","",Services!B46&amp;" "&amp;Services!C46&amp;" "&amp;Services!I46)</f>
        <v>775-331-3826  </v>
      </c>
      <c r="C46" t="str">
        <f>if(A46="","",Services!D46&amp;" "&amp;Services!E46&amp;", "&amp;Services!F46&amp;" "&amp;Services!G46)</f>
        <v>4690 Longley Lane #59 Sparks, NV 89431</v>
      </c>
      <c r="D46" t="str">
        <f>if(Services!H46="","",Services!H46)</f>
        <v>Monday 5:30-7:00pm Behind the building</v>
      </c>
      <c r="E46" s="81" t="str">
        <f>if(Services!J46="P",Services!$J$1&amp;", ","")&amp;
if(Services!K46="P",Services!$K$1&amp;", ","")&amp;
if(Services!L46="P",Services!$L$1&amp;", ","")&amp;
if(Services!M46="P",Services!$M$1&amp;", ","")&amp;
if(Services!N46="P",Services!$N$1&amp;", ","")&amp;
if(Services!O46="P",Services!$O$1&amp;", ","")&amp;
if(Services!P46="P",Services!$P$1&amp;", ","")&amp;
if(Services!Q46="P",Services!$Q$1&amp;", ","")&amp;
if(Services!R46="P",Services!$R$1&amp;", ","")&amp;
if(Services!S46="P",Services!$S$1&amp;", ","")&amp;
if(Services!T46="P",Services!$T$1&amp;", ","")&amp;
if(Services!U46="P",Services!$U$1&amp;", ","")&amp;
if(Services!V46="P",Services!$V$1&amp;", ","")&amp;
if(Services!W46="P",Services!$W$1&amp;", ","")&amp;
if(Services!X46="P",Services!$X$1&amp;", ","")&amp;
if(Services!Y46="P",Services!$Y$1&amp;", ","")&amp;
if(Services!Z46="P",Services!$Z$1&amp;", ","")&amp;
if(Services!AA46="P",Services!$AA$1&amp;", ","")&amp;
if(Services!AB46="P",Services!$AB$1&amp;", ","")&amp;
if(Services!AC46="P",Services!$AC$1&amp;", ","")&amp;
if(Services!AD46="P",Services!$AD$1&amp;", ","")&amp;
if(Services!AE46="P",Services!$AE$1&amp;", ","")&amp;
if(Services!AF46="P",Services!$AF$1&amp;", ","")&amp;
if(Services!AG46="P",Services!$AG$1&amp;", ","")&amp;
if(Services!AH46="P",Services!$AH$1&amp;", ","")</f>
        <v>Community Groups, </v>
      </c>
      <c r="F46" t="str">
        <f t="shared" si="1"/>
        <v>Community Groups</v>
      </c>
      <c r="G46" s="81" t="str">
        <f>if(Services!J46="S",Services!$J$1&amp;", ","")&amp;
if(Services!K46="S",Services!$K$1&amp;", ","")&amp;
if(Services!L46="S",Services!$L$1&amp;", ","")&amp;
if(Services!M46="S",Services!$M$1&amp;", ","")&amp;
if(Services!N46="S",Services!$N$1&amp;", ","")&amp;
if(Services!O46="S",Services!$O$1&amp;", ","")&amp;
if(Services!P46="S",Services!$P$1&amp;", ","")&amp;
if(Services!Q46="S",Services!$Q$1&amp;", ","")&amp;
if(Services!R46="S",Services!$R$1&amp;", ","")&amp;
if(Services!S46="S",Services!$S$1&amp;", ","")&amp;
if(Services!T46="S",Services!$T$1&amp;", ","")&amp;
if(Services!U46="S",Services!$U$1&amp;", ","")&amp;
if(Services!V46="S",Services!$V$1&amp;", ","")&amp;
if(Services!W46="S",Services!$W$1&amp;", ","")&amp;
if(Services!X46="S",Services!$X$1&amp;", ","")&amp;
if(Services!Y46="S",Services!$Y$1&amp;", ","")&amp;
if(Services!Z46="S",Services!$Z$1&amp;", ","")&amp;
if(Services!AA46="S",Services!$AA$1&amp;", ","")&amp;
if(Services!AB46="S",Services!$AB$1&amp;", ","")&amp;
if(Services!AC46="S",Services!$AC$1&amp;", ","")&amp;
if(Services!AD46="S",Services!$AD$1&amp;", ","")&amp;
if(Services!AE46="S",Services!$AE$1&amp;", ","")&amp;
if(Services!AF46="S",Services!$AF$1&amp;", ","")&amp;
if(Services!AG46="S",Services!$AG$1&amp;", ","")&amp;
if(Services!AH46="S",Services!$AH$1&amp;", ","")</f>
        <v/>
      </c>
      <c r="H46" t="str">
        <f t="shared" si="2"/>
        <v/>
      </c>
      <c r="I46" t="str">
        <f t="shared" si="3"/>
        <v>&lt;h2&gt;Center of Hope Christian Fellowship&lt;/h2&gt;&lt;h3&gt;775-331-3826   / 4690 Longley Lane #59 Sparks, NV 89431&lt;/h3&gt;&lt;p&gt;Monday 5:30-7:00pm Behind the building&lt;/p&gt;&lt;p&gt;Community Groups / &lt;/p&gt;</v>
      </c>
      <c r="J46" s="24" t="s">
        <v>299</v>
      </c>
    </row>
    <row r="47">
      <c r="A47" t="str">
        <f>if(Services!A47="","",Services!A47)</f>
        <v>Central Reno Family Resource Center</v>
      </c>
      <c r="B47" t="str">
        <f>if(Services!B47&amp;" "&amp;Services!C47&amp;" "&amp;Services!I47="","",Services!B47&amp;" "&amp;Services!C47&amp;" "&amp;Services!I47)</f>
        <v>775-786-5809  </v>
      </c>
      <c r="C47" t="str">
        <f>if(A47="","",Services!D47&amp;" "&amp;Services!E47&amp;", "&amp;Services!F47&amp;" "&amp;Services!G47)</f>
        <v>1755 SWells Ave. Reno, NV 89502</v>
      </c>
      <c r="D47" t="str">
        <f>if(Services!H47="","",Services!H47)</f>
        <v>English as a Second Language (ESL) classes, family advocacy, an emergency food pantry and vouchers for Good Shepherd, family counseling, job search assistance, referrals for needed services, parenting classes, community referrals, translation, home visits, Nevada Check Up and welfare applications, and youth activities.
</v>
      </c>
      <c r="E47" s="81" t="str">
        <f>if(Services!J47="P",Services!$J$1&amp;", ","")&amp;
if(Services!K47="P",Services!$K$1&amp;", ","")&amp;
if(Services!L47="P",Services!$L$1&amp;", ","")&amp;
if(Services!M47="P",Services!$M$1&amp;", ","")&amp;
if(Services!N47="P",Services!$N$1&amp;", ","")&amp;
if(Services!O47="P",Services!$O$1&amp;", ","")&amp;
if(Services!P47="P",Services!$P$1&amp;", ","")&amp;
if(Services!Q47="P",Services!$Q$1&amp;", ","")&amp;
if(Services!R47="P",Services!$R$1&amp;", ","")&amp;
if(Services!S47="P",Services!$S$1&amp;", ","")&amp;
if(Services!T47="P",Services!$T$1&amp;", ","")&amp;
if(Services!U47="P",Services!$U$1&amp;", ","")&amp;
if(Services!V47="P",Services!$V$1&amp;", ","")&amp;
if(Services!W47="P",Services!$W$1&amp;", ","")&amp;
if(Services!X47="P",Services!$X$1&amp;", ","")&amp;
if(Services!Y47="P",Services!$Y$1&amp;", ","")&amp;
if(Services!Z47="P",Services!$Z$1&amp;", ","")&amp;
if(Services!AA47="P",Services!$AA$1&amp;", ","")&amp;
if(Services!AB47="P",Services!$AB$1&amp;", ","")&amp;
if(Services!AC47="P",Services!$AC$1&amp;", ","")&amp;
if(Services!AD47="P",Services!$AD$1&amp;", ","")&amp;
if(Services!AE47="P",Services!$AE$1&amp;", ","")&amp;
if(Services!AF47="P",Services!$AF$1&amp;", ","")&amp;
if(Services!AG47="P",Services!$AG$1&amp;", ","")&amp;
if(Services!AH47="P",Services!$AH$1&amp;", ","")</f>
        <v>Family Services, </v>
      </c>
      <c r="F47" t="str">
        <f t="shared" si="1"/>
        <v>Family Services</v>
      </c>
      <c r="G47" s="81" t="str">
        <f>if(Services!J47="S",Services!$J$1&amp;", ","")&amp;
if(Services!K47="S",Services!$K$1&amp;", ","")&amp;
if(Services!L47="S",Services!$L$1&amp;", ","")&amp;
if(Services!M47="S",Services!$M$1&amp;", ","")&amp;
if(Services!N47="S",Services!$N$1&amp;", ","")&amp;
if(Services!O47="S",Services!$O$1&amp;", ","")&amp;
if(Services!P47="S",Services!$P$1&amp;", ","")&amp;
if(Services!Q47="S",Services!$Q$1&amp;", ","")&amp;
if(Services!R47="S",Services!$R$1&amp;", ","")&amp;
if(Services!S47="S",Services!$S$1&amp;", ","")&amp;
if(Services!T47="S",Services!$T$1&amp;", ","")&amp;
if(Services!U47="S",Services!$U$1&amp;", ","")&amp;
if(Services!V47="S",Services!$V$1&amp;", ","")&amp;
if(Services!W47="S",Services!$W$1&amp;", ","")&amp;
if(Services!X47="S",Services!$X$1&amp;", ","")&amp;
if(Services!Y47="S",Services!$Y$1&amp;", ","")&amp;
if(Services!Z47="S",Services!$Z$1&amp;", ","")&amp;
if(Services!AA47="S",Services!$AA$1&amp;", ","")&amp;
if(Services!AB47="S",Services!$AB$1&amp;", ","")&amp;
if(Services!AC47="S",Services!$AC$1&amp;", ","")&amp;
if(Services!AD47="S",Services!$AD$1&amp;", ","")&amp;
if(Services!AE47="S",Services!$AE$1&amp;", ","")&amp;
if(Services!AF47="S",Services!$AF$1&amp;", ","")&amp;
if(Services!AG47="S",Services!$AG$1&amp;", ","")&amp;
if(Services!AH47="S",Services!$AH$1&amp;", ","")</f>
        <v>Employment, Financial Aid, Food, </v>
      </c>
      <c r="H47" t="str">
        <f t="shared" si="2"/>
        <v>Employment, Financial Aid, Food</v>
      </c>
      <c r="I47" t="str">
        <f t="shared" si="3"/>
        <v>&lt;h2&gt;Central Reno Family Resource Center&lt;/h2&gt;&lt;h3&gt;775-786-5809   / 1755 SWells Ave. Reno, NV 89502&lt;/h3&gt;&lt;p&gt;English as a Second Language (ESL) classes, family advocacy, an emergency food pantry and vouchers for Good Shepherd, family counseling, job search assistance, referrals for needed services, parenting classes, community referrals, translation, home visits, Nevada Check Up and welfare applications, and youth activities.
&lt;/p&gt;&lt;p&gt;Family Services / Employment, Financial Aid, Food&lt;/p&gt;</v>
      </c>
      <c r="J47" s="24" t="s">
        <v>299</v>
      </c>
    </row>
    <row r="48">
      <c r="A48" t="str">
        <f>if(Services!A48="","",Services!A48)</f>
        <v>Central/South Reno FRC</v>
      </c>
      <c r="B48" t="str">
        <f>if(Services!B48&amp;" "&amp;Services!C48&amp;" "&amp;Services!I48="","",Services!B48&amp;" "&amp;Services!C48&amp;" "&amp;Services!I48)</f>
        <v>775-321-3185  </v>
      </c>
      <c r="C48" t="str">
        <f>if(A48="","",Services!D48&amp;" "&amp;Services!E48&amp;", "&amp;Services!F48&amp;" "&amp;Services!G48)</f>
        <v>1950 Villanova Drive Reno, NV 89502</v>
      </c>
      <c r="D48" t="str">
        <f>if(Services!H48="","",Services!H48)</f>
        <v>Wooster Early Learning Center</v>
      </c>
      <c r="E48" s="81" t="str">
        <f>if(Services!J48="P",Services!$J$1&amp;", ","")&amp;
if(Services!K48="P",Services!$K$1&amp;", ","")&amp;
if(Services!L48="P",Services!$L$1&amp;", ","")&amp;
if(Services!M48="P",Services!$M$1&amp;", ","")&amp;
if(Services!N48="P",Services!$N$1&amp;", ","")&amp;
if(Services!O48="P",Services!$O$1&amp;", ","")&amp;
if(Services!P48="P",Services!$P$1&amp;", ","")&amp;
if(Services!Q48="P",Services!$Q$1&amp;", ","")&amp;
if(Services!R48="P",Services!$R$1&amp;", ","")&amp;
if(Services!S48="P",Services!$S$1&amp;", ","")&amp;
if(Services!T48="P",Services!$T$1&amp;", ","")&amp;
if(Services!U48="P",Services!$U$1&amp;", ","")&amp;
if(Services!V48="P",Services!$V$1&amp;", ","")&amp;
if(Services!W48="P",Services!$W$1&amp;", ","")&amp;
if(Services!X48="P",Services!$X$1&amp;", ","")&amp;
if(Services!Y48="P",Services!$Y$1&amp;", ","")&amp;
if(Services!Z48="P",Services!$Z$1&amp;", ","")&amp;
if(Services!AA48="P",Services!$AA$1&amp;", ","")&amp;
if(Services!AB48="P",Services!$AB$1&amp;", ","")&amp;
if(Services!AC48="P",Services!$AC$1&amp;", ","")&amp;
if(Services!AD48="P",Services!$AD$1&amp;", ","")&amp;
if(Services!AE48="P",Services!$AE$1&amp;", ","")&amp;
if(Services!AF48="P",Services!$AF$1&amp;", ","")&amp;
if(Services!AG48="P",Services!$AG$1&amp;", ","")&amp;
if(Services!AH48="P",Services!$AH$1&amp;", ","")</f>
        <v>Family Services, </v>
      </c>
      <c r="F48" t="str">
        <f t="shared" si="1"/>
        <v>Family Services</v>
      </c>
      <c r="G48" s="81" t="str">
        <f>if(Services!J48="S",Services!$J$1&amp;", ","")&amp;
if(Services!K48="S",Services!$K$1&amp;", ","")&amp;
if(Services!L48="S",Services!$L$1&amp;", ","")&amp;
if(Services!M48="S",Services!$M$1&amp;", ","")&amp;
if(Services!N48="S",Services!$N$1&amp;", ","")&amp;
if(Services!O48="S",Services!$O$1&amp;", ","")&amp;
if(Services!P48="S",Services!$P$1&amp;", ","")&amp;
if(Services!Q48="S",Services!$Q$1&amp;", ","")&amp;
if(Services!R48="S",Services!$R$1&amp;", ","")&amp;
if(Services!S48="S",Services!$S$1&amp;", ","")&amp;
if(Services!T48="S",Services!$T$1&amp;", ","")&amp;
if(Services!U48="S",Services!$U$1&amp;", ","")&amp;
if(Services!V48="S",Services!$V$1&amp;", ","")&amp;
if(Services!W48="S",Services!$W$1&amp;", ","")&amp;
if(Services!X48="S",Services!$X$1&amp;", ","")&amp;
if(Services!Y48="S",Services!$Y$1&amp;", ","")&amp;
if(Services!Z48="S",Services!$Z$1&amp;", ","")&amp;
if(Services!AA48="S",Services!$AA$1&amp;", ","")&amp;
if(Services!AB48="S",Services!$AB$1&amp;", ","")&amp;
if(Services!AC48="S",Services!$AC$1&amp;", ","")&amp;
if(Services!AD48="S",Services!$AD$1&amp;", ","")&amp;
if(Services!AE48="S",Services!$AE$1&amp;", ","")&amp;
if(Services!AF48="S",Services!$AF$1&amp;", ","")&amp;
if(Services!AG48="S",Services!$AG$1&amp;", ","")&amp;
if(Services!AH48="S",Services!$AH$1&amp;", ","")</f>
        <v>Employment, Financial Aid, Food, </v>
      </c>
      <c r="H48" t="str">
        <f t="shared" si="2"/>
        <v>Employment, Financial Aid, Food</v>
      </c>
      <c r="I48" t="str">
        <f t="shared" si="3"/>
        <v>&lt;h2&gt;Central/South Reno FRC&lt;/h2&gt;&lt;h3&gt;775-321-3185   / 1950 Villanova Drive Reno, NV 89502&lt;/h3&gt;&lt;p&gt;Wooster Early Learning Center&lt;/p&gt;&lt;p&gt;Family Services / Employment, Financial Aid, Food&lt;/p&gt;</v>
      </c>
      <c r="J48" s="24" t="s">
        <v>299</v>
      </c>
    </row>
    <row r="49">
      <c r="A49" t="str">
        <f>if(Services!A49="","",Services!A49)</f>
        <v>Charles M. McGee Center</v>
      </c>
      <c r="B49" t="str">
        <f>if(Services!B49&amp;" "&amp;Services!C49&amp;" "&amp;Services!I49="","",Services!B49&amp;" "&amp;Services!C49&amp;" "&amp;Services!I49)</f>
        <v>775-352-7800  </v>
      </c>
      <c r="C49" t="str">
        <f>if(A49="","",Services!D49&amp;" "&amp;Services!E49&amp;", "&amp;Services!F49&amp;" "&amp;Services!G49)</f>
        <v>2097 Longley Ln Reno, NV 89502</v>
      </c>
      <c r="D49" t="str">
        <f>if(Services!H49="","",Services!H49)</f>
        <v>8:00 am - 5:00 pm M-F Provides a variety of services on a non-residential basis. Services include: help for families in conflict with youth aged 8-17 who have run away or are incorrigible; REIGN program for high school girls</v>
      </c>
      <c r="E49" s="81" t="str">
        <f>if(Services!J49="P",Services!$J$1&amp;", ","")&amp;
if(Services!K49="P",Services!$K$1&amp;", ","")&amp;
if(Services!L49="P",Services!$L$1&amp;", ","")&amp;
if(Services!M49="P",Services!$M$1&amp;", ","")&amp;
if(Services!N49="P",Services!$N$1&amp;", ","")&amp;
if(Services!O49="P",Services!$O$1&amp;", ","")&amp;
if(Services!P49="P",Services!$P$1&amp;", ","")&amp;
if(Services!Q49="P",Services!$Q$1&amp;", ","")&amp;
if(Services!R49="P",Services!$R$1&amp;", ","")&amp;
if(Services!S49="P",Services!$S$1&amp;", ","")&amp;
if(Services!T49="P",Services!$T$1&amp;", ","")&amp;
if(Services!U49="P",Services!$U$1&amp;", ","")&amp;
if(Services!V49="P",Services!$V$1&amp;", ","")&amp;
if(Services!W49="P",Services!$W$1&amp;", ","")&amp;
if(Services!X49="P",Services!$X$1&amp;", ","")&amp;
if(Services!Y49="P",Services!$Y$1&amp;", ","")&amp;
if(Services!Z49="P",Services!$Z$1&amp;", ","")&amp;
if(Services!AA49="P",Services!$AA$1&amp;", ","")&amp;
if(Services!AB49="P",Services!$AB$1&amp;", ","")&amp;
if(Services!AC49="P",Services!$AC$1&amp;", ","")&amp;
if(Services!AD49="P",Services!$AD$1&amp;", ","")&amp;
if(Services!AE49="P",Services!$AE$1&amp;", ","")&amp;
if(Services!AF49="P",Services!$AF$1&amp;", ","")&amp;
if(Services!AG49="P",Services!$AG$1&amp;", ","")&amp;
if(Services!AH49="P",Services!$AH$1&amp;", ","")</f>
        <v>Counseling, Family Services, </v>
      </c>
      <c r="F49" t="str">
        <f t="shared" si="1"/>
        <v>Counseling, Family Services</v>
      </c>
      <c r="G49" s="81" t="str">
        <f>if(Services!J49="S",Services!$J$1&amp;", ","")&amp;
if(Services!K49="S",Services!$K$1&amp;", ","")&amp;
if(Services!L49="S",Services!$L$1&amp;", ","")&amp;
if(Services!M49="S",Services!$M$1&amp;", ","")&amp;
if(Services!N49="S",Services!$N$1&amp;", ","")&amp;
if(Services!O49="S",Services!$O$1&amp;", ","")&amp;
if(Services!P49="S",Services!$P$1&amp;", ","")&amp;
if(Services!Q49="S",Services!$Q$1&amp;", ","")&amp;
if(Services!R49="S",Services!$R$1&amp;", ","")&amp;
if(Services!S49="S",Services!$S$1&amp;", ","")&amp;
if(Services!T49="S",Services!$T$1&amp;", ","")&amp;
if(Services!U49="S",Services!$U$1&amp;", ","")&amp;
if(Services!V49="S",Services!$V$1&amp;", ","")&amp;
if(Services!W49="S",Services!$W$1&amp;", ","")&amp;
if(Services!X49="S",Services!$X$1&amp;", ","")&amp;
if(Services!Y49="S",Services!$Y$1&amp;", ","")&amp;
if(Services!Z49="S",Services!$Z$1&amp;", ","")&amp;
if(Services!AA49="S",Services!$AA$1&amp;", ","")&amp;
if(Services!AB49="S",Services!$AB$1&amp;", ","")&amp;
if(Services!AC49="S",Services!$AC$1&amp;", ","")&amp;
if(Services!AD49="S",Services!$AD$1&amp;", ","")&amp;
if(Services!AE49="S",Services!$AE$1&amp;", ","")&amp;
if(Services!AF49="S",Services!$AF$1&amp;", ","")&amp;
if(Services!AG49="S",Services!$AG$1&amp;", ","")&amp;
if(Services!AH49="S",Services!$AH$1&amp;", ","")</f>
        <v/>
      </c>
      <c r="H49" t="str">
        <f t="shared" si="2"/>
        <v/>
      </c>
      <c r="I49" t="str">
        <f t="shared" si="3"/>
        <v>&lt;h2&gt;Charles M. McGee Center&lt;/h2&gt;&lt;h3&gt;775-352-7800   / 2097 Longley Ln Reno, NV 89502&lt;/h3&gt;&lt;p&gt;8:00 am - 5:00 pm M-F Provides a variety of services on a non-residential basis. Services include: help for families in conflict with youth aged 8-17 who have run away or are incorrigible; REIGN program for high school girls&lt;/p&gt;&lt;p&gt;Counseling, Family Services / &lt;/p&gt;</v>
      </c>
      <c r="J49" s="24" t="s">
        <v>299</v>
      </c>
    </row>
    <row r="50">
      <c r="A50" t="str">
        <f>if(Services!A50="","",Services!A50)</f>
        <v>Child Find Project - Washoe County School District</v>
      </c>
      <c r="B50" t="str">
        <f>if(Services!B50&amp;" "&amp;Services!C50&amp;" "&amp;Services!I50="","",Services!B50&amp;" "&amp;Services!C50&amp;" "&amp;Services!I50)</f>
        <v>775-327-0685 (775) 789-4665 / (775) 789-4665 www.washoeschools.net</v>
      </c>
      <c r="C50" t="str">
        <f>if(A50="","",Services!D50&amp;" "&amp;Services!E50&amp;", "&amp;Services!F50&amp;" "&amp;Services!G50)</f>
        <v>240 S Rock Blvd. Reno, NV 89502</v>
      </c>
      <c r="D50" t="str">
        <f>if(Services!H50="","",Services!H50)</f>
        <v>An evaluation center to determine if a child between the ages of 3-5 has a learning delay to include, among other things, a developmental delay, speech delay, or cognitive delay.</v>
      </c>
      <c r="E50" s="81" t="str">
        <f>if(Services!J50="P",Services!$J$1&amp;", ","")&amp;
if(Services!K50="P",Services!$K$1&amp;", ","")&amp;
if(Services!L50="P",Services!$L$1&amp;", ","")&amp;
if(Services!M50="P",Services!$M$1&amp;", ","")&amp;
if(Services!N50="P",Services!$N$1&amp;", ","")&amp;
if(Services!O50="P",Services!$O$1&amp;", ","")&amp;
if(Services!P50="P",Services!$P$1&amp;", ","")&amp;
if(Services!Q50="P",Services!$Q$1&amp;", ","")&amp;
if(Services!R50="P",Services!$R$1&amp;", ","")&amp;
if(Services!S50="P",Services!$S$1&amp;", ","")&amp;
if(Services!T50="P",Services!$T$1&amp;", ","")&amp;
if(Services!U50="P",Services!$U$1&amp;", ","")&amp;
if(Services!V50="P",Services!$V$1&amp;", ","")&amp;
if(Services!W50="P",Services!$W$1&amp;", ","")&amp;
if(Services!X50="P",Services!$X$1&amp;", ","")&amp;
if(Services!Y50="P",Services!$Y$1&amp;", ","")&amp;
if(Services!Z50="P",Services!$Z$1&amp;", ","")&amp;
if(Services!AA50="P",Services!$AA$1&amp;", ","")&amp;
if(Services!AB50="P",Services!$AB$1&amp;", ","")&amp;
if(Services!AC50="P",Services!$AC$1&amp;", ","")&amp;
if(Services!AD50="P",Services!$AD$1&amp;", ","")&amp;
if(Services!AE50="P",Services!$AE$1&amp;", ","")&amp;
if(Services!AF50="P",Services!$AF$1&amp;", ","")&amp;
if(Services!AG50="P",Services!$AG$1&amp;", ","")&amp;
if(Services!AH50="P",Services!$AH$1&amp;", ","")</f>
        <v>Family Services, </v>
      </c>
      <c r="F50" t="str">
        <f t="shared" si="1"/>
        <v>Family Services</v>
      </c>
      <c r="G50" s="81" t="str">
        <f>if(Services!J50="S",Services!$J$1&amp;", ","")&amp;
if(Services!K50="S",Services!$K$1&amp;", ","")&amp;
if(Services!L50="S",Services!$L$1&amp;", ","")&amp;
if(Services!M50="S",Services!$M$1&amp;", ","")&amp;
if(Services!N50="S",Services!$N$1&amp;", ","")&amp;
if(Services!O50="S",Services!$O$1&amp;", ","")&amp;
if(Services!P50="S",Services!$P$1&amp;", ","")&amp;
if(Services!Q50="S",Services!$Q$1&amp;", ","")&amp;
if(Services!R50="S",Services!$R$1&amp;", ","")&amp;
if(Services!S50="S",Services!$S$1&amp;", ","")&amp;
if(Services!T50="S",Services!$T$1&amp;", ","")&amp;
if(Services!U50="S",Services!$U$1&amp;", ","")&amp;
if(Services!V50="S",Services!$V$1&amp;", ","")&amp;
if(Services!W50="S",Services!$W$1&amp;", ","")&amp;
if(Services!X50="S",Services!$X$1&amp;", ","")&amp;
if(Services!Y50="S",Services!$Y$1&amp;", ","")&amp;
if(Services!Z50="S",Services!$Z$1&amp;", ","")&amp;
if(Services!AA50="S",Services!$AA$1&amp;", ","")&amp;
if(Services!AB50="S",Services!$AB$1&amp;", ","")&amp;
if(Services!AC50="S",Services!$AC$1&amp;", ","")&amp;
if(Services!AD50="S",Services!$AD$1&amp;", ","")&amp;
if(Services!AE50="S",Services!$AE$1&amp;", ","")&amp;
if(Services!AF50="S",Services!$AF$1&amp;", ","")&amp;
if(Services!AG50="S",Services!$AG$1&amp;", ","")&amp;
if(Services!AH50="S",Services!$AH$1&amp;", ","")</f>
        <v/>
      </c>
      <c r="H50" t="str">
        <f t="shared" si="2"/>
        <v/>
      </c>
      <c r="I50" t="str">
        <f t="shared" si="3"/>
        <v>&lt;h2&gt;Child Find Project - Washoe County School District&lt;/h2&gt;&lt;h3&gt;775-327-0685 (775) 789-4665 / (775) 789-4665 www.washoeschools.net / 240 S Rock Blvd. Reno, NV 89502&lt;/h3&gt;&lt;p&gt;An evaluation center to determine if a child between the ages of 3-5 has a learning delay to include, among other things, a developmental delay, speech delay, or cognitive delay.&lt;/p&gt;&lt;p&gt;Family Services / &lt;/p&gt;</v>
      </c>
      <c r="J50" s="24" t="s">
        <v>299</v>
      </c>
    </row>
    <row r="51">
      <c r="A51" t="str">
        <f>if(Services!A51="","",Services!A51)</f>
        <v>Children's Behavioral Services</v>
      </c>
      <c r="B51" t="str">
        <f>if(Services!B51&amp;" "&amp;Services!C51&amp;" "&amp;Services!I51="","",Services!B51&amp;" "&amp;Services!C51&amp;" "&amp;Services!I51)</f>
        <v>775-688-1600 (775) 688-1612 / (775) 688-1614 / (775) 688-1611 / (775) 688-1638 </v>
      </c>
      <c r="C51" t="str">
        <f>if(A51="","",Services!D51&amp;" "&amp;Services!E51&amp;", "&amp;Services!F51&amp;" "&amp;Services!G51)</f>
        <v>2655 Enterprise Rd. Reno, NV 89512</v>
      </c>
      <c r="D51" t="str">
        <f>if(Services!H51="","",Services!H51)</f>
        <v>Open 24/7.
Ages 0-18. Counseling for children with emotional or behavioral problems. Therapeutic services to include individual therapy; psychiatric services; 4-6 month residential program for children ages 5-18; day treatment for ages 3-5; Accept Medicaid; No cost for uninsured; Accepts private insurance with PPO or family does not have mental health coverage.Temporarily Closed</v>
      </c>
      <c r="E51" s="81" t="str">
        <f>if(Services!J51="P",Services!$J$1&amp;", ","")&amp;
if(Services!K51="P",Services!$K$1&amp;", ","")&amp;
if(Services!L51="P",Services!$L$1&amp;", ","")&amp;
if(Services!M51="P",Services!$M$1&amp;", ","")&amp;
if(Services!N51="P",Services!$N$1&amp;", ","")&amp;
if(Services!O51="P",Services!$O$1&amp;", ","")&amp;
if(Services!P51="P",Services!$P$1&amp;", ","")&amp;
if(Services!Q51="P",Services!$Q$1&amp;", ","")&amp;
if(Services!R51="P",Services!$R$1&amp;", ","")&amp;
if(Services!S51="P",Services!$S$1&amp;", ","")&amp;
if(Services!T51="P",Services!$T$1&amp;", ","")&amp;
if(Services!U51="P",Services!$U$1&amp;", ","")&amp;
if(Services!V51="P",Services!$V$1&amp;", ","")&amp;
if(Services!W51="P",Services!$W$1&amp;", ","")&amp;
if(Services!X51="P",Services!$X$1&amp;", ","")&amp;
if(Services!Y51="P",Services!$Y$1&amp;", ","")&amp;
if(Services!Z51="P",Services!$Z$1&amp;", ","")&amp;
if(Services!AA51="P",Services!$AA$1&amp;", ","")&amp;
if(Services!AB51="P",Services!$AB$1&amp;", ","")&amp;
if(Services!AC51="P",Services!$AC$1&amp;", ","")&amp;
if(Services!AD51="P",Services!$AD$1&amp;", ","")&amp;
if(Services!AE51="P",Services!$AE$1&amp;", ","")&amp;
if(Services!AF51="P",Services!$AF$1&amp;", ","")&amp;
if(Services!AG51="P",Services!$AG$1&amp;", ","")&amp;
if(Services!AH51="P",Services!$AH$1&amp;", ","")</f>
        <v>Counseling, </v>
      </c>
      <c r="F51" t="str">
        <f t="shared" si="1"/>
        <v>Counseling</v>
      </c>
      <c r="G51" s="81" t="str">
        <f>if(Services!J51="S",Services!$J$1&amp;", ","")&amp;
if(Services!K51="S",Services!$K$1&amp;", ","")&amp;
if(Services!L51="S",Services!$L$1&amp;", ","")&amp;
if(Services!M51="S",Services!$M$1&amp;", ","")&amp;
if(Services!N51="S",Services!$N$1&amp;", ","")&amp;
if(Services!O51="S",Services!$O$1&amp;", ","")&amp;
if(Services!P51="S",Services!$P$1&amp;", ","")&amp;
if(Services!Q51="S",Services!$Q$1&amp;", ","")&amp;
if(Services!R51="S",Services!$R$1&amp;", ","")&amp;
if(Services!S51="S",Services!$S$1&amp;", ","")&amp;
if(Services!T51="S",Services!$T$1&amp;", ","")&amp;
if(Services!U51="S",Services!$U$1&amp;", ","")&amp;
if(Services!V51="S",Services!$V$1&amp;", ","")&amp;
if(Services!W51="S",Services!$W$1&amp;", ","")&amp;
if(Services!X51="S",Services!$X$1&amp;", ","")&amp;
if(Services!Y51="S",Services!$Y$1&amp;", ","")&amp;
if(Services!Z51="S",Services!$Z$1&amp;", ","")&amp;
if(Services!AA51="S",Services!$AA$1&amp;", ","")&amp;
if(Services!AB51="S",Services!$AB$1&amp;", ","")&amp;
if(Services!AC51="S",Services!$AC$1&amp;", ","")&amp;
if(Services!AD51="S",Services!$AD$1&amp;", ","")&amp;
if(Services!AE51="S",Services!$AE$1&amp;", ","")&amp;
if(Services!AF51="S",Services!$AF$1&amp;", ","")&amp;
if(Services!AG51="S",Services!$AG$1&amp;", ","")&amp;
if(Services!AH51="S",Services!$AH$1&amp;", ","")</f>
        <v>Mental Health, </v>
      </c>
      <c r="H51" t="str">
        <f t="shared" si="2"/>
        <v>Mental Health</v>
      </c>
      <c r="I51" t="str">
        <f t="shared" si="3"/>
        <v>&lt;h2&gt;Children's Behavioral Services&lt;/h2&gt;&lt;h3&gt;775-688-1600 (775) 688-1612 / (775) 688-1614 / (775) 688-1611 / (775) 688-1638  / 2655 Enterprise Rd. Reno, NV 89512&lt;/h3&gt;&lt;p&gt;Open 24/7.
Ages 0-18. Counseling for children with emotional or behavioral problems. Therapeutic services to include individual therapy; psychiatric services; 4-6 month residential program for children ages 5-18; day treatment for ages 3-5; Accept Medicaid; No cost for uninsured; Accepts private insurance with PPO or family does not have mental health coverage.Temporarily Closed&lt;/p&gt;&lt;p&gt;Counseling / Mental Health&lt;/p&gt;</v>
      </c>
      <c r="J51" s="24" t="s">
        <v>299</v>
      </c>
    </row>
    <row r="52">
      <c r="A52" t="str">
        <f>if(Services!A52="","",Services!A52)</f>
        <v>Children's Cabinet</v>
      </c>
      <c r="B52" t="str">
        <f>if(Services!B52&amp;" "&amp;Services!C52&amp;" "&amp;Services!I52="","",Services!B52&amp;" "&amp;Services!C52&amp;" "&amp;Services!I52)</f>
        <v>775-856-6210  www.childrenscabinet.org</v>
      </c>
      <c r="C52" t="str">
        <f>if(A52="","",Services!D52&amp;" "&amp;Services!E52&amp;", "&amp;Services!F52&amp;" "&amp;Services!G52)</f>
        <v>1090 S Rock Blvd. Reno, NV 89502</v>
      </c>
      <c r="D52" t="str">
        <f>if(Services!H52="","",Services!H52)</f>
        <v>Main Office. Hours: Monday-Friday 8-5.
Parent education; truancy; runaways; Safe Place; child care subsidies; list of child care providers; case management; referrals; family violence prevention; family and youth counseling services; rental assistance; food bank; tutoring, alternative high school; anger management; parenting classes; family wellness. Free services to match specific family child care needs with licensed child care providers when vacancies are available; pays portion of cost of child care to licensed and unlicensed providers; also provides day care referrals. Gives vouchers (one per month) for Good Shepherd's Clothes Closet</v>
      </c>
      <c r="E52" s="81" t="str">
        <f>if(Services!J52="P",Services!$J$1&amp;", ","")&amp;
if(Services!K52="P",Services!$K$1&amp;", ","")&amp;
if(Services!L52="P",Services!$L$1&amp;", ","")&amp;
if(Services!M52="P",Services!$M$1&amp;", ","")&amp;
if(Services!N52="P",Services!$N$1&amp;", ","")&amp;
if(Services!O52="P",Services!$O$1&amp;", ","")&amp;
if(Services!P52="P",Services!$P$1&amp;", ","")&amp;
if(Services!Q52="P",Services!$Q$1&amp;", ","")&amp;
if(Services!R52="P",Services!$R$1&amp;", ","")&amp;
if(Services!S52="P",Services!$S$1&amp;", ","")&amp;
if(Services!T52="P",Services!$T$1&amp;", ","")&amp;
if(Services!U52="P",Services!$U$1&amp;", ","")&amp;
if(Services!V52="P",Services!$V$1&amp;", ","")&amp;
if(Services!W52="P",Services!$W$1&amp;", ","")&amp;
if(Services!X52="P",Services!$X$1&amp;", ","")&amp;
if(Services!Y52="P",Services!$Y$1&amp;", ","")&amp;
if(Services!Z52="P",Services!$Z$1&amp;", ","")&amp;
if(Services!AA52="P",Services!$AA$1&amp;", ","")&amp;
if(Services!AB52="P",Services!$AB$1&amp;", ","")&amp;
if(Services!AC52="P",Services!$AC$1&amp;", ","")&amp;
if(Services!AD52="P",Services!$AD$1&amp;", ","")&amp;
if(Services!AE52="P",Services!$AE$1&amp;", ","")&amp;
if(Services!AF52="P",Services!$AF$1&amp;", ","")&amp;
if(Services!AG52="P",Services!$AG$1&amp;", ","")&amp;
if(Services!AH52="P",Services!$AH$1&amp;", ","")</f>
        <v>Family Services, </v>
      </c>
      <c r="F52" t="str">
        <f t="shared" si="1"/>
        <v>Family Services</v>
      </c>
      <c r="G52" s="81" t="str">
        <f>if(Services!J52="S",Services!$J$1&amp;", ","")&amp;
if(Services!K52="S",Services!$K$1&amp;", ","")&amp;
if(Services!L52="S",Services!$L$1&amp;", ","")&amp;
if(Services!M52="S",Services!$M$1&amp;", ","")&amp;
if(Services!N52="S",Services!$N$1&amp;", ","")&amp;
if(Services!O52="S",Services!$O$1&amp;", ","")&amp;
if(Services!P52="S",Services!$P$1&amp;", ","")&amp;
if(Services!Q52="S",Services!$Q$1&amp;", ","")&amp;
if(Services!R52="S",Services!$R$1&amp;", ","")&amp;
if(Services!S52="S",Services!$S$1&amp;", ","")&amp;
if(Services!T52="S",Services!$T$1&amp;", ","")&amp;
if(Services!U52="S",Services!$U$1&amp;", ","")&amp;
if(Services!V52="S",Services!$V$1&amp;", ","")&amp;
if(Services!W52="S",Services!$W$1&amp;", ","")&amp;
if(Services!X52="S",Services!$X$1&amp;", ","")&amp;
if(Services!Y52="S",Services!$Y$1&amp;", ","")&amp;
if(Services!Z52="S",Services!$Z$1&amp;", ","")&amp;
if(Services!AA52="S",Services!$AA$1&amp;", ","")&amp;
if(Services!AB52="S",Services!$AB$1&amp;", ","")&amp;
if(Services!AC52="S",Services!$AC$1&amp;", ","")&amp;
if(Services!AD52="S",Services!$AD$1&amp;", ","")&amp;
if(Services!AE52="S",Services!$AE$1&amp;", ","")&amp;
if(Services!AF52="S",Services!$AF$1&amp;", ","")&amp;
if(Services!AG52="S",Services!$AG$1&amp;", ","")&amp;
if(Services!AH52="S",Services!$AH$1&amp;", ","")</f>
        <v>Childcare, Clothing, </v>
      </c>
      <c r="H52" t="str">
        <f t="shared" si="2"/>
        <v>Childcare, Clothing</v>
      </c>
      <c r="I52" t="str">
        <f t="shared" si="3"/>
        <v>&lt;h2&gt;Children's Cabinet&lt;/h2&gt;&lt;h3&gt;775-856-6210  www.childrenscabinet.org / 1090 S Rock Blvd. Reno, NV 89502&lt;/h3&gt;&lt;p&gt;Main Office. Hours: Monday-Friday 8-5.
Parent education; truancy; runaways; Safe Place; child care subsidies; list of child care providers; case management; referrals; family violence prevention; family and youth counseling services; rental assistance; food bank; tutoring, alternative high school; anger management; parenting classes; family wellness. Free services to match specific family child care needs with licensed child care providers when vacancies are available; pays portion of cost of child care to licensed and unlicensed providers; also provides day care referrals. Gives vouchers (one per month) for Good Shepherd's Clothes Closet&lt;/p&gt;&lt;p&gt;Family Services / Childcare, Clothing&lt;/p&gt;</v>
      </c>
      <c r="J52" s="24" t="s">
        <v>299</v>
      </c>
    </row>
    <row r="53">
      <c r="A53" t="str">
        <f>if(Services!A53="","",Services!A53)</f>
        <v>Church of Jesus Christ Spirit Filled</v>
      </c>
      <c r="B53" t="str">
        <f>if(Services!B53&amp;" "&amp;Services!C53&amp;" "&amp;Services!I53="","",Services!B53&amp;" "&amp;Services!C53&amp;" "&amp;Services!I53)</f>
        <v>775-233-2368  </v>
      </c>
      <c r="C53" t="str">
        <f>if(A53="","",Services!D53&amp;" "&amp;Services!E53&amp;", "&amp;Services!F53&amp;" "&amp;Services!G53)</f>
        <v>3175 Goldy Way Sparks, NV 89431</v>
      </c>
      <c r="D53" t="str">
        <f>if(Services!H53="","",Services!H53)</f>
        <v>A food bank and thrift store are on site.</v>
      </c>
      <c r="E53" s="81" t="str">
        <f>if(Services!J53="P",Services!$J$1&amp;", ","")&amp;
if(Services!K53="P",Services!$K$1&amp;", ","")&amp;
if(Services!L53="P",Services!$L$1&amp;", ","")&amp;
if(Services!M53="P",Services!$M$1&amp;", ","")&amp;
if(Services!N53="P",Services!$N$1&amp;", ","")&amp;
if(Services!O53="P",Services!$O$1&amp;", ","")&amp;
if(Services!P53="P",Services!$P$1&amp;", ","")&amp;
if(Services!Q53="P",Services!$Q$1&amp;", ","")&amp;
if(Services!R53="P",Services!$R$1&amp;", ","")&amp;
if(Services!S53="P",Services!$S$1&amp;", ","")&amp;
if(Services!T53="P",Services!$T$1&amp;", ","")&amp;
if(Services!U53="P",Services!$U$1&amp;", ","")&amp;
if(Services!V53="P",Services!$V$1&amp;", ","")&amp;
if(Services!W53="P",Services!$W$1&amp;", ","")&amp;
if(Services!X53="P",Services!$X$1&amp;", ","")&amp;
if(Services!Y53="P",Services!$Y$1&amp;", ","")&amp;
if(Services!Z53="P",Services!$Z$1&amp;", ","")&amp;
if(Services!AA53="P",Services!$AA$1&amp;", ","")&amp;
if(Services!AB53="P",Services!$AB$1&amp;", ","")&amp;
if(Services!AC53="P",Services!$AC$1&amp;", ","")&amp;
if(Services!AD53="P",Services!$AD$1&amp;", ","")&amp;
if(Services!AE53="P",Services!$AE$1&amp;", ","")&amp;
if(Services!AF53="P",Services!$AF$1&amp;", ","")&amp;
if(Services!AG53="P",Services!$AG$1&amp;", ","")&amp;
if(Services!AH53="P",Services!$AH$1&amp;", ","")</f>
        <v>Community Groups, </v>
      </c>
      <c r="F53" t="str">
        <f t="shared" si="1"/>
        <v>Community Groups</v>
      </c>
      <c r="G53" s="81" t="str">
        <f>if(Services!J53="S",Services!$J$1&amp;", ","")&amp;
if(Services!K53="S",Services!$K$1&amp;", ","")&amp;
if(Services!L53="S",Services!$L$1&amp;", ","")&amp;
if(Services!M53="S",Services!$M$1&amp;", ","")&amp;
if(Services!N53="S",Services!$N$1&amp;", ","")&amp;
if(Services!O53="S",Services!$O$1&amp;", ","")&amp;
if(Services!P53="S",Services!$P$1&amp;", ","")&amp;
if(Services!Q53="S",Services!$Q$1&amp;", ","")&amp;
if(Services!R53="S",Services!$R$1&amp;", ","")&amp;
if(Services!S53="S",Services!$S$1&amp;", ","")&amp;
if(Services!T53="S",Services!$T$1&amp;", ","")&amp;
if(Services!U53="S",Services!$U$1&amp;", ","")&amp;
if(Services!V53="S",Services!$V$1&amp;", ","")&amp;
if(Services!W53="S",Services!$W$1&amp;", ","")&amp;
if(Services!X53="S",Services!$X$1&amp;", ","")&amp;
if(Services!Y53="S",Services!$Y$1&amp;", ","")&amp;
if(Services!Z53="S",Services!$Z$1&amp;", ","")&amp;
if(Services!AA53="S",Services!$AA$1&amp;", ","")&amp;
if(Services!AB53="S",Services!$AB$1&amp;", ","")&amp;
if(Services!AC53="S",Services!$AC$1&amp;", ","")&amp;
if(Services!AD53="S",Services!$AD$1&amp;", ","")&amp;
if(Services!AE53="S",Services!$AE$1&amp;", ","")&amp;
if(Services!AF53="S",Services!$AF$1&amp;", ","")&amp;
if(Services!AG53="S",Services!$AG$1&amp;", ","")&amp;
if(Services!AH53="S",Services!$AH$1&amp;", ","")</f>
        <v>Clothing, Food, </v>
      </c>
      <c r="H53" t="str">
        <f t="shared" si="2"/>
        <v>Clothing, Food</v>
      </c>
      <c r="I53" t="str">
        <f t="shared" si="3"/>
        <v>&lt;h2&gt;Church of Jesus Christ Spirit Filled&lt;/h2&gt;&lt;h3&gt;775-233-2368   / 3175 Goldy Way Sparks, NV 89431&lt;/h3&gt;&lt;p&gt;A food bank and thrift store are on site.&lt;/p&gt;&lt;p&gt;Community Groups / Clothing, Food&lt;/p&gt;</v>
      </c>
      <c r="J53" s="24" t="s">
        <v>299</v>
      </c>
    </row>
    <row r="54">
      <c r="A54" t="str">
        <f>if(Services!A54="","",Services!A54)</f>
        <v>City Center Apts</v>
      </c>
      <c r="B54" t="str">
        <f>if(Services!B54&amp;" "&amp;Services!C54&amp;" "&amp;Services!I54="","",Services!B54&amp;" "&amp;Services!C54&amp;" "&amp;Services!I54)</f>
        <v>775-284-9500  </v>
      </c>
      <c r="C54" t="str">
        <f>if(A54="","",Services!D54&amp;" "&amp;Services!E54&amp;", "&amp;Services!F54&amp;" "&amp;Services!G54)</f>
        <v>160 Sinclair St Reno, NV 89501</v>
      </c>
      <c r="D54" t="str">
        <f>if(Services!H54="","",Services!H54)</f>
        <v>Family-Subsidized- Income Restricted. To qualify for this property, your annual income must be less than or equal to: 1 Person=$44,640   2 People=$50,960 3 People= $57,360 depending on the number of people that will be living here.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54" s="81" t="str">
        <f>if(Services!J54="P",Services!$J$1&amp;", ","")&amp;
if(Services!K54="P",Services!$K$1&amp;", ","")&amp;
if(Services!L54="P",Services!$L$1&amp;", ","")&amp;
if(Services!M54="P",Services!$M$1&amp;", ","")&amp;
if(Services!N54="P",Services!$N$1&amp;", ","")&amp;
if(Services!O54="P",Services!$O$1&amp;", ","")&amp;
if(Services!P54="P",Services!$P$1&amp;", ","")&amp;
if(Services!Q54="P",Services!$Q$1&amp;", ","")&amp;
if(Services!R54="P",Services!$R$1&amp;", ","")&amp;
if(Services!S54="P",Services!$S$1&amp;", ","")&amp;
if(Services!T54="P",Services!$T$1&amp;", ","")&amp;
if(Services!U54="P",Services!$U$1&amp;", ","")&amp;
if(Services!V54="P",Services!$V$1&amp;", ","")&amp;
if(Services!W54="P",Services!$W$1&amp;", ","")&amp;
if(Services!X54="P",Services!$X$1&amp;", ","")&amp;
if(Services!Y54="P",Services!$Y$1&amp;", ","")&amp;
if(Services!Z54="P",Services!$Z$1&amp;", ","")&amp;
if(Services!AA54="P",Services!$AA$1&amp;", ","")&amp;
if(Services!AB54="P",Services!$AB$1&amp;", ","")&amp;
if(Services!AC54="P",Services!$AC$1&amp;", ","")&amp;
if(Services!AD54="P",Services!$AD$1&amp;", ","")&amp;
if(Services!AE54="P",Services!$AE$1&amp;", ","")&amp;
if(Services!AF54="P",Services!$AF$1&amp;", ","")&amp;
if(Services!AG54="P",Services!$AG$1&amp;", ","")&amp;
if(Services!AH54="P",Services!$AH$1&amp;", ","")</f>
        <v>Apartments, Subsidized housing, </v>
      </c>
      <c r="F54" t="str">
        <f t="shared" si="1"/>
        <v>Apartments, Subsidized housing</v>
      </c>
      <c r="G54" s="81" t="str">
        <f>if(Services!J54="S",Services!$J$1&amp;", ","")&amp;
if(Services!K54="S",Services!$K$1&amp;", ","")&amp;
if(Services!L54="S",Services!$L$1&amp;", ","")&amp;
if(Services!M54="S",Services!$M$1&amp;", ","")&amp;
if(Services!N54="S",Services!$N$1&amp;", ","")&amp;
if(Services!O54="S",Services!$O$1&amp;", ","")&amp;
if(Services!P54="S",Services!$P$1&amp;", ","")&amp;
if(Services!Q54="S",Services!$Q$1&amp;", ","")&amp;
if(Services!R54="S",Services!$R$1&amp;", ","")&amp;
if(Services!S54="S",Services!$S$1&amp;", ","")&amp;
if(Services!T54="S",Services!$T$1&amp;", ","")&amp;
if(Services!U54="S",Services!$U$1&amp;", ","")&amp;
if(Services!V54="S",Services!$V$1&amp;", ","")&amp;
if(Services!W54="S",Services!$W$1&amp;", ","")&amp;
if(Services!X54="S",Services!$X$1&amp;", ","")&amp;
if(Services!Y54="S",Services!$Y$1&amp;", ","")&amp;
if(Services!Z54="S",Services!$Z$1&amp;", ","")&amp;
if(Services!AA54="S",Services!$AA$1&amp;", ","")&amp;
if(Services!AB54="S",Services!$AB$1&amp;", ","")&amp;
if(Services!AC54="S",Services!$AC$1&amp;", ","")&amp;
if(Services!AD54="S",Services!$AD$1&amp;", ","")&amp;
if(Services!AE54="S",Services!$AE$1&amp;", ","")&amp;
if(Services!AF54="S",Services!$AF$1&amp;", ","")&amp;
if(Services!AG54="S",Services!$AG$1&amp;", ","")&amp;
if(Services!AH54="S",Services!$AH$1&amp;", ","")</f>
        <v/>
      </c>
      <c r="H54" t="str">
        <f t="shared" si="2"/>
        <v/>
      </c>
      <c r="I54" t="str">
        <f t="shared" si="3"/>
        <v>&lt;h2&gt;City Center Apts&lt;/h2&gt;&lt;h3&gt;775-284-9500   / 160 Sinclair St Reno, NV 89501&lt;/h3&gt;&lt;p&gt;Family-Subsidized- Income Restricted. To qualify for this property, your annual income must be less than or equal to: 1 Person=$44,640   2 People=$50,960 3 People= $57,360 depending on the number of people that will be living here.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54" s="24" t="s">
        <v>299</v>
      </c>
    </row>
    <row r="55">
      <c r="A55" t="str">
        <f>if(Services!A55="","",Services!A55)</f>
        <v>City Hall Senior Apts</v>
      </c>
      <c r="B55" t="str">
        <f>if(Services!B55&amp;" "&amp;Services!C55&amp;" "&amp;Services!I55="","",Services!B55&amp;" "&amp;Services!C55&amp;" "&amp;Services!I55)</f>
        <v>775-331-4900  </v>
      </c>
      <c r="C55" t="str">
        <f>if(A55="","",Services!D55&amp;" "&amp;Services!E55&amp;", "&amp;Services!F55&amp;" "&amp;Services!G55)</f>
        <v>625 5th St Sparks, NV 89431</v>
      </c>
      <c r="D55" t="str">
        <f>if(Services!H55="","",Services!H55)</f>
        <v>Not Subsidized</v>
      </c>
      <c r="E55" s="81" t="str">
        <f>if(Services!J55="P",Services!$J$1&amp;", ","")&amp;
if(Services!K55="P",Services!$K$1&amp;", ","")&amp;
if(Services!L55="P",Services!$L$1&amp;", ","")&amp;
if(Services!M55="P",Services!$M$1&amp;", ","")&amp;
if(Services!N55="P",Services!$N$1&amp;", ","")&amp;
if(Services!O55="P",Services!$O$1&amp;", ","")&amp;
if(Services!P55="P",Services!$P$1&amp;", ","")&amp;
if(Services!Q55="P",Services!$Q$1&amp;", ","")&amp;
if(Services!R55="P",Services!$R$1&amp;", ","")&amp;
if(Services!S55="P",Services!$S$1&amp;", ","")&amp;
if(Services!T55="P",Services!$T$1&amp;", ","")&amp;
if(Services!U55="P",Services!$U$1&amp;", ","")&amp;
if(Services!V55="P",Services!$V$1&amp;", ","")&amp;
if(Services!W55="P",Services!$W$1&amp;", ","")&amp;
if(Services!X55="P",Services!$X$1&amp;", ","")&amp;
if(Services!Y55="P",Services!$Y$1&amp;", ","")&amp;
if(Services!Z55="P",Services!$Z$1&amp;", ","")&amp;
if(Services!AA55="P",Services!$AA$1&amp;", ","")&amp;
if(Services!AB55="P",Services!$AB$1&amp;", ","")&amp;
if(Services!AC55="P",Services!$AC$1&amp;", ","")&amp;
if(Services!AD55="P",Services!$AD$1&amp;", ","")&amp;
if(Services!AE55="P",Services!$AE$1&amp;", ","")&amp;
if(Services!AF55="P",Services!$AF$1&amp;", ","")&amp;
if(Services!AG55="P",Services!$AG$1&amp;", ","")&amp;
if(Services!AH55="P",Services!$AH$1&amp;", ","")</f>
        <v>Apartments, </v>
      </c>
      <c r="F55" t="str">
        <f t="shared" si="1"/>
        <v>Apartments</v>
      </c>
      <c r="G55" s="81" t="str">
        <f>if(Services!J55="S",Services!$J$1&amp;", ","")&amp;
if(Services!K55="S",Services!$K$1&amp;", ","")&amp;
if(Services!L55="S",Services!$L$1&amp;", ","")&amp;
if(Services!M55="S",Services!$M$1&amp;", ","")&amp;
if(Services!N55="S",Services!$N$1&amp;", ","")&amp;
if(Services!O55="S",Services!$O$1&amp;", ","")&amp;
if(Services!P55="S",Services!$P$1&amp;", ","")&amp;
if(Services!Q55="S",Services!$Q$1&amp;", ","")&amp;
if(Services!R55="S",Services!$R$1&amp;", ","")&amp;
if(Services!S55="S",Services!$S$1&amp;", ","")&amp;
if(Services!T55="S",Services!$T$1&amp;", ","")&amp;
if(Services!U55="S",Services!$U$1&amp;", ","")&amp;
if(Services!V55="S",Services!$V$1&amp;", ","")&amp;
if(Services!W55="S",Services!$W$1&amp;", ","")&amp;
if(Services!X55="S",Services!$X$1&amp;", ","")&amp;
if(Services!Y55="S",Services!$Y$1&amp;", ","")&amp;
if(Services!Z55="S",Services!$Z$1&amp;", ","")&amp;
if(Services!AA55="S",Services!$AA$1&amp;", ","")&amp;
if(Services!AB55="S",Services!$AB$1&amp;", ","")&amp;
if(Services!AC55="S",Services!$AC$1&amp;", ","")&amp;
if(Services!AD55="S",Services!$AD$1&amp;", ","")&amp;
if(Services!AE55="S",Services!$AE$1&amp;", ","")&amp;
if(Services!AF55="S",Services!$AF$1&amp;", ","")&amp;
if(Services!AG55="S",Services!$AG$1&amp;", ","")&amp;
if(Services!AH55="S",Services!$AH$1&amp;", ","")</f>
        <v/>
      </c>
      <c r="H55" t="str">
        <f t="shared" si="2"/>
        <v/>
      </c>
      <c r="I55" t="str">
        <f t="shared" si="3"/>
        <v>&lt;h2&gt;City Hall Senior Apts&lt;/h2&gt;&lt;h3&gt;775-331-4900   / 625 5th St Sparks, NV 89431&lt;/h3&gt;&lt;p&gt;Not Subsidized&lt;/p&gt;&lt;p&gt;Apartments / &lt;/p&gt;</v>
      </c>
      <c r="J55" s="24" t="s">
        <v>299</v>
      </c>
    </row>
    <row r="56">
      <c r="A56" t="str">
        <f>if(Services!A56="","",Services!A56)</f>
        <v>City of Reno Housing Authority</v>
      </c>
      <c r="B56" t="str">
        <f>if(Services!B56&amp;" "&amp;Services!C56&amp;" "&amp;Services!I56="","",Services!B56&amp;" "&amp;Services!C56&amp;" "&amp;Services!I56)</f>
        <v>775-329 -3630  www.renoha.org</v>
      </c>
      <c r="C56" t="str">
        <f>if(A56="","",Services!D56&amp;" "&amp;Services!E56&amp;", "&amp;Services!F56&amp;" "&amp;Services!G56)</f>
        <v>1525 East 9th street Reno, NV 85912</v>
      </c>
      <c r="D56" t="str">
        <f>if(Services!H56="","",Services!H56)</f>
        <v>Monday - Friday 8:00am- 5:00pm admissions. Housing assistance program, affordable rentals, home buyers programs, moderate rehabilitation program one apartment, Section 8 Vouchers; applications, eligibility, information and referrals.</v>
      </c>
      <c r="E56" s="81" t="str">
        <f>if(Services!J56="P",Services!$J$1&amp;", ","")&amp;
if(Services!K56="P",Services!$K$1&amp;", ","")&amp;
if(Services!L56="P",Services!$L$1&amp;", ","")&amp;
if(Services!M56="P",Services!$M$1&amp;", ","")&amp;
if(Services!N56="P",Services!$N$1&amp;", ","")&amp;
if(Services!O56="P",Services!$O$1&amp;", ","")&amp;
if(Services!P56="P",Services!$P$1&amp;", ","")&amp;
if(Services!Q56="P",Services!$Q$1&amp;", ","")&amp;
if(Services!R56="P",Services!$R$1&amp;", ","")&amp;
if(Services!S56="P",Services!$S$1&amp;", ","")&amp;
if(Services!T56="P",Services!$T$1&amp;", ","")&amp;
if(Services!U56="P",Services!$U$1&amp;", ","")&amp;
if(Services!V56="P",Services!$V$1&amp;", ","")&amp;
if(Services!W56="P",Services!$W$1&amp;", ","")&amp;
if(Services!X56="P",Services!$X$1&amp;", ","")&amp;
if(Services!Y56="P",Services!$Y$1&amp;", ","")&amp;
if(Services!Z56="P",Services!$Z$1&amp;", ","")&amp;
if(Services!AA56="P",Services!$AA$1&amp;", ","")&amp;
if(Services!AB56="P",Services!$AB$1&amp;", ","")&amp;
if(Services!AC56="P",Services!$AC$1&amp;", ","")&amp;
if(Services!AD56="P",Services!$AD$1&amp;", ","")&amp;
if(Services!AE56="P",Services!$AE$1&amp;", ","")&amp;
if(Services!AF56="P",Services!$AF$1&amp;", ","")&amp;
if(Services!AG56="P",Services!$AG$1&amp;", ","")&amp;
if(Services!AH56="P",Services!$AH$1&amp;", ","")</f>
        <v>Housing, Outpatient, </v>
      </c>
      <c r="F56" t="str">
        <f t="shared" si="1"/>
        <v>Housing, Outpatient</v>
      </c>
      <c r="G56" s="81" t="str">
        <f>if(Services!J56="S",Services!$J$1&amp;", ","")&amp;
if(Services!K56="S",Services!$K$1&amp;", ","")&amp;
if(Services!L56="S",Services!$L$1&amp;", ","")&amp;
if(Services!M56="S",Services!$M$1&amp;", ","")&amp;
if(Services!N56="S",Services!$N$1&amp;", ","")&amp;
if(Services!O56="S",Services!$O$1&amp;", ","")&amp;
if(Services!P56="S",Services!$P$1&amp;", ","")&amp;
if(Services!Q56="S",Services!$Q$1&amp;", ","")&amp;
if(Services!R56="S",Services!$R$1&amp;", ","")&amp;
if(Services!S56="S",Services!$S$1&amp;", ","")&amp;
if(Services!T56="S",Services!$T$1&amp;", ","")&amp;
if(Services!U56="S",Services!$U$1&amp;", ","")&amp;
if(Services!V56="S",Services!$V$1&amp;", ","")&amp;
if(Services!W56="S",Services!$W$1&amp;", ","")&amp;
if(Services!X56="S",Services!$X$1&amp;", ","")&amp;
if(Services!Y56="S",Services!$Y$1&amp;", ","")&amp;
if(Services!Z56="S",Services!$Z$1&amp;", ","")&amp;
if(Services!AA56="S",Services!$AA$1&amp;", ","")&amp;
if(Services!AB56="S",Services!$AB$1&amp;", ","")&amp;
if(Services!AC56="S",Services!$AC$1&amp;", ","")&amp;
if(Services!AD56="S",Services!$AD$1&amp;", ","")&amp;
if(Services!AE56="S",Services!$AE$1&amp;", ","")&amp;
if(Services!AF56="S",Services!$AF$1&amp;", ","")&amp;
if(Services!AG56="S",Services!$AG$1&amp;", ","")&amp;
if(Services!AH56="S",Services!$AH$1&amp;", ","")</f>
        <v/>
      </c>
      <c r="H56" t="str">
        <f t="shared" si="2"/>
        <v/>
      </c>
      <c r="I56" t="str">
        <f t="shared" si="3"/>
        <v>&lt;h2&gt;City of Reno Housing Authority&lt;/h2&gt;&lt;h3&gt;775-329 -3630  www.renoha.org / 1525 East 9th street Reno, NV 85912&lt;/h3&gt;&lt;p&gt;Monday - Friday 8:00am- 5:00pm admissions. Housing assistance program, affordable rentals, home buyers programs, moderate rehabilitation program one apartment, Section 8 Vouchers; applications, eligibility, information and referrals.&lt;/p&gt;&lt;p&gt;Housing, Outpatient / &lt;/p&gt;</v>
      </c>
      <c r="J56" s="24" t="s">
        <v>299</v>
      </c>
    </row>
    <row r="57">
      <c r="A57" t="str">
        <f>if(Services!A57="","",Services!A57)</f>
        <v>City of Reno Recreation Division</v>
      </c>
      <c r="B57" t="str">
        <f>if(Services!B57&amp;" "&amp;Services!C57&amp;" "&amp;Services!I57="","",Services!B57&amp;" "&amp;Services!C57&amp;" "&amp;Services!I57)</f>
        <v>775-334-2262  </v>
      </c>
      <c r="C57" t="str">
        <f>if(A57="","",Services!D57&amp;" "&amp;Services!E57&amp;", "&amp;Services!F57&amp;" "&amp;Services!G57)</f>
        <v>1301 Valley Rd Reno, NV 89512</v>
      </c>
      <c r="D57" t="str">
        <f>if(Services!H57="","",Services!H57)</f>
        <v>Before and After-School Sierra Kids program</v>
      </c>
      <c r="E57" s="81" t="str">
        <f>if(Services!J57="P",Services!$J$1&amp;", ","")&amp;
if(Services!K57="P",Services!$K$1&amp;", ","")&amp;
if(Services!L57="P",Services!$L$1&amp;", ","")&amp;
if(Services!M57="P",Services!$M$1&amp;", ","")&amp;
if(Services!N57="P",Services!$N$1&amp;", ","")&amp;
if(Services!O57="P",Services!$O$1&amp;", ","")&amp;
if(Services!P57="P",Services!$P$1&amp;", ","")&amp;
if(Services!Q57="P",Services!$Q$1&amp;", ","")&amp;
if(Services!R57="P",Services!$R$1&amp;", ","")&amp;
if(Services!S57="P",Services!$S$1&amp;", ","")&amp;
if(Services!T57="P",Services!$T$1&amp;", ","")&amp;
if(Services!U57="P",Services!$U$1&amp;", ","")&amp;
if(Services!V57="P",Services!$V$1&amp;", ","")&amp;
if(Services!W57="P",Services!$W$1&amp;", ","")&amp;
if(Services!X57="P",Services!$X$1&amp;", ","")&amp;
if(Services!Y57="P",Services!$Y$1&amp;", ","")&amp;
if(Services!Z57="P",Services!$Z$1&amp;", ","")&amp;
if(Services!AA57="P",Services!$AA$1&amp;", ","")&amp;
if(Services!AB57="P",Services!$AB$1&amp;", ","")&amp;
if(Services!AC57="P",Services!$AC$1&amp;", ","")&amp;
if(Services!AD57="P",Services!$AD$1&amp;", ","")&amp;
if(Services!AE57="P",Services!$AE$1&amp;", ","")&amp;
if(Services!AF57="P",Services!$AF$1&amp;", ","")&amp;
if(Services!AG57="P",Services!$AG$1&amp;", ","")&amp;
if(Services!AH57="P",Services!$AH$1&amp;", ","")</f>
        <v>Childcare, </v>
      </c>
      <c r="F57" t="str">
        <f t="shared" si="1"/>
        <v>Childcare</v>
      </c>
      <c r="G57" s="81" t="str">
        <f>if(Services!J57="S",Services!$J$1&amp;", ","")&amp;
if(Services!K57="S",Services!$K$1&amp;", ","")&amp;
if(Services!L57="S",Services!$L$1&amp;", ","")&amp;
if(Services!M57="S",Services!$M$1&amp;", ","")&amp;
if(Services!N57="S",Services!$N$1&amp;", ","")&amp;
if(Services!O57="S",Services!$O$1&amp;", ","")&amp;
if(Services!P57="S",Services!$P$1&amp;", ","")&amp;
if(Services!Q57="S",Services!$Q$1&amp;", ","")&amp;
if(Services!R57="S",Services!$R$1&amp;", ","")&amp;
if(Services!S57="S",Services!$S$1&amp;", ","")&amp;
if(Services!T57="S",Services!$T$1&amp;", ","")&amp;
if(Services!U57="S",Services!$U$1&amp;", ","")&amp;
if(Services!V57="S",Services!$V$1&amp;", ","")&amp;
if(Services!W57="S",Services!$W$1&amp;", ","")&amp;
if(Services!X57="S",Services!$X$1&amp;", ","")&amp;
if(Services!Y57="S",Services!$Y$1&amp;", ","")&amp;
if(Services!Z57="S",Services!$Z$1&amp;", ","")&amp;
if(Services!AA57="S",Services!$AA$1&amp;", ","")&amp;
if(Services!AB57="S",Services!$AB$1&amp;", ","")&amp;
if(Services!AC57="S",Services!$AC$1&amp;", ","")&amp;
if(Services!AD57="S",Services!$AD$1&amp;", ","")&amp;
if(Services!AE57="S",Services!$AE$1&amp;", ","")&amp;
if(Services!AF57="S",Services!$AF$1&amp;", ","")&amp;
if(Services!AG57="S",Services!$AG$1&amp;", ","")&amp;
if(Services!AH57="S",Services!$AH$1&amp;", ","")</f>
        <v/>
      </c>
      <c r="H57" t="str">
        <f t="shared" si="2"/>
        <v/>
      </c>
      <c r="I57" t="str">
        <f t="shared" si="3"/>
        <v>&lt;h2&gt;City of Reno Recreation Division&lt;/h2&gt;&lt;h3&gt;775-334-2262   / 1301 Valley Rd Reno, NV 89512&lt;/h3&gt;&lt;p&gt;Before and After-School Sierra Kids program&lt;/p&gt;&lt;p&gt;Childcare / &lt;/p&gt;</v>
      </c>
      <c r="J57" s="24" t="s">
        <v>299</v>
      </c>
    </row>
    <row r="58">
      <c r="A58" t="str">
        <f>if(Services!A58="","",Services!A58)</f>
        <v>Community Assistance Center</v>
      </c>
      <c r="B58" t="str">
        <f>if(Services!B58&amp;" "&amp;Services!C58&amp;" "&amp;Services!I58="","",Services!B58&amp;" "&amp;Services!C58&amp;" "&amp;Services!I58)</f>
        <v>775-329-4141 (775)329-4145, (775)722-2296 https://www.washoecounty.us/socsrv/adult_services/community_assistance_center/index.php</v>
      </c>
      <c r="C58" t="str">
        <f>if(A58="","",Services!D58&amp;" "&amp;Services!E58&amp;", "&amp;Services!F58&amp;" "&amp;Services!G58)</f>
        <v>335 Record St Reno, NV 89512</v>
      </c>
      <c r="D58" t="str">
        <f>if(Services!H58="","",Services!H58)</f>
        <v>The Community Assistance Center shelters (Men's), a Triage Center, and the CIT officers. The men's shelter is a 30-day emergency placement and extensions are possible depending on the person's circumstances. The Triage Center is a short-term detox and stabilization center. The CIT office is an outreach for street homeless; connecting clients with resources, e.g. shelter care, medical care.
The Men's Shelter provides beds for single men, who may stay for up to three months in a six month period. A smaller dorm room is reserved for veterans under a contract with the VA. A day room is made available as a warming center for up to 65 additional men on winter nights when 31
-The ReStart Program provides mental health services and homeless prevention, emphasizing a wraparound approach to clinical services, case management, mental health support, payee service, permanent long-term housing, and Homeless Prevention and Rapid Re-Housing programs. (775) 324- 2622.
-The Resource Center is a place where individuals may use a computer and telephone and receive mail and referrals to other agencies and services in the community. For more information, please call (775) 657-4675.</v>
      </c>
      <c r="E58" s="81" t="str">
        <f>if(Services!J58="P",Services!$J$1&amp;", ","")&amp;
if(Services!K58="P",Services!$K$1&amp;", ","")&amp;
if(Services!L58="P",Services!$L$1&amp;", ","")&amp;
if(Services!M58="P",Services!$M$1&amp;", ","")&amp;
if(Services!N58="P",Services!$N$1&amp;", ","")&amp;
if(Services!O58="P",Services!$O$1&amp;", ","")&amp;
if(Services!P58="P",Services!$P$1&amp;", ","")&amp;
if(Services!Q58="P",Services!$Q$1&amp;", ","")&amp;
if(Services!R58="P",Services!$R$1&amp;", ","")&amp;
if(Services!S58="P",Services!$S$1&amp;", ","")&amp;
if(Services!T58="P",Services!$T$1&amp;", ","")&amp;
if(Services!U58="P",Services!$U$1&amp;", ","")&amp;
if(Services!V58="P",Services!$V$1&amp;", ","")&amp;
if(Services!W58="P",Services!$W$1&amp;", ","")&amp;
if(Services!X58="P",Services!$X$1&amp;", ","")&amp;
if(Services!Y58="P",Services!$Y$1&amp;", ","")&amp;
if(Services!Z58="P",Services!$Z$1&amp;", ","")&amp;
if(Services!AA58="P",Services!$AA$1&amp;", ","")&amp;
if(Services!AB58="P",Services!$AB$1&amp;", ","")&amp;
if(Services!AC58="P",Services!$AC$1&amp;", ","")&amp;
if(Services!AD58="P",Services!$AD$1&amp;", ","")&amp;
if(Services!AE58="P",Services!$AE$1&amp;", ","")&amp;
if(Services!AF58="P",Services!$AF$1&amp;", ","")&amp;
if(Services!AG58="P",Services!$AG$1&amp;", ","")&amp;
if(Services!AH58="P",Services!$AH$1&amp;", ","")</f>
        <v>Emergency Shelter, Veterans, </v>
      </c>
      <c r="F58" t="str">
        <f t="shared" si="1"/>
        <v>Emergency Shelter, Veterans</v>
      </c>
      <c r="G58" s="81" t="str">
        <f>if(Services!J58="S",Services!$J$1&amp;", ","")&amp;
if(Services!K58="S",Services!$K$1&amp;", ","")&amp;
if(Services!L58="S",Services!$L$1&amp;", ","")&amp;
if(Services!M58="S",Services!$M$1&amp;", ","")&amp;
if(Services!N58="S",Services!$N$1&amp;", ","")&amp;
if(Services!O58="S",Services!$O$1&amp;", ","")&amp;
if(Services!P58="S",Services!$P$1&amp;", ","")&amp;
if(Services!Q58="S",Services!$Q$1&amp;", ","")&amp;
if(Services!R58="S",Services!$R$1&amp;", ","")&amp;
if(Services!S58="S",Services!$S$1&amp;", ","")&amp;
if(Services!T58="S",Services!$T$1&amp;", ","")&amp;
if(Services!U58="S",Services!$U$1&amp;", ","")&amp;
if(Services!V58="S",Services!$V$1&amp;", ","")&amp;
if(Services!W58="S",Services!$W$1&amp;", ","")&amp;
if(Services!X58="S",Services!$X$1&amp;", ","")&amp;
if(Services!Y58="S",Services!$Y$1&amp;", ","")&amp;
if(Services!Z58="S",Services!$Z$1&amp;", ","")&amp;
if(Services!AA58="S",Services!$AA$1&amp;", ","")&amp;
if(Services!AB58="S",Services!$AB$1&amp;", ","")&amp;
if(Services!AC58="S",Services!$AC$1&amp;", ","")&amp;
if(Services!AD58="S",Services!$AD$1&amp;", ","")&amp;
if(Services!AE58="S",Services!$AE$1&amp;", ","")&amp;
if(Services!AF58="S",Services!$AF$1&amp;", ","")&amp;
if(Services!AG58="S",Services!$AG$1&amp;", ","")&amp;
if(Services!AH58="S",Services!$AH$1&amp;", ","")</f>
        <v>Counseling, Healthcare, Mental Health, Transitional Housing, </v>
      </c>
      <c r="H58" t="str">
        <f t="shared" si="2"/>
        <v>Counseling, Healthcare, Mental Health, Transitional Housing</v>
      </c>
      <c r="I58" t="str">
        <f t="shared" si="3"/>
        <v>&lt;h2&gt;Community Assistance Center&lt;/h2&gt;&lt;h3&gt;775-329-4141 (775)329-4145, (775)722-2296 https://www.washoecounty.us/socsrv/adult_services/community_assistance_center/index.php / 335 Record St Reno, NV 89512&lt;/h3&gt;&lt;p&gt;The Community Assistance Center shelters (Men's), a Triage Center, and the CIT officers. The men's shelter is a 30-day emergency placement and extensions are possible depending on the person's circumstances. The Triage Center is a short-term detox and stabilization center. The CIT office is an outreach for street homeless; connecting clients with resources, e.g. shelter care, medical care.
The Men's Shelter provides beds for single men, who may stay for up to three months in a six month period. A smaller dorm room is reserved for veterans under a contract with the VA. A day room is made available as a warming center for up to 65 additional men on winter nights when 31
-The ReStart Program provides mental health services and homeless prevention, emphasizing a wraparound approach to clinical services, case management, mental health support, payee service, permanent long-term housing, and Homeless Prevention and Rapid Re-Housing programs. (775) 324- 2622.
-The Resource Center is a place where individuals may use a computer and telephone and receive mail and referrals to other agencies and services in the community. For more information, please call (775) 657-4675.&lt;/p&gt;&lt;p&gt;Emergency Shelter, Veterans / Counseling, Healthcare, Mental Health, Transitional Housing&lt;/p&gt;</v>
      </c>
      <c r="J58" s="24" t="s">
        <v>299</v>
      </c>
    </row>
    <row r="59">
      <c r="A59" t="str">
        <f>if(Services!A59="","",Services!A59)</f>
        <v>Community Garden Apartments 1</v>
      </c>
      <c r="B59" t="str">
        <f>if(Services!B59&amp;" "&amp;Services!C59&amp;" "&amp;Services!I59="","",Services!B59&amp;" "&amp;Services!C59&amp;" "&amp;Services!I59)</f>
        <v>775-358-5907  </v>
      </c>
      <c r="C59" t="str">
        <f>if(A59="","",Services!D59&amp;" "&amp;Services!E59&amp;", "&amp;Services!F59&amp;" "&amp;Services!G59)</f>
        <v>2338 Wedekind Rd Reno, NV 89512</v>
      </c>
      <c r="D59" t="str">
        <f>if(Services!H59="","",Services!H59)</f>
        <v>amily-Subsidized-Using Low Income Housing Tax Credit LIHTC program, units set aside. Households must earn either less than 50% or 60% of the area median income. Rents capped at a maximum of 30% of the set-aside area median income.</v>
      </c>
      <c r="E59" s="81" t="str">
        <f>if(Services!J59="P",Services!$J$1&amp;", ","")&amp;
if(Services!K59="P",Services!$K$1&amp;", ","")&amp;
if(Services!L59="P",Services!$L$1&amp;", ","")&amp;
if(Services!M59="P",Services!$M$1&amp;", ","")&amp;
if(Services!N59="P",Services!$N$1&amp;", ","")&amp;
if(Services!O59="P",Services!$O$1&amp;", ","")&amp;
if(Services!P59="P",Services!$P$1&amp;", ","")&amp;
if(Services!Q59="P",Services!$Q$1&amp;", ","")&amp;
if(Services!R59="P",Services!$R$1&amp;", ","")&amp;
if(Services!S59="P",Services!$S$1&amp;", ","")&amp;
if(Services!T59="P",Services!$T$1&amp;", ","")&amp;
if(Services!U59="P",Services!$U$1&amp;", ","")&amp;
if(Services!V59="P",Services!$V$1&amp;", ","")&amp;
if(Services!W59="P",Services!$W$1&amp;", ","")&amp;
if(Services!X59="P",Services!$X$1&amp;", ","")&amp;
if(Services!Y59="P",Services!$Y$1&amp;", ","")&amp;
if(Services!Z59="P",Services!$Z$1&amp;", ","")&amp;
if(Services!AA59="P",Services!$AA$1&amp;", ","")&amp;
if(Services!AB59="P",Services!$AB$1&amp;", ","")&amp;
if(Services!AC59="P",Services!$AC$1&amp;", ","")&amp;
if(Services!AD59="P",Services!$AD$1&amp;", ","")&amp;
if(Services!AE59="P",Services!$AE$1&amp;", ","")&amp;
if(Services!AF59="P",Services!$AF$1&amp;", ","")&amp;
if(Services!AG59="P",Services!$AG$1&amp;", ","")&amp;
if(Services!AH59="P",Services!$AH$1&amp;", ","")</f>
        <v>Apartments, Subsidized housing, </v>
      </c>
      <c r="F59" t="str">
        <f t="shared" si="1"/>
        <v>Apartments, Subsidized housing</v>
      </c>
      <c r="G59" s="81" t="str">
        <f>if(Services!J59="S",Services!$J$1&amp;", ","")&amp;
if(Services!K59="S",Services!$K$1&amp;", ","")&amp;
if(Services!L59="S",Services!$L$1&amp;", ","")&amp;
if(Services!M59="S",Services!$M$1&amp;", ","")&amp;
if(Services!N59="S",Services!$N$1&amp;", ","")&amp;
if(Services!O59="S",Services!$O$1&amp;", ","")&amp;
if(Services!P59="S",Services!$P$1&amp;", ","")&amp;
if(Services!Q59="S",Services!$Q$1&amp;", ","")&amp;
if(Services!R59="S",Services!$R$1&amp;", ","")&amp;
if(Services!S59="S",Services!$S$1&amp;", ","")&amp;
if(Services!T59="S",Services!$T$1&amp;", ","")&amp;
if(Services!U59="S",Services!$U$1&amp;", ","")&amp;
if(Services!V59="S",Services!$V$1&amp;", ","")&amp;
if(Services!W59="S",Services!$W$1&amp;", ","")&amp;
if(Services!X59="S",Services!$X$1&amp;", ","")&amp;
if(Services!Y59="S",Services!$Y$1&amp;", ","")&amp;
if(Services!Z59="S",Services!$Z$1&amp;", ","")&amp;
if(Services!AA59="S",Services!$AA$1&amp;", ","")&amp;
if(Services!AB59="S",Services!$AB$1&amp;", ","")&amp;
if(Services!AC59="S",Services!$AC$1&amp;", ","")&amp;
if(Services!AD59="S",Services!$AD$1&amp;", ","")&amp;
if(Services!AE59="S",Services!$AE$1&amp;", ","")&amp;
if(Services!AF59="S",Services!$AF$1&amp;", ","")&amp;
if(Services!AG59="S",Services!$AG$1&amp;", ","")&amp;
if(Services!AH59="S",Services!$AH$1&amp;", ","")</f>
        <v/>
      </c>
      <c r="H59" t="str">
        <f t="shared" si="2"/>
        <v/>
      </c>
      <c r="I59" t="str">
        <f t="shared" si="3"/>
        <v>&lt;h2&gt;Community Garden Apartments 1&lt;/h2&gt;&lt;h3&gt;775-358-5907   / 2338 Wedekind Rd Reno, NV 89512&lt;/h3&gt;&lt;p&gt;amily-Subsidized-Using Low Income Housing Tax Credit LIHTC program, units set aside. Households must earn either less than 50% or 60% of the area median income. Rents capped at a maximum of 30% of the set-aside area median income.&lt;/p&gt;&lt;p&gt;Apartments, Subsidized housing / &lt;/p&gt;</v>
      </c>
      <c r="J59" s="24" t="s">
        <v>299</v>
      </c>
    </row>
    <row r="60">
      <c r="A60" t="str">
        <f>if(Services!A60="","",Services!A60)</f>
        <v>Community Health Alliance, Crampton</v>
      </c>
      <c r="B60" t="str">
        <f>if(Services!B60&amp;" "&amp;Services!C60&amp;" "&amp;Services!I60="","",Services!B60&amp;" "&amp;Services!C60&amp;" "&amp;Services!I60)</f>
        <v>775-329-6300  www.chanevada.org</v>
      </c>
      <c r="C60" t="str">
        <f>if(A60="","",Services!D60&amp;" "&amp;Services!E60&amp;", "&amp;Services!F60&amp;" "&amp;Services!G60)</f>
        <v>330 Crampton St Reno, NV 89502</v>
      </c>
      <c r="D60" t="str">
        <f>if(Services!H60="","",Services!H60)</f>
        <v>Center For Complex Care. Hours: Monday-Friday 7:00am-4:00pm.</v>
      </c>
      <c r="E60" s="81" t="str">
        <f>if(Services!J60="P",Services!$J$1&amp;", ","")&amp;
if(Services!K60="P",Services!$K$1&amp;", ","")&amp;
if(Services!L60="P",Services!$L$1&amp;", ","")&amp;
if(Services!M60="P",Services!$M$1&amp;", ","")&amp;
if(Services!N60="P",Services!$N$1&amp;", ","")&amp;
if(Services!O60="P",Services!$O$1&amp;", ","")&amp;
if(Services!P60="P",Services!$P$1&amp;", ","")&amp;
if(Services!Q60="P",Services!$Q$1&amp;", ","")&amp;
if(Services!R60="P",Services!$R$1&amp;", ","")&amp;
if(Services!S60="P",Services!$S$1&amp;", ","")&amp;
if(Services!T60="P",Services!$T$1&amp;", ","")&amp;
if(Services!U60="P",Services!$U$1&amp;", ","")&amp;
if(Services!V60="P",Services!$V$1&amp;", ","")&amp;
if(Services!W60="P",Services!$W$1&amp;", ","")&amp;
if(Services!X60="P",Services!$X$1&amp;", ","")&amp;
if(Services!Y60="P",Services!$Y$1&amp;", ","")&amp;
if(Services!Z60="P",Services!$Z$1&amp;", ","")&amp;
if(Services!AA60="P",Services!$AA$1&amp;", ","")&amp;
if(Services!AB60="P",Services!$AB$1&amp;", ","")&amp;
if(Services!AC60="P",Services!$AC$1&amp;", ","")&amp;
if(Services!AD60="P",Services!$AD$1&amp;", ","")&amp;
if(Services!AE60="P",Services!$AE$1&amp;", ","")&amp;
if(Services!AF60="P",Services!$AF$1&amp;", ","")&amp;
if(Services!AG60="P",Services!$AG$1&amp;", ","")&amp;
if(Services!AH60="P",Services!$AH$1&amp;", ","")</f>
        <v>Healthcare, </v>
      </c>
      <c r="F60" t="str">
        <f t="shared" si="1"/>
        <v>Healthcare</v>
      </c>
      <c r="G60" s="81" t="str">
        <f>if(Services!J60="S",Services!$J$1&amp;", ","")&amp;
if(Services!K60="S",Services!$K$1&amp;", ","")&amp;
if(Services!L60="S",Services!$L$1&amp;", ","")&amp;
if(Services!M60="S",Services!$M$1&amp;", ","")&amp;
if(Services!N60="S",Services!$N$1&amp;", ","")&amp;
if(Services!O60="S",Services!$O$1&amp;", ","")&amp;
if(Services!P60="S",Services!$P$1&amp;", ","")&amp;
if(Services!Q60="S",Services!$Q$1&amp;", ","")&amp;
if(Services!R60="S",Services!$R$1&amp;", ","")&amp;
if(Services!S60="S",Services!$S$1&amp;", ","")&amp;
if(Services!T60="S",Services!$T$1&amp;", ","")&amp;
if(Services!U60="S",Services!$U$1&amp;", ","")&amp;
if(Services!V60="S",Services!$V$1&amp;", ","")&amp;
if(Services!W60="S",Services!$W$1&amp;", ","")&amp;
if(Services!X60="S",Services!$X$1&amp;", ","")&amp;
if(Services!Y60="S",Services!$Y$1&amp;", ","")&amp;
if(Services!Z60="S",Services!$Z$1&amp;", ","")&amp;
if(Services!AA60="S",Services!$AA$1&amp;", ","")&amp;
if(Services!AB60="S",Services!$AB$1&amp;", ","")&amp;
if(Services!AC60="S",Services!$AC$1&amp;", ","")&amp;
if(Services!AD60="S",Services!$AD$1&amp;", ","")&amp;
if(Services!AE60="S",Services!$AE$1&amp;", ","")&amp;
if(Services!AF60="S",Services!$AF$1&amp;", ","")&amp;
if(Services!AG60="S",Services!$AG$1&amp;", ","")&amp;
if(Services!AH60="S",Services!$AH$1&amp;", ","")</f>
        <v>Dental, Vision, &amp; Hearing, Family Services, </v>
      </c>
      <c r="H60" t="str">
        <f t="shared" si="2"/>
        <v>Dental, Vision, &amp; Hearing, Family Services</v>
      </c>
      <c r="I60" t="str">
        <f t="shared" si="3"/>
        <v>&lt;h2&gt;Community Health Alliance, Crampton&lt;/h2&gt;&lt;h3&gt;775-329-6300  www.chanevada.org / 330 Crampton St Reno, NV 89502&lt;/h3&gt;&lt;p&gt;Center For Complex Care. Hours: Monday-Friday 7:00am-4:00pm.&lt;/p&gt;&lt;p&gt;Healthcare / Dental, Vision, &amp; Hearing, Family Services&lt;/p&gt;</v>
      </c>
      <c r="J60" s="24" t="s">
        <v>299</v>
      </c>
    </row>
    <row r="61">
      <c r="A61" t="str">
        <f>if(Services!A61="","",Services!A61)</f>
        <v>Community Health Alliance, Nell</v>
      </c>
      <c r="B61" t="str">
        <f>if(Services!B61&amp;" "&amp;Services!C61&amp;" "&amp;Services!I61="","",Services!B61&amp;" "&amp;Services!C61&amp;" "&amp;Services!I61)</f>
        <v>775-329-6300  www.chanevada.org</v>
      </c>
      <c r="C61" t="str">
        <f>if(A61="","",Services!D61&amp;" "&amp;Services!E61&amp;", "&amp;Services!F61&amp;" "&amp;Services!G61)</f>
        <v>3915 Neil Road Reno, NV 89502</v>
      </c>
      <c r="D61" t="str">
        <f>if(Services!H61="","",Services!H61)</f>
        <v>Hours: Monday-Friday 7:00am-4:00pm
WIC: Tuesday-Thursday 8:00am-6:30pm
WIC: Friday 8:00am-5:00pm</v>
      </c>
      <c r="E61" s="81" t="str">
        <f>if(Services!J61="P",Services!$J$1&amp;", ","")&amp;
if(Services!K61="P",Services!$K$1&amp;", ","")&amp;
if(Services!L61="P",Services!$L$1&amp;", ","")&amp;
if(Services!M61="P",Services!$M$1&amp;", ","")&amp;
if(Services!N61="P",Services!$N$1&amp;", ","")&amp;
if(Services!O61="P",Services!$O$1&amp;", ","")&amp;
if(Services!P61="P",Services!$P$1&amp;", ","")&amp;
if(Services!Q61="P",Services!$Q$1&amp;", ","")&amp;
if(Services!R61="P",Services!$R$1&amp;", ","")&amp;
if(Services!S61="P",Services!$S$1&amp;", ","")&amp;
if(Services!T61="P",Services!$T$1&amp;", ","")&amp;
if(Services!U61="P",Services!$U$1&amp;", ","")&amp;
if(Services!V61="P",Services!$V$1&amp;", ","")&amp;
if(Services!W61="P",Services!$W$1&amp;", ","")&amp;
if(Services!X61="P",Services!$X$1&amp;", ","")&amp;
if(Services!Y61="P",Services!$Y$1&amp;", ","")&amp;
if(Services!Z61="P",Services!$Z$1&amp;", ","")&amp;
if(Services!AA61="P",Services!$AA$1&amp;", ","")&amp;
if(Services!AB61="P",Services!$AB$1&amp;", ","")&amp;
if(Services!AC61="P",Services!$AC$1&amp;", ","")&amp;
if(Services!AD61="P",Services!$AD$1&amp;", ","")&amp;
if(Services!AE61="P",Services!$AE$1&amp;", ","")&amp;
if(Services!AF61="P",Services!$AF$1&amp;", ","")&amp;
if(Services!AG61="P",Services!$AG$1&amp;", ","")&amp;
if(Services!AH61="P",Services!$AH$1&amp;", ","")</f>
        <v>Healthcare, </v>
      </c>
      <c r="F61" t="str">
        <f t="shared" si="1"/>
        <v>Healthcare</v>
      </c>
      <c r="G61" s="81" t="str">
        <f>if(Services!J61="S",Services!$J$1&amp;", ","")&amp;
if(Services!K61="S",Services!$K$1&amp;", ","")&amp;
if(Services!L61="S",Services!$L$1&amp;", ","")&amp;
if(Services!M61="S",Services!$M$1&amp;", ","")&amp;
if(Services!N61="S",Services!$N$1&amp;", ","")&amp;
if(Services!O61="S",Services!$O$1&amp;", ","")&amp;
if(Services!P61="S",Services!$P$1&amp;", ","")&amp;
if(Services!Q61="S",Services!$Q$1&amp;", ","")&amp;
if(Services!R61="S",Services!$R$1&amp;", ","")&amp;
if(Services!S61="S",Services!$S$1&amp;", ","")&amp;
if(Services!T61="S",Services!$T$1&amp;", ","")&amp;
if(Services!U61="S",Services!$U$1&amp;", ","")&amp;
if(Services!V61="S",Services!$V$1&amp;", ","")&amp;
if(Services!W61="S",Services!$W$1&amp;", ","")&amp;
if(Services!X61="S",Services!$X$1&amp;", ","")&amp;
if(Services!Y61="S",Services!$Y$1&amp;", ","")&amp;
if(Services!Z61="S",Services!$Z$1&amp;", ","")&amp;
if(Services!AA61="S",Services!$AA$1&amp;", ","")&amp;
if(Services!AB61="S",Services!$AB$1&amp;", ","")&amp;
if(Services!AC61="S",Services!$AC$1&amp;", ","")&amp;
if(Services!AD61="S",Services!$AD$1&amp;", ","")&amp;
if(Services!AE61="S",Services!$AE$1&amp;", ","")&amp;
if(Services!AF61="S",Services!$AF$1&amp;", ","")&amp;
if(Services!AG61="S",Services!$AG$1&amp;", ","")&amp;
if(Services!AH61="S",Services!$AH$1&amp;", ","")</f>
        <v>Family Services, </v>
      </c>
      <c r="H61" t="str">
        <f t="shared" si="2"/>
        <v>Family Services</v>
      </c>
      <c r="I61" t="str">
        <f t="shared" si="3"/>
        <v>&lt;h2&gt;Community Health Alliance, Nell&lt;/h2&gt;&lt;h3&gt;775-329-6300  www.chanevada.org / 3915 Neil Road Reno, NV 89502&lt;/h3&gt;&lt;p&gt;Hours: Monday-Friday 7:00am-4:00pm
WIC: Tuesday-Thursday 8:00am-6:30pm
WIC: Friday 8:00am-5:00pm&lt;/p&gt;&lt;p&gt;Healthcare / Family Services&lt;/p&gt;</v>
      </c>
      <c r="J61" s="24" t="s">
        <v>299</v>
      </c>
    </row>
    <row r="62">
      <c r="A62" t="str">
        <f>if(Services!A62="","",Services!A62)</f>
        <v>Community Health Alliance, North Valleys</v>
      </c>
      <c r="B62" t="str">
        <f>if(Services!B62&amp;" "&amp;Services!C62&amp;" "&amp;Services!I62="","",Services!B62&amp;" "&amp;Services!C62&amp;" "&amp;Services!I62)</f>
        <v>775-329-6300 Medical 775-870-4300 Dental www.chanevada.org</v>
      </c>
      <c r="C62" t="str">
        <f>if(A62="","",Services!D62&amp;" "&amp;Services!E62&amp;", "&amp;Services!F62&amp;" "&amp;Services!G62)</f>
        <v>280 Vista Knoll Pkwy #107 Reno, NV 89506</v>
      </c>
      <c r="D62" t="str">
        <f>if(Services!H62="","",Services!H62)</f>
        <v>Hours: Medical- Monday-Friday 8:00am-5:00pm</v>
      </c>
      <c r="E62" s="81" t="str">
        <f>if(Services!J62="P",Services!$J$1&amp;", ","")&amp;
if(Services!K62="P",Services!$K$1&amp;", ","")&amp;
if(Services!L62="P",Services!$L$1&amp;", ","")&amp;
if(Services!M62="P",Services!$M$1&amp;", ","")&amp;
if(Services!N62="P",Services!$N$1&amp;", ","")&amp;
if(Services!O62="P",Services!$O$1&amp;", ","")&amp;
if(Services!P62="P",Services!$P$1&amp;", ","")&amp;
if(Services!Q62="P",Services!$Q$1&amp;", ","")&amp;
if(Services!R62="P",Services!$R$1&amp;", ","")&amp;
if(Services!S62="P",Services!$S$1&amp;", ","")&amp;
if(Services!T62="P",Services!$T$1&amp;", ","")&amp;
if(Services!U62="P",Services!$U$1&amp;", ","")&amp;
if(Services!V62="P",Services!$V$1&amp;", ","")&amp;
if(Services!W62="P",Services!$W$1&amp;", ","")&amp;
if(Services!X62="P",Services!$X$1&amp;", ","")&amp;
if(Services!Y62="P",Services!$Y$1&amp;", ","")&amp;
if(Services!Z62="P",Services!$Z$1&amp;", ","")&amp;
if(Services!AA62="P",Services!$AA$1&amp;", ","")&amp;
if(Services!AB62="P",Services!$AB$1&amp;", ","")&amp;
if(Services!AC62="P",Services!$AC$1&amp;", ","")&amp;
if(Services!AD62="P",Services!$AD$1&amp;", ","")&amp;
if(Services!AE62="P",Services!$AE$1&amp;", ","")&amp;
if(Services!AF62="P",Services!$AF$1&amp;", ","")&amp;
if(Services!AG62="P",Services!$AG$1&amp;", ","")&amp;
if(Services!AH62="P",Services!$AH$1&amp;", ","")</f>
        <v>Healthcare, </v>
      </c>
      <c r="F62" t="str">
        <f t="shared" si="1"/>
        <v>Healthcare</v>
      </c>
      <c r="G62" s="81" t="str">
        <f>if(Services!J62="S",Services!$J$1&amp;", ","")&amp;
if(Services!K62="S",Services!$K$1&amp;", ","")&amp;
if(Services!L62="S",Services!$L$1&amp;", ","")&amp;
if(Services!M62="S",Services!$M$1&amp;", ","")&amp;
if(Services!N62="S",Services!$N$1&amp;", ","")&amp;
if(Services!O62="S",Services!$O$1&amp;", ","")&amp;
if(Services!P62="S",Services!$P$1&amp;", ","")&amp;
if(Services!Q62="S",Services!$Q$1&amp;", ","")&amp;
if(Services!R62="S",Services!$R$1&amp;", ","")&amp;
if(Services!S62="S",Services!$S$1&amp;", ","")&amp;
if(Services!T62="S",Services!$T$1&amp;", ","")&amp;
if(Services!U62="S",Services!$U$1&amp;", ","")&amp;
if(Services!V62="S",Services!$V$1&amp;", ","")&amp;
if(Services!W62="S",Services!$W$1&amp;", ","")&amp;
if(Services!X62="S",Services!$X$1&amp;", ","")&amp;
if(Services!Y62="S",Services!$Y$1&amp;", ","")&amp;
if(Services!Z62="S",Services!$Z$1&amp;", ","")&amp;
if(Services!AA62="S",Services!$AA$1&amp;", ","")&amp;
if(Services!AB62="S",Services!$AB$1&amp;", ","")&amp;
if(Services!AC62="S",Services!$AC$1&amp;", ","")&amp;
if(Services!AD62="S",Services!$AD$1&amp;", ","")&amp;
if(Services!AE62="S",Services!$AE$1&amp;", ","")&amp;
if(Services!AF62="S",Services!$AF$1&amp;", ","")&amp;
if(Services!AG62="S",Services!$AG$1&amp;", ","")&amp;
if(Services!AH62="S",Services!$AH$1&amp;", ","")</f>
        <v>Dental, Vision, &amp; Hearing, </v>
      </c>
      <c r="H62" t="str">
        <f t="shared" si="2"/>
        <v>Dental, Vision, &amp; Hearing</v>
      </c>
      <c r="I62" t="str">
        <f t="shared" si="3"/>
        <v>&lt;h2&gt;Community Health Alliance, North Valleys&lt;/h2&gt;&lt;h3&gt;775-329-6300 Medical 775-870-4300 Dental www.chanevada.org / 280 Vista Knoll Pkwy #107 Reno, NV 89506&lt;/h3&gt;&lt;p&gt;Hours: Medical- Monday-Friday 8:00am-5:00pm&lt;/p&gt;&lt;p&gt;Healthcare / Dental, Vision, &amp; Hearing&lt;/p&gt;</v>
      </c>
      <c r="J62" s="24" t="s">
        <v>299</v>
      </c>
    </row>
    <row r="63">
      <c r="A63" t="str">
        <f>if(Services!A63="","",Services!A63)</f>
        <v>Community Health Alliance, Oddie</v>
      </c>
      <c r="B63" t="str">
        <f>if(Services!B63&amp;" "&amp;Services!C63&amp;" "&amp;Services!I63="","",Services!B63&amp;" "&amp;Services!C63&amp;" "&amp;Services!I63)</f>
        <v>775-329-6300  www.chanevada.org</v>
      </c>
      <c r="C63" t="str">
        <f>if(A63="","",Services!D63&amp;" "&amp;Services!E63&amp;", "&amp;Services!F63&amp;" "&amp;Services!G63)</f>
        <v>2244 Oddie Blvd Sparks, NV 89431</v>
      </c>
      <c r="D63" t="str">
        <f>if(Services!H63="","",Services!H63)</f>
        <v>Hours: Medical- Monday-Thursday 7:00am-5:30pm
Medical: Friday 7:00am-4:00pm.
WIC: Monday-Friday 8:00am-4:30pm (Closed for lunch 12:00-1:00pm)</v>
      </c>
      <c r="E63" s="81" t="str">
        <f>if(Services!J63="P",Services!$J$1&amp;", ","")&amp;
if(Services!K63="P",Services!$K$1&amp;", ","")&amp;
if(Services!L63="P",Services!$L$1&amp;", ","")&amp;
if(Services!M63="P",Services!$M$1&amp;", ","")&amp;
if(Services!N63="P",Services!$N$1&amp;", ","")&amp;
if(Services!O63="P",Services!$O$1&amp;", ","")&amp;
if(Services!P63="P",Services!$P$1&amp;", ","")&amp;
if(Services!Q63="P",Services!$Q$1&amp;", ","")&amp;
if(Services!R63="P",Services!$R$1&amp;", ","")&amp;
if(Services!S63="P",Services!$S$1&amp;", ","")&amp;
if(Services!T63="P",Services!$T$1&amp;", ","")&amp;
if(Services!U63="P",Services!$U$1&amp;", ","")&amp;
if(Services!V63="P",Services!$V$1&amp;", ","")&amp;
if(Services!W63="P",Services!$W$1&amp;", ","")&amp;
if(Services!X63="P",Services!$X$1&amp;", ","")&amp;
if(Services!Y63="P",Services!$Y$1&amp;", ","")&amp;
if(Services!Z63="P",Services!$Z$1&amp;", ","")&amp;
if(Services!AA63="P",Services!$AA$1&amp;", ","")&amp;
if(Services!AB63="P",Services!$AB$1&amp;", ","")&amp;
if(Services!AC63="P",Services!$AC$1&amp;", ","")&amp;
if(Services!AD63="P",Services!$AD$1&amp;", ","")&amp;
if(Services!AE63="P",Services!$AE$1&amp;", ","")&amp;
if(Services!AF63="P",Services!$AF$1&amp;", ","")&amp;
if(Services!AG63="P",Services!$AG$1&amp;", ","")&amp;
if(Services!AH63="P",Services!$AH$1&amp;", ","")</f>
        <v>Healthcare, </v>
      </c>
      <c r="F63" t="str">
        <f t="shared" si="1"/>
        <v>Healthcare</v>
      </c>
      <c r="G63" s="81" t="str">
        <f>if(Services!J63="S",Services!$J$1&amp;", ","")&amp;
if(Services!K63="S",Services!$K$1&amp;", ","")&amp;
if(Services!L63="S",Services!$L$1&amp;", ","")&amp;
if(Services!M63="S",Services!$M$1&amp;", ","")&amp;
if(Services!N63="S",Services!$N$1&amp;", ","")&amp;
if(Services!O63="S",Services!$O$1&amp;", ","")&amp;
if(Services!P63="S",Services!$P$1&amp;", ","")&amp;
if(Services!Q63="S",Services!$Q$1&amp;", ","")&amp;
if(Services!R63="S",Services!$R$1&amp;", ","")&amp;
if(Services!S63="S",Services!$S$1&amp;", ","")&amp;
if(Services!T63="S",Services!$T$1&amp;", ","")&amp;
if(Services!U63="S",Services!$U$1&amp;", ","")&amp;
if(Services!V63="S",Services!$V$1&amp;", ","")&amp;
if(Services!W63="S",Services!$W$1&amp;", ","")&amp;
if(Services!X63="S",Services!$X$1&amp;", ","")&amp;
if(Services!Y63="S",Services!$Y$1&amp;", ","")&amp;
if(Services!Z63="S",Services!$Z$1&amp;", ","")&amp;
if(Services!AA63="S",Services!$AA$1&amp;", ","")&amp;
if(Services!AB63="S",Services!$AB$1&amp;", ","")&amp;
if(Services!AC63="S",Services!$AC$1&amp;", ","")&amp;
if(Services!AD63="S",Services!$AD$1&amp;", ","")&amp;
if(Services!AE63="S",Services!$AE$1&amp;", ","")&amp;
if(Services!AF63="S",Services!$AF$1&amp;", ","")&amp;
if(Services!AG63="S",Services!$AG$1&amp;", ","")&amp;
if(Services!AH63="S",Services!$AH$1&amp;", ","")</f>
        <v>Dental, Vision, &amp; Hearing, Family Services, </v>
      </c>
      <c r="H63" t="str">
        <f t="shared" si="2"/>
        <v>Dental, Vision, &amp; Hearing, Family Services</v>
      </c>
      <c r="I63" t="str">
        <f t="shared" si="3"/>
        <v>&lt;h2&gt;Community Health Alliance, Oddie&lt;/h2&gt;&lt;h3&gt;775-329-6300  www.chanevada.org / 2244 Oddie Blvd Sparks, NV 89431&lt;/h3&gt;&lt;p&gt;Hours: Medical- Monday-Thursday 7:00am-5:30pm
Medical: Friday 7:00am-4:00pm.
WIC: Monday-Friday 8:00am-4:30pm (Closed for lunch 12:00-1:00pm)&lt;/p&gt;&lt;p&gt;Healthcare / Dental, Vision, &amp; Hearing, Family Services&lt;/p&gt;</v>
      </c>
      <c r="J63" s="24" t="s">
        <v>299</v>
      </c>
    </row>
    <row r="64">
      <c r="A64" t="str">
        <f>if(Services!A64="","",Services!A64)</f>
        <v>Community Health Alliance, Record</v>
      </c>
      <c r="B64" t="str">
        <f>if(Services!B64&amp;" "&amp;Services!C64&amp;" "&amp;Services!I64="","",Services!B64&amp;" "&amp;Services!C64&amp;" "&amp;Services!I64)</f>
        <v>775-329-6300 Medical 775-870-4300 Dental www.chanevada.org</v>
      </c>
      <c r="C64" t="str">
        <f>if(A64="","",Services!D64&amp;" "&amp;Services!E64&amp;", "&amp;Services!F64&amp;" "&amp;Services!G64)</f>
        <v>355 Record Street Reno, NV 89512</v>
      </c>
      <c r="D64" t="str">
        <f>if(Services!H64="","",Services!H64)</f>
        <v>Hours: Medical- Monday-Friday 6:30am-3:00pm
Dental Monday-Friday 7:00am-3:00pm.</v>
      </c>
      <c r="E64" s="81" t="str">
        <f>if(Services!J64="P",Services!$J$1&amp;", ","")&amp;
if(Services!K64="P",Services!$K$1&amp;", ","")&amp;
if(Services!L64="P",Services!$L$1&amp;", ","")&amp;
if(Services!M64="P",Services!$M$1&amp;", ","")&amp;
if(Services!N64="P",Services!$N$1&amp;", ","")&amp;
if(Services!O64="P",Services!$O$1&amp;", ","")&amp;
if(Services!P64="P",Services!$P$1&amp;", ","")&amp;
if(Services!Q64="P",Services!$Q$1&amp;", ","")&amp;
if(Services!R64="P",Services!$R$1&amp;", ","")&amp;
if(Services!S64="P",Services!$S$1&amp;", ","")&amp;
if(Services!T64="P",Services!$T$1&amp;", ","")&amp;
if(Services!U64="P",Services!$U$1&amp;", ","")&amp;
if(Services!V64="P",Services!$V$1&amp;", ","")&amp;
if(Services!W64="P",Services!$W$1&amp;", ","")&amp;
if(Services!X64="P",Services!$X$1&amp;", ","")&amp;
if(Services!Y64="P",Services!$Y$1&amp;", ","")&amp;
if(Services!Z64="P",Services!$Z$1&amp;", ","")&amp;
if(Services!AA64="P",Services!$AA$1&amp;", ","")&amp;
if(Services!AB64="P",Services!$AB$1&amp;", ","")&amp;
if(Services!AC64="P",Services!$AC$1&amp;", ","")&amp;
if(Services!AD64="P",Services!$AD$1&amp;", ","")&amp;
if(Services!AE64="P",Services!$AE$1&amp;", ","")&amp;
if(Services!AF64="P",Services!$AF$1&amp;", ","")&amp;
if(Services!AG64="P",Services!$AG$1&amp;", ","")&amp;
if(Services!AH64="P",Services!$AH$1&amp;", ","")</f>
        <v>Healthcare, </v>
      </c>
      <c r="F64" t="str">
        <f t="shared" si="1"/>
        <v>Healthcare</v>
      </c>
      <c r="G64" s="81" t="str">
        <f>if(Services!J64="S",Services!$J$1&amp;", ","")&amp;
if(Services!K64="S",Services!$K$1&amp;", ","")&amp;
if(Services!L64="S",Services!$L$1&amp;", ","")&amp;
if(Services!M64="S",Services!$M$1&amp;", ","")&amp;
if(Services!N64="S",Services!$N$1&amp;", ","")&amp;
if(Services!O64="S",Services!$O$1&amp;", ","")&amp;
if(Services!P64="S",Services!$P$1&amp;", ","")&amp;
if(Services!Q64="S",Services!$Q$1&amp;", ","")&amp;
if(Services!R64="S",Services!$R$1&amp;", ","")&amp;
if(Services!S64="S",Services!$S$1&amp;", ","")&amp;
if(Services!T64="S",Services!$T$1&amp;", ","")&amp;
if(Services!U64="S",Services!$U$1&amp;", ","")&amp;
if(Services!V64="S",Services!$V$1&amp;", ","")&amp;
if(Services!W64="S",Services!$W$1&amp;", ","")&amp;
if(Services!X64="S",Services!$X$1&amp;", ","")&amp;
if(Services!Y64="S",Services!$Y$1&amp;", ","")&amp;
if(Services!Z64="S",Services!$Z$1&amp;", ","")&amp;
if(Services!AA64="S",Services!$AA$1&amp;", ","")&amp;
if(Services!AB64="S",Services!$AB$1&amp;", ","")&amp;
if(Services!AC64="S",Services!$AC$1&amp;", ","")&amp;
if(Services!AD64="S",Services!$AD$1&amp;", ","")&amp;
if(Services!AE64="S",Services!$AE$1&amp;", ","")&amp;
if(Services!AF64="S",Services!$AF$1&amp;", ","")&amp;
if(Services!AG64="S",Services!$AG$1&amp;", ","")&amp;
if(Services!AH64="S",Services!$AH$1&amp;", ","")</f>
        <v>Dental, Vision, &amp; Hearing, </v>
      </c>
      <c r="H64" t="str">
        <f t="shared" si="2"/>
        <v>Dental, Vision, &amp; Hearing</v>
      </c>
      <c r="I64" t="str">
        <f t="shared" si="3"/>
        <v>&lt;h2&gt;Community Health Alliance, Record&lt;/h2&gt;&lt;h3&gt;775-329-6300 Medical 775-870-4300 Dental www.chanevada.org / 355 Record Street Reno, NV 89512&lt;/h3&gt;&lt;p&gt;Hours: Medical- Monday-Friday 6:30am-3:00pm
Dental Monday-Friday 7:00am-3:00pm.&lt;/p&gt;&lt;p&gt;Healthcare / Dental, Vision, &amp; Hearing&lt;/p&gt;</v>
      </c>
      <c r="J64" s="24" t="s">
        <v>299</v>
      </c>
    </row>
    <row r="65">
      <c r="A65" t="str">
        <f>if(Services!A65="","",Services!A65)</f>
        <v>Community Health Alliance, Sun Valley</v>
      </c>
      <c r="B65" t="str">
        <f>if(Services!B65&amp;" "&amp;Services!C65&amp;" "&amp;Services!I65="","",Services!B65&amp;" "&amp;Services!C65&amp;" "&amp;Services!I65)</f>
        <v>775-870-4334  www.chanevada.org</v>
      </c>
      <c r="C65" t="str">
        <f>if(A65="","",Services!D65&amp;" "&amp;Services!E65&amp;", "&amp;Services!F65&amp;" "&amp;Services!G65)</f>
        <v>5295 Sun Valley Blvd #5 ,  89433</v>
      </c>
      <c r="D65" t="str">
        <f>if(Services!H65="","",Services!H65)</f>
        <v>Hours: Monday-Friday 7:00am-4:00pm</v>
      </c>
      <c r="E65" s="81" t="str">
        <f>if(Services!J65="P",Services!$J$1&amp;", ","")&amp;
if(Services!K65="P",Services!$K$1&amp;", ","")&amp;
if(Services!L65="P",Services!$L$1&amp;", ","")&amp;
if(Services!M65="P",Services!$M$1&amp;", ","")&amp;
if(Services!N65="P",Services!$N$1&amp;", ","")&amp;
if(Services!O65="P",Services!$O$1&amp;", ","")&amp;
if(Services!P65="P",Services!$P$1&amp;", ","")&amp;
if(Services!Q65="P",Services!$Q$1&amp;", ","")&amp;
if(Services!R65="P",Services!$R$1&amp;", ","")&amp;
if(Services!S65="P",Services!$S$1&amp;", ","")&amp;
if(Services!T65="P",Services!$T$1&amp;", ","")&amp;
if(Services!U65="P",Services!$U$1&amp;", ","")&amp;
if(Services!V65="P",Services!$V$1&amp;", ","")&amp;
if(Services!W65="P",Services!$W$1&amp;", ","")&amp;
if(Services!X65="P",Services!$X$1&amp;", ","")&amp;
if(Services!Y65="P",Services!$Y$1&amp;", ","")&amp;
if(Services!Z65="P",Services!$Z$1&amp;", ","")&amp;
if(Services!AA65="P",Services!$AA$1&amp;", ","")&amp;
if(Services!AB65="P",Services!$AB$1&amp;", ","")&amp;
if(Services!AC65="P",Services!$AC$1&amp;", ","")&amp;
if(Services!AD65="P",Services!$AD$1&amp;", ","")&amp;
if(Services!AE65="P",Services!$AE$1&amp;", ","")&amp;
if(Services!AF65="P",Services!$AF$1&amp;", ","")&amp;
if(Services!AG65="P",Services!$AG$1&amp;", ","")&amp;
if(Services!AH65="P",Services!$AH$1&amp;", ","")</f>
        <v>Healthcare, </v>
      </c>
      <c r="F65" t="str">
        <f t="shared" si="1"/>
        <v>Healthcare</v>
      </c>
      <c r="G65" s="81" t="str">
        <f>if(Services!J65="S",Services!$J$1&amp;", ","")&amp;
if(Services!K65="S",Services!$K$1&amp;", ","")&amp;
if(Services!L65="S",Services!$L$1&amp;", ","")&amp;
if(Services!M65="S",Services!$M$1&amp;", ","")&amp;
if(Services!N65="S",Services!$N$1&amp;", ","")&amp;
if(Services!O65="S",Services!$O$1&amp;", ","")&amp;
if(Services!P65="S",Services!$P$1&amp;", ","")&amp;
if(Services!Q65="S",Services!$Q$1&amp;", ","")&amp;
if(Services!R65="S",Services!$R$1&amp;", ","")&amp;
if(Services!S65="S",Services!$S$1&amp;", ","")&amp;
if(Services!T65="S",Services!$T$1&amp;", ","")&amp;
if(Services!U65="S",Services!$U$1&amp;", ","")&amp;
if(Services!V65="S",Services!$V$1&amp;", ","")&amp;
if(Services!W65="S",Services!$W$1&amp;", ","")&amp;
if(Services!X65="S",Services!$X$1&amp;", ","")&amp;
if(Services!Y65="S",Services!$Y$1&amp;", ","")&amp;
if(Services!Z65="S",Services!$Z$1&amp;", ","")&amp;
if(Services!AA65="S",Services!$AA$1&amp;", ","")&amp;
if(Services!AB65="S",Services!$AB$1&amp;", ","")&amp;
if(Services!AC65="S",Services!$AC$1&amp;", ","")&amp;
if(Services!AD65="S",Services!$AD$1&amp;", ","")&amp;
if(Services!AE65="S",Services!$AE$1&amp;", ","")&amp;
if(Services!AF65="S",Services!$AF$1&amp;", ","")&amp;
if(Services!AG65="S",Services!$AG$1&amp;", ","")&amp;
if(Services!AH65="S",Services!$AH$1&amp;", ","")</f>
        <v/>
      </c>
      <c r="H65" t="str">
        <f t="shared" si="2"/>
        <v/>
      </c>
      <c r="I65" t="str">
        <f t="shared" si="3"/>
        <v>&lt;h2&gt;Community Health Alliance, Sun Valley&lt;/h2&gt;&lt;h3&gt;775-870-4334  www.chanevada.org / 5295 Sun Valley Blvd #5 ,  89433&lt;/h3&gt;&lt;p&gt;Hours: Monday-Friday 7:00am-4:00pm&lt;/p&gt;&lt;p&gt;Healthcare / &lt;/p&gt;</v>
      </c>
      <c r="J65" s="24" t="s">
        <v>299</v>
      </c>
    </row>
    <row r="66">
      <c r="A66" t="str">
        <f>if(Services!A66="","",Services!A66)</f>
        <v>Community Health Alliance, Wells</v>
      </c>
      <c r="B66" t="str">
        <f>if(Services!B66&amp;" "&amp;Services!C66&amp;" "&amp;Services!I66="","",Services!B66&amp;" "&amp;Services!C66&amp;" "&amp;Services!I66)</f>
        <v>775-329-6300  www.chanevada.org</v>
      </c>
      <c r="C66" t="str">
        <f>if(A66="","",Services!D66&amp;" "&amp;Services!E66&amp;", "&amp;Services!F66&amp;" "&amp;Services!G66)</f>
        <v>1055 South Wells Ave #120 Reno, NV 89502</v>
      </c>
      <c r="D66" t="str">
        <f>if(Services!H66="","",Services!H66)</f>
        <v>Hours: Medical- Monday-Friday 7:00am-6:00pm
Dental Monday-Friday 7:00am-6:00pm.
Pharmacy: Monday-Friday 8:00am-5:30pm                                                                     WIC: Tuesday-Friday 8:00am-5:00pm
Pediatric Mental Health Services (psychiatrist), ages 0-17. Medical/dental. Medicaid. Sliding fee scale. low-income, uninsured persons; sliding scale. Formally HAWC</v>
      </c>
      <c r="E66" s="81" t="str">
        <f>if(Services!J66="P",Services!$J$1&amp;", ","")&amp;
if(Services!K66="P",Services!$K$1&amp;", ","")&amp;
if(Services!L66="P",Services!$L$1&amp;", ","")&amp;
if(Services!M66="P",Services!$M$1&amp;", ","")&amp;
if(Services!N66="P",Services!$N$1&amp;", ","")&amp;
if(Services!O66="P",Services!$O$1&amp;", ","")&amp;
if(Services!P66="P",Services!$P$1&amp;", ","")&amp;
if(Services!Q66="P",Services!$Q$1&amp;", ","")&amp;
if(Services!R66="P",Services!$R$1&amp;", ","")&amp;
if(Services!S66="P",Services!$S$1&amp;", ","")&amp;
if(Services!T66="P",Services!$T$1&amp;", ","")&amp;
if(Services!U66="P",Services!$U$1&amp;", ","")&amp;
if(Services!V66="P",Services!$V$1&amp;", ","")&amp;
if(Services!W66="P",Services!$W$1&amp;", ","")&amp;
if(Services!X66="P",Services!$X$1&amp;", ","")&amp;
if(Services!Y66="P",Services!$Y$1&amp;", ","")&amp;
if(Services!Z66="P",Services!$Z$1&amp;", ","")&amp;
if(Services!AA66="P",Services!$AA$1&amp;", ","")&amp;
if(Services!AB66="P",Services!$AB$1&amp;", ","")&amp;
if(Services!AC66="P",Services!$AC$1&amp;", ","")&amp;
if(Services!AD66="P",Services!$AD$1&amp;", ","")&amp;
if(Services!AE66="P",Services!$AE$1&amp;", ","")&amp;
if(Services!AF66="P",Services!$AF$1&amp;", ","")&amp;
if(Services!AG66="P",Services!$AG$1&amp;", ","")&amp;
if(Services!AH66="P",Services!$AH$1&amp;", ","")</f>
        <v>Healthcare, </v>
      </c>
      <c r="F66" t="str">
        <f t="shared" si="1"/>
        <v>Healthcare</v>
      </c>
      <c r="G66" s="81" t="str">
        <f>if(Services!J66="S",Services!$J$1&amp;", ","")&amp;
if(Services!K66="S",Services!$K$1&amp;", ","")&amp;
if(Services!L66="S",Services!$L$1&amp;", ","")&amp;
if(Services!M66="S",Services!$M$1&amp;", ","")&amp;
if(Services!N66="S",Services!$N$1&amp;", ","")&amp;
if(Services!O66="S",Services!$O$1&amp;", ","")&amp;
if(Services!P66="S",Services!$P$1&amp;", ","")&amp;
if(Services!Q66="S",Services!$Q$1&amp;", ","")&amp;
if(Services!R66="S",Services!$R$1&amp;", ","")&amp;
if(Services!S66="S",Services!$S$1&amp;", ","")&amp;
if(Services!T66="S",Services!$T$1&amp;", ","")&amp;
if(Services!U66="S",Services!$U$1&amp;", ","")&amp;
if(Services!V66="S",Services!$V$1&amp;", ","")&amp;
if(Services!W66="S",Services!$W$1&amp;", ","")&amp;
if(Services!X66="S",Services!$X$1&amp;", ","")&amp;
if(Services!Y66="S",Services!$Y$1&amp;", ","")&amp;
if(Services!Z66="S",Services!$Z$1&amp;", ","")&amp;
if(Services!AA66="S",Services!$AA$1&amp;", ","")&amp;
if(Services!AB66="S",Services!$AB$1&amp;", ","")&amp;
if(Services!AC66="S",Services!$AC$1&amp;", ","")&amp;
if(Services!AD66="S",Services!$AD$1&amp;", ","")&amp;
if(Services!AE66="S",Services!$AE$1&amp;", ","")&amp;
if(Services!AF66="S",Services!$AF$1&amp;", ","")&amp;
if(Services!AG66="S",Services!$AG$1&amp;", ","")&amp;
if(Services!AH66="S",Services!$AH$1&amp;", ","")</f>
        <v>Dental, Vision, &amp; Hearing, Family Services, </v>
      </c>
      <c r="H66" t="str">
        <f t="shared" si="2"/>
        <v>Dental, Vision, &amp; Hearing, Family Services</v>
      </c>
      <c r="I66" t="str">
        <f t="shared" si="3"/>
        <v>&lt;h2&gt;Community Health Alliance, Wells&lt;/h2&gt;&lt;h3&gt;775-329-6300  www.chanevada.org / 1055 South Wells Ave #120 Reno, NV 89502&lt;/h3&gt;&lt;p&gt;Hours: Medical- Monday-Friday 7:00am-6:00pm
Dental Monday-Friday 7:00am-6:00pm.
Pharmacy: Monday-Friday 8:00am-5:30pm                                                                     WIC: Tuesday-Friday 8:00am-5:00pm
Pediatric Mental Health Services (psychiatrist), ages 0-17. Medical/dental. Medicaid. Sliding fee scale. low-income, uninsured persons; sliding scale. Formally HAWC&lt;/p&gt;&lt;p&gt;Healthcare / Dental, Vision, &amp; Hearing, Family Services&lt;/p&gt;</v>
      </c>
      <c r="J66" s="24" t="s">
        <v>299</v>
      </c>
    </row>
    <row r="67">
      <c r="A67" t="str">
        <f>if(Services!A67="","",Services!A67)</f>
        <v>Community Services Agency (CSA)</v>
      </c>
      <c r="B67" t="str">
        <f>if(Services!B67&amp;" "&amp;Services!C67&amp;" "&amp;Services!I67="","",Services!B67&amp;" "&amp;Services!C67&amp;" "&amp;Services!I67)</f>
        <v>775-786-6023  http://csareno.org</v>
      </c>
      <c r="C67" t="str">
        <f>if(A67="","",Services!D67&amp;" "&amp;Services!E67&amp;", "&amp;Services!F67&amp;" "&amp;Services!G67)</f>
        <v>1090 E 8th St Reno, NV 89512</v>
      </c>
      <c r="D67" t="str">
        <f>if(Services!H67="","",Services!H67)</f>
        <v>Hours: Monday-Friday: 7:30-4:30.
Emergency utility if funds available. Offers affordable housing to eligible seniors, families and other individuals. Head Start; Energy Efficiency; NV Energy Bill Pay Assistance ; Employment Assistance and Training; Free Income Tax Preparation; Stabilization services (TANF, SNAP, WIC, food pantries, affordable housing, youth services, veterans services, early childhood and adult education, affordable child care).
Head Start education, health, mental health, nutrition, and social services for low-income preschool children (age 3-4)</v>
      </c>
      <c r="E67" s="81" t="str">
        <f>if(Services!J67="P",Services!$J$1&amp;", ","")&amp;
if(Services!K67="P",Services!$K$1&amp;", ","")&amp;
if(Services!L67="P",Services!$L$1&amp;", ","")&amp;
if(Services!M67="P",Services!$M$1&amp;", ","")&amp;
if(Services!N67="P",Services!$N$1&amp;", ","")&amp;
if(Services!O67="P",Services!$O$1&amp;", ","")&amp;
if(Services!P67="P",Services!$P$1&amp;", ","")&amp;
if(Services!Q67="P",Services!$Q$1&amp;", ","")&amp;
if(Services!R67="P",Services!$R$1&amp;", ","")&amp;
if(Services!S67="P",Services!$S$1&amp;", ","")&amp;
if(Services!T67="P",Services!$T$1&amp;", ","")&amp;
if(Services!U67="P",Services!$U$1&amp;", ","")&amp;
if(Services!V67="P",Services!$V$1&amp;", ","")&amp;
if(Services!W67="P",Services!$W$1&amp;", ","")&amp;
if(Services!X67="P",Services!$X$1&amp;", ","")&amp;
if(Services!Y67="P",Services!$Y$1&amp;", ","")&amp;
if(Services!Z67="P",Services!$Z$1&amp;", ","")&amp;
if(Services!AA67="P",Services!$AA$1&amp;", ","")&amp;
if(Services!AB67="P",Services!$AB$1&amp;", ","")&amp;
if(Services!AC67="P",Services!$AC$1&amp;", ","")&amp;
if(Services!AD67="P",Services!$AD$1&amp;", ","")&amp;
if(Services!AE67="P",Services!$AE$1&amp;", ","")&amp;
if(Services!AF67="P",Services!$AF$1&amp;", ","")&amp;
if(Services!AG67="P",Services!$AG$1&amp;", ","")&amp;
if(Services!AH67="P",Services!$AH$1&amp;", ","")</f>
        <v>Childcare, </v>
      </c>
      <c r="F67" t="str">
        <f t="shared" si="1"/>
        <v>Childcare</v>
      </c>
      <c r="G67" s="81" t="str">
        <f>if(Services!J67="S",Services!$J$1&amp;", ","")&amp;
if(Services!K67="S",Services!$K$1&amp;", ","")&amp;
if(Services!L67="S",Services!$L$1&amp;", ","")&amp;
if(Services!M67="S",Services!$M$1&amp;", ","")&amp;
if(Services!N67="S",Services!$N$1&amp;", ","")&amp;
if(Services!O67="S",Services!$O$1&amp;", ","")&amp;
if(Services!P67="S",Services!$P$1&amp;", ","")&amp;
if(Services!Q67="S",Services!$Q$1&amp;", ","")&amp;
if(Services!R67="S",Services!$R$1&amp;", ","")&amp;
if(Services!S67="S",Services!$S$1&amp;", ","")&amp;
if(Services!T67="S",Services!$T$1&amp;", ","")&amp;
if(Services!U67="S",Services!$U$1&amp;", ","")&amp;
if(Services!V67="S",Services!$V$1&amp;", ","")&amp;
if(Services!W67="S",Services!$W$1&amp;", ","")&amp;
if(Services!X67="S",Services!$X$1&amp;", ","")&amp;
if(Services!Y67="S",Services!$Y$1&amp;", ","")&amp;
if(Services!Z67="S",Services!$Z$1&amp;", ","")&amp;
if(Services!AA67="S",Services!$AA$1&amp;", ","")&amp;
if(Services!AB67="S",Services!$AB$1&amp;", ","")&amp;
if(Services!AC67="S",Services!$AC$1&amp;", ","")&amp;
if(Services!AD67="S",Services!$AD$1&amp;", ","")&amp;
if(Services!AE67="S",Services!$AE$1&amp;", ","")&amp;
if(Services!AF67="S",Services!$AF$1&amp;", ","")&amp;
if(Services!AG67="S",Services!$AG$1&amp;", ","")&amp;
if(Services!AH67="S",Services!$AH$1&amp;", ","")</f>
        <v>Family Services, </v>
      </c>
      <c r="H67" t="str">
        <f t="shared" si="2"/>
        <v>Family Services</v>
      </c>
      <c r="I67" t="str">
        <f t="shared" si="3"/>
        <v>&lt;h2&gt;Community Services Agency (CSA)&lt;/h2&gt;&lt;h3&gt;775-786-6023  http://csareno.org / 1090 E 8th St Reno, NV 89512&lt;/h3&gt;&lt;p&gt;Hours: Monday-Friday: 7:30-4:30.
Emergency utility if funds available. Offers affordable housing to eligible seniors, families and other individuals. Head Start; Energy Efficiency; NV Energy Bill Pay Assistance ; Employment Assistance and Training; Free Income Tax Preparation; Stabilization services (TANF, SNAP, WIC, food pantries, affordable housing, youth services, veterans services, early childhood and adult education, affordable child care).
Head Start education, health, mental health, nutrition, and social services for low-income preschool children (age 3-4)&lt;/p&gt;&lt;p&gt;Childcare / Family Services&lt;/p&gt;</v>
      </c>
      <c r="J67" s="24" t="s">
        <v>299</v>
      </c>
    </row>
    <row r="68">
      <c r="A68" t="str">
        <f>if(Services!A68="","",Services!A68)</f>
        <v>Compassionate Friends: St. John's Presbyterian Church of Reno</v>
      </c>
      <c r="B68" t="str">
        <f>if(Services!B68&amp;" "&amp;Services!C68&amp;" "&amp;Services!I68="","",Services!B68&amp;" "&amp;Services!C68&amp;" "&amp;Services!I68)</f>
        <v>775-750-7005  </v>
      </c>
      <c r="C68" t="str">
        <f>if(A68="","",Services!D68&amp;" "&amp;Services!E68&amp;", "&amp;Services!F68&amp;" "&amp;Services!G68)</f>
        <v>1070 W Plumb Ln. Reno, NV 89509</v>
      </c>
      <c r="D68" t="str">
        <f>if(Services!H68="","",Services!H68)</f>
        <v>friends@tcfreno.org http://tcfreno.org Non-profit. Parent and sibling grief support group for families who have lost a child (of any age). Monthly Support Meetings.
Reno Group: Second Monday of each month from 7pm-830 pm
Carson Group: Last Tuesday of each month from 7:00pm-8:30pm.</v>
      </c>
      <c r="E68" s="81" t="str">
        <f>if(Services!J68="P",Services!$J$1&amp;", ","")&amp;
if(Services!K68="P",Services!$K$1&amp;", ","")&amp;
if(Services!L68="P",Services!$L$1&amp;", ","")&amp;
if(Services!M68="P",Services!$M$1&amp;", ","")&amp;
if(Services!N68="P",Services!$N$1&amp;", ","")&amp;
if(Services!O68="P",Services!$O$1&amp;", ","")&amp;
if(Services!P68="P",Services!$P$1&amp;", ","")&amp;
if(Services!Q68="P",Services!$Q$1&amp;", ","")&amp;
if(Services!R68="P",Services!$R$1&amp;", ","")&amp;
if(Services!S68="P",Services!$S$1&amp;", ","")&amp;
if(Services!T68="P",Services!$T$1&amp;", ","")&amp;
if(Services!U68="P",Services!$U$1&amp;", ","")&amp;
if(Services!V68="P",Services!$V$1&amp;", ","")&amp;
if(Services!W68="P",Services!$W$1&amp;", ","")&amp;
if(Services!X68="P",Services!$X$1&amp;", ","")&amp;
if(Services!Y68="P",Services!$Y$1&amp;", ","")&amp;
if(Services!Z68="P",Services!$Z$1&amp;", ","")&amp;
if(Services!AA68="P",Services!$AA$1&amp;", ","")&amp;
if(Services!AB68="P",Services!$AB$1&amp;", ","")&amp;
if(Services!AC68="P",Services!$AC$1&amp;", ","")&amp;
if(Services!AD68="P",Services!$AD$1&amp;", ","")&amp;
if(Services!AE68="P",Services!$AE$1&amp;", ","")&amp;
if(Services!AF68="P",Services!$AF$1&amp;", ","")&amp;
if(Services!AG68="P",Services!$AG$1&amp;", ","")&amp;
if(Services!AH68="P",Services!$AH$1&amp;", ","")</f>
        <v>Mental Health, </v>
      </c>
      <c r="F68" t="str">
        <f t="shared" si="1"/>
        <v>Mental Health</v>
      </c>
      <c r="G68" s="81" t="str">
        <f>if(Services!J68="S",Services!$J$1&amp;", ","")&amp;
if(Services!K68="S",Services!$K$1&amp;", ","")&amp;
if(Services!L68="S",Services!$L$1&amp;", ","")&amp;
if(Services!M68="S",Services!$M$1&amp;", ","")&amp;
if(Services!N68="S",Services!$N$1&amp;", ","")&amp;
if(Services!O68="S",Services!$O$1&amp;", ","")&amp;
if(Services!P68="S",Services!$P$1&amp;", ","")&amp;
if(Services!Q68="S",Services!$Q$1&amp;", ","")&amp;
if(Services!R68="S",Services!$R$1&amp;", ","")&amp;
if(Services!S68="S",Services!$S$1&amp;", ","")&amp;
if(Services!T68="S",Services!$T$1&amp;", ","")&amp;
if(Services!U68="S",Services!$U$1&amp;", ","")&amp;
if(Services!V68="S",Services!$V$1&amp;", ","")&amp;
if(Services!W68="S",Services!$W$1&amp;", ","")&amp;
if(Services!X68="S",Services!$X$1&amp;", ","")&amp;
if(Services!Y68="S",Services!$Y$1&amp;", ","")&amp;
if(Services!Z68="S",Services!$Z$1&amp;", ","")&amp;
if(Services!AA68="S",Services!$AA$1&amp;", ","")&amp;
if(Services!AB68="S",Services!$AB$1&amp;", ","")&amp;
if(Services!AC68="S",Services!$AC$1&amp;", ","")&amp;
if(Services!AD68="S",Services!$AD$1&amp;", ","")&amp;
if(Services!AE68="S",Services!$AE$1&amp;", ","")&amp;
if(Services!AF68="S",Services!$AF$1&amp;", ","")&amp;
if(Services!AG68="S",Services!$AG$1&amp;", ","")&amp;
if(Services!AH68="S",Services!$AH$1&amp;", ","")</f>
        <v>Counseling, </v>
      </c>
      <c r="H68" t="str">
        <f t="shared" si="2"/>
        <v>Counseling</v>
      </c>
      <c r="I68" t="str">
        <f t="shared" si="3"/>
        <v>&lt;h2&gt;Compassionate Friends: St. John's Presbyterian Church of Reno&lt;/h2&gt;&lt;h3&gt;775-750-7005   / 1070 W Plumb Ln. Reno, NV 89509&lt;/h3&gt;&lt;p&gt;friends@tcfreno.org http://tcfreno.org Non-profit. Parent and sibling grief support group for families who have lost a child (of any age). Monthly Support Meetings.
Reno Group: Second Monday of each month from 7pm-830 pm
Carson Group: Last Tuesday of each month from 7:00pm-8:30pm.&lt;/p&gt;&lt;p&gt;Mental Health / Counseling&lt;/p&gt;</v>
      </c>
      <c r="J68" s="24" t="s">
        <v>299</v>
      </c>
    </row>
    <row r="69">
      <c r="A69" t="str">
        <f>if(Services!A69="","",Services!A69)</f>
        <v>Consumer Credit Counseling</v>
      </c>
      <c r="B69" t="str">
        <f>if(Services!B69&amp;" "&amp;Services!C69&amp;" "&amp;Services!I69="","",Services!B69&amp;" "&amp;Services!C69&amp;" "&amp;Services!I69)</f>
        <v>775-322-6557  www.fcsnv.org</v>
      </c>
      <c r="C69" t="str">
        <f>if(A69="","",Services!D69&amp;" "&amp;Services!E69&amp;", "&amp;Services!F69&amp;" "&amp;Services!G69)</f>
        <v>575 E. Plumb Ln #100 Reno, NV 89502</v>
      </c>
      <c r="D69" t="str">
        <f>if(Services!H69="","",Services!H69)</f>
        <v>Mon. 9:00am-5:30pm, Tues. 10:00am-6:30pm, Weds. 10:00am-6:30pm, Thurs. 9:00am-5:30pm, Fri. 9:00am-5:30pm.
Closed every day during lunch 12:00pm-12:30pm.
Debt repayment plans; free budgeting classes; credit reports; sliding fee scale for senior bill pay; payee services for social security and veterans;
</v>
      </c>
      <c r="E69" s="81" t="str">
        <f>if(Services!J69="P",Services!$J$1&amp;", ","")&amp;
if(Services!K69="P",Services!$K$1&amp;", ","")&amp;
if(Services!L69="P",Services!$L$1&amp;", ","")&amp;
if(Services!M69="P",Services!$M$1&amp;", ","")&amp;
if(Services!N69="P",Services!$N$1&amp;", ","")&amp;
if(Services!O69="P",Services!$O$1&amp;", ","")&amp;
if(Services!P69="P",Services!$P$1&amp;", ","")&amp;
if(Services!Q69="P",Services!$Q$1&amp;", ","")&amp;
if(Services!R69="P",Services!$R$1&amp;", ","")&amp;
if(Services!S69="P",Services!$S$1&amp;", ","")&amp;
if(Services!T69="P",Services!$T$1&amp;", ","")&amp;
if(Services!U69="P",Services!$U$1&amp;", ","")&amp;
if(Services!V69="P",Services!$V$1&amp;", ","")&amp;
if(Services!W69="P",Services!$W$1&amp;", ","")&amp;
if(Services!X69="P",Services!$X$1&amp;", ","")&amp;
if(Services!Y69="P",Services!$Y$1&amp;", ","")&amp;
if(Services!Z69="P",Services!$Z$1&amp;", ","")&amp;
if(Services!AA69="P",Services!$AA$1&amp;", ","")&amp;
if(Services!AB69="P",Services!$AB$1&amp;", ","")&amp;
if(Services!AC69="P",Services!$AC$1&amp;", ","")&amp;
if(Services!AD69="P",Services!$AD$1&amp;", ","")&amp;
if(Services!AE69="P",Services!$AE$1&amp;", ","")&amp;
if(Services!AF69="P",Services!$AF$1&amp;", ","")&amp;
if(Services!AG69="P",Services!$AG$1&amp;", ","")&amp;
if(Services!AH69="P",Services!$AH$1&amp;", ","")</f>
        <v>Financial Aid, </v>
      </c>
      <c r="F69" t="str">
        <f t="shared" si="1"/>
        <v>Financial Aid</v>
      </c>
      <c r="G69" s="81" t="str">
        <f>if(Services!J69="S",Services!$J$1&amp;", ","")&amp;
if(Services!K69="S",Services!$K$1&amp;", ","")&amp;
if(Services!L69="S",Services!$L$1&amp;", ","")&amp;
if(Services!M69="S",Services!$M$1&amp;", ","")&amp;
if(Services!N69="S",Services!$N$1&amp;", ","")&amp;
if(Services!O69="S",Services!$O$1&amp;", ","")&amp;
if(Services!P69="S",Services!$P$1&amp;", ","")&amp;
if(Services!Q69="S",Services!$Q$1&amp;", ","")&amp;
if(Services!R69="S",Services!$R$1&amp;", ","")&amp;
if(Services!S69="S",Services!$S$1&amp;", ","")&amp;
if(Services!T69="S",Services!$T$1&amp;", ","")&amp;
if(Services!U69="S",Services!$U$1&amp;", ","")&amp;
if(Services!V69="S",Services!$V$1&amp;", ","")&amp;
if(Services!W69="S",Services!$W$1&amp;", ","")&amp;
if(Services!X69="S",Services!$X$1&amp;", ","")&amp;
if(Services!Y69="S",Services!$Y$1&amp;", ","")&amp;
if(Services!Z69="S",Services!$Z$1&amp;", ","")&amp;
if(Services!AA69="S",Services!$AA$1&amp;", ","")&amp;
if(Services!AB69="S",Services!$AB$1&amp;", ","")&amp;
if(Services!AC69="S",Services!$AC$1&amp;", ","")&amp;
if(Services!AD69="S",Services!$AD$1&amp;", ","")&amp;
if(Services!AE69="S",Services!$AE$1&amp;", ","")&amp;
if(Services!AF69="S",Services!$AF$1&amp;", ","")&amp;
if(Services!AG69="S",Services!$AG$1&amp;", ","")&amp;
if(Services!AH69="S",Services!$AH$1&amp;", ","")</f>
        <v>Counseling, </v>
      </c>
      <c r="H69" t="str">
        <f t="shared" si="2"/>
        <v>Counseling</v>
      </c>
      <c r="I69" t="str">
        <f t="shared" si="3"/>
        <v>&lt;h2&gt;Consumer Credit Counseling&lt;/h2&gt;&lt;h3&gt;775-322-6557  www.fcsnv.org / 575 E. Plumb Ln #100 Reno, NV 89502&lt;/h3&gt;&lt;p&gt;Mon. 9:00am-5:30pm, Tues. 10:00am-6:30pm, Weds. 10:00am-6:30pm, Thurs. 9:00am-5:30pm, Fri. 9:00am-5:30pm.
Closed every day during lunch 12:00pm-12:30pm.
Debt repayment plans; free budgeting classes; credit reports; sliding fee scale for senior bill pay; payee services for social security and veterans;
&lt;/p&gt;&lt;p&gt;Financial Aid / Counseling&lt;/p&gt;</v>
      </c>
      <c r="J69" s="24" t="s">
        <v>299</v>
      </c>
    </row>
    <row r="70">
      <c r="A70" t="str">
        <f>if(Services!A70="","",Services!A70)</f>
        <v>Consumer Credit Counseling Service of Northern Nevada</v>
      </c>
      <c r="B70" t="str">
        <f>if(Services!B70&amp;" "&amp;Services!C70&amp;" "&amp;Services!I70="","",Services!B70&amp;" "&amp;Services!C70&amp;" "&amp;Services!I70)</f>
        <v>800-275-0137  </v>
      </c>
      <c r="C70" t="str">
        <f>if(A70="","",Services!D70&amp;" "&amp;Services!E70&amp;", "&amp;Services!F70&amp;" "&amp;Services!G70)</f>
        <v>575 E. Plumb Ln. Reno, NV 89502</v>
      </c>
      <c r="D70" t="str">
        <f>if(Services!H70="","",Services!H70)</f>
        <v>Debt relief counseling</v>
      </c>
      <c r="E70" s="81" t="str">
        <f>if(Services!J70="P",Services!$J$1&amp;", ","")&amp;
if(Services!K70="P",Services!$K$1&amp;", ","")&amp;
if(Services!L70="P",Services!$L$1&amp;", ","")&amp;
if(Services!M70="P",Services!$M$1&amp;", ","")&amp;
if(Services!N70="P",Services!$N$1&amp;", ","")&amp;
if(Services!O70="P",Services!$O$1&amp;", ","")&amp;
if(Services!P70="P",Services!$P$1&amp;", ","")&amp;
if(Services!Q70="P",Services!$Q$1&amp;", ","")&amp;
if(Services!R70="P",Services!$R$1&amp;", ","")&amp;
if(Services!S70="P",Services!$S$1&amp;", ","")&amp;
if(Services!T70="P",Services!$T$1&amp;", ","")&amp;
if(Services!U70="P",Services!$U$1&amp;", ","")&amp;
if(Services!V70="P",Services!$V$1&amp;", ","")&amp;
if(Services!W70="P",Services!$W$1&amp;", ","")&amp;
if(Services!X70="P",Services!$X$1&amp;", ","")&amp;
if(Services!Y70="P",Services!$Y$1&amp;", ","")&amp;
if(Services!Z70="P",Services!$Z$1&amp;", ","")&amp;
if(Services!AA70="P",Services!$AA$1&amp;", ","")&amp;
if(Services!AB70="P",Services!$AB$1&amp;", ","")&amp;
if(Services!AC70="P",Services!$AC$1&amp;", ","")&amp;
if(Services!AD70="P",Services!$AD$1&amp;", ","")&amp;
if(Services!AE70="P",Services!$AE$1&amp;", ","")&amp;
if(Services!AF70="P",Services!$AF$1&amp;", ","")&amp;
if(Services!AG70="P",Services!$AG$1&amp;", ","")&amp;
if(Services!AH70="P",Services!$AH$1&amp;", ","")</f>
        <v>Financial Aid, </v>
      </c>
      <c r="F70" t="str">
        <f t="shared" si="1"/>
        <v>Financial Aid</v>
      </c>
      <c r="G70" s="81" t="str">
        <f>if(Services!J70="S",Services!$J$1&amp;", ","")&amp;
if(Services!K70="S",Services!$K$1&amp;", ","")&amp;
if(Services!L70="S",Services!$L$1&amp;", ","")&amp;
if(Services!M70="S",Services!$M$1&amp;", ","")&amp;
if(Services!N70="S",Services!$N$1&amp;", ","")&amp;
if(Services!O70="S",Services!$O$1&amp;", ","")&amp;
if(Services!P70="S",Services!$P$1&amp;", ","")&amp;
if(Services!Q70="S",Services!$Q$1&amp;", ","")&amp;
if(Services!R70="S",Services!$R$1&amp;", ","")&amp;
if(Services!S70="S",Services!$S$1&amp;", ","")&amp;
if(Services!T70="S",Services!$T$1&amp;", ","")&amp;
if(Services!U70="S",Services!$U$1&amp;", ","")&amp;
if(Services!V70="S",Services!$V$1&amp;", ","")&amp;
if(Services!W70="S",Services!$W$1&amp;", ","")&amp;
if(Services!X70="S",Services!$X$1&amp;", ","")&amp;
if(Services!Y70="S",Services!$Y$1&amp;", ","")&amp;
if(Services!Z70="S",Services!$Z$1&amp;", ","")&amp;
if(Services!AA70="S",Services!$AA$1&amp;", ","")&amp;
if(Services!AB70="S",Services!$AB$1&amp;", ","")&amp;
if(Services!AC70="S",Services!$AC$1&amp;", ","")&amp;
if(Services!AD70="S",Services!$AD$1&amp;", ","")&amp;
if(Services!AE70="S",Services!$AE$1&amp;", ","")&amp;
if(Services!AF70="S",Services!$AF$1&amp;", ","")&amp;
if(Services!AG70="S",Services!$AG$1&amp;", ","")&amp;
if(Services!AH70="S",Services!$AH$1&amp;", ","")</f>
        <v/>
      </c>
      <c r="H70" t="str">
        <f t="shared" si="2"/>
        <v/>
      </c>
      <c r="I70" t="str">
        <f t="shared" si="3"/>
        <v>&lt;h2&gt;Consumer Credit Counseling Service of Northern Nevada&lt;/h2&gt;&lt;h3&gt;800-275-0137   / 575 E. Plumb Ln. Reno, NV 89502&lt;/h3&gt;&lt;p&gt;Debt relief counseling&lt;/p&gt;&lt;p&gt;Financial Aid / &lt;/p&gt;</v>
      </c>
      <c r="J70" s="24" t="s">
        <v>299</v>
      </c>
    </row>
    <row r="71">
      <c r="A71" t="str">
        <f>if(Services!A71="","",Services!A71)</f>
        <v>Cottonwood Village</v>
      </c>
      <c r="B71" t="str">
        <f>if(Services!B71&amp;" "&amp;Services!C71&amp;" "&amp;Services!I71="","",Services!B71&amp;" "&amp;Services!C71&amp;" "&amp;Services!I71)</f>
        <v>775-825-4999  </v>
      </c>
      <c r="C71" t="str">
        <f>if(A71="","",Services!D71&amp;" "&amp;Services!E71&amp;", "&amp;Services!F71&amp;" "&amp;Services!G71)</f>
        <v>2655 Yori Ave Reno, NV 89504</v>
      </c>
      <c r="D71" t="str">
        <f>if(Services!H71="","",Services!H71)</f>
        <v>Family-Subsidized-Families desiring to live at Cottonwood Village must meet maximum income guidelines and requirements set by the section 42 Tax Credit Program and the Washoe County HOME Program. Annual income may not exceed 50% of Area Median Income.</v>
      </c>
      <c r="E71" s="81" t="str">
        <f>if(Services!J71="P",Services!$J$1&amp;", ","")&amp;
if(Services!K71="P",Services!$K$1&amp;", ","")&amp;
if(Services!L71="P",Services!$L$1&amp;", ","")&amp;
if(Services!M71="P",Services!$M$1&amp;", ","")&amp;
if(Services!N71="P",Services!$N$1&amp;", ","")&amp;
if(Services!O71="P",Services!$O$1&amp;", ","")&amp;
if(Services!P71="P",Services!$P$1&amp;", ","")&amp;
if(Services!Q71="P",Services!$Q$1&amp;", ","")&amp;
if(Services!R71="P",Services!$R$1&amp;", ","")&amp;
if(Services!S71="P",Services!$S$1&amp;", ","")&amp;
if(Services!T71="P",Services!$T$1&amp;", ","")&amp;
if(Services!U71="P",Services!$U$1&amp;", ","")&amp;
if(Services!V71="P",Services!$V$1&amp;", ","")&amp;
if(Services!W71="P",Services!$W$1&amp;", ","")&amp;
if(Services!X71="P",Services!$X$1&amp;", ","")&amp;
if(Services!Y71="P",Services!$Y$1&amp;", ","")&amp;
if(Services!Z71="P",Services!$Z$1&amp;", ","")&amp;
if(Services!AA71="P",Services!$AA$1&amp;", ","")&amp;
if(Services!AB71="P",Services!$AB$1&amp;", ","")&amp;
if(Services!AC71="P",Services!$AC$1&amp;", ","")&amp;
if(Services!AD71="P",Services!$AD$1&amp;", ","")&amp;
if(Services!AE71="P",Services!$AE$1&amp;", ","")&amp;
if(Services!AF71="P",Services!$AF$1&amp;", ","")&amp;
if(Services!AG71="P",Services!$AG$1&amp;", ","")&amp;
if(Services!AH71="P",Services!$AH$1&amp;", ","")</f>
        <v>Apartments, Subsidized housing, </v>
      </c>
      <c r="F71" t="str">
        <f t="shared" si="1"/>
        <v>Apartments, Subsidized housing</v>
      </c>
      <c r="G71" s="81" t="str">
        <f>if(Services!J71="S",Services!$J$1&amp;", ","")&amp;
if(Services!K71="S",Services!$K$1&amp;", ","")&amp;
if(Services!L71="S",Services!$L$1&amp;", ","")&amp;
if(Services!M71="S",Services!$M$1&amp;", ","")&amp;
if(Services!N71="S",Services!$N$1&amp;", ","")&amp;
if(Services!O71="S",Services!$O$1&amp;", ","")&amp;
if(Services!P71="S",Services!$P$1&amp;", ","")&amp;
if(Services!Q71="S",Services!$Q$1&amp;", ","")&amp;
if(Services!R71="S",Services!$R$1&amp;", ","")&amp;
if(Services!S71="S",Services!$S$1&amp;", ","")&amp;
if(Services!T71="S",Services!$T$1&amp;", ","")&amp;
if(Services!U71="S",Services!$U$1&amp;", ","")&amp;
if(Services!V71="S",Services!$V$1&amp;", ","")&amp;
if(Services!W71="S",Services!$W$1&amp;", ","")&amp;
if(Services!X71="S",Services!$X$1&amp;", ","")&amp;
if(Services!Y71="S",Services!$Y$1&amp;", ","")&amp;
if(Services!Z71="S",Services!$Z$1&amp;", ","")&amp;
if(Services!AA71="S",Services!$AA$1&amp;", ","")&amp;
if(Services!AB71="S",Services!$AB$1&amp;", ","")&amp;
if(Services!AC71="S",Services!$AC$1&amp;", ","")&amp;
if(Services!AD71="S",Services!$AD$1&amp;", ","")&amp;
if(Services!AE71="S",Services!$AE$1&amp;", ","")&amp;
if(Services!AF71="S",Services!$AF$1&amp;", ","")&amp;
if(Services!AG71="S",Services!$AG$1&amp;", ","")&amp;
if(Services!AH71="S",Services!$AH$1&amp;", ","")</f>
        <v/>
      </c>
      <c r="H71" t="str">
        <f t="shared" si="2"/>
        <v/>
      </c>
      <c r="I71" t="str">
        <f t="shared" si="3"/>
        <v>&lt;h2&gt;Cottonwood Village&lt;/h2&gt;&lt;h3&gt;775-825-4999   / 2655 Yori Ave Reno, NV 89504&lt;/h3&gt;&lt;p&gt;Family-Subsidized-Families desiring to live at Cottonwood Village must meet maximum income guidelines and requirements set by the section 42 Tax Credit Program and the Washoe County HOME Program. Annual income may not exceed 50% of Area Median Income.&lt;/p&gt;&lt;p&gt;Apartments, Subsidized housing / &lt;/p&gt;</v>
      </c>
      <c r="J71" s="24" t="s">
        <v>299</v>
      </c>
    </row>
    <row r="72">
      <c r="A72" t="str">
        <f>if(Services!A72="","",Services!A72)</f>
        <v>Cottonwood Village Apartments NNCHRB</v>
      </c>
      <c r="B72" t="str">
        <f>if(Services!B72&amp;" "&amp;Services!C72&amp;" "&amp;Services!I72="","",Services!B72&amp;" "&amp;Services!C72&amp;" "&amp;Services!I72)</f>
        <v>775-337-2301  </v>
      </c>
      <c r="C72" t="str">
        <f>if(A72="","",Services!D72&amp;" "&amp;Services!E72&amp;", "&amp;Services!F72&amp;" "&amp;Services!G72)</f>
        <v>2655 Yori Ave. Reno, NV 89504</v>
      </c>
      <c r="D72" t="str">
        <f>if(Services!H72="","",Services!H72)</f>
        <v>Phone number to call for food and meals</v>
      </c>
      <c r="E72" s="81" t="str">
        <f>if(Services!J72="P",Services!$J$1&amp;", ","")&amp;
if(Services!K72="P",Services!$K$1&amp;", ","")&amp;
if(Services!L72="P",Services!$L$1&amp;", ","")&amp;
if(Services!M72="P",Services!$M$1&amp;", ","")&amp;
if(Services!N72="P",Services!$N$1&amp;", ","")&amp;
if(Services!O72="P",Services!$O$1&amp;", ","")&amp;
if(Services!P72="P",Services!$P$1&amp;", ","")&amp;
if(Services!Q72="P",Services!$Q$1&amp;", ","")&amp;
if(Services!R72="P",Services!$R$1&amp;", ","")&amp;
if(Services!S72="P",Services!$S$1&amp;", ","")&amp;
if(Services!T72="P",Services!$T$1&amp;", ","")&amp;
if(Services!U72="P",Services!$U$1&amp;", ","")&amp;
if(Services!V72="P",Services!$V$1&amp;", ","")&amp;
if(Services!W72="P",Services!$W$1&amp;", ","")&amp;
if(Services!X72="P",Services!$X$1&amp;", ","")&amp;
if(Services!Y72="P",Services!$Y$1&amp;", ","")&amp;
if(Services!Z72="P",Services!$Z$1&amp;", ","")&amp;
if(Services!AA72="P",Services!$AA$1&amp;", ","")&amp;
if(Services!AB72="P",Services!$AB$1&amp;", ","")&amp;
if(Services!AC72="P",Services!$AC$1&amp;", ","")&amp;
if(Services!AD72="P",Services!$AD$1&amp;", ","")&amp;
if(Services!AE72="P",Services!$AE$1&amp;", ","")&amp;
if(Services!AF72="P",Services!$AF$1&amp;", ","")&amp;
if(Services!AG72="P",Services!$AG$1&amp;", ","")&amp;
if(Services!AH72="P",Services!$AH$1&amp;", ","")</f>
        <v>Food, </v>
      </c>
      <c r="F72" t="str">
        <f t="shared" si="1"/>
        <v>Food</v>
      </c>
      <c r="G72" s="81" t="str">
        <f>if(Services!J72="S",Services!$J$1&amp;", ","")&amp;
if(Services!K72="S",Services!$K$1&amp;", ","")&amp;
if(Services!L72="S",Services!$L$1&amp;", ","")&amp;
if(Services!M72="S",Services!$M$1&amp;", ","")&amp;
if(Services!N72="S",Services!$N$1&amp;", ","")&amp;
if(Services!O72="S",Services!$O$1&amp;", ","")&amp;
if(Services!P72="S",Services!$P$1&amp;", ","")&amp;
if(Services!Q72="S",Services!$Q$1&amp;", ","")&amp;
if(Services!R72="S",Services!$R$1&amp;", ","")&amp;
if(Services!S72="S",Services!$S$1&amp;", ","")&amp;
if(Services!T72="S",Services!$T$1&amp;", ","")&amp;
if(Services!U72="S",Services!$U$1&amp;", ","")&amp;
if(Services!V72="S",Services!$V$1&amp;", ","")&amp;
if(Services!W72="S",Services!$W$1&amp;", ","")&amp;
if(Services!X72="S",Services!$X$1&amp;", ","")&amp;
if(Services!Y72="S",Services!$Y$1&amp;", ","")&amp;
if(Services!Z72="S",Services!$Z$1&amp;", ","")&amp;
if(Services!AA72="S",Services!$AA$1&amp;", ","")&amp;
if(Services!AB72="S",Services!$AB$1&amp;", ","")&amp;
if(Services!AC72="S",Services!$AC$1&amp;", ","")&amp;
if(Services!AD72="S",Services!$AD$1&amp;", ","")&amp;
if(Services!AE72="S",Services!$AE$1&amp;", ","")&amp;
if(Services!AF72="S",Services!$AF$1&amp;", ","")&amp;
if(Services!AG72="S",Services!$AG$1&amp;", ","")&amp;
if(Services!AH72="S",Services!$AH$1&amp;", ","")</f>
        <v/>
      </c>
      <c r="H72" t="str">
        <f t="shared" si="2"/>
        <v/>
      </c>
      <c r="I72" t="str">
        <f t="shared" si="3"/>
        <v>&lt;h2&gt;Cottonwood Village Apartments NNCHRB&lt;/h2&gt;&lt;h3&gt;775-337-2301   / 2655 Yori Ave. Reno, NV 89504&lt;/h3&gt;&lt;p&gt;Phone number to call for food and meals&lt;/p&gt;&lt;p&gt;Food / &lt;/p&gt;</v>
      </c>
      <c r="J72" s="24" t="s">
        <v>299</v>
      </c>
    </row>
    <row r="73">
      <c r="A73" t="str">
        <f>if(Services!A73="","",Services!A73)</f>
        <v>Courtyard Centre</v>
      </c>
      <c r="B73" t="str">
        <f>if(Services!B73&amp;" "&amp;Services!C73&amp;" "&amp;Services!I73="","",Services!B73&amp;" "&amp;Services!C73&amp;" "&amp;Services!I73)</f>
        <v>775-284-2100  </v>
      </c>
      <c r="C73" t="str">
        <f>if(A73="","",Services!D73&amp;" "&amp;Services!E73&amp;", "&amp;Services!F73&amp;" "&amp;Services!G73)</f>
        <v>695 W 3rd St Reno, NV 89503</v>
      </c>
      <c r="D73" t="str">
        <f>if(Services!H73="","",Services!H73)</f>
        <v>Singles-Subsidized-Obtaining rental rates for low income housing is difficult as most rates are based on the income of the renter. We created this section so users of our website can see what others are paying for rent at Courtyard Centre. </v>
      </c>
      <c r="E73" s="81" t="str">
        <f>if(Services!J73="P",Services!$J$1&amp;", ","")&amp;
if(Services!K73="P",Services!$K$1&amp;", ","")&amp;
if(Services!L73="P",Services!$L$1&amp;", ","")&amp;
if(Services!M73="P",Services!$M$1&amp;", ","")&amp;
if(Services!N73="P",Services!$N$1&amp;", ","")&amp;
if(Services!O73="P",Services!$O$1&amp;", ","")&amp;
if(Services!P73="P",Services!$P$1&amp;", ","")&amp;
if(Services!Q73="P",Services!$Q$1&amp;", ","")&amp;
if(Services!R73="P",Services!$R$1&amp;", ","")&amp;
if(Services!S73="P",Services!$S$1&amp;", ","")&amp;
if(Services!T73="P",Services!$T$1&amp;", ","")&amp;
if(Services!U73="P",Services!$U$1&amp;", ","")&amp;
if(Services!V73="P",Services!$V$1&amp;", ","")&amp;
if(Services!W73="P",Services!$W$1&amp;", ","")&amp;
if(Services!X73="P",Services!$X$1&amp;", ","")&amp;
if(Services!Y73="P",Services!$Y$1&amp;", ","")&amp;
if(Services!Z73="P",Services!$Z$1&amp;", ","")&amp;
if(Services!AA73="P",Services!$AA$1&amp;", ","")&amp;
if(Services!AB73="P",Services!$AB$1&amp;", ","")&amp;
if(Services!AC73="P",Services!$AC$1&amp;", ","")&amp;
if(Services!AD73="P",Services!$AD$1&amp;", ","")&amp;
if(Services!AE73="P",Services!$AE$1&amp;", ","")&amp;
if(Services!AF73="P",Services!$AF$1&amp;", ","")&amp;
if(Services!AG73="P",Services!$AG$1&amp;", ","")&amp;
if(Services!AH73="P",Services!$AH$1&amp;", ","")</f>
        <v>Apartments, Subsidized housing, </v>
      </c>
      <c r="F73" t="str">
        <f t="shared" si="1"/>
        <v>Apartments, Subsidized housing</v>
      </c>
      <c r="G73" s="81" t="str">
        <f>if(Services!J73="S",Services!$J$1&amp;", ","")&amp;
if(Services!K73="S",Services!$K$1&amp;", ","")&amp;
if(Services!L73="S",Services!$L$1&amp;", ","")&amp;
if(Services!M73="S",Services!$M$1&amp;", ","")&amp;
if(Services!N73="S",Services!$N$1&amp;", ","")&amp;
if(Services!O73="S",Services!$O$1&amp;", ","")&amp;
if(Services!P73="S",Services!$P$1&amp;", ","")&amp;
if(Services!Q73="S",Services!$Q$1&amp;", ","")&amp;
if(Services!R73="S",Services!$R$1&amp;", ","")&amp;
if(Services!S73="S",Services!$S$1&amp;", ","")&amp;
if(Services!T73="S",Services!$T$1&amp;", ","")&amp;
if(Services!U73="S",Services!$U$1&amp;", ","")&amp;
if(Services!V73="S",Services!$V$1&amp;", ","")&amp;
if(Services!W73="S",Services!$W$1&amp;", ","")&amp;
if(Services!X73="S",Services!$X$1&amp;", ","")&amp;
if(Services!Y73="S",Services!$Y$1&amp;", ","")&amp;
if(Services!Z73="S",Services!$Z$1&amp;", ","")&amp;
if(Services!AA73="S",Services!$AA$1&amp;", ","")&amp;
if(Services!AB73="S",Services!$AB$1&amp;", ","")&amp;
if(Services!AC73="S",Services!$AC$1&amp;", ","")&amp;
if(Services!AD73="S",Services!$AD$1&amp;", ","")&amp;
if(Services!AE73="S",Services!$AE$1&amp;", ","")&amp;
if(Services!AF73="S",Services!$AF$1&amp;", ","")&amp;
if(Services!AG73="S",Services!$AG$1&amp;", ","")&amp;
if(Services!AH73="S",Services!$AH$1&amp;", ","")</f>
        <v/>
      </c>
      <c r="H73" t="str">
        <f t="shared" si="2"/>
        <v/>
      </c>
      <c r="I73" t="str">
        <f t="shared" si="3"/>
        <v>&lt;h2&gt;Courtyard Centre&lt;/h2&gt;&lt;h3&gt;775-284-2100   / 695 W 3rd St Reno, NV 89503&lt;/h3&gt;&lt;p&gt;Singles-Subsidized-Obtaining rental rates for low income housing is difficult as most rates are based on the income of the renter. We created this section so users of our website can see what others are paying for rent at Courtyard Centre. &lt;/p&gt;&lt;p&gt;Apartments, Subsidized housing / &lt;/p&gt;</v>
      </c>
      <c r="J73" s="24" t="s">
        <v>299</v>
      </c>
    </row>
    <row r="74">
      <c r="A74" t="str">
        <f>if(Services!A74="","",Services!A74)</f>
        <v>Creekside Apts</v>
      </c>
      <c r="B74" t="str">
        <f>if(Services!B74&amp;" "&amp;Services!C74&amp;" "&amp;Services!I74="","",Services!B74&amp;" "&amp;Services!C74&amp;" "&amp;Services!I74)</f>
        <v>775-829-1161  </v>
      </c>
      <c r="C74" t="str">
        <f>if(A74="","",Services!D74&amp;" "&amp;Services!E74&amp;", "&amp;Services!F74&amp;" "&amp;Services!G74)</f>
        <v>4600 Mira Loma Dr Reno, NV 89502</v>
      </c>
      <c r="D74" t="str">
        <f>if(Services!H74="","",Services!H74)</f>
        <v>Not Subsidized</v>
      </c>
      <c r="E74" s="81" t="str">
        <f>if(Services!J74="P",Services!$J$1&amp;", ","")&amp;
if(Services!K74="P",Services!$K$1&amp;", ","")&amp;
if(Services!L74="P",Services!$L$1&amp;", ","")&amp;
if(Services!M74="P",Services!$M$1&amp;", ","")&amp;
if(Services!N74="P",Services!$N$1&amp;", ","")&amp;
if(Services!O74="P",Services!$O$1&amp;", ","")&amp;
if(Services!P74="P",Services!$P$1&amp;", ","")&amp;
if(Services!Q74="P",Services!$Q$1&amp;", ","")&amp;
if(Services!R74="P",Services!$R$1&amp;", ","")&amp;
if(Services!S74="P",Services!$S$1&amp;", ","")&amp;
if(Services!T74="P",Services!$T$1&amp;", ","")&amp;
if(Services!U74="P",Services!$U$1&amp;", ","")&amp;
if(Services!V74="P",Services!$V$1&amp;", ","")&amp;
if(Services!W74="P",Services!$W$1&amp;", ","")&amp;
if(Services!X74="P",Services!$X$1&amp;", ","")&amp;
if(Services!Y74="P",Services!$Y$1&amp;", ","")&amp;
if(Services!Z74="P",Services!$Z$1&amp;", ","")&amp;
if(Services!AA74="P",Services!$AA$1&amp;", ","")&amp;
if(Services!AB74="P",Services!$AB$1&amp;", ","")&amp;
if(Services!AC74="P",Services!$AC$1&amp;", ","")&amp;
if(Services!AD74="P",Services!$AD$1&amp;", ","")&amp;
if(Services!AE74="P",Services!$AE$1&amp;", ","")&amp;
if(Services!AF74="P",Services!$AF$1&amp;", ","")&amp;
if(Services!AG74="P",Services!$AG$1&amp;", ","")&amp;
if(Services!AH74="P",Services!$AH$1&amp;", ","")</f>
        <v>Apartments, </v>
      </c>
      <c r="F74" t="str">
        <f t="shared" si="1"/>
        <v>Apartments</v>
      </c>
      <c r="G74" s="81" t="str">
        <f>if(Services!J74="S",Services!$J$1&amp;", ","")&amp;
if(Services!K74="S",Services!$K$1&amp;", ","")&amp;
if(Services!L74="S",Services!$L$1&amp;", ","")&amp;
if(Services!M74="S",Services!$M$1&amp;", ","")&amp;
if(Services!N74="S",Services!$N$1&amp;", ","")&amp;
if(Services!O74="S",Services!$O$1&amp;", ","")&amp;
if(Services!P74="S",Services!$P$1&amp;", ","")&amp;
if(Services!Q74="S",Services!$Q$1&amp;", ","")&amp;
if(Services!R74="S",Services!$R$1&amp;", ","")&amp;
if(Services!S74="S",Services!$S$1&amp;", ","")&amp;
if(Services!T74="S",Services!$T$1&amp;", ","")&amp;
if(Services!U74="S",Services!$U$1&amp;", ","")&amp;
if(Services!V74="S",Services!$V$1&amp;", ","")&amp;
if(Services!W74="S",Services!$W$1&amp;", ","")&amp;
if(Services!X74="S",Services!$X$1&amp;", ","")&amp;
if(Services!Y74="S",Services!$Y$1&amp;", ","")&amp;
if(Services!Z74="S",Services!$Z$1&amp;", ","")&amp;
if(Services!AA74="S",Services!$AA$1&amp;", ","")&amp;
if(Services!AB74="S",Services!$AB$1&amp;", ","")&amp;
if(Services!AC74="S",Services!$AC$1&amp;", ","")&amp;
if(Services!AD74="S",Services!$AD$1&amp;", ","")&amp;
if(Services!AE74="S",Services!$AE$1&amp;", ","")&amp;
if(Services!AF74="S",Services!$AF$1&amp;", ","")&amp;
if(Services!AG74="S",Services!$AG$1&amp;", ","")&amp;
if(Services!AH74="S",Services!$AH$1&amp;", ","")</f>
        <v/>
      </c>
      <c r="H74" t="str">
        <f t="shared" si="2"/>
        <v/>
      </c>
      <c r="I74" t="str">
        <f t="shared" si="3"/>
        <v>&lt;h2&gt;Creekside Apts&lt;/h2&gt;&lt;h3&gt;775-829-1161   / 4600 Mira Loma Dr Reno, NV 89502&lt;/h3&gt;&lt;p&gt;Not Subsidized&lt;/p&gt;&lt;p&gt;Apartments / &lt;/p&gt;</v>
      </c>
      <c r="J74" s="24" t="s">
        <v>299</v>
      </c>
    </row>
    <row r="75">
      <c r="A75" t="str">
        <f>if(Services!A75="","",Services!A75)</f>
        <v>Crisis Pregnancy Center</v>
      </c>
      <c r="B75" t="str">
        <f>if(Services!B75&amp;" "&amp;Services!C75&amp;" "&amp;Services!I75="","",Services!B75&amp;" "&amp;Services!C75&amp;" "&amp;Services!I75)</f>
        <v>775-826-1999  https://crisispregnancyreno.com</v>
      </c>
      <c r="C75" t="str">
        <f>if(A75="","",Services!D75&amp;" "&amp;Services!E75&amp;", "&amp;Services!F75&amp;" "&amp;Services!G75)</f>
        <v>853 Haskell St Reno, NV 89509</v>
      </c>
      <c r="D75" t="str">
        <f>if(Services!H75="","",Services!H75)</f>
        <v>Call to schedule an appointment.
Infant/ maternity clothes (for those enrolled in "earn by you learn program"), free pregnancy test, counseling, referrals, no resources for abortions.</v>
      </c>
      <c r="E75" s="81" t="str">
        <f>if(Services!J75="P",Services!$J$1&amp;", ","")&amp;
if(Services!K75="P",Services!$K$1&amp;", ","")&amp;
if(Services!L75="P",Services!$L$1&amp;", ","")&amp;
if(Services!M75="P",Services!$M$1&amp;", ","")&amp;
if(Services!N75="P",Services!$N$1&amp;", ","")&amp;
if(Services!O75="P",Services!$O$1&amp;", ","")&amp;
if(Services!P75="P",Services!$P$1&amp;", ","")&amp;
if(Services!Q75="P",Services!$Q$1&amp;", ","")&amp;
if(Services!R75="P",Services!$R$1&amp;", ","")&amp;
if(Services!S75="P",Services!$S$1&amp;", ","")&amp;
if(Services!T75="P",Services!$T$1&amp;", ","")&amp;
if(Services!U75="P",Services!$U$1&amp;", ","")&amp;
if(Services!V75="P",Services!$V$1&amp;", ","")&amp;
if(Services!W75="P",Services!$W$1&amp;", ","")&amp;
if(Services!X75="P",Services!$X$1&amp;", ","")&amp;
if(Services!Y75="P",Services!$Y$1&amp;", ","")&amp;
if(Services!Z75="P",Services!$Z$1&amp;", ","")&amp;
if(Services!AA75="P",Services!$AA$1&amp;", ","")&amp;
if(Services!AB75="P",Services!$AB$1&amp;", ","")&amp;
if(Services!AC75="P",Services!$AC$1&amp;", ","")&amp;
if(Services!AD75="P",Services!$AD$1&amp;", ","")&amp;
if(Services!AE75="P",Services!$AE$1&amp;", ","")&amp;
if(Services!AF75="P",Services!$AF$1&amp;", ","")&amp;
if(Services!AG75="P",Services!$AG$1&amp;", ","")&amp;
if(Services!AH75="P",Services!$AH$1&amp;", ","")</f>
        <v>Counseling, Healthcare, </v>
      </c>
      <c r="F75" t="str">
        <f t="shared" si="1"/>
        <v>Counseling, Healthcare</v>
      </c>
      <c r="G75" s="81" t="str">
        <f>if(Services!J75="S",Services!$J$1&amp;", ","")&amp;
if(Services!K75="S",Services!$K$1&amp;", ","")&amp;
if(Services!L75="S",Services!$L$1&amp;", ","")&amp;
if(Services!M75="S",Services!$M$1&amp;", ","")&amp;
if(Services!N75="S",Services!$N$1&amp;", ","")&amp;
if(Services!O75="S",Services!$O$1&amp;", ","")&amp;
if(Services!P75="S",Services!$P$1&amp;", ","")&amp;
if(Services!Q75="S",Services!$Q$1&amp;", ","")&amp;
if(Services!R75="S",Services!$R$1&amp;", ","")&amp;
if(Services!S75="S",Services!$S$1&amp;", ","")&amp;
if(Services!T75="S",Services!$T$1&amp;", ","")&amp;
if(Services!U75="S",Services!$U$1&amp;", ","")&amp;
if(Services!V75="S",Services!$V$1&amp;", ","")&amp;
if(Services!W75="S",Services!$W$1&amp;", ","")&amp;
if(Services!X75="S",Services!$X$1&amp;", ","")&amp;
if(Services!Y75="S",Services!$Y$1&amp;", ","")&amp;
if(Services!Z75="S",Services!$Z$1&amp;", ","")&amp;
if(Services!AA75="S",Services!$AA$1&amp;", ","")&amp;
if(Services!AB75="S",Services!$AB$1&amp;", ","")&amp;
if(Services!AC75="S",Services!$AC$1&amp;", ","")&amp;
if(Services!AD75="S",Services!$AD$1&amp;", ","")&amp;
if(Services!AE75="S",Services!$AE$1&amp;", ","")&amp;
if(Services!AF75="S",Services!$AF$1&amp;", ","")&amp;
if(Services!AG75="S",Services!$AG$1&amp;", ","")&amp;
if(Services!AH75="S",Services!$AH$1&amp;", ","")</f>
        <v>Clothing, Education &amp; Training, </v>
      </c>
      <c r="H75" t="str">
        <f t="shared" si="2"/>
        <v>Clothing, Education &amp; Training</v>
      </c>
      <c r="I75" t="str">
        <f t="shared" si="3"/>
        <v>&lt;h2&gt;Crisis Pregnancy Center&lt;/h2&gt;&lt;h3&gt;775-826-1999  https://crisispregnancyreno.com / 853 Haskell St Reno, NV 89509&lt;/h3&gt;&lt;p&gt;Call to schedule an appointment.
Infant/ maternity clothes (for those enrolled in "earn by you learn program"), free pregnancy test, counseling, referrals, no resources for abortions.&lt;/p&gt;&lt;p&gt;Counseling, Healthcare / Clothing, Education &amp; Training&lt;/p&gt;</v>
      </c>
      <c r="J75" s="24" t="s">
        <v>299</v>
      </c>
    </row>
    <row r="76">
      <c r="A76" t="str">
        <f>if(Services!A76="","",Services!A76)</f>
        <v>Crisis Support Services of NV</v>
      </c>
      <c r="B76" t="str">
        <f>if(Services!B76&amp;" "&amp;Services!C76&amp;" "&amp;Services!I76="","",Services!B76&amp;" "&amp;Services!C76&amp;" "&amp;Services!I76)</f>
        <v>775-784-8085 (775) 784-8083 - fax.
1-800-873-8255 (24 hour crisis line).
Text CARE to 839863
1-800-992-5757 (24 hour crisis line)
1-800-273-8255
text #839863 and the message word "Listen"
775-784-8090 http://cssnv.org</v>
      </c>
      <c r="C76" t="str">
        <f>if(A76="","",Services!D76&amp;" "&amp;Services!E76&amp;", "&amp;Services!F76&amp;" "&amp;Services!G76)</f>
        <v> ,  </v>
      </c>
      <c r="D76" t="str">
        <f>if(Services!H76="","",Services!H76)</f>
        <v>Statewide resource directory; sexual assault and suicide prevention, rape crisis center, after-hours child and elder abuse reporting, domestic violence, stalking, survivors support groups; grief counseling referrals. (formerly - Crisis Call Center)</v>
      </c>
      <c r="E76" s="81" t="str">
        <f>if(Services!J76="P",Services!$J$1&amp;", ","")&amp;
if(Services!K76="P",Services!$K$1&amp;", ","")&amp;
if(Services!L76="P",Services!$L$1&amp;", ","")&amp;
if(Services!M76="P",Services!$M$1&amp;", ","")&amp;
if(Services!N76="P",Services!$N$1&amp;", ","")&amp;
if(Services!O76="P",Services!$O$1&amp;", ","")&amp;
if(Services!P76="P",Services!$P$1&amp;", ","")&amp;
if(Services!Q76="P",Services!$Q$1&amp;", ","")&amp;
if(Services!R76="P",Services!$R$1&amp;", ","")&amp;
if(Services!S76="P",Services!$S$1&amp;", ","")&amp;
if(Services!T76="P",Services!$T$1&amp;", ","")&amp;
if(Services!U76="P",Services!$U$1&amp;", ","")&amp;
if(Services!V76="P",Services!$V$1&amp;", ","")&amp;
if(Services!W76="P",Services!$W$1&amp;", ","")&amp;
if(Services!X76="P",Services!$X$1&amp;", ","")&amp;
if(Services!Y76="P",Services!$Y$1&amp;", ","")&amp;
if(Services!Z76="P",Services!$Z$1&amp;", ","")&amp;
if(Services!AA76="P",Services!$AA$1&amp;", ","")&amp;
if(Services!AB76="P",Services!$AB$1&amp;", ","")&amp;
if(Services!AC76="P",Services!$AC$1&amp;", ","")&amp;
if(Services!AD76="P",Services!$AD$1&amp;", ","")&amp;
if(Services!AE76="P",Services!$AE$1&amp;", ","")&amp;
if(Services!AF76="P",Services!$AF$1&amp;", ","")&amp;
if(Services!AG76="P",Services!$AG$1&amp;", ","")&amp;
if(Services!AH76="P",Services!$AH$1&amp;", ","")</f>
        <v>Mental Health, </v>
      </c>
      <c r="F76" t="str">
        <f t="shared" si="1"/>
        <v>Mental Health</v>
      </c>
      <c r="G76" s="81" t="str">
        <f>if(Services!J76="S",Services!$J$1&amp;", ","")&amp;
if(Services!K76="S",Services!$K$1&amp;", ","")&amp;
if(Services!L76="S",Services!$L$1&amp;", ","")&amp;
if(Services!M76="S",Services!$M$1&amp;", ","")&amp;
if(Services!N76="S",Services!$N$1&amp;", ","")&amp;
if(Services!O76="S",Services!$O$1&amp;", ","")&amp;
if(Services!P76="S",Services!$P$1&amp;", ","")&amp;
if(Services!Q76="S",Services!$Q$1&amp;", ","")&amp;
if(Services!R76="S",Services!$R$1&amp;", ","")&amp;
if(Services!S76="S",Services!$S$1&amp;", ","")&amp;
if(Services!T76="S",Services!$T$1&amp;", ","")&amp;
if(Services!U76="S",Services!$U$1&amp;", ","")&amp;
if(Services!V76="S",Services!$V$1&amp;", ","")&amp;
if(Services!W76="S",Services!$W$1&amp;", ","")&amp;
if(Services!X76="S",Services!$X$1&amp;", ","")&amp;
if(Services!Y76="S",Services!$Y$1&amp;", ","")&amp;
if(Services!Z76="S",Services!$Z$1&amp;", ","")&amp;
if(Services!AA76="S",Services!$AA$1&amp;", ","")&amp;
if(Services!AB76="S",Services!$AB$1&amp;", ","")&amp;
if(Services!AC76="S",Services!$AC$1&amp;", ","")&amp;
if(Services!AD76="S",Services!$AD$1&amp;", ","")&amp;
if(Services!AE76="S",Services!$AE$1&amp;", ","")&amp;
if(Services!AF76="S",Services!$AF$1&amp;", ","")&amp;
if(Services!AG76="S",Services!$AG$1&amp;", ","")&amp;
if(Services!AH76="S",Services!$AH$1&amp;", ","")</f>
        <v/>
      </c>
      <c r="H76" t="str">
        <f t="shared" si="2"/>
        <v/>
      </c>
      <c r="I76" t="str">
        <f t="shared" si="3"/>
        <v>&lt;h2&gt;Crisis Support Services of NV&lt;/h2&gt;&lt;h3&gt;775-784-8085 (775) 784-8083 - fax.
1-800-873-8255 (24 hour crisis line).
Text CARE to 839863
1-800-992-5757 (24 hour crisis line)
1-800-273-8255
text #839863 and the message word "Listen"
775-784-8090 http://cssnv.org /  ,  &lt;/h3&gt;&lt;p&gt;Statewide resource directory; sexual assault and suicide prevention, rape crisis center, after-hours child and elder abuse reporting, domestic violence, stalking, survivors support groups; grief counseling referrals. (formerly - Crisis Call Center)&lt;/p&gt;&lt;p&gt;Mental Health / &lt;/p&gt;</v>
      </c>
      <c r="J76" s="24" t="s">
        <v>299</v>
      </c>
    </row>
    <row r="77">
      <c r="A77" t="str">
        <f>if(Services!A77="","",Services!A77)</f>
        <v>Crossroads 4th St</v>
      </c>
      <c r="B77" t="str">
        <f>if(Services!B77&amp;" "&amp;Services!C77&amp;" "&amp;Services!I77="","",Services!B77&amp;" "&amp;Services!C77&amp;" "&amp;Services!I77)</f>
        <v>775-322-7073  </v>
      </c>
      <c r="C77" t="str">
        <f>if(A77="","",Services!D77&amp;" "&amp;Services!E77&amp;", "&amp;Services!F77&amp;" "&amp;Services!G77)</f>
        <v>500 E. 4th St. Reno, NV 89512</v>
      </c>
      <c r="D77" t="str">
        <f>if(Services!H77="","",Services!H77)</f>
        <v>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v>
      </c>
      <c r="E77" s="81" t="str">
        <f>if(Services!J77="P",Services!$J$1&amp;", ","")&amp;
if(Services!K77="P",Services!$K$1&amp;", ","")&amp;
if(Services!L77="P",Services!$L$1&amp;", ","")&amp;
if(Services!M77="P",Services!$M$1&amp;", ","")&amp;
if(Services!N77="P",Services!$N$1&amp;", ","")&amp;
if(Services!O77="P",Services!$O$1&amp;", ","")&amp;
if(Services!P77="P",Services!$P$1&amp;", ","")&amp;
if(Services!Q77="P",Services!$Q$1&amp;", ","")&amp;
if(Services!R77="P",Services!$R$1&amp;", ","")&amp;
if(Services!S77="P",Services!$S$1&amp;", ","")&amp;
if(Services!T77="P",Services!$T$1&amp;", ","")&amp;
if(Services!U77="P",Services!$U$1&amp;", ","")&amp;
if(Services!V77="P",Services!$V$1&amp;", ","")&amp;
if(Services!W77="P",Services!$W$1&amp;", ","")&amp;
if(Services!X77="P",Services!$X$1&amp;", ","")&amp;
if(Services!Y77="P",Services!$Y$1&amp;", ","")&amp;
if(Services!Z77="P",Services!$Z$1&amp;", ","")&amp;
if(Services!AA77="P",Services!$AA$1&amp;", ","")&amp;
if(Services!AB77="P",Services!$AB$1&amp;", ","")&amp;
if(Services!AC77="P",Services!$AC$1&amp;", ","")&amp;
if(Services!AD77="P",Services!$AD$1&amp;", ","")&amp;
if(Services!AE77="P",Services!$AE$1&amp;", ","")&amp;
if(Services!AF77="P",Services!$AF$1&amp;", ","")&amp;
if(Services!AG77="P",Services!$AG$1&amp;", ","")&amp;
if(Services!AH77="P",Services!$AH$1&amp;", ","")</f>
        <v>Counseling, Mental Health, </v>
      </c>
      <c r="F77" t="str">
        <f t="shared" si="1"/>
        <v>Counseling, Mental Health</v>
      </c>
      <c r="G77" s="81" t="str">
        <f>if(Services!J77="S",Services!$J$1&amp;", ","")&amp;
if(Services!K77="S",Services!$K$1&amp;", ","")&amp;
if(Services!L77="S",Services!$L$1&amp;", ","")&amp;
if(Services!M77="S",Services!$M$1&amp;", ","")&amp;
if(Services!N77="S",Services!$N$1&amp;", ","")&amp;
if(Services!O77="S",Services!$O$1&amp;", ","")&amp;
if(Services!P77="S",Services!$P$1&amp;", ","")&amp;
if(Services!Q77="S",Services!$Q$1&amp;", ","")&amp;
if(Services!R77="S",Services!$R$1&amp;", ","")&amp;
if(Services!S77="S",Services!$S$1&amp;", ","")&amp;
if(Services!T77="S",Services!$T$1&amp;", ","")&amp;
if(Services!U77="S",Services!$U$1&amp;", ","")&amp;
if(Services!V77="S",Services!$V$1&amp;", ","")&amp;
if(Services!W77="S",Services!$W$1&amp;", ","")&amp;
if(Services!X77="S",Services!$X$1&amp;", ","")&amp;
if(Services!Y77="S",Services!$Y$1&amp;", ","")&amp;
if(Services!Z77="S",Services!$Z$1&amp;", ","")&amp;
if(Services!AA77="S",Services!$AA$1&amp;", ","")&amp;
if(Services!AB77="S",Services!$AB$1&amp;", ","")&amp;
if(Services!AC77="S",Services!$AC$1&amp;", ","")&amp;
if(Services!AD77="S",Services!$AD$1&amp;", ","")&amp;
if(Services!AE77="S",Services!$AE$1&amp;", ","")&amp;
if(Services!AF77="S",Services!$AF$1&amp;", ","")&amp;
if(Services!AG77="S",Services!$AG$1&amp;", ","")&amp;
if(Services!AH77="S",Services!$AH$1&amp;", ","")</f>
        <v>Employment, Transitional Housing, </v>
      </c>
      <c r="H77" t="str">
        <f t="shared" si="2"/>
        <v>Employment, Transitional Housing</v>
      </c>
      <c r="I77" t="str">
        <f t="shared" si="3"/>
        <v>&lt;h2&gt;Crossroads 4th St&lt;/h2&gt;&lt;h3&gt;775-322-7073   / 500 E. 4th St. Reno, NV 89512&lt;/h3&gt;&lt;p&gt;This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TRAIN.&lt;/p&gt;&lt;p&gt;Counseling, Mental Health / Employment, Transitional Housing&lt;/p&gt;</v>
      </c>
      <c r="J77" s="24" t="s">
        <v>299</v>
      </c>
    </row>
    <row r="78">
      <c r="A78" t="str">
        <f>if(Services!A78="","",Services!A78)</f>
        <v>Crossroads, Gould</v>
      </c>
      <c r="B78" t="str">
        <f>if(Services!B78&amp;" "&amp;Services!C78&amp;" "&amp;Services!I78="","",Services!B78&amp;" "&amp;Services!C78&amp;" "&amp;Services!I78)</f>
        <v>  </v>
      </c>
      <c r="C78" t="str">
        <f>if(A78="","",Services!D78&amp;" "&amp;Services!E78&amp;", "&amp;Services!F78&amp;" "&amp;Services!G78)</f>
        <v>395 Gould St. Reno, NV 89502</v>
      </c>
      <c r="D78" t="str">
        <f>if(Services!H78="","",Services!H78)</f>
        <v>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v>
      </c>
      <c r="E78" s="81" t="str">
        <f>if(Services!J78="P",Services!$J$1&amp;", ","")&amp;
if(Services!K78="P",Services!$K$1&amp;", ","")&amp;
if(Services!L78="P",Services!$L$1&amp;", ","")&amp;
if(Services!M78="P",Services!$M$1&amp;", ","")&amp;
if(Services!N78="P",Services!$N$1&amp;", ","")&amp;
if(Services!O78="P",Services!$O$1&amp;", ","")&amp;
if(Services!P78="P",Services!$P$1&amp;", ","")&amp;
if(Services!Q78="P",Services!$Q$1&amp;", ","")&amp;
if(Services!R78="P",Services!$R$1&amp;", ","")&amp;
if(Services!S78="P",Services!$S$1&amp;", ","")&amp;
if(Services!T78="P",Services!$T$1&amp;", ","")&amp;
if(Services!U78="P",Services!$U$1&amp;", ","")&amp;
if(Services!V78="P",Services!$V$1&amp;", ","")&amp;
if(Services!W78="P",Services!$W$1&amp;", ","")&amp;
if(Services!X78="P",Services!$X$1&amp;", ","")&amp;
if(Services!Y78="P",Services!$Y$1&amp;", ","")&amp;
if(Services!Z78="P",Services!$Z$1&amp;", ","")&amp;
if(Services!AA78="P",Services!$AA$1&amp;", ","")&amp;
if(Services!AB78="P",Services!$AB$1&amp;", ","")&amp;
if(Services!AC78="P",Services!$AC$1&amp;", ","")&amp;
if(Services!AD78="P",Services!$AD$1&amp;", ","")&amp;
if(Services!AE78="P",Services!$AE$1&amp;", ","")&amp;
if(Services!AF78="P",Services!$AF$1&amp;", ","")&amp;
if(Services!AG78="P",Services!$AG$1&amp;", ","")&amp;
if(Services!AH78="P",Services!$AH$1&amp;", ","")</f>
        <v>Counseling, Inpatient, Mental Health, </v>
      </c>
      <c r="F78" t="str">
        <f t="shared" si="1"/>
        <v>Counseling, Inpatient, Mental Health</v>
      </c>
      <c r="G78" s="81" t="str">
        <f>if(Services!J78="S",Services!$J$1&amp;", ","")&amp;
if(Services!K78="S",Services!$K$1&amp;", ","")&amp;
if(Services!L78="S",Services!$L$1&amp;", ","")&amp;
if(Services!M78="S",Services!$M$1&amp;", ","")&amp;
if(Services!N78="S",Services!$N$1&amp;", ","")&amp;
if(Services!O78="S",Services!$O$1&amp;", ","")&amp;
if(Services!P78="S",Services!$P$1&amp;", ","")&amp;
if(Services!Q78="S",Services!$Q$1&amp;", ","")&amp;
if(Services!R78="S",Services!$R$1&amp;", ","")&amp;
if(Services!S78="S",Services!$S$1&amp;", ","")&amp;
if(Services!T78="S",Services!$T$1&amp;", ","")&amp;
if(Services!U78="S",Services!$U$1&amp;", ","")&amp;
if(Services!V78="S",Services!$V$1&amp;", ","")&amp;
if(Services!W78="S",Services!$W$1&amp;", ","")&amp;
if(Services!X78="S",Services!$X$1&amp;", ","")&amp;
if(Services!Y78="S",Services!$Y$1&amp;", ","")&amp;
if(Services!Z78="S",Services!$Z$1&amp;", ","")&amp;
if(Services!AA78="S",Services!$AA$1&amp;", ","")&amp;
if(Services!AB78="S",Services!$AB$1&amp;", ","")&amp;
if(Services!AC78="S",Services!$AC$1&amp;", ","")&amp;
if(Services!AD78="S",Services!$AD$1&amp;", ","")&amp;
if(Services!AE78="S",Services!$AE$1&amp;", ","")&amp;
if(Services!AF78="S",Services!$AF$1&amp;", ","")&amp;
if(Services!AG78="S",Services!$AG$1&amp;", ","")&amp;
if(Services!AH78="S",Services!$AH$1&amp;", ","")</f>
        <v>Employment, Outpatient, Transitional Housing, </v>
      </c>
      <c r="H78" t="str">
        <f t="shared" si="2"/>
        <v>Employment, Outpatient, Transitional Housing</v>
      </c>
      <c r="I78" t="str">
        <f t="shared" si="3"/>
        <v>&lt;h2&gt;Crossroads, Gould&lt;/h2&gt;&lt;h3&gt;   / 395 Gould St. Reno, NV 89502&lt;/h3&gt;&lt;p&gt;This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TRAIN.&lt;/p&gt;&lt;p&gt;Counseling, Inpatient, Mental Health / Employment, Outpatient, Transitional Housing&lt;/p&gt;</v>
      </c>
      <c r="J78" s="24" t="s">
        <v>299</v>
      </c>
    </row>
    <row r="79">
      <c r="A79" t="str">
        <f>if(Services!A79="","",Services!A79)</f>
        <v>Cyesis </v>
      </c>
      <c r="B79" t="str">
        <f>if(Services!B79&amp;" "&amp;Services!C79&amp;" "&amp;Services!I79="","",Services!B79&amp;" "&amp;Services!C79&amp;" "&amp;Services!I79)</f>
        <v>775-333-5150  </v>
      </c>
      <c r="C79" t="str">
        <f>if(A79="","",Services!D79&amp;" "&amp;Services!E79&amp;", "&amp;Services!F79&amp;" "&amp;Services!G79)</f>
        <v>777 W. 2nd St.  Reno, NV 89503</v>
      </c>
      <c r="D79" t="str">
        <f>if(Services!H79="","",Services!H79)</f>
        <v>GED prep for first time pregnant mothers</v>
      </c>
      <c r="E79" s="81" t="str">
        <f>if(Services!J79="P",Services!$J$1&amp;", ","")&amp;
if(Services!K79="P",Services!$K$1&amp;", ","")&amp;
if(Services!L79="P",Services!$L$1&amp;", ","")&amp;
if(Services!M79="P",Services!$M$1&amp;", ","")&amp;
if(Services!N79="P",Services!$N$1&amp;", ","")&amp;
if(Services!O79="P",Services!$O$1&amp;", ","")&amp;
if(Services!P79="P",Services!$P$1&amp;", ","")&amp;
if(Services!Q79="P",Services!$Q$1&amp;", ","")&amp;
if(Services!R79="P",Services!$R$1&amp;", ","")&amp;
if(Services!S79="P",Services!$S$1&amp;", ","")&amp;
if(Services!T79="P",Services!$T$1&amp;", ","")&amp;
if(Services!U79="P",Services!$U$1&amp;", ","")&amp;
if(Services!V79="P",Services!$V$1&amp;", ","")&amp;
if(Services!W79="P",Services!$W$1&amp;", ","")&amp;
if(Services!X79="P",Services!$X$1&amp;", ","")&amp;
if(Services!Y79="P",Services!$Y$1&amp;", ","")&amp;
if(Services!Z79="P",Services!$Z$1&amp;", ","")&amp;
if(Services!AA79="P",Services!$AA$1&amp;", ","")&amp;
if(Services!AB79="P",Services!$AB$1&amp;", ","")&amp;
if(Services!AC79="P",Services!$AC$1&amp;", ","")&amp;
if(Services!AD79="P",Services!$AD$1&amp;", ","")&amp;
if(Services!AE79="P",Services!$AE$1&amp;", ","")&amp;
if(Services!AF79="P",Services!$AF$1&amp;", ","")&amp;
if(Services!AG79="P",Services!$AG$1&amp;", ","")&amp;
if(Services!AH79="P",Services!$AH$1&amp;", ","")</f>
        <v>Education &amp; Training, </v>
      </c>
      <c r="F79" t="str">
        <f t="shared" si="1"/>
        <v>Education &amp; Training</v>
      </c>
      <c r="G79" s="81" t="str">
        <f>if(Services!J79="S",Services!$J$1&amp;", ","")&amp;
if(Services!K79="S",Services!$K$1&amp;", ","")&amp;
if(Services!L79="S",Services!$L$1&amp;", ","")&amp;
if(Services!M79="S",Services!$M$1&amp;", ","")&amp;
if(Services!N79="S",Services!$N$1&amp;", ","")&amp;
if(Services!O79="S",Services!$O$1&amp;", ","")&amp;
if(Services!P79="S",Services!$P$1&amp;", ","")&amp;
if(Services!Q79="S",Services!$Q$1&amp;", ","")&amp;
if(Services!R79="S",Services!$R$1&amp;", ","")&amp;
if(Services!S79="S",Services!$S$1&amp;", ","")&amp;
if(Services!T79="S",Services!$T$1&amp;", ","")&amp;
if(Services!U79="S",Services!$U$1&amp;", ","")&amp;
if(Services!V79="S",Services!$V$1&amp;", ","")&amp;
if(Services!W79="S",Services!$W$1&amp;", ","")&amp;
if(Services!X79="S",Services!$X$1&amp;", ","")&amp;
if(Services!Y79="S",Services!$Y$1&amp;", ","")&amp;
if(Services!Z79="S",Services!$Z$1&amp;", ","")&amp;
if(Services!AA79="S",Services!$AA$1&amp;", ","")&amp;
if(Services!AB79="S",Services!$AB$1&amp;", ","")&amp;
if(Services!AC79="S",Services!$AC$1&amp;", ","")&amp;
if(Services!AD79="S",Services!$AD$1&amp;", ","")&amp;
if(Services!AE79="S",Services!$AE$1&amp;", ","")&amp;
if(Services!AF79="S",Services!$AF$1&amp;", ","")&amp;
if(Services!AG79="S",Services!$AG$1&amp;", ","")&amp;
if(Services!AH79="S",Services!$AH$1&amp;", ","")</f>
        <v/>
      </c>
      <c r="H79" t="str">
        <f t="shared" si="2"/>
        <v/>
      </c>
      <c r="I79" t="str">
        <f t="shared" si="3"/>
        <v>&lt;h2&gt;Cyesis &lt;/h2&gt;&lt;h3&gt;775-333-5150   / 777 W. 2nd St.  Reno, NV 89503&lt;/h3&gt;&lt;p&gt;GED prep for first time pregnant mothers&lt;/p&gt;&lt;p&gt;Education &amp; Training / &lt;/p&gt;</v>
      </c>
      <c r="J79" s="24" t="s">
        <v>299</v>
      </c>
    </row>
    <row r="80">
      <c r="A80" t="str">
        <f>if(Services!A80="","",Services!A80)</f>
        <v>D &amp; K Horizons Apartments</v>
      </c>
      <c r="B80" t="str">
        <f>if(Services!B80&amp;" "&amp;Services!C80&amp;" "&amp;Services!I80="","",Services!B80&amp;" "&amp;Services!C80&amp;" "&amp;Services!I80)</f>
        <v>  </v>
      </c>
      <c r="C80" t="str">
        <f>if(A80="","",Services!D80&amp;" "&amp;Services!E80&amp;", "&amp;Services!F80&amp;" "&amp;Services!G80)</f>
        <v>1225 Carville Dr Reno, NV 89512</v>
      </c>
      <c r="D80" t="str">
        <f>if(Services!H80="","",Services!H80)</f>
        <v>Family-Subsidized-HUD grant</v>
      </c>
      <c r="E80" s="81" t="str">
        <f>if(Services!J80="P",Services!$J$1&amp;", ","")&amp;
if(Services!K80="P",Services!$K$1&amp;", ","")&amp;
if(Services!L80="P",Services!$L$1&amp;", ","")&amp;
if(Services!M80="P",Services!$M$1&amp;", ","")&amp;
if(Services!N80="P",Services!$N$1&amp;", ","")&amp;
if(Services!O80="P",Services!$O$1&amp;", ","")&amp;
if(Services!P80="P",Services!$P$1&amp;", ","")&amp;
if(Services!Q80="P",Services!$Q$1&amp;", ","")&amp;
if(Services!R80="P",Services!$R$1&amp;", ","")&amp;
if(Services!S80="P",Services!$S$1&amp;", ","")&amp;
if(Services!T80="P",Services!$T$1&amp;", ","")&amp;
if(Services!U80="P",Services!$U$1&amp;", ","")&amp;
if(Services!V80="P",Services!$V$1&amp;", ","")&amp;
if(Services!W80="P",Services!$W$1&amp;", ","")&amp;
if(Services!X80="P",Services!$X$1&amp;", ","")&amp;
if(Services!Y80="P",Services!$Y$1&amp;", ","")&amp;
if(Services!Z80="P",Services!$Z$1&amp;", ","")&amp;
if(Services!AA80="P",Services!$AA$1&amp;", ","")&amp;
if(Services!AB80="P",Services!$AB$1&amp;", ","")&amp;
if(Services!AC80="P",Services!$AC$1&amp;", ","")&amp;
if(Services!AD80="P",Services!$AD$1&amp;", ","")&amp;
if(Services!AE80="P",Services!$AE$1&amp;", ","")&amp;
if(Services!AF80="P",Services!$AF$1&amp;", ","")&amp;
if(Services!AG80="P",Services!$AG$1&amp;", ","")&amp;
if(Services!AH80="P",Services!$AH$1&amp;", ","")</f>
        <v>Apartments, Subsidized housing, </v>
      </c>
      <c r="F80" t="str">
        <f t="shared" si="1"/>
        <v>Apartments, Subsidized housing</v>
      </c>
      <c r="G80" s="81" t="str">
        <f>if(Services!J80="S",Services!$J$1&amp;", ","")&amp;
if(Services!K80="S",Services!$K$1&amp;", ","")&amp;
if(Services!L80="S",Services!$L$1&amp;", ","")&amp;
if(Services!M80="S",Services!$M$1&amp;", ","")&amp;
if(Services!N80="S",Services!$N$1&amp;", ","")&amp;
if(Services!O80="S",Services!$O$1&amp;", ","")&amp;
if(Services!P80="S",Services!$P$1&amp;", ","")&amp;
if(Services!Q80="S",Services!$Q$1&amp;", ","")&amp;
if(Services!R80="S",Services!$R$1&amp;", ","")&amp;
if(Services!S80="S",Services!$S$1&amp;", ","")&amp;
if(Services!T80="S",Services!$T$1&amp;", ","")&amp;
if(Services!U80="S",Services!$U$1&amp;", ","")&amp;
if(Services!V80="S",Services!$V$1&amp;", ","")&amp;
if(Services!W80="S",Services!$W$1&amp;", ","")&amp;
if(Services!X80="S",Services!$X$1&amp;", ","")&amp;
if(Services!Y80="S",Services!$Y$1&amp;", ","")&amp;
if(Services!Z80="S",Services!$Z$1&amp;", ","")&amp;
if(Services!AA80="S",Services!$AA$1&amp;", ","")&amp;
if(Services!AB80="S",Services!$AB$1&amp;", ","")&amp;
if(Services!AC80="S",Services!$AC$1&amp;", ","")&amp;
if(Services!AD80="S",Services!$AD$1&amp;", ","")&amp;
if(Services!AE80="S",Services!$AE$1&amp;", ","")&amp;
if(Services!AF80="S",Services!$AF$1&amp;", ","")&amp;
if(Services!AG80="S",Services!$AG$1&amp;", ","")&amp;
if(Services!AH80="S",Services!$AH$1&amp;", ","")</f>
        <v/>
      </c>
      <c r="H80" t="str">
        <f t="shared" si="2"/>
        <v/>
      </c>
      <c r="I80" t="str">
        <f t="shared" si="3"/>
        <v>&lt;h2&gt;D &amp; K Horizons Apartments&lt;/h2&gt;&lt;h3&gt;   / 1225 Carville Dr Reno, NV 89512&lt;/h3&gt;&lt;p&gt;Family-Subsidized-HUD grant&lt;/p&gt;&lt;p&gt;Apartments, Subsidized housing / &lt;/p&gt;</v>
      </c>
      <c r="J80" s="24" t="s">
        <v>299</v>
      </c>
    </row>
    <row r="81">
      <c r="A81" t="str">
        <f>if(Services!A81="","",Services!A81)</f>
        <v>Dakota Crest Apts</v>
      </c>
      <c r="B81" t="str">
        <f>if(Services!B81&amp;" "&amp;Services!C81&amp;" "&amp;Services!I81="","",Services!B81&amp;" "&amp;Services!C81&amp;" "&amp;Services!I81)</f>
        <v>775-333-0766  </v>
      </c>
      <c r="C81" t="str">
        <f>if(A81="","",Services!D81&amp;" "&amp;Services!E81&amp;", "&amp;Services!F81&amp;" "&amp;Services!G81)</f>
        <v>446 Kirman Ave Reno, NV 89502</v>
      </c>
      <c r="D81" t="str">
        <f>if(Services!H81="","",Services!H81)</f>
        <v>Family, Seniors, Disabled.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81" s="81" t="str">
        <f>if(Services!J81="P",Services!$J$1&amp;", ","")&amp;
if(Services!K81="P",Services!$K$1&amp;", ","")&amp;
if(Services!L81="P",Services!$L$1&amp;", ","")&amp;
if(Services!M81="P",Services!$M$1&amp;", ","")&amp;
if(Services!N81="P",Services!$N$1&amp;", ","")&amp;
if(Services!O81="P",Services!$O$1&amp;", ","")&amp;
if(Services!P81="P",Services!$P$1&amp;", ","")&amp;
if(Services!Q81="P",Services!$Q$1&amp;", ","")&amp;
if(Services!R81="P",Services!$R$1&amp;", ","")&amp;
if(Services!S81="P",Services!$S$1&amp;", ","")&amp;
if(Services!T81="P",Services!$T$1&amp;", ","")&amp;
if(Services!U81="P",Services!$U$1&amp;", ","")&amp;
if(Services!V81="P",Services!$V$1&amp;", ","")&amp;
if(Services!W81="P",Services!$W$1&amp;", ","")&amp;
if(Services!X81="P",Services!$X$1&amp;", ","")&amp;
if(Services!Y81="P",Services!$Y$1&amp;", ","")&amp;
if(Services!Z81="P",Services!$Z$1&amp;", ","")&amp;
if(Services!AA81="P",Services!$AA$1&amp;", ","")&amp;
if(Services!AB81="P",Services!$AB$1&amp;", ","")&amp;
if(Services!AC81="P",Services!$AC$1&amp;", ","")&amp;
if(Services!AD81="P",Services!$AD$1&amp;", ","")&amp;
if(Services!AE81="P",Services!$AE$1&amp;", ","")&amp;
if(Services!AF81="P",Services!$AF$1&amp;", ","")&amp;
if(Services!AG81="P",Services!$AG$1&amp;", ","")&amp;
if(Services!AH81="P",Services!$AH$1&amp;", ","")</f>
        <v>Apartments, Subsidized housing, </v>
      </c>
      <c r="F81" t="str">
        <f t="shared" si="1"/>
        <v>Apartments, Subsidized housing</v>
      </c>
      <c r="G81" s="81" t="str">
        <f>if(Services!J81="S",Services!$J$1&amp;", ","")&amp;
if(Services!K81="S",Services!$K$1&amp;", ","")&amp;
if(Services!L81="S",Services!$L$1&amp;", ","")&amp;
if(Services!M81="S",Services!$M$1&amp;", ","")&amp;
if(Services!N81="S",Services!$N$1&amp;", ","")&amp;
if(Services!O81="S",Services!$O$1&amp;", ","")&amp;
if(Services!P81="S",Services!$P$1&amp;", ","")&amp;
if(Services!Q81="S",Services!$Q$1&amp;", ","")&amp;
if(Services!R81="S",Services!$R$1&amp;", ","")&amp;
if(Services!S81="S",Services!$S$1&amp;", ","")&amp;
if(Services!T81="S",Services!$T$1&amp;", ","")&amp;
if(Services!U81="S",Services!$U$1&amp;", ","")&amp;
if(Services!V81="S",Services!$V$1&amp;", ","")&amp;
if(Services!W81="S",Services!$W$1&amp;", ","")&amp;
if(Services!X81="S",Services!$X$1&amp;", ","")&amp;
if(Services!Y81="S",Services!$Y$1&amp;", ","")&amp;
if(Services!Z81="S",Services!$Z$1&amp;", ","")&amp;
if(Services!AA81="S",Services!$AA$1&amp;", ","")&amp;
if(Services!AB81="S",Services!$AB$1&amp;", ","")&amp;
if(Services!AC81="S",Services!$AC$1&amp;", ","")&amp;
if(Services!AD81="S",Services!$AD$1&amp;", ","")&amp;
if(Services!AE81="S",Services!$AE$1&amp;", ","")&amp;
if(Services!AF81="S",Services!$AF$1&amp;", ","")&amp;
if(Services!AG81="S",Services!$AG$1&amp;", ","")&amp;
if(Services!AH81="S",Services!$AH$1&amp;", ","")</f>
        <v/>
      </c>
      <c r="H81" t="str">
        <f t="shared" si="2"/>
        <v/>
      </c>
      <c r="I81" t="str">
        <f t="shared" si="3"/>
        <v>&lt;h2&gt;Dakota Crest Apts&lt;/h2&gt;&lt;h3&gt;775-333-0766   / 446 Kirman Ave Reno, NV 89502&lt;/h3&gt;&lt;p&gt;Family, Seniors, Disabled.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81" s="24" t="s">
        <v>299</v>
      </c>
    </row>
    <row r="82">
      <c r="A82" t="str">
        <f>if(Services!A82="","",Services!A82)</f>
        <v>Desert Springs Baptist Church</v>
      </c>
      <c r="B82" t="str">
        <f>if(Services!B82&amp;" "&amp;Services!C82&amp;" "&amp;Services!I82="","",Services!B82&amp;" "&amp;Services!C82&amp;" "&amp;Services!I82)</f>
        <v>775-787-2826  </v>
      </c>
      <c r="C82" t="str">
        <f>if(A82="","",Services!D82&amp;" "&amp;Services!E82&amp;", "&amp;Services!F82&amp;" "&amp;Services!G82)</f>
        <v>2301 Kings Row Reno, NV 89503</v>
      </c>
      <c r="D82" t="str">
        <f>if(Services!H82="","",Services!H82)</f>
        <v>Produce items, WIC vouchers for new and/or single moms, paper products, soap, and more is offered from the Washoe pantry.
</v>
      </c>
      <c r="E82" s="81" t="str">
        <f>if(Services!J82="P",Services!$J$1&amp;", ","")&amp;
if(Services!K82="P",Services!$K$1&amp;", ","")&amp;
if(Services!L82="P",Services!$L$1&amp;", ","")&amp;
if(Services!M82="P",Services!$M$1&amp;", ","")&amp;
if(Services!N82="P",Services!$N$1&amp;", ","")&amp;
if(Services!O82="P",Services!$O$1&amp;", ","")&amp;
if(Services!P82="P",Services!$P$1&amp;", ","")&amp;
if(Services!Q82="P",Services!$Q$1&amp;", ","")&amp;
if(Services!R82="P",Services!$R$1&amp;", ","")&amp;
if(Services!S82="P",Services!$S$1&amp;", ","")&amp;
if(Services!T82="P",Services!$T$1&amp;", ","")&amp;
if(Services!U82="P",Services!$U$1&amp;", ","")&amp;
if(Services!V82="P",Services!$V$1&amp;", ","")&amp;
if(Services!W82="P",Services!$W$1&amp;", ","")&amp;
if(Services!X82="P",Services!$X$1&amp;", ","")&amp;
if(Services!Y82="P",Services!$Y$1&amp;", ","")&amp;
if(Services!Z82="P",Services!$Z$1&amp;", ","")&amp;
if(Services!AA82="P",Services!$AA$1&amp;", ","")&amp;
if(Services!AB82="P",Services!$AB$1&amp;", ","")&amp;
if(Services!AC82="P",Services!$AC$1&amp;", ","")&amp;
if(Services!AD82="P",Services!$AD$1&amp;", ","")&amp;
if(Services!AE82="P",Services!$AE$1&amp;", ","")&amp;
if(Services!AF82="P",Services!$AF$1&amp;", ","")&amp;
if(Services!AG82="P",Services!$AG$1&amp;", ","")&amp;
if(Services!AH82="P",Services!$AH$1&amp;", ","")</f>
        <v>Community Groups, </v>
      </c>
      <c r="F82" t="str">
        <f t="shared" si="1"/>
        <v>Community Groups</v>
      </c>
      <c r="G82" s="81" t="str">
        <f>if(Services!J82="S",Services!$J$1&amp;", ","")&amp;
if(Services!K82="S",Services!$K$1&amp;", ","")&amp;
if(Services!L82="S",Services!$L$1&amp;", ","")&amp;
if(Services!M82="S",Services!$M$1&amp;", ","")&amp;
if(Services!N82="S",Services!$N$1&amp;", ","")&amp;
if(Services!O82="S",Services!$O$1&amp;", ","")&amp;
if(Services!P82="S",Services!$P$1&amp;", ","")&amp;
if(Services!Q82="S",Services!$Q$1&amp;", ","")&amp;
if(Services!R82="S",Services!$R$1&amp;", ","")&amp;
if(Services!S82="S",Services!$S$1&amp;", ","")&amp;
if(Services!T82="S",Services!$T$1&amp;", ","")&amp;
if(Services!U82="S",Services!$U$1&amp;", ","")&amp;
if(Services!V82="S",Services!$V$1&amp;", ","")&amp;
if(Services!W82="S",Services!$W$1&amp;", ","")&amp;
if(Services!X82="S",Services!$X$1&amp;", ","")&amp;
if(Services!Y82="S",Services!$Y$1&amp;", ","")&amp;
if(Services!Z82="S",Services!$Z$1&amp;", ","")&amp;
if(Services!AA82="S",Services!$AA$1&amp;", ","")&amp;
if(Services!AB82="S",Services!$AB$1&amp;", ","")&amp;
if(Services!AC82="S",Services!$AC$1&amp;", ","")&amp;
if(Services!AD82="S",Services!$AD$1&amp;", ","")&amp;
if(Services!AE82="S",Services!$AE$1&amp;", ","")&amp;
if(Services!AF82="S",Services!$AF$1&amp;", ","")&amp;
if(Services!AG82="S",Services!$AG$1&amp;", ","")&amp;
if(Services!AH82="S",Services!$AH$1&amp;", ","")</f>
        <v/>
      </c>
      <c r="H82" t="str">
        <f t="shared" si="2"/>
        <v/>
      </c>
      <c r="I82" t="str">
        <f t="shared" si="3"/>
        <v>&lt;h2&gt;Desert Springs Baptist Church&lt;/h2&gt;&lt;h3&gt;775-787-2826   / 2301 Kings Row Reno, NV 89503&lt;/h3&gt;&lt;p&gt;Produce items, WIC vouchers for new and/or single moms, paper products, soap, and more is offered from the Washoe pantry.
&lt;/p&gt;&lt;p&gt;Community Groups / &lt;/p&gt;</v>
      </c>
      <c r="J82" s="24" t="s">
        <v>299</v>
      </c>
    </row>
    <row r="83">
      <c r="A83" t="str">
        <f>if(Services!A83="","",Services!A83)</f>
        <v>Diamond Creek Apts</v>
      </c>
      <c r="B83" t="str">
        <f>if(Services!B83&amp;" "&amp;Services!C83&amp;" "&amp;Services!I83="","",Services!B83&amp;" "&amp;Services!C83&amp;" "&amp;Services!I83)</f>
        <v>775-852-2339  </v>
      </c>
      <c r="C83" t="str">
        <f>if(A83="","",Services!D83&amp;" "&amp;Services!E83&amp;", "&amp;Services!F83&amp;" "&amp;Services!G83)</f>
        <v>1205 S Meadows Pkwy Reno, NV 89521</v>
      </c>
      <c r="D83" t="str">
        <f>if(Services!H83="","",Services!H83)</f>
        <v>Family/Disabled-Subsidized-Obtaining rental rates for low income housing is difficult as most rates are based on the income of the renter. We created this section so users of our website can see what others are paying for rent at Diamond Creek. </v>
      </c>
      <c r="E83" s="81" t="str">
        <f>if(Services!J83="P",Services!$J$1&amp;", ","")&amp;
if(Services!K83="P",Services!$K$1&amp;", ","")&amp;
if(Services!L83="P",Services!$L$1&amp;", ","")&amp;
if(Services!M83="P",Services!$M$1&amp;", ","")&amp;
if(Services!N83="P",Services!$N$1&amp;", ","")&amp;
if(Services!O83="P",Services!$O$1&amp;", ","")&amp;
if(Services!P83="P",Services!$P$1&amp;", ","")&amp;
if(Services!Q83="P",Services!$Q$1&amp;", ","")&amp;
if(Services!R83="P",Services!$R$1&amp;", ","")&amp;
if(Services!S83="P",Services!$S$1&amp;", ","")&amp;
if(Services!T83="P",Services!$T$1&amp;", ","")&amp;
if(Services!U83="P",Services!$U$1&amp;", ","")&amp;
if(Services!V83="P",Services!$V$1&amp;", ","")&amp;
if(Services!W83="P",Services!$W$1&amp;", ","")&amp;
if(Services!X83="P",Services!$X$1&amp;", ","")&amp;
if(Services!Y83="P",Services!$Y$1&amp;", ","")&amp;
if(Services!Z83="P",Services!$Z$1&amp;", ","")&amp;
if(Services!AA83="P",Services!$AA$1&amp;", ","")&amp;
if(Services!AB83="P",Services!$AB$1&amp;", ","")&amp;
if(Services!AC83="P",Services!$AC$1&amp;", ","")&amp;
if(Services!AD83="P",Services!$AD$1&amp;", ","")&amp;
if(Services!AE83="P",Services!$AE$1&amp;", ","")&amp;
if(Services!AF83="P",Services!$AF$1&amp;", ","")&amp;
if(Services!AG83="P",Services!$AG$1&amp;", ","")&amp;
if(Services!AH83="P",Services!$AH$1&amp;", ","")</f>
        <v>Apartments, Subsidized housing, </v>
      </c>
      <c r="F83" t="str">
        <f t="shared" si="1"/>
        <v>Apartments, Subsidized housing</v>
      </c>
      <c r="G83" s="81" t="str">
        <f>if(Services!J83="S",Services!$J$1&amp;", ","")&amp;
if(Services!K83="S",Services!$K$1&amp;", ","")&amp;
if(Services!L83="S",Services!$L$1&amp;", ","")&amp;
if(Services!M83="S",Services!$M$1&amp;", ","")&amp;
if(Services!N83="S",Services!$N$1&amp;", ","")&amp;
if(Services!O83="S",Services!$O$1&amp;", ","")&amp;
if(Services!P83="S",Services!$P$1&amp;", ","")&amp;
if(Services!Q83="S",Services!$Q$1&amp;", ","")&amp;
if(Services!R83="S",Services!$R$1&amp;", ","")&amp;
if(Services!S83="S",Services!$S$1&amp;", ","")&amp;
if(Services!T83="S",Services!$T$1&amp;", ","")&amp;
if(Services!U83="S",Services!$U$1&amp;", ","")&amp;
if(Services!V83="S",Services!$V$1&amp;", ","")&amp;
if(Services!W83="S",Services!$W$1&amp;", ","")&amp;
if(Services!X83="S",Services!$X$1&amp;", ","")&amp;
if(Services!Y83="S",Services!$Y$1&amp;", ","")&amp;
if(Services!Z83="S",Services!$Z$1&amp;", ","")&amp;
if(Services!AA83="S",Services!$AA$1&amp;", ","")&amp;
if(Services!AB83="S",Services!$AB$1&amp;", ","")&amp;
if(Services!AC83="S",Services!$AC$1&amp;", ","")&amp;
if(Services!AD83="S",Services!$AD$1&amp;", ","")&amp;
if(Services!AE83="S",Services!$AE$1&amp;", ","")&amp;
if(Services!AF83="S",Services!$AF$1&amp;", ","")&amp;
if(Services!AG83="S",Services!$AG$1&amp;", ","")&amp;
if(Services!AH83="S",Services!$AH$1&amp;", ","")</f>
        <v/>
      </c>
      <c r="H83" t="str">
        <f t="shared" si="2"/>
        <v/>
      </c>
      <c r="I83" t="str">
        <f t="shared" si="3"/>
        <v>&lt;h2&gt;Diamond Creek Apts&lt;/h2&gt;&lt;h3&gt;775-852-2339   / 1205 S Meadows Pkwy Reno, NV 89521&lt;/h3&gt;&lt;p&gt;Family/Disabled-Subsidized-Obtaining rental rates for low income housing is difficult as most rates are based on the income of the renter. We created this section so users of our website can see what others are paying for rent at Diamond Creek. &lt;/p&gt;&lt;p&gt;Apartments, Subsidized housing / &lt;/p&gt;</v>
      </c>
      <c r="J83" s="24" t="s">
        <v>299</v>
      </c>
    </row>
    <row r="84">
      <c r="A84" t="str">
        <f>if(Services!A84="","",Services!A84)</f>
        <v>Division of Public and Behavioral Health</v>
      </c>
      <c r="B84" t="str">
        <f>if(Services!B84&amp;" "&amp;Services!C84&amp;" "&amp;Services!I84="","",Services!B84&amp;" "&amp;Services!C84&amp;" "&amp;Services!I84)</f>
        <v>775-684-4285  </v>
      </c>
      <c r="C84" t="str">
        <f>if(A84="","",Services!D84&amp;" "&amp;Services!E84&amp;", "&amp;Services!F84&amp;" "&amp;Services!G84)</f>
        <v>4150 Techonology Wy Reno, NV 89706</v>
      </c>
      <c r="D84" t="str">
        <f>if(Services!H84="","",Services!H84)</f>
        <v>Information on health programs available for Nevada residents and their families</v>
      </c>
      <c r="E84" s="81" t="str">
        <f>if(Services!J84="P",Services!$J$1&amp;", ","")&amp;
if(Services!K84="P",Services!$K$1&amp;", ","")&amp;
if(Services!L84="P",Services!$L$1&amp;", ","")&amp;
if(Services!M84="P",Services!$M$1&amp;", ","")&amp;
if(Services!N84="P",Services!$N$1&amp;", ","")&amp;
if(Services!O84="P",Services!$O$1&amp;", ","")&amp;
if(Services!P84="P",Services!$P$1&amp;", ","")&amp;
if(Services!Q84="P",Services!$Q$1&amp;", ","")&amp;
if(Services!R84="P",Services!$R$1&amp;", ","")&amp;
if(Services!S84="P",Services!$S$1&amp;", ","")&amp;
if(Services!T84="P",Services!$T$1&amp;", ","")&amp;
if(Services!U84="P",Services!$U$1&amp;", ","")&amp;
if(Services!V84="P",Services!$V$1&amp;", ","")&amp;
if(Services!W84="P",Services!$W$1&amp;", ","")&amp;
if(Services!X84="P",Services!$X$1&amp;", ","")&amp;
if(Services!Y84="P",Services!$Y$1&amp;", ","")&amp;
if(Services!Z84="P",Services!$Z$1&amp;", ","")&amp;
if(Services!AA84="P",Services!$AA$1&amp;", ","")&amp;
if(Services!AB84="P",Services!$AB$1&amp;", ","")&amp;
if(Services!AC84="P",Services!$AC$1&amp;", ","")&amp;
if(Services!AD84="P",Services!$AD$1&amp;", ","")&amp;
if(Services!AE84="P",Services!$AE$1&amp;", ","")&amp;
if(Services!AF84="P",Services!$AF$1&amp;", ","")&amp;
if(Services!AG84="P",Services!$AG$1&amp;", ","")&amp;
if(Services!AH84="P",Services!$AH$1&amp;", ","")</f>
        <v>Mental Health, </v>
      </c>
      <c r="F84" t="str">
        <f t="shared" si="1"/>
        <v>Mental Health</v>
      </c>
      <c r="G84" s="81" t="str">
        <f>if(Services!J84="S",Services!$J$1&amp;", ","")&amp;
if(Services!K84="S",Services!$K$1&amp;", ","")&amp;
if(Services!L84="S",Services!$L$1&amp;", ","")&amp;
if(Services!M84="S",Services!$M$1&amp;", ","")&amp;
if(Services!N84="S",Services!$N$1&amp;", ","")&amp;
if(Services!O84="S",Services!$O$1&amp;", ","")&amp;
if(Services!P84="S",Services!$P$1&amp;", ","")&amp;
if(Services!Q84="S",Services!$Q$1&amp;", ","")&amp;
if(Services!R84="S",Services!$R$1&amp;", ","")&amp;
if(Services!S84="S",Services!$S$1&amp;", ","")&amp;
if(Services!T84="S",Services!$T$1&amp;", ","")&amp;
if(Services!U84="S",Services!$U$1&amp;", ","")&amp;
if(Services!V84="S",Services!$V$1&amp;", ","")&amp;
if(Services!W84="S",Services!$W$1&amp;", ","")&amp;
if(Services!X84="S",Services!$X$1&amp;", ","")&amp;
if(Services!Y84="S",Services!$Y$1&amp;", ","")&amp;
if(Services!Z84="S",Services!$Z$1&amp;", ","")&amp;
if(Services!AA84="S",Services!$AA$1&amp;", ","")&amp;
if(Services!AB84="S",Services!$AB$1&amp;", ","")&amp;
if(Services!AC84="S",Services!$AC$1&amp;", ","")&amp;
if(Services!AD84="S",Services!$AD$1&amp;", ","")&amp;
if(Services!AE84="S",Services!$AE$1&amp;", ","")&amp;
if(Services!AF84="S",Services!$AF$1&amp;", ","")&amp;
if(Services!AG84="S",Services!$AG$1&amp;", ","")&amp;
if(Services!AH84="S",Services!$AH$1&amp;", ","")</f>
        <v/>
      </c>
      <c r="H84" t="str">
        <f t="shared" si="2"/>
        <v/>
      </c>
      <c r="I84" t="str">
        <f t="shared" si="3"/>
        <v>&lt;h2&gt;Division of Public and Behavioral Health&lt;/h2&gt;&lt;h3&gt;775-684-4285   / 4150 Techonology Wy Reno, NV 89706&lt;/h3&gt;&lt;p&gt;Information on health programs available for Nevada residents and their families&lt;/p&gt;&lt;p&gt;Mental Health / &lt;/p&gt;</v>
      </c>
      <c r="J84" s="24" t="s">
        <v>299</v>
      </c>
    </row>
    <row r="85">
      <c r="A85" t="str">
        <f>if(Services!A85="","",Services!A85)</f>
        <v>Division of Welfare and Supportive Services, S. Virginia</v>
      </c>
      <c r="B85" t="str">
        <f>if(Services!B85&amp;" "&amp;Services!C85&amp;" "&amp;Services!I85="","",Services!B85&amp;" "&amp;Services!C85&amp;" "&amp;Services!I85)</f>
        <v>775-684-7200  https://dwss.nv.gov</v>
      </c>
      <c r="C85" t="str">
        <f>if(A85="","",Services!D85&amp;" "&amp;Services!E85&amp;", "&amp;Services!F85&amp;" "&amp;Services!G85)</f>
        <v>4055 South Virginia St. Reno, NV 89502</v>
      </c>
      <c r="D85" t="str">
        <f>if(Services!H85="","",Services!H85)</f>
        <v>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 
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v>
      </c>
      <c r="E85" s="81" t="str">
        <f>if(Services!J85="P",Services!$J$1&amp;", ","")&amp;
if(Services!K85="P",Services!$K$1&amp;", ","")&amp;
if(Services!L85="P",Services!$L$1&amp;", ","")&amp;
if(Services!M85="P",Services!$M$1&amp;", ","")&amp;
if(Services!N85="P",Services!$N$1&amp;", ","")&amp;
if(Services!O85="P",Services!$O$1&amp;", ","")&amp;
if(Services!P85="P",Services!$P$1&amp;", ","")&amp;
if(Services!Q85="P",Services!$Q$1&amp;", ","")&amp;
if(Services!R85="P",Services!$R$1&amp;", ","")&amp;
if(Services!S85="P",Services!$S$1&amp;", ","")&amp;
if(Services!T85="P",Services!$T$1&amp;", ","")&amp;
if(Services!U85="P",Services!$U$1&amp;", ","")&amp;
if(Services!V85="P",Services!$V$1&amp;", ","")&amp;
if(Services!W85="P",Services!$W$1&amp;", ","")&amp;
if(Services!X85="P",Services!$X$1&amp;", ","")&amp;
if(Services!Y85="P",Services!$Y$1&amp;", ","")&amp;
if(Services!Z85="P",Services!$Z$1&amp;", ","")&amp;
if(Services!AA85="P",Services!$AA$1&amp;", ","")&amp;
if(Services!AB85="P",Services!$AB$1&amp;", ","")&amp;
if(Services!AC85="P",Services!$AC$1&amp;", ","")&amp;
if(Services!AD85="P",Services!$AD$1&amp;", ","")&amp;
if(Services!AE85="P",Services!$AE$1&amp;", ","")&amp;
if(Services!AF85="P",Services!$AF$1&amp;", ","")&amp;
if(Services!AG85="P",Services!$AG$1&amp;", ","")&amp;
if(Services!AH85="P",Services!$AH$1&amp;", ","")</f>
        <v>Dental, Vision, &amp; Hearing, Disability Services, Education &amp; Training, Financial Aid, Food, Insurance, </v>
      </c>
      <c r="F85" t="str">
        <f t="shared" si="1"/>
        <v>Dental, Vision, &amp; Hearing, Disability Services, Education &amp; Training, Financial Aid, Food, Insurance</v>
      </c>
      <c r="G85" s="81" t="str">
        <f>if(Services!J85="S",Services!$J$1&amp;", ","")&amp;
if(Services!K85="S",Services!$K$1&amp;", ","")&amp;
if(Services!L85="S",Services!$L$1&amp;", ","")&amp;
if(Services!M85="S",Services!$M$1&amp;", ","")&amp;
if(Services!N85="S",Services!$N$1&amp;", ","")&amp;
if(Services!O85="S",Services!$O$1&amp;", ","")&amp;
if(Services!P85="S",Services!$P$1&amp;", ","")&amp;
if(Services!Q85="S",Services!$Q$1&amp;", ","")&amp;
if(Services!R85="S",Services!$R$1&amp;", ","")&amp;
if(Services!S85="S",Services!$S$1&amp;", ","")&amp;
if(Services!T85="S",Services!$T$1&amp;", ","")&amp;
if(Services!U85="S",Services!$U$1&amp;", ","")&amp;
if(Services!V85="S",Services!$V$1&amp;", ","")&amp;
if(Services!W85="S",Services!$W$1&amp;", ","")&amp;
if(Services!X85="S",Services!$X$1&amp;", ","")&amp;
if(Services!Y85="S",Services!$Y$1&amp;", ","")&amp;
if(Services!Z85="S",Services!$Z$1&amp;", ","")&amp;
if(Services!AA85="S",Services!$AA$1&amp;", ","")&amp;
if(Services!AB85="S",Services!$AB$1&amp;", ","")&amp;
if(Services!AC85="S",Services!$AC$1&amp;", ","")&amp;
if(Services!AD85="S",Services!$AD$1&amp;", ","")&amp;
if(Services!AE85="S",Services!$AE$1&amp;", ","")&amp;
if(Services!AF85="S",Services!$AF$1&amp;", ","")&amp;
if(Services!AG85="S",Services!$AG$1&amp;", ","")&amp;
if(Services!AH85="S",Services!$AH$1&amp;", ","")</f>
        <v>Childcare, Energy Assistance, Family Services, Healthcare, Subsidized housing, </v>
      </c>
      <c r="H85" t="str">
        <f t="shared" si="2"/>
        <v>Childcare, Energy Assistance, Family Services, Healthcare, Subsidized housing</v>
      </c>
      <c r="I85" t="str">
        <f t="shared" si="3"/>
        <v>&lt;h2&gt;Division of Welfare and Supportive Services, S. Virginia&lt;/h2&gt;&lt;h3&gt;775-684-7200  https://dwss.nv.gov / 4055 South Virginia St. Reno, NV 89502&lt;/h3&gt;&lt;p&gt;Temporary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 
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it.&lt;/p&gt;&lt;p&gt;Dental, Vision, &amp; Hearing, Disability Services, Education &amp; Training, Financial Aid, Food, Insurance / Childcare, Energy Assistance, Family Services, Healthcare, Subsidized housing&lt;/p&gt;</v>
      </c>
      <c r="J85" s="24" t="s">
        <v>299</v>
      </c>
    </row>
    <row r="86">
      <c r="A86" t="str">
        <f>if(Services!A86="","",Services!A86)</f>
        <v>Domestic Violence Resource Center</v>
      </c>
      <c r="B86" t="str">
        <f>if(Services!B86&amp;" "&amp;Services!C86&amp;" "&amp;Services!I86="","",Services!B86&amp;" "&amp;Services!C86&amp;" "&amp;Services!I86)</f>
        <v>775-329-4150  </v>
      </c>
      <c r="C86" t="str">
        <f>if(A86="","",Services!D86&amp;" "&amp;Services!E86&amp;", "&amp;Services!F86&amp;" "&amp;Services!G86)</f>
        <v>1735 Vassar St. Reno, NV 89502</v>
      </c>
      <c r="D86" t="str">
        <f>if(Services!H86="","",Services!H86)</f>
        <v>Formerly called CAAW - 24 hour hotline for domestic violence</v>
      </c>
      <c r="E86" s="81" t="str">
        <f>if(Services!J86="P",Services!$J$1&amp;", ","")&amp;
if(Services!K86="P",Services!$K$1&amp;", ","")&amp;
if(Services!L86="P",Services!$L$1&amp;", ","")&amp;
if(Services!M86="P",Services!$M$1&amp;", ","")&amp;
if(Services!N86="P",Services!$N$1&amp;", ","")&amp;
if(Services!O86="P",Services!$O$1&amp;", ","")&amp;
if(Services!P86="P",Services!$P$1&amp;", ","")&amp;
if(Services!Q86="P",Services!$Q$1&amp;", ","")&amp;
if(Services!R86="P",Services!$R$1&amp;", ","")&amp;
if(Services!S86="P",Services!$S$1&amp;", ","")&amp;
if(Services!T86="P",Services!$T$1&amp;", ","")&amp;
if(Services!U86="P",Services!$U$1&amp;", ","")&amp;
if(Services!V86="P",Services!$V$1&amp;", ","")&amp;
if(Services!W86="P",Services!$W$1&amp;", ","")&amp;
if(Services!X86="P",Services!$X$1&amp;", ","")&amp;
if(Services!Y86="P",Services!$Y$1&amp;", ","")&amp;
if(Services!Z86="P",Services!$Z$1&amp;", ","")&amp;
if(Services!AA86="P",Services!$AA$1&amp;", ","")&amp;
if(Services!AB86="P",Services!$AB$1&amp;", ","")&amp;
if(Services!AC86="P",Services!$AC$1&amp;", ","")&amp;
if(Services!AD86="P",Services!$AD$1&amp;", ","")&amp;
if(Services!AE86="P",Services!$AE$1&amp;", ","")&amp;
if(Services!AF86="P",Services!$AF$1&amp;", ","")&amp;
if(Services!AG86="P",Services!$AG$1&amp;", ","")&amp;
if(Services!AH86="P",Services!$AH$1&amp;", ","")</f>
        <v>Counseling, Education &amp; Training, Family Services, Food, Transitional Housing, </v>
      </c>
      <c r="F86" t="str">
        <f t="shared" si="1"/>
        <v>Counseling, Education &amp; Training, Family Services, Food, Transitional Housing</v>
      </c>
      <c r="G86" s="81" t="str">
        <f>if(Services!J86="S",Services!$J$1&amp;", ","")&amp;
if(Services!K86="S",Services!$K$1&amp;", ","")&amp;
if(Services!L86="S",Services!$L$1&amp;", ","")&amp;
if(Services!M86="S",Services!$M$1&amp;", ","")&amp;
if(Services!N86="S",Services!$N$1&amp;", ","")&amp;
if(Services!O86="S",Services!$O$1&amp;", ","")&amp;
if(Services!P86="S",Services!$P$1&amp;", ","")&amp;
if(Services!Q86="S",Services!$Q$1&amp;", ","")&amp;
if(Services!R86="S",Services!$R$1&amp;", ","")&amp;
if(Services!S86="S",Services!$S$1&amp;", ","")&amp;
if(Services!T86="S",Services!$T$1&amp;", ","")&amp;
if(Services!U86="S",Services!$U$1&amp;", ","")&amp;
if(Services!V86="S",Services!$V$1&amp;", ","")&amp;
if(Services!W86="S",Services!$W$1&amp;", ","")&amp;
if(Services!X86="S",Services!$X$1&amp;", ","")&amp;
if(Services!Y86="S",Services!$Y$1&amp;", ","")&amp;
if(Services!Z86="S",Services!$Z$1&amp;", ","")&amp;
if(Services!AA86="S",Services!$AA$1&amp;", ","")&amp;
if(Services!AB86="S",Services!$AB$1&amp;", ","")&amp;
if(Services!AC86="S",Services!$AC$1&amp;", ","")&amp;
if(Services!AD86="S",Services!$AD$1&amp;", ","")&amp;
if(Services!AE86="S",Services!$AE$1&amp;", ","")&amp;
if(Services!AF86="S",Services!$AF$1&amp;", ","")&amp;
if(Services!AG86="S",Services!$AG$1&amp;", ","")&amp;
if(Services!AH86="S",Services!$AH$1&amp;", ","")</f>
        <v>Childcare, Clothing, Community Groups, Transportation, </v>
      </c>
      <c r="H86" t="str">
        <f t="shared" si="2"/>
        <v>Childcare, Clothing, Community Groups, Transportation</v>
      </c>
      <c r="I86" t="str">
        <f t="shared" si="3"/>
        <v>&lt;h2&gt;Domestic Violence Resource Center&lt;/h2&gt;&lt;h3&gt;775-329-4150   / 1735 Vassar St. Reno, NV 89502&lt;/h3&gt;&lt;p&gt;Formerly called CAAW - 24 hour hotline for domestic violence&lt;/p&gt;&lt;p&gt;Counseling, Education &amp; Training, Family Services, Food, Transitional Housing / Childcare, Clothing, Community Groups, Transportation&lt;/p&gt;</v>
      </c>
      <c r="J86" s="24" t="s">
        <v>299</v>
      </c>
    </row>
    <row r="87">
      <c r="A87" t="str">
        <f>if(Services!A87="","",Services!A87)</f>
        <v>Downing Clinic</v>
      </c>
      <c r="B87" t="str">
        <f>if(Services!B87&amp;" "&amp;Services!C87&amp;" "&amp;Services!I87="","",Services!B87&amp;" "&amp;Services!C87&amp;" "&amp;Services!I87)</f>
        <v>775-784-4345  www.unr.edu/education/centers/downing-clinic</v>
      </c>
      <c r="C87" t="str">
        <f>if(A87="","",Services!D87&amp;" "&amp;Services!E87&amp;", "&amp;Services!F87&amp;" "&amp;Services!G87)</f>
        <v>1664 N. Virginia Street Reno, NV 89557</v>
      </c>
      <c r="D87" t="str">
        <f>if(Services!H87="","",Services!H87)</f>
        <v>William Raggio Building Room 3007 Hours: Monday-Thursday 10-7 Friday 10-5.
Individual counseling; couples counseling; family therapy; play therapy; consultations; referrals. All sessions conducted by graduate students. Sliding fee scale: $5 - $30.</v>
      </c>
      <c r="E87" s="81" t="str">
        <f>if(Services!J87="P",Services!$J$1&amp;", ","")&amp;
if(Services!K87="P",Services!$K$1&amp;", ","")&amp;
if(Services!L87="P",Services!$L$1&amp;", ","")&amp;
if(Services!M87="P",Services!$M$1&amp;", ","")&amp;
if(Services!N87="P",Services!$N$1&amp;", ","")&amp;
if(Services!O87="P",Services!$O$1&amp;", ","")&amp;
if(Services!P87="P",Services!$P$1&amp;", ","")&amp;
if(Services!Q87="P",Services!$Q$1&amp;", ","")&amp;
if(Services!R87="P",Services!$R$1&amp;", ","")&amp;
if(Services!S87="P",Services!$S$1&amp;", ","")&amp;
if(Services!T87="P",Services!$T$1&amp;", ","")&amp;
if(Services!U87="P",Services!$U$1&amp;", ","")&amp;
if(Services!V87="P",Services!$V$1&amp;", ","")&amp;
if(Services!W87="P",Services!$W$1&amp;", ","")&amp;
if(Services!X87="P",Services!$X$1&amp;", ","")&amp;
if(Services!Y87="P",Services!$Y$1&amp;", ","")&amp;
if(Services!Z87="P",Services!$Z$1&amp;", ","")&amp;
if(Services!AA87="P",Services!$AA$1&amp;", ","")&amp;
if(Services!AB87="P",Services!$AB$1&amp;", ","")&amp;
if(Services!AC87="P",Services!$AC$1&amp;", ","")&amp;
if(Services!AD87="P",Services!$AD$1&amp;", ","")&amp;
if(Services!AE87="P",Services!$AE$1&amp;", ","")&amp;
if(Services!AF87="P",Services!$AF$1&amp;", ","")&amp;
if(Services!AG87="P",Services!$AG$1&amp;", ","")&amp;
if(Services!AH87="P",Services!$AH$1&amp;", ","")</f>
        <v>Counseling, Family Services, </v>
      </c>
      <c r="F87" t="str">
        <f t="shared" si="1"/>
        <v>Counseling, Family Services</v>
      </c>
      <c r="G87" s="81" t="str">
        <f>if(Services!J87="S",Services!$J$1&amp;", ","")&amp;
if(Services!K87="S",Services!$K$1&amp;", ","")&amp;
if(Services!L87="S",Services!$L$1&amp;", ","")&amp;
if(Services!M87="S",Services!$M$1&amp;", ","")&amp;
if(Services!N87="S",Services!$N$1&amp;", ","")&amp;
if(Services!O87="S",Services!$O$1&amp;", ","")&amp;
if(Services!P87="S",Services!$P$1&amp;", ","")&amp;
if(Services!Q87="S",Services!$Q$1&amp;", ","")&amp;
if(Services!R87="S",Services!$R$1&amp;", ","")&amp;
if(Services!S87="S",Services!$S$1&amp;", ","")&amp;
if(Services!T87="S",Services!$T$1&amp;", ","")&amp;
if(Services!U87="S",Services!$U$1&amp;", ","")&amp;
if(Services!V87="S",Services!$V$1&amp;", ","")&amp;
if(Services!W87="S",Services!$W$1&amp;", ","")&amp;
if(Services!X87="S",Services!$X$1&amp;", ","")&amp;
if(Services!Y87="S",Services!$Y$1&amp;", ","")&amp;
if(Services!Z87="S",Services!$Z$1&amp;", ","")&amp;
if(Services!AA87="S",Services!$AA$1&amp;", ","")&amp;
if(Services!AB87="S",Services!$AB$1&amp;", ","")&amp;
if(Services!AC87="S",Services!$AC$1&amp;", ","")&amp;
if(Services!AD87="S",Services!$AD$1&amp;", ","")&amp;
if(Services!AE87="S",Services!$AE$1&amp;", ","")&amp;
if(Services!AF87="S",Services!$AF$1&amp;", ","")&amp;
if(Services!AG87="S",Services!$AG$1&amp;", ","")&amp;
if(Services!AH87="S",Services!$AH$1&amp;", ","")</f>
        <v/>
      </c>
      <c r="H87" t="str">
        <f t="shared" si="2"/>
        <v/>
      </c>
      <c r="I87" t="str">
        <f t="shared" si="3"/>
        <v>&lt;h2&gt;Downing Clinic&lt;/h2&gt;&lt;h3&gt;775-784-4345  www.unr.edu/education/centers/downing-clinic / 1664 N. Virginia Street Reno, NV 89557&lt;/h3&gt;&lt;p&gt;William Raggio Building Room 3007 Hours: Monday-Thursday 10-7 Friday 10-5.
Individual counseling; couples counseling; family therapy; play therapy; consultations; referrals. All sessions conducted by graduate students. Sliding fee scale: $5 - $30.&lt;/p&gt;&lt;p&gt;Counseling, Family Services / &lt;/p&gt;</v>
      </c>
      <c r="J87" s="24" t="s">
        <v>299</v>
      </c>
    </row>
    <row r="88">
      <c r="A88" t="str">
        <f>if(Services!A88="","",Services!A88)</f>
        <v>Downing Counseling Clinic</v>
      </c>
      <c r="B88" t="str">
        <f>if(Services!B88&amp;" "&amp;Services!C88&amp;" "&amp;Services!I88="","",Services!B88&amp;" "&amp;Services!C88&amp;" "&amp;Services!I88)</f>
        <v>775-682-5516  http://www.unr.edu/education/centers/downing-clinic</v>
      </c>
      <c r="C88" t="str">
        <f>if(A88="","",Services!D88&amp;" "&amp;Services!E88&amp;", "&amp;Services!F88&amp;" "&amp;Services!G88)</f>
        <v>UNR William Raggio Bldg. Room 3007. , NV 89557</v>
      </c>
      <c r="D88" t="str">
        <f>if(Services!H88="","",Services!H88)</f>
        <v>Open Fall &amp; Spring - Mon-Thurs 10-7 Summer Mon-Thurs 1pm-7pm.
The Clinic follows the University calendar and is closed during University breaks. Individual counseling, couples counseling, family counseling, play therapy, consultation, referrals, sliding fee scale for services; adults; children ages three and up; no Medicaid or Medicare.</v>
      </c>
      <c r="E88" s="81" t="str">
        <f>if(Services!J88="P",Services!$J$1&amp;", ","")&amp;
if(Services!K88="P",Services!$K$1&amp;", ","")&amp;
if(Services!L88="P",Services!$L$1&amp;", ","")&amp;
if(Services!M88="P",Services!$M$1&amp;", ","")&amp;
if(Services!N88="P",Services!$N$1&amp;", ","")&amp;
if(Services!O88="P",Services!$O$1&amp;", ","")&amp;
if(Services!P88="P",Services!$P$1&amp;", ","")&amp;
if(Services!Q88="P",Services!$Q$1&amp;", ","")&amp;
if(Services!R88="P",Services!$R$1&amp;", ","")&amp;
if(Services!S88="P",Services!$S$1&amp;", ","")&amp;
if(Services!T88="P",Services!$T$1&amp;", ","")&amp;
if(Services!U88="P",Services!$U$1&amp;", ","")&amp;
if(Services!V88="P",Services!$V$1&amp;", ","")&amp;
if(Services!W88="P",Services!$W$1&amp;", ","")&amp;
if(Services!X88="P",Services!$X$1&amp;", ","")&amp;
if(Services!Y88="P",Services!$Y$1&amp;", ","")&amp;
if(Services!Z88="P",Services!$Z$1&amp;", ","")&amp;
if(Services!AA88="P",Services!$AA$1&amp;", ","")&amp;
if(Services!AB88="P",Services!$AB$1&amp;", ","")&amp;
if(Services!AC88="P",Services!$AC$1&amp;", ","")&amp;
if(Services!AD88="P",Services!$AD$1&amp;", ","")&amp;
if(Services!AE88="P",Services!$AE$1&amp;", ","")&amp;
if(Services!AF88="P",Services!$AF$1&amp;", ","")&amp;
if(Services!AG88="P",Services!$AG$1&amp;", ","")&amp;
if(Services!AH88="P",Services!$AH$1&amp;", ","")</f>
        <v>Counseling, Mental Health, </v>
      </c>
      <c r="F88" t="str">
        <f t="shared" si="1"/>
        <v>Counseling, Mental Health</v>
      </c>
      <c r="G88" s="81" t="str">
        <f>if(Services!J88="S",Services!$J$1&amp;", ","")&amp;
if(Services!K88="S",Services!$K$1&amp;", ","")&amp;
if(Services!L88="S",Services!$L$1&amp;", ","")&amp;
if(Services!M88="S",Services!$M$1&amp;", ","")&amp;
if(Services!N88="S",Services!$N$1&amp;", ","")&amp;
if(Services!O88="S",Services!$O$1&amp;", ","")&amp;
if(Services!P88="S",Services!$P$1&amp;", ","")&amp;
if(Services!Q88="S",Services!$Q$1&amp;", ","")&amp;
if(Services!R88="S",Services!$R$1&amp;", ","")&amp;
if(Services!S88="S",Services!$S$1&amp;", ","")&amp;
if(Services!T88="S",Services!$T$1&amp;", ","")&amp;
if(Services!U88="S",Services!$U$1&amp;", ","")&amp;
if(Services!V88="S",Services!$V$1&amp;", ","")&amp;
if(Services!W88="S",Services!$W$1&amp;", ","")&amp;
if(Services!X88="S",Services!$X$1&amp;", ","")&amp;
if(Services!Y88="S",Services!$Y$1&amp;", ","")&amp;
if(Services!Z88="S",Services!$Z$1&amp;", ","")&amp;
if(Services!AA88="S",Services!$AA$1&amp;", ","")&amp;
if(Services!AB88="S",Services!$AB$1&amp;", ","")&amp;
if(Services!AC88="S",Services!$AC$1&amp;", ","")&amp;
if(Services!AD88="S",Services!$AD$1&amp;", ","")&amp;
if(Services!AE88="S",Services!$AE$1&amp;", ","")&amp;
if(Services!AF88="S",Services!$AF$1&amp;", ","")&amp;
if(Services!AG88="S",Services!$AG$1&amp;", ","")&amp;
if(Services!AH88="S",Services!$AH$1&amp;", ","")</f>
        <v/>
      </c>
      <c r="H88" t="str">
        <f t="shared" si="2"/>
        <v/>
      </c>
      <c r="I88" t="str">
        <f t="shared" si="3"/>
        <v>&lt;h2&gt;Downing Counseling Clinic&lt;/h2&gt;&lt;h3&gt;775-682-5516  http://www.unr.edu/education/centers/downing-clinic / UNR William Raggio Bldg. Room 3007. , NV 89557&lt;/h3&gt;&lt;p&gt;Open Fall &amp; Spring - Mon-Thurs 10-7 Summer Mon-Thurs 1pm-7pm.
The Clinic follows the University calendar and is closed during University breaks. Individual counseling, couples counseling, family counseling, play therapy, consultation, referrals, sliding fee scale for services; adults; children ages three and up; no Medicaid or Medicare.&lt;/p&gt;&lt;p&gt;Counseling, Mental Health / &lt;/p&gt;</v>
      </c>
      <c r="J88" s="24" t="s">
        <v>299</v>
      </c>
    </row>
    <row r="89">
      <c r="A89" t="str">
        <f>if(Services!A89="","",Services!A89)</f>
        <v>E. Fourth Rest Stop</v>
      </c>
      <c r="B89" t="str">
        <f>if(Services!B89&amp;" "&amp;Services!C89&amp;" "&amp;Services!I89="","",Services!B89&amp;" "&amp;Services!C89&amp;" "&amp;Services!I89)</f>
        <v>775-525-0048  renoinitiative.org/meals</v>
      </c>
      <c r="C89" t="str">
        <f>if(A89="","",Services!D89&amp;" "&amp;Services!E89&amp;", "&amp;Services!F89&amp;" "&amp;Services!G89)</f>
        <v>1905 East 4th St. Reno, NV 89512</v>
      </c>
      <c r="D89" t="str">
        <f>if(Services!H89="","",Services!H89)</f>
        <v>Over a dozen community groups serve ready-to-eat meals and distribute donations at this location daily.</v>
      </c>
      <c r="E89" s="81" t="str">
        <f>if(Services!J89="P",Services!$J$1&amp;", ","")&amp;
if(Services!K89="P",Services!$K$1&amp;", ","")&amp;
if(Services!L89="P",Services!$L$1&amp;", ","")&amp;
if(Services!M89="P",Services!$M$1&amp;", ","")&amp;
if(Services!N89="P",Services!$N$1&amp;", ","")&amp;
if(Services!O89="P",Services!$O$1&amp;", ","")&amp;
if(Services!P89="P",Services!$P$1&amp;", ","")&amp;
if(Services!Q89="P",Services!$Q$1&amp;", ","")&amp;
if(Services!R89="P",Services!$R$1&amp;", ","")&amp;
if(Services!S89="P",Services!$S$1&amp;", ","")&amp;
if(Services!T89="P",Services!$T$1&amp;", ","")&amp;
if(Services!U89="P",Services!$U$1&amp;", ","")&amp;
if(Services!V89="P",Services!$V$1&amp;", ","")&amp;
if(Services!W89="P",Services!$W$1&amp;", ","")&amp;
if(Services!X89="P",Services!$X$1&amp;", ","")&amp;
if(Services!Y89="P",Services!$Y$1&amp;", ","")&amp;
if(Services!Z89="P",Services!$Z$1&amp;", ","")&amp;
if(Services!AA89="P",Services!$AA$1&amp;", ","")&amp;
if(Services!AB89="P",Services!$AB$1&amp;", ","")&amp;
if(Services!AC89="P",Services!$AC$1&amp;", ","")&amp;
if(Services!AD89="P",Services!$AD$1&amp;", ","")&amp;
if(Services!AE89="P",Services!$AE$1&amp;", ","")&amp;
if(Services!AF89="P",Services!$AF$1&amp;", ","")&amp;
if(Services!AG89="P",Services!$AG$1&amp;", ","")&amp;
if(Services!AH89="P",Services!$AH$1&amp;", ","")</f>
        <v>Clothing, Counseling, Food, </v>
      </c>
      <c r="F89" t="str">
        <f t="shared" si="1"/>
        <v>Clothing, Counseling, Food</v>
      </c>
      <c r="G89" s="81" t="str">
        <f>if(Services!J89="S",Services!$J$1&amp;", ","")&amp;
if(Services!K89="S",Services!$K$1&amp;", ","")&amp;
if(Services!L89="S",Services!$L$1&amp;", ","")&amp;
if(Services!M89="S",Services!$M$1&amp;", ","")&amp;
if(Services!N89="S",Services!$N$1&amp;", ","")&amp;
if(Services!O89="S",Services!$O$1&amp;", ","")&amp;
if(Services!P89="S",Services!$P$1&amp;", ","")&amp;
if(Services!Q89="S",Services!$Q$1&amp;", ","")&amp;
if(Services!R89="S",Services!$R$1&amp;", ","")&amp;
if(Services!S89="S",Services!$S$1&amp;", ","")&amp;
if(Services!T89="S",Services!$T$1&amp;", ","")&amp;
if(Services!U89="S",Services!$U$1&amp;", ","")&amp;
if(Services!V89="S",Services!$V$1&amp;", ","")&amp;
if(Services!W89="S",Services!$W$1&amp;", ","")&amp;
if(Services!X89="S",Services!$X$1&amp;", ","")&amp;
if(Services!Y89="S",Services!$Y$1&amp;", ","")&amp;
if(Services!Z89="S",Services!$Z$1&amp;", ","")&amp;
if(Services!AA89="S",Services!$AA$1&amp;", ","")&amp;
if(Services!AB89="S",Services!$AB$1&amp;", ","")&amp;
if(Services!AC89="S",Services!$AC$1&amp;", ","")&amp;
if(Services!AD89="S",Services!$AD$1&amp;", ","")&amp;
if(Services!AE89="S",Services!$AE$1&amp;", ","")&amp;
if(Services!AF89="S",Services!$AF$1&amp;", ","")&amp;
if(Services!AG89="S",Services!$AG$1&amp;", ","")&amp;
if(Services!AH89="S",Services!$AH$1&amp;", ","")</f>
        <v/>
      </c>
      <c r="H89" t="str">
        <f t="shared" si="2"/>
        <v/>
      </c>
      <c r="I89" t="str">
        <f t="shared" si="3"/>
        <v>&lt;h2&gt;E. Fourth Rest Stop&lt;/h2&gt;&lt;h3&gt;775-525-0048  renoinitiative.org/meals / 1905 East 4th St. Reno, NV 89512&lt;/h3&gt;&lt;p&gt;Over a dozen community groups serve ready-to-eat meals and distribute donations at this location daily.&lt;/p&gt;&lt;p&gt;Clothing, Counseling, Food / &lt;/p&gt;</v>
      </c>
      <c r="J89" s="24" t="s">
        <v>299</v>
      </c>
    </row>
    <row r="90">
      <c r="A90" t="str">
        <f>if(Services!A90="","",Services!A90)</f>
        <v>Early Head Start</v>
      </c>
      <c r="B90" t="str">
        <f>if(Services!B90&amp;" "&amp;Services!C90&amp;" "&amp;Services!I90="","",Services!B90&amp;" "&amp;Services!C90&amp;" "&amp;Services!I90)</f>
        <v>775-333-5127  </v>
      </c>
      <c r="C90" t="str">
        <f>if(A90="","",Services!D90&amp;" "&amp;Services!E90&amp;", "&amp;Services!F90&amp;" "&amp;Services!G90)</f>
        <v>870 Sage St Reno, NV 89512</v>
      </c>
      <c r="D90" t="str">
        <f>if(Services!H90="","",Services!H90)</f>
        <v>Birth to 3; pre-screening and application required</v>
      </c>
      <c r="E90" s="81" t="str">
        <f>if(Services!J90="P",Services!$J$1&amp;", ","")&amp;
if(Services!K90="P",Services!$K$1&amp;", ","")&amp;
if(Services!L90="P",Services!$L$1&amp;", ","")&amp;
if(Services!M90="P",Services!$M$1&amp;", ","")&amp;
if(Services!N90="P",Services!$N$1&amp;", ","")&amp;
if(Services!O90="P",Services!$O$1&amp;", ","")&amp;
if(Services!P90="P",Services!$P$1&amp;", ","")&amp;
if(Services!Q90="P",Services!$Q$1&amp;", ","")&amp;
if(Services!R90="P",Services!$R$1&amp;", ","")&amp;
if(Services!S90="P",Services!$S$1&amp;", ","")&amp;
if(Services!T90="P",Services!$T$1&amp;", ","")&amp;
if(Services!U90="P",Services!$U$1&amp;", ","")&amp;
if(Services!V90="P",Services!$V$1&amp;", ","")&amp;
if(Services!W90="P",Services!$W$1&amp;", ","")&amp;
if(Services!X90="P",Services!$X$1&amp;", ","")&amp;
if(Services!Y90="P",Services!$Y$1&amp;", ","")&amp;
if(Services!Z90="P",Services!$Z$1&amp;", ","")&amp;
if(Services!AA90="P",Services!$AA$1&amp;", ","")&amp;
if(Services!AB90="P",Services!$AB$1&amp;", ","")&amp;
if(Services!AC90="P",Services!$AC$1&amp;", ","")&amp;
if(Services!AD90="P",Services!$AD$1&amp;", ","")&amp;
if(Services!AE90="P",Services!$AE$1&amp;", ","")&amp;
if(Services!AF90="P",Services!$AF$1&amp;", ","")&amp;
if(Services!AG90="P",Services!$AG$1&amp;", ","")&amp;
if(Services!AH90="P",Services!$AH$1&amp;", ","")</f>
        <v>Childcare, </v>
      </c>
      <c r="F90" t="str">
        <f t="shared" si="1"/>
        <v>Childcare</v>
      </c>
      <c r="G90" s="81" t="str">
        <f>if(Services!J90="S",Services!$J$1&amp;", ","")&amp;
if(Services!K90="S",Services!$K$1&amp;", ","")&amp;
if(Services!L90="S",Services!$L$1&amp;", ","")&amp;
if(Services!M90="S",Services!$M$1&amp;", ","")&amp;
if(Services!N90="S",Services!$N$1&amp;", ","")&amp;
if(Services!O90="S",Services!$O$1&amp;", ","")&amp;
if(Services!P90="S",Services!$P$1&amp;", ","")&amp;
if(Services!Q90="S",Services!$Q$1&amp;", ","")&amp;
if(Services!R90="S",Services!$R$1&amp;", ","")&amp;
if(Services!S90="S",Services!$S$1&amp;", ","")&amp;
if(Services!T90="S",Services!$T$1&amp;", ","")&amp;
if(Services!U90="S",Services!$U$1&amp;", ","")&amp;
if(Services!V90="S",Services!$V$1&amp;", ","")&amp;
if(Services!W90="S",Services!$W$1&amp;", ","")&amp;
if(Services!X90="S",Services!$X$1&amp;", ","")&amp;
if(Services!Y90="S",Services!$Y$1&amp;", ","")&amp;
if(Services!Z90="S",Services!$Z$1&amp;", ","")&amp;
if(Services!AA90="S",Services!$AA$1&amp;", ","")&amp;
if(Services!AB90="S",Services!$AB$1&amp;", ","")&amp;
if(Services!AC90="S",Services!$AC$1&amp;", ","")&amp;
if(Services!AD90="S",Services!$AD$1&amp;", ","")&amp;
if(Services!AE90="S",Services!$AE$1&amp;", ","")&amp;
if(Services!AF90="S",Services!$AF$1&amp;", ","")&amp;
if(Services!AG90="S",Services!$AG$1&amp;", ","")&amp;
if(Services!AH90="S",Services!$AH$1&amp;", ","")</f>
        <v/>
      </c>
      <c r="H90" t="str">
        <f t="shared" si="2"/>
        <v/>
      </c>
      <c r="I90" t="str">
        <f t="shared" si="3"/>
        <v>&lt;h2&gt;Early Head Start&lt;/h2&gt;&lt;h3&gt;775-333-5127   / 870 Sage St Reno, NV 89512&lt;/h3&gt;&lt;p&gt;Birth to 3; pre-screening and application required&lt;/p&gt;&lt;p&gt;Childcare / &lt;/p&gt;</v>
      </c>
      <c r="J90" s="24" t="s">
        <v>299</v>
      </c>
    </row>
    <row r="91">
      <c r="A91" t="str">
        <f>if(Services!A91="","",Services!A91)</f>
        <v>El Cordero de Dios</v>
      </c>
      <c r="B91" t="str">
        <f>if(Services!B91&amp;" "&amp;Services!C91&amp;" "&amp;Services!I91="","",Services!B91&amp;" "&amp;Services!C91&amp;" "&amp;Services!I91)</f>
        <v>775-338-4385  </v>
      </c>
      <c r="C91" t="str">
        <f>if(A91="","",Services!D91&amp;" "&amp;Services!E91&amp;", "&amp;Services!F91&amp;" "&amp;Services!G91)</f>
        <v>1001 Wheeler Ave Reno, NV 89502</v>
      </c>
      <c r="D91" t="str">
        <f>if(Services!H91="","",Services!H91)</f>
        <v>Spanish speakers can get help. Free groceries, nutritional classes, and other support is arranged.
</v>
      </c>
      <c r="E91" s="81" t="str">
        <f>if(Services!J91="P",Services!$J$1&amp;", ","")&amp;
if(Services!K91="P",Services!$K$1&amp;", ","")&amp;
if(Services!L91="P",Services!$L$1&amp;", ","")&amp;
if(Services!M91="P",Services!$M$1&amp;", ","")&amp;
if(Services!N91="P",Services!$N$1&amp;", ","")&amp;
if(Services!O91="P",Services!$O$1&amp;", ","")&amp;
if(Services!P91="P",Services!$P$1&amp;", ","")&amp;
if(Services!Q91="P",Services!$Q$1&amp;", ","")&amp;
if(Services!R91="P",Services!$R$1&amp;", ","")&amp;
if(Services!S91="P",Services!$S$1&amp;", ","")&amp;
if(Services!T91="P",Services!$T$1&amp;", ","")&amp;
if(Services!U91="P",Services!$U$1&amp;", ","")&amp;
if(Services!V91="P",Services!$V$1&amp;", ","")&amp;
if(Services!W91="P",Services!$W$1&amp;", ","")&amp;
if(Services!X91="P",Services!$X$1&amp;", ","")&amp;
if(Services!Y91="P",Services!$Y$1&amp;", ","")&amp;
if(Services!Z91="P",Services!$Z$1&amp;", ","")&amp;
if(Services!AA91="P",Services!$AA$1&amp;", ","")&amp;
if(Services!AB91="P",Services!$AB$1&amp;", ","")&amp;
if(Services!AC91="P",Services!$AC$1&amp;", ","")&amp;
if(Services!AD91="P",Services!$AD$1&amp;", ","")&amp;
if(Services!AE91="P",Services!$AE$1&amp;", ","")&amp;
if(Services!AF91="P",Services!$AF$1&amp;", ","")&amp;
if(Services!AG91="P",Services!$AG$1&amp;", ","")&amp;
if(Services!AH91="P",Services!$AH$1&amp;", ","")</f>
        <v>Food, </v>
      </c>
      <c r="F91" t="str">
        <f t="shared" si="1"/>
        <v>Food</v>
      </c>
      <c r="G91" s="81" t="str">
        <f>if(Services!J91="S",Services!$J$1&amp;", ","")&amp;
if(Services!K91="S",Services!$K$1&amp;", ","")&amp;
if(Services!L91="S",Services!$L$1&amp;", ","")&amp;
if(Services!M91="S",Services!$M$1&amp;", ","")&amp;
if(Services!N91="S",Services!$N$1&amp;", ","")&amp;
if(Services!O91="S",Services!$O$1&amp;", ","")&amp;
if(Services!P91="S",Services!$P$1&amp;", ","")&amp;
if(Services!Q91="S",Services!$Q$1&amp;", ","")&amp;
if(Services!R91="S",Services!$R$1&amp;", ","")&amp;
if(Services!S91="S",Services!$S$1&amp;", ","")&amp;
if(Services!T91="S",Services!$T$1&amp;", ","")&amp;
if(Services!U91="S",Services!$U$1&amp;", ","")&amp;
if(Services!V91="S",Services!$V$1&amp;", ","")&amp;
if(Services!W91="S",Services!$W$1&amp;", ","")&amp;
if(Services!X91="S",Services!$X$1&amp;", ","")&amp;
if(Services!Y91="S",Services!$Y$1&amp;", ","")&amp;
if(Services!Z91="S",Services!$Z$1&amp;", ","")&amp;
if(Services!AA91="S",Services!$AA$1&amp;", ","")&amp;
if(Services!AB91="S",Services!$AB$1&amp;", ","")&amp;
if(Services!AC91="S",Services!$AC$1&amp;", ","")&amp;
if(Services!AD91="S",Services!$AD$1&amp;", ","")&amp;
if(Services!AE91="S",Services!$AE$1&amp;", ","")&amp;
if(Services!AF91="S",Services!$AF$1&amp;", ","")&amp;
if(Services!AG91="S",Services!$AG$1&amp;", ","")&amp;
if(Services!AH91="S",Services!$AH$1&amp;", ","")</f>
        <v/>
      </c>
      <c r="H91" t="str">
        <f t="shared" si="2"/>
        <v/>
      </c>
      <c r="I91" t="str">
        <f t="shared" si="3"/>
        <v>&lt;h2&gt;El Cordero de Dios&lt;/h2&gt;&lt;h3&gt;775-338-4385   / 1001 Wheeler Ave Reno, NV 89502&lt;/h3&gt;&lt;p&gt;Spanish speakers can get help. Free groceries, nutritional classes, and other support is arranged.
&lt;/p&gt;&lt;p&gt;Food / &lt;/p&gt;</v>
      </c>
      <c r="J91" s="24" t="s">
        <v>299</v>
      </c>
    </row>
    <row r="92">
      <c r="A92" t="str">
        <f>if(Services!A92="","",Services!A92)</f>
        <v>Emergency</v>
      </c>
      <c r="B92" t="str">
        <f>if(Services!B92&amp;" "&amp;Services!C92&amp;" "&amp;Services!I92="","",Services!B92&amp;" "&amp;Services!C92&amp;" "&amp;Services!I92)</f>
        <v>911  </v>
      </c>
      <c r="C92" t="str">
        <f>if(A92="","",Services!D92&amp;" "&amp;Services!E92&amp;", "&amp;Services!F92&amp;" "&amp;Services!G92)</f>
        <v>No Address Nevada, NV </v>
      </c>
      <c r="D92" t="str">
        <f>if(Services!H92="","",Services!H92)</f>
        <v>Emergencies (Police, Ambulance, Fire)</v>
      </c>
      <c r="E92" s="81" t="str">
        <f>if(Services!J92="P",Services!$J$1&amp;", ","")&amp;
if(Services!K92="P",Services!$K$1&amp;", ","")&amp;
if(Services!L92="P",Services!$L$1&amp;", ","")&amp;
if(Services!M92="P",Services!$M$1&amp;", ","")&amp;
if(Services!N92="P",Services!$N$1&amp;", ","")&amp;
if(Services!O92="P",Services!$O$1&amp;", ","")&amp;
if(Services!P92="P",Services!$P$1&amp;", ","")&amp;
if(Services!Q92="P",Services!$Q$1&amp;", ","")&amp;
if(Services!R92="P",Services!$R$1&amp;", ","")&amp;
if(Services!S92="P",Services!$S$1&amp;", ","")&amp;
if(Services!T92="P",Services!$T$1&amp;", ","")&amp;
if(Services!U92="P",Services!$U$1&amp;", ","")&amp;
if(Services!V92="P",Services!$V$1&amp;", ","")&amp;
if(Services!W92="P",Services!$W$1&amp;", ","")&amp;
if(Services!X92="P",Services!$X$1&amp;", ","")&amp;
if(Services!Y92="P",Services!$Y$1&amp;", ","")&amp;
if(Services!Z92="P",Services!$Z$1&amp;", ","")&amp;
if(Services!AA92="P",Services!$AA$1&amp;", ","")&amp;
if(Services!AB92="P",Services!$AB$1&amp;", ","")&amp;
if(Services!AC92="P",Services!$AC$1&amp;", ","")&amp;
if(Services!AD92="P",Services!$AD$1&amp;", ","")&amp;
if(Services!AE92="P",Services!$AE$1&amp;", ","")&amp;
if(Services!AF92="P",Services!$AF$1&amp;", ","")&amp;
if(Services!AG92="P",Services!$AG$1&amp;", ","")&amp;
if(Services!AH92="P",Services!$AH$1&amp;", ","")</f>
        <v>Law Enforcement, </v>
      </c>
      <c r="F92" t="str">
        <f t="shared" si="1"/>
        <v>Law Enforcement</v>
      </c>
      <c r="G92" s="81" t="str">
        <f>if(Services!J92="S",Services!$J$1&amp;", ","")&amp;
if(Services!K92="S",Services!$K$1&amp;", ","")&amp;
if(Services!L92="S",Services!$L$1&amp;", ","")&amp;
if(Services!M92="S",Services!$M$1&amp;", ","")&amp;
if(Services!N92="S",Services!$N$1&amp;", ","")&amp;
if(Services!O92="S",Services!$O$1&amp;", ","")&amp;
if(Services!P92="S",Services!$P$1&amp;", ","")&amp;
if(Services!Q92="S",Services!$Q$1&amp;", ","")&amp;
if(Services!R92="S",Services!$R$1&amp;", ","")&amp;
if(Services!S92="S",Services!$S$1&amp;", ","")&amp;
if(Services!T92="S",Services!$T$1&amp;", ","")&amp;
if(Services!U92="S",Services!$U$1&amp;", ","")&amp;
if(Services!V92="S",Services!$V$1&amp;", ","")&amp;
if(Services!W92="S",Services!$W$1&amp;", ","")&amp;
if(Services!X92="S",Services!$X$1&amp;", ","")&amp;
if(Services!Y92="S",Services!$Y$1&amp;", ","")&amp;
if(Services!Z92="S",Services!$Z$1&amp;", ","")&amp;
if(Services!AA92="S",Services!$AA$1&amp;", ","")&amp;
if(Services!AB92="S",Services!$AB$1&amp;", ","")&amp;
if(Services!AC92="S",Services!$AC$1&amp;", ","")&amp;
if(Services!AD92="S",Services!$AD$1&amp;", ","")&amp;
if(Services!AE92="S",Services!$AE$1&amp;", ","")&amp;
if(Services!AF92="S",Services!$AF$1&amp;", ","")&amp;
if(Services!AG92="S",Services!$AG$1&amp;", ","")&amp;
if(Services!AH92="S",Services!$AH$1&amp;", ","")</f>
        <v/>
      </c>
      <c r="H92" t="str">
        <f t="shared" si="2"/>
        <v/>
      </c>
      <c r="I92" t="str">
        <f t="shared" si="3"/>
        <v>&lt;h2&gt;Emergency&lt;/h2&gt;&lt;h3&gt;911   / No Address Nevada, NV &lt;/h3&gt;&lt;p&gt;Emergencies (Police, Ambulance, Fire)&lt;/p&gt;&lt;p&gt;Law Enforcement / &lt;/p&gt;</v>
      </c>
      <c r="J92" s="24" t="s">
        <v>299</v>
      </c>
    </row>
    <row r="93">
      <c r="A93" t="str">
        <f>if(Services!A93="","",Services!A93)</f>
        <v>Empowerment Center</v>
      </c>
      <c r="B93" t="str">
        <f>if(Services!B93&amp;" "&amp;Services!C93&amp;" "&amp;Services!I93="","",Services!B93&amp;" "&amp;Services!C93&amp;" "&amp;Services!I93)</f>
        <v>  </v>
      </c>
      <c r="C93" t="str">
        <f>if(A93="","",Services!D93&amp;" "&amp;Services!E93&amp;", "&amp;Services!F93&amp;" "&amp;Services!G93)</f>
        <v>7400 S. Virginia St. Reno, NV 89511</v>
      </c>
      <c r="D93" t="str">
        <f>if(Services!H93="","",Services!H93)</f>
        <v>The Launching Pad is a transitional recovery home that is committed to providing a safe and supportive living environment for the recovery of chemically dependent women, men and veterans. The program is designed around the 12 step model of recovery and is structured for maximum growth and success for alcohol, drug and gambling addictions. Residents are required to attend AA/NA, enter into a service commitment and participate in AA/NA home group. One on one counseling on a weekly basis helps the resident to stay on track. Additional counseling is highly recommended. Fees are $150 a week and $350 upfront. </v>
      </c>
      <c r="E93" s="81" t="str">
        <f>if(Services!J93="P",Services!$J$1&amp;", ","")&amp;
if(Services!K93="P",Services!$K$1&amp;", ","")&amp;
if(Services!L93="P",Services!$L$1&amp;", ","")&amp;
if(Services!M93="P",Services!$M$1&amp;", ","")&amp;
if(Services!N93="P",Services!$N$1&amp;", ","")&amp;
if(Services!O93="P",Services!$O$1&amp;", ","")&amp;
if(Services!P93="P",Services!$P$1&amp;", ","")&amp;
if(Services!Q93="P",Services!$Q$1&amp;", ","")&amp;
if(Services!R93="P",Services!$R$1&amp;", ","")&amp;
if(Services!S93="P",Services!$S$1&amp;", ","")&amp;
if(Services!T93="P",Services!$T$1&amp;", ","")&amp;
if(Services!U93="P",Services!$U$1&amp;", ","")&amp;
if(Services!V93="P",Services!$V$1&amp;", ","")&amp;
if(Services!W93="P",Services!$W$1&amp;", ","")&amp;
if(Services!X93="P",Services!$X$1&amp;", ","")&amp;
if(Services!Y93="P",Services!$Y$1&amp;", ","")&amp;
if(Services!Z93="P",Services!$Z$1&amp;", ","")&amp;
if(Services!AA93="P",Services!$AA$1&amp;", ","")&amp;
if(Services!AB93="P",Services!$AB$1&amp;", ","")&amp;
if(Services!AC93="P",Services!$AC$1&amp;", ","")&amp;
if(Services!AD93="P",Services!$AD$1&amp;", ","")&amp;
if(Services!AE93="P",Services!$AE$1&amp;", ","")&amp;
if(Services!AF93="P",Services!$AF$1&amp;", ","")&amp;
if(Services!AG93="P",Services!$AG$1&amp;", ","")&amp;
if(Services!AH93="P",Services!$AH$1&amp;", ","")</f>
        <v>Counseling, Mental Health, Outpatient, </v>
      </c>
      <c r="F93" t="str">
        <f t="shared" si="1"/>
        <v>Counseling, Mental Health, Outpatient</v>
      </c>
      <c r="G93" s="81" t="str">
        <f>if(Services!J93="S",Services!$J$1&amp;", ","")&amp;
if(Services!K93="S",Services!$K$1&amp;", ","")&amp;
if(Services!L93="S",Services!$L$1&amp;", ","")&amp;
if(Services!M93="S",Services!$M$1&amp;", ","")&amp;
if(Services!N93="S",Services!$N$1&amp;", ","")&amp;
if(Services!O93="S",Services!$O$1&amp;", ","")&amp;
if(Services!P93="S",Services!$P$1&amp;", ","")&amp;
if(Services!Q93="S",Services!$Q$1&amp;", ","")&amp;
if(Services!R93="S",Services!$R$1&amp;", ","")&amp;
if(Services!S93="S",Services!$S$1&amp;", ","")&amp;
if(Services!T93="S",Services!$T$1&amp;", ","")&amp;
if(Services!U93="S",Services!$U$1&amp;", ","")&amp;
if(Services!V93="S",Services!$V$1&amp;", ","")&amp;
if(Services!W93="S",Services!$W$1&amp;", ","")&amp;
if(Services!X93="S",Services!$X$1&amp;", ","")&amp;
if(Services!Y93="S",Services!$Y$1&amp;", ","")&amp;
if(Services!Z93="S",Services!$Z$1&amp;", ","")&amp;
if(Services!AA93="S",Services!$AA$1&amp;", ","")&amp;
if(Services!AB93="S",Services!$AB$1&amp;", ","")&amp;
if(Services!AC93="S",Services!$AC$1&amp;", ","")&amp;
if(Services!AD93="S",Services!$AD$1&amp;", ","")&amp;
if(Services!AE93="S",Services!$AE$1&amp;", ","")&amp;
if(Services!AF93="S",Services!$AF$1&amp;", ","")&amp;
if(Services!AG93="S",Services!$AG$1&amp;", ","")&amp;
if(Services!AH93="S",Services!$AH$1&amp;", ","")</f>
        <v>Transitional Housing, </v>
      </c>
      <c r="H93" t="str">
        <f t="shared" si="2"/>
        <v>Transitional Housing</v>
      </c>
      <c r="I93" t="str">
        <f t="shared" si="3"/>
        <v>&lt;h2&gt;Empowerment Center&lt;/h2&gt;&lt;h3&gt;   / 7400 S. Virginia St. Reno, NV 89511&lt;/h3&gt;&lt;p&gt;The Launching Pad is a transitional recovery home that is committed to providing a safe and supportive living environment for the recovery of chemically dependent women, men and veterans. The program is designed around the 12 step model of recovery and is structured for maximum growth and success for alcohol, drug and gambling addictions. Residents are required to attend AA/NA, enter into a service commitment and participate in AA/NA home group. One on one counseling on a weekly basis helps the resident to stay on track. Additional counseling is highly recommended. Fees are $150 a week and $350 upfront. &lt;/p&gt;&lt;p&gt;Counseling, Mental Health, Outpatient / Transitional Housing&lt;/p&gt;</v>
      </c>
      <c r="J93" s="24" t="s">
        <v>299</v>
      </c>
    </row>
    <row r="94">
      <c r="A94" t="str">
        <f>if(Services!A94="","",Services!A94)</f>
        <v>Essex Manor Apartments</v>
      </c>
      <c r="B94" t="str">
        <f>if(Services!B94&amp;" "&amp;Services!C94&amp;" "&amp;Services!I94="","",Services!B94&amp;" "&amp;Services!C94&amp;" "&amp;Services!I94)</f>
        <v>775-677-0717  </v>
      </c>
      <c r="C94" t="str">
        <f>if(A94="","",Services!D94&amp;" "&amp;Services!E94&amp;", "&amp;Services!F94&amp;" "&amp;Services!G94)</f>
        <v>7760 Carlyle Dr Reno, NV 89506</v>
      </c>
      <c r="D94" t="str">
        <f>if(Services!H94="","",Services!H94)</f>
        <v>Family-Subsidized-HUD Rental assistance program in Reno but actual income limits may differ for units at Essex Manor.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Essex Manor receives rental subsidies through HUD-Assisted Housing for some or all of its apartments.</v>
      </c>
      <c r="E94" s="81" t="str">
        <f>if(Services!J94="P",Services!$J$1&amp;", ","")&amp;
if(Services!K94="P",Services!$K$1&amp;", ","")&amp;
if(Services!L94="P",Services!$L$1&amp;", ","")&amp;
if(Services!M94="P",Services!$M$1&amp;", ","")&amp;
if(Services!N94="P",Services!$N$1&amp;", ","")&amp;
if(Services!O94="P",Services!$O$1&amp;", ","")&amp;
if(Services!P94="P",Services!$P$1&amp;", ","")&amp;
if(Services!Q94="P",Services!$Q$1&amp;", ","")&amp;
if(Services!R94="P",Services!$R$1&amp;", ","")&amp;
if(Services!S94="P",Services!$S$1&amp;", ","")&amp;
if(Services!T94="P",Services!$T$1&amp;", ","")&amp;
if(Services!U94="P",Services!$U$1&amp;", ","")&amp;
if(Services!V94="P",Services!$V$1&amp;", ","")&amp;
if(Services!W94="P",Services!$W$1&amp;", ","")&amp;
if(Services!X94="P",Services!$X$1&amp;", ","")&amp;
if(Services!Y94="P",Services!$Y$1&amp;", ","")&amp;
if(Services!Z94="P",Services!$Z$1&amp;", ","")&amp;
if(Services!AA94="P",Services!$AA$1&amp;", ","")&amp;
if(Services!AB94="P",Services!$AB$1&amp;", ","")&amp;
if(Services!AC94="P",Services!$AC$1&amp;", ","")&amp;
if(Services!AD94="P",Services!$AD$1&amp;", ","")&amp;
if(Services!AE94="P",Services!$AE$1&amp;", ","")&amp;
if(Services!AF94="P",Services!$AF$1&amp;", ","")&amp;
if(Services!AG94="P",Services!$AG$1&amp;", ","")&amp;
if(Services!AH94="P",Services!$AH$1&amp;", ","")</f>
        <v>Apartments, Subsidized housing, </v>
      </c>
      <c r="F94" t="str">
        <f t="shared" si="1"/>
        <v>Apartments, Subsidized housing</v>
      </c>
      <c r="G94" s="81" t="str">
        <f>if(Services!J94="S",Services!$J$1&amp;", ","")&amp;
if(Services!K94="S",Services!$K$1&amp;", ","")&amp;
if(Services!L94="S",Services!$L$1&amp;", ","")&amp;
if(Services!M94="S",Services!$M$1&amp;", ","")&amp;
if(Services!N94="S",Services!$N$1&amp;", ","")&amp;
if(Services!O94="S",Services!$O$1&amp;", ","")&amp;
if(Services!P94="S",Services!$P$1&amp;", ","")&amp;
if(Services!Q94="S",Services!$Q$1&amp;", ","")&amp;
if(Services!R94="S",Services!$R$1&amp;", ","")&amp;
if(Services!S94="S",Services!$S$1&amp;", ","")&amp;
if(Services!T94="S",Services!$T$1&amp;", ","")&amp;
if(Services!U94="S",Services!$U$1&amp;", ","")&amp;
if(Services!V94="S",Services!$V$1&amp;", ","")&amp;
if(Services!W94="S",Services!$W$1&amp;", ","")&amp;
if(Services!X94="S",Services!$X$1&amp;", ","")&amp;
if(Services!Y94="S",Services!$Y$1&amp;", ","")&amp;
if(Services!Z94="S",Services!$Z$1&amp;", ","")&amp;
if(Services!AA94="S",Services!$AA$1&amp;", ","")&amp;
if(Services!AB94="S",Services!$AB$1&amp;", ","")&amp;
if(Services!AC94="S",Services!$AC$1&amp;", ","")&amp;
if(Services!AD94="S",Services!$AD$1&amp;", ","")&amp;
if(Services!AE94="S",Services!$AE$1&amp;", ","")&amp;
if(Services!AF94="S",Services!$AF$1&amp;", ","")&amp;
if(Services!AG94="S",Services!$AG$1&amp;", ","")&amp;
if(Services!AH94="S",Services!$AH$1&amp;", ","")</f>
        <v/>
      </c>
      <c r="H94" t="str">
        <f t="shared" si="2"/>
        <v/>
      </c>
      <c r="I94" t="str">
        <f t="shared" si="3"/>
        <v>&lt;h2&gt;Essex Manor Apartments&lt;/h2&gt;&lt;h3&gt;775-677-0717   / 7760 Carlyle Dr Reno, NV 89506&lt;/h3&gt;&lt;p&gt;Family-Subsidized-HUD Rental assistance program in Reno but actual income limits may differ for units at Essex Manor.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Essex Manor receives rental subsidies through HUD-Assisted Housing for some or all of its apartments.&lt;/p&gt;&lt;p&gt;Apartments, Subsidized housing / &lt;/p&gt;</v>
      </c>
      <c r="J94" s="24" t="s">
        <v>299</v>
      </c>
    </row>
    <row r="95">
      <c r="A95" t="str">
        <f>if(Services!A95="","",Services!A95)</f>
        <v>Faith Alive Christian Center</v>
      </c>
      <c r="B95" t="str">
        <f>if(Services!B95&amp;" "&amp;Services!C95&amp;" "&amp;Services!I95="","",Services!B95&amp;" "&amp;Services!C95&amp;" "&amp;Services!I95)</f>
        <v>775-827-0333  </v>
      </c>
      <c r="C95" t="str">
        <f>if(A95="","",Services!D95&amp;" "&amp;Services!E95&amp;", "&amp;Services!F95&amp;" "&amp;Services!G95)</f>
        <v>120 Hubbard Way Reno, NV 89502</v>
      </c>
      <c r="D95" t="str">
        <f>if(Services!H95="","",Services!H95)</f>
        <v>Wednesday 8:30-10:00am closed the first Wednesday of the month</v>
      </c>
      <c r="E95" s="81" t="str">
        <f>if(Services!J95="P",Services!$J$1&amp;", ","")&amp;
if(Services!K95="P",Services!$K$1&amp;", ","")&amp;
if(Services!L95="P",Services!$L$1&amp;", ","")&amp;
if(Services!M95="P",Services!$M$1&amp;", ","")&amp;
if(Services!N95="P",Services!$N$1&amp;", ","")&amp;
if(Services!O95="P",Services!$O$1&amp;", ","")&amp;
if(Services!P95="P",Services!$P$1&amp;", ","")&amp;
if(Services!Q95="P",Services!$Q$1&amp;", ","")&amp;
if(Services!R95="P",Services!$R$1&amp;", ","")&amp;
if(Services!S95="P",Services!$S$1&amp;", ","")&amp;
if(Services!T95="P",Services!$T$1&amp;", ","")&amp;
if(Services!U95="P",Services!$U$1&amp;", ","")&amp;
if(Services!V95="P",Services!$V$1&amp;", ","")&amp;
if(Services!W95="P",Services!$W$1&amp;", ","")&amp;
if(Services!X95="P",Services!$X$1&amp;", ","")&amp;
if(Services!Y95="P",Services!$Y$1&amp;", ","")&amp;
if(Services!Z95="P",Services!$Z$1&amp;", ","")&amp;
if(Services!AA95="P",Services!$AA$1&amp;", ","")&amp;
if(Services!AB95="P",Services!$AB$1&amp;", ","")&amp;
if(Services!AC95="P",Services!$AC$1&amp;", ","")&amp;
if(Services!AD95="P",Services!$AD$1&amp;", ","")&amp;
if(Services!AE95="P",Services!$AE$1&amp;", ","")&amp;
if(Services!AF95="P",Services!$AF$1&amp;", ","")&amp;
if(Services!AG95="P",Services!$AG$1&amp;", ","")&amp;
if(Services!AH95="P",Services!$AH$1&amp;", ","")</f>
        <v>Clothing, Food, </v>
      </c>
      <c r="F95" t="str">
        <f t="shared" si="1"/>
        <v>Clothing, Food</v>
      </c>
      <c r="G95" s="81" t="str">
        <f>if(Services!J95="S",Services!$J$1&amp;", ","")&amp;
if(Services!K95="S",Services!$K$1&amp;", ","")&amp;
if(Services!L95="S",Services!$L$1&amp;", ","")&amp;
if(Services!M95="S",Services!$M$1&amp;", ","")&amp;
if(Services!N95="S",Services!$N$1&amp;", ","")&amp;
if(Services!O95="S",Services!$O$1&amp;", ","")&amp;
if(Services!P95="S",Services!$P$1&amp;", ","")&amp;
if(Services!Q95="S",Services!$Q$1&amp;", ","")&amp;
if(Services!R95="S",Services!$R$1&amp;", ","")&amp;
if(Services!S95="S",Services!$S$1&amp;", ","")&amp;
if(Services!T95="S",Services!$T$1&amp;", ","")&amp;
if(Services!U95="S",Services!$U$1&amp;", ","")&amp;
if(Services!V95="S",Services!$V$1&amp;", ","")&amp;
if(Services!W95="S",Services!$W$1&amp;", ","")&amp;
if(Services!X95="S",Services!$X$1&amp;", ","")&amp;
if(Services!Y95="S",Services!$Y$1&amp;", ","")&amp;
if(Services!Z95="S",Services!$Z$1&amp;", ","")&amp;
if(Services!AA95="S",Services!$AA$1&amp;", ","")&amp;
if(Services!AB95="S",Services!$AB$1&amp;", ","")&amp;
if(Services!AC95="S",Services!$AC$1&amp;", ","")&amp;
if(Services!AD95="S",Services!$AD$1&amp;", ","")&amp;
if(Services!AE95="S",Services!$AE$1&amp;", ","")&amp;
if(Services!AF95="S",Services!$AF$1&amp;", ","")&amp;
if(Services!AG95="S",Services!$AG$1&amp;", ","")&amp;
if(Services!AH95="S",Services!$AH$1&amp;", ","")</f>
        <v/>
      </c>
      <c r="H95" t="str">
        <f t="shared" si="2"/>
        <v/>
      </c>
      <c r="I95" t="str">
        <f t="shared" si="3"/>
        <v>&lt;h2&gt;Faith Alive Christian Center&lt;/h2&gt;&lt;h3&gt;775-827-0333   / 120 Hubbard Way Reno, NV 89502&lt;/h3&gt;&lt;p&gt;Wednesday 8:30-10:00am closed the first Wednesday of the month&lt;/p&gt;&lt;p&gt;Clothing, Food / &lt;/p&gt;</v>
      </c>
      <c r="J95" s="24" t="s">
        <v>299</v>
      </c>
    </row>
    <row r="96">
      <c r="A96" t="str">
        <f>if(Services!A96="","",Services!A96)</f>
        <v>Faith Lutheran Church</v>
      </c>
      <c r="B96" t="str">
        <f>if(Services!B96&amp;" "&amp;Services!C96&amp;" "&amp;Services!I96="","",Services!B96&amp;" "&amp;Services!C96&amp;" "&amp;Services!I96)</f>
        <v>775-750-9250  </v>
      </c>
      <c r="C96" t="str">
        <f>if(A96="","",Services!D96&amp;" "&amp;Services!E96&amp;", "&amp;Services!F96&amp;" "&amp;Services!G96)</f>
        <v>2075 W. 7th. Street Reno, NV 89502</v>
      </c>
      <c r="D96" t="str">
        <f>if(Services!H96="","",Services!H96)</f>
        <v>They also serve holiday meals from the food bank.</v>
      </c>
      <c r="E96" s="81" t="str">
        <f>if(Services!J96="P",Services!$J$1&amp;", ","")&amp;
if(Services!K96="P",Services!$K$1&amp;", ","")&amp;
if(Services!L96="P",Services!$L$1&amp;", ","")&amp;
if(Services!M96="P",Services!$M$1&amp;", ","")&amp;
if(Services!N96="P",Services!$N$1&amp;", ","")&amp;
if(Services!O96="P",Services!$O$1&amp;", ","")&amp;
if(Services!P96="P",Services!$P$1&amp;", ","")&amp;
if(Services!Q96="P",Services!$Q$1&amp;", ","")&amp;
if(Services!R96="P",Services!$R$1&amp;", ","")&amp;
if(Services!S96="P",Services!$S$1&amp;", ","")&amp;
if(Services!T96="P",Services!$T$1&amp;", ","")&amp;
if(Services!U96="P",Services!$U$1&amp;", ","")&amp;
if(Services!V96="P",Services!$V$1&amp;", ","")&amp;
if(Services!W96="P",Services!$W$1&amp;", ","")&amp;
if(Services!X96="P",Services!$X$1&amp;", ","")&amp;
if(Services!Y96="P",Services!$Y$1&amp;", ","")&amp;
if(Services!Z96="P",Services!$Z$1&amp;", ","")&amp;
if(Services!AA96="P",Services!$AA$1&amp;", ","")&amp;
if(Services!AB96="P",Services!$AB$1&amp;", ","")&amp;
if(Services!AC96="P",Services!$AC$1&amp;", ","")&amp;
if(Services!AD96="P",Services!$AD$1&amp;", ","")&amp;
if(Services!AE96="P",Services!$AE$1&amp;", ","")&amp;
if(Services!AF96="P",Services!$AF$1&amp;", ","")&amp;
if(Services!AG96="P",Services!$AG$1&amp;", ","")&amp;
if(Services!AH96="P",Services!$AH$1&amp;", ","")</f>
        <v>Food, </v>
      </c>
      <c r="F96" t="str">
        <f t="shared" si="1"/>
        <v>Food</v>
      </c>
      <c r="G96" s="81" t="str">
        <f>if(Services!J96="S",Services!$J$1&amp;", ","")&amp;
if(Services!K96="S",Services!$K$1&amp;", ","")&amp;
if(Services!L96="S",Services!$L$1&amp;", ","")&amp;
if(Services!M96="S",Services!$M$1&amp;", ","")&amp;
if(Services!N96="S",Services!$N$1&amp;", ","")&amp;
if(Services!O96="S",Services!$O$1&amp;", ","")&amp;
if(Services!P96="S",Services!$P$1&amp;", ","")&amp;
if(Services!Q96="S",Services!$Q$1&amp;", ","")&amp;
if(Services!R96="S",Services!$R$1&amp;", ","")&amp;
if(Services!S96="S",Services!$S$1&amp;", ","")&amp;
if(Services!T96="S",Services!$T$1&amp;", ","")&amp;
if(Services!U96="S",Services!$U$1&amp;", ","")&amp;
if(Services!V96="S",Services!$V$1&amp;", ","")&amp;
if(Services!W96="S",Services!$W$1&amp;", ","")&amp;
if(Services!X96="S",Services!$X$1&amp;", ","")&amp;
if(Services!Y96="S",Services!$Y$1&amp;", ","")&amp;
if(Services!Z96="S",Services!$Z$1&amp;", ","")&amp;
if(Services!AA96="S",Services!$AA$1&amp;", ","")&amp;
if(Services!AB96="S",Services!$AB$1&amp;", ","")&amp;
if(Services!AC96="S",Services!$AC$1&amp;", ","")&amp;
if(Services!AD96="S",Services!$AD$1&amp;", ","")&amp;
if(Services!AE96="S",Services!$AE$1&amp;", ","")&amp;
if(Services!AF96="S",Services!$AF$1&amp;", ","")&amp;
if(Services!AG96="S",Services!$AG$1&amp;", ","")&amp;
if(Services!AH96="S",Services!$AH$1&amp;", ","")</f>
        <v/>
      </c>
      <c r="H96" t="str">
        <f t="shared" si="2"/>
        <v/>
      </c>
      <c r="I96" t="str">
        <f t="shared" si="3"/>
        <v>&lt;h2&gt;Faith Lutheran Church&lt;/h2&gt;&lt;h3&gt;775-750-9250   / 2075 W. 7th. Street Reno, NV 89502&lt;/h3&gt;&lt;p&gt;They also serve holiday meals from the food bank.&lt;/p&gt;&lt;p&gt;Food / &lt;/p&gt;</v>
      </c>
      <c r="J96" s="24" t="s">
        <v>299</v>
      </c>
    </row>
    <row r="97">
      <c r="A97" t="str">
        <f>if(Services!A97="","",Services!A97)</f>
        <v>Family Behavioral Health</v>
      </c>
      <c r="B97" t="str">
        <f>if(Services!B97&amp;" "&amp;Services!C97&amp;" "&amp;Services!I97="","",Services!B97&amp;" "&amp;Services!C97&amp;" "&amp;Services!I97)</f>
        <v>775-378-2775 (775) 525-3889 - fax. http://fbhnv.com</v>
      </c>
      <c r="C97" t="str">
        <f>if(A97="","",Services!D97&amp;" "&amp;Services!E97&amp;", "&amp;Services!F97&amp;" "&amp;Services!G97)</f>
        <v>438 Pyramid Way Sparks, NV 89431</v>
      </c>
      <c r="D97" t="str">
        <f>if(Services!H97="","",Services!H97)</f>
        <v>Services include Assessments, Therapy, Basic Skills Training and Psychosocial Rehabilitation (PSR), Peer Support, and Crisis Intervention Services. Services are outpatient and provided in the recipients natural environment (home, kinship care, foster care), and in the community (school, after school program etc.)Medicaid Fee-For-Service (FFS) Only- At no cost to the family. 36
</v>
      </c>
      <c r="E97" s="81" t="str">
        <f>if(Services!J97="P",Services!$J$1&amp;", ","")&amp;
if(Services!K97="P",Services!$K$1&amp;", ","")&amp;
if(Services!L97="P",Services!$L$1&amp;", ","")&amp;
if(Services!M97="P",Services!$M$1&amp;", ","")&amp;
if(Services!N97="P",Services!$N$1&amp;", ","")&amp;
if(Services!O97="P",Services!$O$1&amp;", ","")&amp;
if(Services!P97="P",Services!$P$1&amp;", ","")&amp;
if(Services!Q97="P",Services!$Q$1&amp;", ","")&amp;
if(Services!R97="P",Services!$R$1&amp;", ","")&amp;
if(Services!S97="P",Services!$S$1&amp;", ","")&amp;
if(Services!T97="P",Services!$T$1&amp;", ","")&amp;
if(Services!U97="P",Services!$U$1&amp;", ","")&amp;
if(Services!V97="P",Services!$V$1&amp;", ","")&amp;
if(Services!W97="P",Services!$W$1&amp;", ","")&amp;
if(Services!X97="P",Services!$X$1&amp;", ","")&amp;
if(Services!Y97="P",Services!$Y$1&amp;", ","")&amp;
if(Services!Z97="P",Services!$Z$1&amp;", ","")&amp;
if(Services!AA97="P",Services!$AA$1&amp;", ","")&amp;
if(Services!AB97="P",Services!$AB$1&amp;", ","")&amp;
if(Services!AC97="P",Services!$AC$1&amp;", ","")&amp;
if(Services!AD97="P",Services!$AD$1&amp;", ","")&amp;
if(Services!AE97="P",Services!$AE$1&amp;", ","")&amp;
if(Services!AF97="P",Services!$AF$1&amp;", ","")&amp;
if(Services!AG97="P",Services!$AG$1&amp;", ","")&amp;
if(Services!AH97="P",Services!$AH$1&amp;", ","")</f>
        <v>Counseling, Mental Health, Outpatient, </v>
      </c>
      <c r="F97" t="str">
        <f t="shared" si="1"/>
        <v>Counseling, Mental Health, Outpatient</v>
      </c>
      <c r="G97" s="81" t="str">
        <f>if(Services!J97="S",Services!$J$1&amp;", ","")&amp;
if(Services!K97="S",Services!$K$1&amp;", ","")&amp;
if(Services!L97="S",Services!$L$1&amp;", ","")&amp;
if(Services!M97="S",Services!$M$1&amp;", ","")&amp;
if(Services!N97="S",Services!$N$1&amp;", ","")&amp;
if(Services!O97="S",Services!$O$1&amp;", ","")&amp;
if(Services!P97="S",Services!$P$1&amp;", ","")&amp;
if(Services!Q97="S",Services!$Q$1&amp;", ","")&amp;
if(Services!R97="S",Services!$R$1&amp;", ","")&amp;
if(Services!S97="S",Services!$S$1&amp;", ","")&amp;
if(Services!T97="S",Services!$T$1&amp;", ","")&amp;
if(Services!U97="S",Services!$U$1&amp;", ","")&amp;
if(Services!V97="S",Services!$V$1&amp;", ","")&amp;
if(Services!W97="S",Services!$W$1&amp;", ","")&amp;
if(Services!X97="S",Services!$X$1&amp;", ","")&amp;
if(Services!Y97="S",Services!$Y$1&amp;", ","")&amp;
if(Services!Z97="S",Services!$Z$1&amp;", ","")&amp;
if(Services!AA97="S",Services!$AA$1&amp;", ","")&amp;
if(Services!AB97="S",Services!$AB$1&amp;", ","")&amp;
if(Services!AC97="S",Services!$AC$1&amp;", ","")&amp;
if(Services!AD97="S",Services!$AD$1&amp;", ","")&amp;
if(Services!AE97="S",Services!$AE$1&amp;", ","")&amp;
if(Services!AF97="S",Services!$AF$1&amp;", ","")&amp;
if(Services!AG97="S",Services!$AG$1&amp;", ","")&amp;
if(Services!AH97="S",Services!$AH$1&amp;", ","")</f>
        <v/>
      </c>
      <c r="H97" t="str">
        <f t="shared" si="2"/>
        <v/>
      </c>
      <c r="I97" t="str">
        <f t="shared" si="3"/>
        <v>&lt;h2&gt;Family Behavioral Health&lt;/h2&gt;&lt;h3&gt;775-378-2775 (775) 525-3889 - fax. http://fbhnv.com / 438 Pyramid Way Sparks, NV 89431&lt;/h3&gt;&lt;p&gt;Services include Assessments, Therapy, Basic Skills Training and Psychosocial Rehabilitation (PSR), Peer Support, and Crisis Intervention Services. Services are outpatient and provided in the recipients natural environment (home, kinship care, foster care), and in the community (school, after school program etc.)Medicaid Fee-For-Service (FFS) Only- At no cost to the family. 36
&lt;/p&gt;&lt;p&gt;Counseling, Mental Health, Outpatient / &lt;/p&gt;</v>
      </c>
      <c r="J97" s="24" t="s">
        <v>299</v>
      </c>
    </row>
    <row r="98">
      <c r="A98" t="str">
        <f>if(Services!A98="","",Services!A98)</f>
        <v>Family Counseling Service of N. Nevada</v>
      </c>
      <c r="B98" t="str">
        <f>if(Services!B98&amp;" "&amp;Services!C98&amp;" "&amp;Services!I98="","",Services!B98&amp;" "&amp;Services!C98&amp;" "&amp;Services!I98)</f>
        <v>775-329-0623 (800) 275-0137 http://www.fcsnv.org</v>
      </c>
      <c r="C98" t="str">
        <f>if(A98="","",Services!D98&amp;" "&amp;Services!E98&amp;", "&amp;Services!F98&amp;" "&amp;Services!G98)</f>
        <v>1475 Terminal Way, Suite B Reno, NV 89502</v>
      </c>
      <c r="D98" t="str">
        <f>if(Services!H98="","",Services!H98)</f>
        <v>M/T: 9:00am-5:30pm,.
W/T: 9:00am-6:30pm.
Friday: 9:00am - 3:30pm.
Closed 12:00pm-12:30pm every day..
Marriage, family counseling, substance abuse, sexual abuse, Medicare, Medicaid, insurance, sliding fee scale and payee services. Family counseling and parenting classes; sliding fee scale</v>
      </c>
      <c r="E98" s="81" t="str">
        <f>if(Services!J98="P",Services!$J$1&amp;", ","")&amp;
if(Services!K98="P",Services!$K$1&amp;", ","")&amp;
if(Services!L98="P",Services!$L$1&amp;", ","")&amp;
if(Services!M98="P",Services!$M$1&amp;", ","")&amp;
if(Services!N98="P",Services!$N$1&amp;", ","")&amp;
if(Services!O98="P",Services!$O$1&amp;", ","")&amp;
if(Services!P98="P",Services!$P$1&amp;", ","")&amp;
if(Services!Q98="P",Services!$Q$1&amp;", ","")&amp;
if(Services!R98="P",Services!$R$1&amp;", ","")&amp;
if(Services!S98="P",Services!$S$1&amp;", ","")&amp;
if(Services!T98="P",Services!$T$1&amp;", ","")&amp;
if(Services!U98="P",Services!$U$1&amp;", ","")&amp;
if(Services!V98="P",Services!$V$1&amp;", ","")&amp;
if(Services!W98="P",Services!$W$1&amp;", ","")&amp;
if(Services!X98="P",Services!$X$1&amp;", ","")&amp;
if(Services!Y98="P",Services!$Y$1&amp;", ","")&amp;
if(Services!Z98="P",Services!$Z$1&amp;", ","")&amp;
if(Services!AA98="P",Services!$AA$1&amp;", ","")&amp;
if(Services!AB98="P",Services!$AB$1&amp;", ","")&amp;
if(Services!AC98="P",Services!$AC$1&amp;", ","")&amp;
if(Services!AD98="P",Services!$AD$1&amp;", ","")&amp;
if(Services!AE98="P",Services!$AE$1&amp;", ","")&amp;
if(Services!AF98="P",Services!$AF$1&amp;", ","")&amp;
if(Services!AG98="P",Services!$AG$1&amp;", ","")&amp;
if(Services!AH98="P",Services!$AH$1&amp;", ","")</f>
        <v>Counseling, Family Services, Mental Health, </v>
      </c>
      <c r="F98" t="str">
        <f t="shared" si="1"/>
        <v>Counseling, Family Services, Mental Health</v>
      </c>
      <c r="G98" s="81" t="str">
        <f>if(Services!J98="S",Services!$J$1&amp;", ","")&amp;
if(Services!K98="S",Services!$K$1&amp;", ","")&amp;
if(Services!L98="S",Services!$L$1&amp;", ","")&amp;
if(Services!M98="S",Services!$M$1&amp;", ","")&amp;
if(Services!N98="S",Services!$N$1&amp;", ","")&amp;
if(Services!O98="S",Services!$O$1&amp;", ","")&amp;
if(Services!P98="S",Services!$P$1&amp;", ","")&amp;
if(Services!Q98="S",Services!$Q$1&amp;", ","")&amp;
if(Services!R98="S",Services!$R$1&amp;", ","")&amp;
if(Services!S98="S",Services!$S$1&amp;", ","")&amp;
if(Services!T98="S",Services!$T$1&amp;", ","")&amp;
if(Services!U98="S",Services!$U$1&amp;", ","")&amp;
if(Services!V98="S",Services!$V$1&amp;", ","")&amp;
if(Services!W98="S",Services!$W$1&amp;", ","")&amp;
if(Services!X98="S",Services!$X$1&amp;", ","")&amp;
if(Services!Y98="S",Services!$Y$1&amp;", ","")&amp;
if(Services!Z98="S",Services!$Z$1&amp;", ","")&amp;
if(Services!AA98="S",Services!$AA$1&amp;", ","")&amp;
if(Services!AB98="S",Services!$AB$1&amp;", ","")&amp;
if(Services!AC98="S",Services!$AC$1&amp;", ","")&amp;
if(Services!AD98="S",Services!$AD$1&amp;", ","")&amp;
if(Services!AE98="S",Services!$AE$1&amp;", ","")&amp;
if(Services!AF98="S",Services!$AF$1&amp;", ","")&amp;
if(Services!AG98="S",Services!$AG$1&amp;", ","")&amp;
if(Services!AH98="S",Services!$AH$1&amp;", ","")</f>
        <v/>
      </c>
      <c r="H98" t="str">
        <f t="shared" si="2"/>
        <v/>
      </c>
      <c r="I98" t="str">
        <f t="shared" si="3"/>
        <v>&lt;h2&gt;Family Counseling Service of N. Nevada&lt;/h2&gt;&lt;h3&gt;775-329-0623 (800) 275-0137 http://www.fcsnv.org / 1475 Terminal Way, Suite B Reno, NV 89502&lt;/h3&gt;&lt;p&gt;M/T: 9:00am-5:30pm,.
W/T: 9:00am-6:30pm.
Friday: 9:00am - 3:30pm.
Closed 12:00pm-12:30pm every day..
Marriage, family counseling, substance abuse, sexual abuse, Medicare, Medicaid, insurance, sliding fee scale and payee services. Family counseling and parenting classes; sliding fee scale&lt;/p&gt;&lt;p&gt;Counseling, Family Services, Mental Health / &lt;/p&gt;</v>
      </c>
      <c r="J98" s="24" t="s">
        <v>299</v>
      </c>
    </row>
    <row r="99">
      <c r="A99" t="str">
        <f>if(Services!A99="","",Services!A99)</f>
        <v>Family Medicine Center</v>
      </c>
      <c r="B99" t="str">
        <f>if(Services!B99&amp;" "&amp;Services!C99&amp;" "&amp;Services!I99="","",Services!B99&amp;" "&amp;Services!C99&amp;" "&amp;Services!I99)</f>
        <v>775-784-1533  </v>
      </c>
      <c r="C99" t="str">
        <f>if(A99="","",Services!D99&amp;" "&amp;Services!E99&amp;", "&amp;Services!F99&amp;" "&amp;Services!G99)</f>
        <v>UNR Brigham Building, Room 316 Reno, NV 89557</v>
      </c>
      <c r="D99" t="str">
        <f>if(Services!H99="","",Services!H99)</f>
        <v>Call for eligibility determination</v>
      </c>
      <c r="E99" s="81" t="str">
        <f>if(Services!J99="P",Services!$J$1&amp;", ","")&amp;
if(Services!K99="P",Services!$K$1&amp;", ","")&amp;
if(Services!L99="P",Services!$L$1&amp;", ","")&amp;
if(Services!M99="P",Services!$M$1&amp;", ","")&amp;
if(Services!N99="P",Services!$N$1&amp;", ","")&amp;
if(Services!O99="P",Services!$O$1&amp;", ","")&amp;
if(Services!P99="P",Services!$P$1&amp;", ","")&amp;
if(Services!Q99="P",Services!$Q$1&amp;", ","")&amp;
if(Services!R99="P",Services!$R$1&amp;", ","")&amp;
if(Services!S99="P",Services!$S$1&amp;", ","")&amp;
if(Services!T99="P",Services!$T$1&amp;", ","")&amp;
if(Services!U99="P",Services!$U$1&amp;", ","")&amp;
if(Services!V99="P",Services!$V$1&amp;", ","")&amp;
if(Services!W99="P",Services!$W$1&amp;", ","")&amp;
if(Services!X99="P",Services!$X$1&amp;", ","")&amp;
if(Services!Y99="P",Services!$Y$1&amp;", ","")&amp;
if(Services!Z99="P",Services!$Z$1&amp;", ","")&amp;
if(Services!AA99="P",Services!$AA$1&amp;", ","")&amp;
if(Services!AB99="P",Services!$AB$1&amp;", ","")&amp;
if(Services!AC99="P",Services!$AC$1&amp;", ","")&amp;
if(Services!AD99="P",Services!$AD$1&amp;", ","")&amp;
if(Services!AE99="P",Services!$AE$1&amp;", ","")&amp;
if(Services!AF99="P",Services!$AF$1&amp;", ","")&amp;
if(Services!AG99="P",Services!$AG$1&amp;", ","")&amp;
if(Services!AH99="P",Services!$AH$1&amp;", ","")</f>
        <v>Healthcare, </v>
      </c>
      <c r="F99" t="str">
        <f t="shared" si="1"/>
        <v>Healthcare</v>
      </c>
      <c r="G99" s="81" t="str">
        <f>if(Services!J99="S",Services!$J$1&amp;", ","")&amp;
if(Services!K99="S",Services!$K$1&amp;", ","")&amp;
if(Services!L99="S",Services!$L$1&amp;", ","")&amp;
if(Services!M99="S",Services!$M$1&amp;", ","")&amp;
if(Services!N99="S",Services!$N$1&amp;", ","")&amp;
if(Services!O99="S",Services!$O$1&amp;", ","")&amp;
if(Services!P99="S",Services!$P$1&amp;", ","")&amp;
if(Services!Q99="S",Services!$Q$1&amp;", ","")&amp;
if(Services!R99="S",Services!$R$1&amp;", ","")&amp;
if(Services!S99="S",Services!$S$1&amp;", ","")&amp;
if(Services!T99="S",Services!$T$1&amp;", ","")&amp;
if(Services!U99="S",Services!$U$1&amp;", ","")&amp;
if(Services!V99="S",Services!$V$1&amp;", ","")&amp;
if(Services!W99="S",Services!$W$1&amp;", ","")&amp;
if(Services!X99="S",Services!$X$1&amp;", ","")&amp;
if(Services!Y99="S",Services!$Y$1&amp;", ","")&amp;
if(Services!Z99="S",Services!$Z$1&amp;", ","")&amp;
if(Services!AA99="S",Services!$AA$1&amp;", ","")&amp;
if(Services!AB99="S",Services!$AB$1&amp;", ","")&amp;
if(Services!AC99="S",Services!$AC$1&amp;", ","")&amp;
if(Services!AD99="S",Services!$AD$1&amp;", ","")&amp;
if(Services!AE99="S",Services!$AE$1&amp;", ","")&amp;
if(Services!AF99="S",Services!$AF$1&amp;", ","")&amp;
if(Services!AG99="S",Services!$AG$1&amp;", ","")&amp;
if(Services!AH99="S",Services!$AH$1&amp;", ","")</f>
        <v/>
      </c>
      <c r="H99" t="str">
        <f t="shared" si="2"/>
        <v/>
      </c>
      <c r="I99" t="str">
        <f t="shared" si="3"/>
        <v>&lt;h2&gt;Family Medicine Center&lt;/h2&gt;&lt;h3&gt;775-784-1533   / UNR Brigham Building, Room 316 Reno, NV 89557&lt;/h3&gt;&lt;p&gt;Call for eligibility determination&lt;/p&gt;&lt;p&gt;Healthcare / &lt;/p&gt;</v>
      </c>
      <c r="J99" s="24" t="s">
        <v>299</v>
      </c>
    </row>
    <row r="100">
      <c r="A100" t="str">
        <f>if(Services!A100="","",Services!A100)</f>
        <v>Family Promise (Closed)</v>
      </c>
      <c r="B100" t="str">
        <f>if(Services!B100&amp;" "&amp;Services!C100&amp;" "&amp;Services!I100="","",Services!B100&amp;" "&amp;Services!C100&amp;" "&amp;Services!I100)</f>
        <v>775-284-5566  </v>
      </c>
      <c r="C100" t="str">
        <f>if(A100="","",Services!D100&amp;" "&amp;Services!E100&amp;", "&amp;Services!F100&amp;" "&amp;Services!G100)</f>
        <v>376 Wheeler Ave. Reno, NV 89515</v>
      </c>
      <c r="D100" t="str">
        <f>if(Services!H100="","",Services!H100)</f>
        <v>Family Promise offers the support of food donations for struggling families. The majority of the family members we serve are not experiencing homelessness. Many are at risk of losing their housing and Family Promise prevention services like landlord mediation and rental assistance to help them remain in their homes and avoid the trauma of homelessness. Others have graduated from the shelter program but are still facing the challenges of gaining true financial independence as they work to put their lives back together. Family Promise stabilization programs are there to offer support: food donations, transportation, financial capability, workforce development, health and wellness, and many more.</v>
      </c>
      <c r="E100" s="81" t="str">
        <f>if(Services!J100="P",Services!$J$1&amp;", ","")&amp;
if(Services!K100="P",Services!$K$1&amp;", ","")&amp;
if(Services!L100="P",Services!$L$1&amp;", ","")&amp;
if(Services!M100="P",Services!$M$1&amp;", ","")&amp;
if(Services!N100="P",Services!$N$1&amp;", ","")&amp;
if(Services!O100="P",Services!$O$1&amp;", ","")&amp;
if(Services!P100="P",Services!$P$1&amp;", ","")&amp;
if(Services!Q100="P",Services!$Q$1&amp;", ","")&amp;
if(Services!R100="P",Services!$R$1&amp;", ","")&amp;
if(Services!S100="P",Services!$S$1&amp;", ","")&amp;
if(Services!T100="P",Services!$T$1&amp;", ","")&amp;
if(Services!U100="P",Services!$U$1&amp;", ","")&amp;
if(Services!V100="P",Services!$V$1&amp;", ","")&amp;
if(Services!W100="P",Services!$W$1&amp;", ","")&amp;
if(Services!X100="P",Services!$X$1&amp;", ","")&amp;
if(Services!Y100="P",Services!$Y$1&amp;", ","")&amp;
if(Services!Z100="P",Services!$Z$1&amp;", ","")&amp;
if(Services!AA100="P",Services!$AA$1&amp;", ","")&amp;
if(Services!AB100="P",Services!$AB$1&amp;", ","")&amp;
if(Services!AC100="P",Services!$AC$1&amp;", ","")&amp;
if(Services!AD100="P",Services!$AD$1&amp;", ","")&amp;
if(Services!AE100="P",Services!$AE$1&amp;", ","")&amp;
if(Services!AF100="P",Services!$AF$1&amp;", ","")&amp;
if(Services!AG100="P",Services!$AG$1&amp;", ","")&amp;
if(Services!AH100="P",Services!$AH$1&amp;", ","")</f>
        <v>Emergency Shelter, Food, Transitional Housing, </v>
      </c>
      <c r="F100" t="str">
        <f t="shared" si="1"/>
        <v>Emergency Shelter, Food, Transitional Housing</v>
      </c>
      <c r="G100" s="81" t="str">
        <f>if(Services!J100="S",Services!$J$1&amp;", ","")&amp;
if(Services!K100="S",Services!$K$1&amp;", ","")&amp;
if(Services!L100="S",Services!$L$1&amp;", ","")&amp;
if(Services!M100="S",Services!$M$1&amp;", ","")&amp;
if(Services!N100="S",Services!$N$1&amp;", ","")&amp;
if(Services!O100="S",Services!$O$1&amp;", ","")&amp;
if(Services!P100="S",Services!$P$1&amp;", ","")&amp;
if(Services!Q100="S",Services!$Q$1&amp;", ","")&amp;
if(Services!R100="S",Services!$R$1&amp;", ","")&amp;
if(Services!S100="S",Services!$S$1&amp;", ","")&amp;
if(Services!T100="S",Services!$T$1&amp;", ","")&amp;
if(Services!U100="S",Services!$U$1&amp;", ","")&amp;
if(Services!V100="S",Services!$V$1&amp;", ","")&amp;
if(Services!W100="S",Services!$W$1&amp;", ","")&amp;
if(Services!X100="S",Services!$X$1&amp;", ","")&amp;
if(Services!Y100="S",Services!$Y$1&amp;", ","")&amp;
if(Services!Z100="S",Services!$Z$1&amp;", ","")&amp;
if(Services!AA100="S",Services!$AA$1&amp;", ","")&amp;
if(Services!AB100="S",Services!$AB$1&amp;", ","")&amp;
if(Services!AC100="S",Services!$AC$1&amp;", ","")&amp;
if(Services!AD100="S",Services!$AD$1&amp;", ","")&amp;
if(Services!AE100="S",Services!$AE$1&amp;", ","")&amp;
if(Services!AF100="S",Services!$AF$1&amp;", ","")&amp;
if(Services!AG100="S",Services!$AG$1&amp;", ","")&amp;
if(Services!AH100="S",Services!$AH$1&amp;", ","")</f>
        <v>Transportation, </v>
      </c>
      <c r="H100" t="str">
        <f t="shared" si="2"/>
        <v>Transportation</v>
      </c>
      <c r="I100" t="str">
        <f t="shared" si="3"/>
        <v>&lt;h2&gt;Family Promise (Closed)&lt;/h2&gt;&lt;h3&gt;775-284-5566   / 376 Wheeler Ave. Reno, NV 89515&lt;/h3&gt;&lt;p&gt;Family Promise offers the support of food donations for struggling families. The majority of the family members we serve are not experiencing homelessness. Many are at risk of losing their housing and Family Promise prevention services like landlord mediation and rental assistance to help them remain in their homes and avoid the trauma of homelessness. Others have graduated from the shelter program but are still facing the challenges of gaining true financial independence as they work to put their lives back together. Family Promise stabilization programs are there to offer support: food donations, transportation, financial capability, workforce development, health and wellness, and many more.&lt;/p&gt;&lt;p&gt;Emergency Shelter, Food, Transitional Housing / Transportation&lt;/p&gt;</v>
      </c>
      <c r="J100" s="24" t="s">
        <v>299</v>
      </c>
    </row>
    <row r="101">
      <c r="A101" t="str">
        <f>if(Services!A101="","",Services!A101)</f>
        <v>Family Resource Center</v>
      </c>
      <c r="B101" t="str">
        <f>if(Services!B101&amp;" "&amp;Services!C101&amp;" "&amp;Services!I101="","",Services!B101&amp;" "&amp;Services!C101&amp;" "&amp;Services!I101)</f>
        <v>775-337-9979 Northeast Reno Office: (775) 337-9979
Sun Valley Office: (775) 674-4411.
Sparks Office: (775) 353-5733.
North Valleys Office: 677-5437 dhhs.nv.gov/Programs/Grants/Programs/FRC/Family_Resource_Center</v>
      </c>
      <c r="C101" t="str">
        <f>if(A101="","",Services!D101&amp;" "&amp;Services!E101&amp;", "&amp;Services!F101&amp;" "&amp;Services!G101)</f>
        <v>See FRCs. Multiple addresses Reno, NV 89512</v>
      </c>
      <c r="D101" t="str">
        <f>if(Services!H101="","",Services!H101)</f>
        <v>Please call to set up an appointment. M-F, hours vary.
Information and referrals for families with children; clothing; ESL; parenting classes (English and Spanish); TANF; Medicaid applications, case management, referral to community resources. Bernice Mathews Elementary School is the main office.
Family Resource Centers (FRCs) are located throughout the State of Nevada and provide case management, information, and referrals for individuals and families in need of assistance in accessing services and programs that will strengthen and support the family.
Family Resource Centers collaborate with other agencies, schools, faith-based organizations, and government agencies to assist families to obtain needed services. FRCs emphasize community-based, collaborative services that are culturally competent, accessible and flexible. For Financial and Energy Assistance: Please call to set up an appointment. M-F, hours vary.
Information and referrals for families with children; clothing; ESL; parenting classes (English and Spanish); TANF; Medicaid applications, case management, referral to community resources.</v>
      </c>
      <c r="E101" s="81" t="str">
        <f>if(Services!J101="P",Services!$J$1&amp;", ","")&amp;
if(Services!K101="P",Services!$K$1&amp;", ","")&amp;
if(Services!L101="P",Services!$L$1&amp;", ","")&amp;
if(Services!M101="P",Services!$M$1&amp;", ","")&amp;
if(Services!N101="P",Services!$N$1&amp;", ","")&amp;
if(Services!O101="P",Services!$O$1&amp;", ","")&amp;
if(Services!P101="P",Services!$P$1&amp;", ","")&amp;
if(Services!Q101="P",Services!$Q$1&amp;", ","")&amp;
if(Services!R101="P",Services!$R$1&amp;", ","")&amp;
if(Services!S101="P",Services!$S$1&amp;", ","")&amp;
if(Services!T101="P",Services!$T$1&amp;", ","")&amp;
if(Services!U101="P",Services!$U$1&amp;", ","")&amp;
if(Services!V101="P",Services!$V$1&amp;", ","")&amp;
if(Services!W101="P",Services!$W$1&amp;", ","")&amp;
if(Services!X101="P",Services!$X$1&amp;", ","")&amp;
if(Services!Y101="P",Services!$Y$1&amp;", ","")&amp;
if(Services!Z101="P",Services!$Z$1&amp;", ","")&amp;
if(Services!AA101="P",Services!$AA$1&amp;", ","")&amp;
if(Services!AB101="P",Services!$AB$1&amp;", ","")&amp;
if(Services!AC101="P",Services!$AC$1&amp;", ","")&amp;
if(Services!AD101="P",Services!$AD$1&amp;", ","")&amp;
if(Services!AE101="P",Services!$AE$1&amp;", ","")&amp;
if(Services!AF101="P",Services!$AF$1&amp;", ","")&amp;
if(Services!AG101="P",Services!$AG$1&amp;", ","")&amp;
if(Services!AH101="P",Services!$AH$1&amp;", ","")</f>
        <v>Education &amp; Training, Emergency Shelter, Food, Healthcare, Mental Health, </v>
      </c>
      <c r="F101" t="str">
        <f t="shared" si="1"/>
        <v>Education &amp; Training, Emergency Shelter, Food, Healthcare, Mental Health</v>
      </c>
      <c r="G101" s="81" t="str">
        <f>if(Services!J101="S",Services!$J$1&amp;", ","")&amp;
if(Services!K101="S",Services!$K$1&amp;", ","")&amp;
if(Services!L101="S",Services!$L$1&amp;", ","")&amp;
if(Services!M101="S",Services!$M$1&amp;", ","")&amp;
if(Services!N101="S",Services!$N$1&amp;", ","")&amp;
if(Services!O101="S",Services!$O$1&amp;", ","")&amp;
if(Services!P101="S",Services!$P$1&amp;", ","")&amp;
if(Services!Q101="S",Services!$Q$1&amp;", ","")&amp;
if(Services!R101="S",Services!$R$1&amp;", ","")&amp;
if(Services!S101="S",Services!$S$1&amp;", ","")&amp;
if(Services!T101="S",Services!$T$1&amp;", ","")&amp;
if(Services!U101="S",Services!$U$1&amp;", ","")&amp;
if(Services!V101="S",Services!$V$1&amp;", ","")&amp;
if(Services!W101="S",Services!$W$1&amp;", ","")&amp;
if(Services!X101="S",Services!$X$1&amp;", ","")&amp;
if(Services!Y101="S",Services!$Y$1&amp;", ","")&amp;
if(Services!Z101="S",Services!$Z$1&amp;", ","")&amp;
if(Services!AA101="S",Services!$AA$1&amp;", ","")&amp;
if(Services!AB101="S",Services!$AB$1&amp;", ","")&amp;
if(Services!AC101="S",Services!$AC$1&amp;", ","")&amp;
if(Services!AD101="S",Services!$AD$1&amp;", ","")&amp;
if(Services!AE101="S",Services!$AE$1&amp;", ","")&amp;
if(Services!AF101="S",Services!$AF$1&amp;", ","")&amp;
if(Services!AG101="S",Services!$AG$1&amp;", ","")&amp;
if(Services!AH101="S",Services!$AH$1&amp;", ","")</f>
        <v>Counseling, Dental, Vision, &amp; Hearing, Energy Assistance, Transitional Housing, </v>
      </c>
      <c r="H101" t="str">
        <f t="shared" si="2"/>
        <v>Counseling, Dental, Vision, &amp; Hearing, Energy Assistance, Transitional Housing</v>
      </c>
      <c r="I101" t="str">
        <f t="shared" si="3"/>
        <v>&lt;h2&gt;Family Resource Center&lt;/h2&gt;&lt;h3&gt;775-337-9979 Northeast Reno Office: (775) 337-9979
Sun Valley Office: (775) 674-4411.
Sparks Office: (775) 353-5733.
North Valleys Office: 677-5437 dhhs.nv.gov/Programs/Grants/Programs/FRC/Family_Resource_Center / See FRCs. Multiple addresses Reno, NV 89512&lt;/h3&gt;&lt;p&gt;Please call to set up an appointment. M-F, hours vary.
Information and referrals for families with children; clothing; ESL; parenting classes (English and Spanish); TANF; Medicaid applications, case management, referral to community resources. Bernice Mathews Elementary School is the main office.
Family Resource Centers (FRCs) are located throughout the State of Nevada and provide case management, information, and referrals for individuals and families in need of assistance in accessing services and programs that will strengthen and support the family.
Family Resource Centers collaborate with other agencies, schools, faith-based organizations, and government agencies to assist families to obtain needed services. FRCs emphasize community-based, collaborative services that are culturally competent, accessible and flexible. For Financial and Energy Assistance: Please call to set up an appointment. M-F, hours vary.
Information and referrals for families with children; clothing; ESL; parenting classes (English and Spanish); TANF; Medicaid applications, case management, referral to community resources.&lt;/p&gt;&lt;p&gt;Education &amp; Training, Emergency Shelter, Food, Healthcare, Mental Health / Counseling, Dental, Vision, &amp; Hearing, Energy Assistance, Transitional Housing&lt;/p&gt;</v>
      </c>
      <c r="J101" s="24" t="s">
        <v>299</v>
      </c>
    </row>
    <row r="102">
      <c r="A102" t="str">
        <f>if(Services!A102="","",Services!A102)</f>
        <v>Family Ties of Nevada</v>
      </c>
      <c r="B102" t="str">
        <f>if(Services!B102&amp;" "&amp;Services!C102&amp;" "&amp;Services!I102="","",Services!B102&amp;" "&amp;Services!C102&amp;" "&amp;Services!I102)</f>
        <v>775-823-9500  </v>
      </c>
      <c r="C102" t="str">
        <f>if(A102="","",Services!D102&amp;" "&amp;Services!E102&amp;", "&amp;Services!F102&amp;" "&amp;Services!G102)</f>
        <v>5250 Neil Road, Suite 200 Reno, NV 89502</v>
      </c>
      <c r="D102" t="str">
        <f>if(Services!H102="","",Services!H102)</f>
        <v>Statewide non-profit organization that offers assistance to families of children with disabilities or chronic health conditions and adults with disabilities or chronic health conditions. Family Ties provides referral services, emotional support, and assistance navigating public and private systems, including health system, insurance plans, and public assistance programs. inquire@familytiesnv.org</v>
      </c>
      <c r="E102" s="81" t="str">
        <f>if(Services!J102="P",Services!$J$1&amp;", ","")&amp;
if(Services!K102="P",Services!$K$1&amp;", ","")&amp;
if(Services!L102="P",Services!$L$1&amp;", ","")&amp;
if(Services!M102="P",Services!$M$1&amp;", ","")&amp;
if(Services!N102="P",Services!$N$1&amp;", ","")&amp;
if(Services!O102="P",Services!$O$1&amp;", ","")&amp;
if(Services!P102="P",Services!$P$1&amp;", ","")&amp;
if(Services!Q102="P",Services!$Q$1&amp;", ","")&amp;
if(Services!R102="P",Services!$R$1&amp;", ","")&amp;
if(Services!S102="P",Services!$S$1&amp;", ","")&amp;
if(Services!T102="P",Services!$T$1&amp;", ","")&amp;
if(Services!U102="P",Services!$U$1&amp;", ","")&amp;
if(Services!V102="P",Services!$V$1&amp;", ","")&amp;
if(Services!W102="P",Services!$W$1&amp;", ","")&amp;
if(Services!X102="P",Services!$X$1&amp;", ","")&amp;
if(Services!Y102="P",Services!$Y$1&amp;", ","")&amp;
if(Services!Z102="P",Services!$Z$1&amp;", ","")&amp;
if(Services!AA102="P",Services!$AA$1&amp;", ","")&amp;
if(Services!AB102="P",Services!$AB$1&amp;", ","")&amp;
if(Services!AC102="P",Services!$AC$1&amp;", ","")&amp;
if(Services!AD102="P",Services!$AD$1&amp;", ","")&amp;
if(Services!AE102="P",Services!$AE$1&amp;", ","")&amp;
if(Services!AF102="P",Services!$AF$1&amp;", ","")&amp;
if(Services!AG102="P",Services!$AG$1&amp;", ","")&amp;
if(Services!AH102="P",Services!$AH$1&amp;", ","")</f>
        <v>Disability Services, Healthcare, </v>
      </c>
      <c r="F102" t="str">
        <f t="shared" si="1"/>
        <v>Disability Services, Healthcare</v>
      </c>
      <c r="G102" s="81" t="str">
        <f>if(Services!J102="S",Services!$J$1&amp;", ","")&amp;
if(Services!K102="S",Services!$K$1&amp;", ","")&amp;
if(Services!L102="S",Services!$L$1&amp;", ","")&amp;
if(Services!M102="S",Services!$M$1&amp;", ","")&amp;
if(Services!N102="S",Services!$N$1&amp;", ","")&amp;
if(Services!O102="S",Services!$O$1&amp;", ","")&amp;
if(Services!P102="S",Services!$P$1&amp;", ","")&amp;
if(Services!Q102="S",Services!$Q$1&amp;", ","")&amp;
if(Services!R102="S",Services!$R$1&amp;", ","")&amp;
if(Services!S102="S",Services!$S$1&amp;", ","")&amp;
if(Services!T102="S",Services!$T$1&amp;", ","")&amp;
if(Services!U102="S",Services!$U$1&amp;", ","")&amp;
if(Services!V102="S",Services!$V$1&amp;", ","")&amp;
if(Services!W102="S",Services!$W$1&amp;", ","")&amp;
if(Services!X102="S",Services!$X$1&amp;", ","")&amp;
if(Services!Y102="S",Services!$Y$1&amp;", ","")&amp;
if(Services!Z102="S",Services!$Z$1&amp;", ","")&amp;
if(Services!AA102="S",Services!$AA$1&amp;", ","")&amp;
if(Services!AB102="S",Services!$AB$1&amp;", ","")&amp;
if(Services!AC102="S",Services!$AC$1&amp;", ","")&amp;
if(Services!AD102="S",Services!$AD$1&amp;", ","")&amp;
if(Services!AE102="S",Services!$AE$1&amp;", ","")&amp;
if(Services!AF102="S",Services!$AF$1&amp;", ","")&amp;
if(Services!AG102="S",Services!$AG$1&amp;", ","")&amp;
if(Services!AH102="S",Services!$AH$1&amp;", ","")</f>
        <v/>
      </c>
      <c r="H102" t="str">
        <f t="shared" si="2"/>
        <v/>
      </c>
      <c r="I102" t="str">
        <f t="shared" si="3"/>
        <v>&lt;h2&gt;Family Ties of Nevada&lt;/h2&gt;&lt;h3&gt;775-823-9500   / 5250 Neil Road, Suite 200 Reno, NV 89502&lt;/h3&gt;&lt;p&gt;Statewide non-profit organization that offers assistance to families of children with disabilities or chronic health conditions and adults with disabilities or chronic health conditions. Family Ties provides referral services, emotional support, and assistance navigating public and private systems, including health system, insurance plans, and public assistance programs. inquire@familytiesnv.org&lt;/p&gt;&lt;p&gt;Disability Services, Healthcare / &lt;/p&gt;</v>
      </c>
      <c r="J102" s="24" t="s">
        <v>299</v>
      </c>
    </row>
    <row r="103">
      <c r="A103" t="str">
        <f>if(Services!A103="","",Services!A103)</f>
        <v>Financial Guidance Center</v>
      </c>
      <c r="B103" t="str">
        <f>if(Services!B103&amp;" "&amp;Services!C103&amp;" "&amp;Services!I103="","",Services!B103&amp;" "&amp;Services!C103&amp;" "&amp;Services!I103)</f>
        <v>775-337-6363  </v>
      </c>
      <c r="C103" t="str">
        <f>if(A103="","",Services!D103&amp;" "&amp;Services!E103&amp;", "&amp;Services!F103&amp;" "&amp;Services!G103)</f>
        <v>3100 Mill St, Suite 111 Reno, NV 89502</v>
      </c>
      <c r="D103" t="str">
        <f>if(Services!H103="","",Services!H103)</f>
        <v>Financial, credit and housing counseling; free services available</v>
      </c>
      <c r="E103" s="81" t="str">
        <f>if(Services!J103="P",Services!$J$1&amp;", ","")&amp;
if(Services!K103="P",Services!$K$1&amp;", ","")&amp;
if(Services!L103="P",Services!$L$1&amp;", ","")&amp;
if(Services!M103="P",Services!$M$1&amp;", ","")&amp;
if(Services!N103="P",Services!$N$1&amp;", ","")&amp;
if(Services!O103="P",Services!$O$1&amp;", ","")&amp;
if(Services!P103="P",Services!$P$1&amp;", ","")&amp;
if(Services!Q103="P",Services!$Q$1&amp;", ","")&amp;
if(Services!R103="P",Services!$R$1&amp;", ","")&amp;
if(Services!S103="P",Services!$S$1&amp;", ","")&amp;
if(Services!T103="P",Services!$T$1&amp;", ","")&amp;
if(Services!U103="P",Services!$U$1&amp;", ","")&amp;
if(Services!V103="P",Services!$V$1&amp;", ","")&amp;
if(Services!W103="P",Services!$W$1&amp;", ","")&amp;
if(Services!X103="P",Services!$X$1&amp;", ","")&amp;
if(Services!Y103="P",Services!$Y$1&amp;", ","")&amp;
if(Services!Z103="P",Services!$Z$1&amp;", ","")&amp;
if(Services!AA103="P",Services!$AA$1&amp;", ","")&amp;
if(Services!AB103="P",Services!$AB$1&amp;", ","")&amp;
if(Services!AC103="P",Services!$AC$1&amp;", ","")&amp;
if(Services!AD103="P",Services!$AD$1&amp;", ","")&amp;
if(Services!AE103="P",Services!$AE$1&amp;", ","")&amp;
if(Services!AF103="P",Services!$AF$1&amp;", ","")&amp;
if(Services!AG103="P",Services!$AG$1&amp;", ","")&amp;
if(Services!AH103="P",Services!$AH$1&amp;", ","")</f>
        <v>Counseling, </v>
      </c>
      <c r="F103" t="str">
        <f t="shared" si="1"/>
        <v>Counseling</v>
      </c>
      <c r="G103" s="81" t="str">
        <f>if(Services!J103="S",Services!$J$1&amp;", ","")&amp;
if(Services!K103="S",Services!$K$1&amp;", ","")&amp;
if(Services!L103="S",Services!$L$1&amp;", ","")&amp;
if(Services!M103="S",Services!$M$1&amp;", ","")&amp;
if(Services!N103="S",Services!$N$1&amp;", ","")&amp;
if(Services!O103="S",Services!$O$1&amp;", ","")&amp;
if(Services!P103="S",Services!$P$1&amp;", ","")&amp;
if(Services!Q103="S",Services!$Q$1&amp;", ","")&amp;
if(Services!R103="S",Services!$R$1&amp;", ","")&amp;
if(Services!S103="S",Services!$S$1&amp;", ","")&amp;
if(Services!T103="S",Services!$T$1&amp;", ","")&amp;
if(Services!U103="S",Services!$U$1&amp;", ","")&amp;
if(Services!V103="S",Services!$V$1&amp;", ","")&amp;
if(Services!W103="S",Services!$W$1&amp;", ","")&amp;
if(Services!X103="S",Services!$X$1&amp;", ","")&amp;
if(Services!Y103="S",Services!$Y$1&amp;", ","")&amp;
if(Services!Z103="S",Services!$Z$1&amp;", ","")&amp;
if(Services!AA103="S",Services!$AA$1&amp;", ","")&amp;
if(Services!AB103="S",Services!$AB$1&amp;", ","")&amp;
if(Services!AC103="S",Services!$AC$1&amp;", ","")&amp;
if(Services!AD103="S",Services!$AD$1&amp;", ","")&amp;
if(Services!AE103="S",Services!$AE$1&amp;", ","")&amp;
if(Services!AF103="S",Services!$AF$1&amp;", ","")&amp;
if(Services!AG103="S",Services!$AG$1&amp;", ","")&amp;
if(Services!AH103="S",Services!$AH$1&amp;", ","")</f>
        <v/>
      </c>
      <c r="H103" t="str">
        <f t="shared" si="2"/>
        <v/>
      </c>
      <c r="I103" t="str">
        <f t="shared" si="3"/>
        <v>&lt;h2&gt;Financial Guidance Center&lt;/h2&gt;&lt;h3&gt;775-337-6363   / 3100 Mill St, Suite 111 Reno, NV 89502&lt;/h3&gt;&lt;p&gt;Financial, credit and housing counseling; free services available&lt;/p&gt;&lt;p&gt;Counseling / &lt;/p&gt;</v>
      </c>
      <c r="J103" s="24" t="s">
        <v>299</v>
      </c>
    </row>
    <row r="104">
      <c r="A104" t="str">
        <f>if(Services!A104="","",Services!A104)</f>
        <v>First Samoan Full Gospel New Life Church Family</v>
      </c>
      <c r="B104" t="str">
        <f>if(Services!B104&amp;" "&amp;Services!C104&amp;" "&amp;Services!I104="","",Services!B104&amp;" "&amp;Services!C104&amp;" "&amp;Services!I104)</f>
        <v>775-359-1956  </v>
      </c>
      <c r="C104" t="str">
        <f>if(A104="","",Services!D104&amp;" "&amp;Services!E104&amp;", "&amp;Services!F104&amp;" "&amp;Services!G104)</f>
        <v>425 Gentry Way Reno, NV 89502</v>
      </c>
      <c r="D104" t="str">
        <f>if(Services!H104="","",Services!H104)</f>
        <v>No longer active</v>
      </c>
      <c r="E104" s="81" t="str">
        <f>if(Services!J104="P",Services!$J$1&amp;", ","")&amp;
if(Services!K104="P",Services!$K$1&amp;", ","")&amp;
if(Services!L104="P",Services!$L$1&amp;", ","")&amp;
if(Services!M104="P",Services!$M$1&amp;", ","")&amp;
if(Services!N104="P",Services!$N$1&amp;", ","")&amp;
if(Services!O104="P",Services!$O$1&amp;", ","")&amp;
if(Services!P104="P",Services!$P$1&amp;", ","")&amp;
if(Services!Q104="P",Services!$Q$1&amp;", ","")&amp;
if(Services!R104="P",Services!$R$1&amp;", ","")&amp;
if(Services!S104="P",Services!$S$1&amp;", ","")&amp;
if(Services!T104="P",Services!$T$1&amp;", ","")&amp;
if(Services!U104="P",Services!$U$1&amp;", ","")&amp;
if(Services!V104="P",Services!$V$1&amp;", ","")&amp;
if(Services!W104="P",Services!$W$1&amp;", ","")&amp;
if(Services!X104="P",Services!$X$1&amp;", ","")&amp;
if(Services!Y104="P",Services!$Y$1&amp;", ","")&amp;
if(Services!Z104="P",Services!$Z$1&amp;", ","")&amp;
if(Services!AA104="P",Services!$AA$1&amp;", ","")&amp;
if(Services!AB104="P",Services!$AB$1&amp;", ","")&amp;
if(Services!AC104="P",Services!$AC$1&amp;", ","")&amp;
if(Services!AD104="P",Services!$AD$1&amp;", ","")&amp;
if(Services!AE104="P",Services!$AE$1&amp;", ","")&amp;
if(Services!AF104="P",Services!$AF$1&amp;", ","")&amp;
if(Services!AG104="P",Services!$AG$1&amp;", ","")&amp;
if(Services!AH104="P",Services!$AH$1&amp;", ","")</f>
        <v>Food, </v>
      </c>
      <c r="F104" t="str">
        <f t="shared" si="1"/>
        <v>Food</v>
      </c>
      <c r="G104" s="81" t="str">
        <f>if(Services!J104="S",Services!$J$1&amp;", ","")&amp;
if(Services!K104="S",Services!$K$1&amp;", ","")&amp;
if(Services!L104="S",Services!$L$1&amp;", ","")&amp;
if(Services!M104="S",Services!$M$1&amp;", ","")&amp;
if(Services!N104="S",Services!$N$1&amp;", ","")&amp;
if(Services!O104="S",Services!$O$1&amp;", ","")&amp;
if(Services!P104="S",Services!$P$1&amp;", ","")&amp;
if(Services!Q104="S",Services!$Q$1&amp;", ","")&amp;
if(Services!R104="S",Services!$R$1&amp;", ","")&amp;
if(Services!S104="S",Services!$S$1&amp;", ","")&amp;
if(Services!T104="S",Services!$T$1&amp;", ","")&amp;
if(Services!U104="S",Services!$U$1&amp;", ","")&amp;
if(Services!V104="S",Services!$V$1&amp;", ","")&amp;
if(Services!W104="S",Services!$W$1&amp;", ","")&amp;
if(Services!X104="S",Services!$X$1&amp;", ","")&amp;
if(Services!Y104="S",Services!$Y$1&amp;", ","")&amp;
if(Services!Z104="S",Services!$Z$1&amp;", ","")&amp;
if(Services!AA104="S",Services!$AA$1&amp;", ","")&amp;
if(Services!AB104="S",Services!$AB$1&amp;", ","")&amp;
if(Services!AC104="S",Services!$AC$1&amp;", ","")&amp;
if(Services!AD104="S",Services!$AD$1&amp;", ","")&amp;
if(Services!AE104="S",Services!$AE$1&amp;", ","")&amp;
if(Services!AF104="S",Services!$AF$1&amp;", ","")&amp;
if(Services!AG104="S",Services!$AG$1&amp;", ","")&amp;
if(Services!AH104="S",Services!$AH$1&amp;", ","")</f>
        <v/>
      </c>
      <c r="H104" t="str">
        <f t="shared" si="2"/>
        <v/>
      </c>
      <c r="I104" t="str">
        <f t="shared" si="3"/>
        <v>&lt;h2&gt;First Samoan Full Gospel New Life Church Family&lt;/h2&gt;&lt;h3&gt;775-359-1956   / 425 Gentry Way Reno, NV 89502&lt;/h3&gt;&lt;p&gt;No longer active&lt;/p&gt;&lt;p&gt;Food / &lt;/p&gt;</v>
      </c>
      <c r="J104" s="24" t="s">
        <v>299</v>
      </c>
    </row>
    <row r="105">
      <c r="A105" t="str">
        <f>if(Services!A105="","",Services!A105)</f>
        <v>First Tongan United Methodist Church Petani</v>
      </c>
      <c r="B105" t="str">
        <f>if(Services!B105&amp;" "&amp;Services!C105&amp;" "&amp;Services!I105="","",Services!B105&amp;" "&amp;Services!C105&amp;" "&amp;Services!I105)</f>
        <v>775-342-9546  </v>
      </c>
      <c r="C105" t="str">
        <f>if(A105="","",Services!D105&amp;" "&amp;Services!E105&amp;", "&amp;Services!F105&amp;" "&amp;Services!G105)</f>
        <v>5705 Biller Lane Sun Valley, NV 89433</v>
      </c>
      <c r="D105" t="str">
        <f>if(Services!H105="","",Services!H105)</f>
        <v>A clothing bank, thrift store, and free food bank are on site. Temporarily closed</v>
      </c>
      <c r="E105" s="81" t="str">
        <f>if(Services!J105="P",Services!$J$1&amp;", ","")&amp;
if(Services!K105="P",Services!$K$1&amp;", ","")&amp;
if(Services!L105="P",Services!$L$1&amp;", ","")&amp;
if(Services!M105="P",Services!$M$1&amp;", ","")&amp;
if(Services!N105="P",Services!$N$1&amp;", ","")&amp;
if(Services!O105="P",Services!$O$1&amp;", ","")&amp;
if(Services!P105="P",Services!$P$1&amp;", ","")&amp;
if(Services!Q105="P",Services!$Q$1&amp;", ","")&amp;
if(Services!R105="P",Services!$R$1&amp;", ","")&amp;
if(Services!S105="P",Services!$S$1&amp;", ","")&amp;
if(Services!T105="P",Services!$T$1&amp;", ","")&amp;
if(Services!U105="P",Services!$U$1&amp;", ","")&amp;
if(Services!V105="P",Services!$V$1&amp;", ","")&amp;
if(Services!W105="P",Services!$W$1&amp;", ","")&amp;
if(Services!X105="P",Services!$X$1&amp;", ","")&amp;
if(Services!Y105="P",Services!$Y$1&amp;", ","")&amp;
if(Services!Z105="P",Services!$Z$1&amp;", ","")&amp;
if(Services!AA105="P",Services!$AA$1&amp;", ","")&amp;
if(Services!AB105="P",Services!$AB$1&amp;", ","")&amp;
if(Services!AC105="P",Services!$AC$1&amp;", ","")&amp;
if(Services!AD105="P",Services!$AD$1&amp;", ","")&amp;
if(Services!AE105="P",Services!$AE$1&amp;", ","")&amp;
if(Services!AF105="P",Services!$AF$1&amp;", ","")&amp;
if(Services!AG105="P",Services!$AG$1&amp;", ","")&amp;
if(Services!AH105="P",Services!$AH$1&amp;", ","")</f>
        <v>Food, </v>
      </c>
      <c r="F105" t="str">
        <f t="shared" si="1"/>
        <v>Food</v>
      </c>
      <c r="G105" s="81" t="str">
        <f>if(Services!J105="S",Services!$J$1&amp;", ","")&amp;
if(Services!K105="S",Services!$K$1&amp;", ","")&amp;
if(Services!L105="S",Services!$L$1&amp;", ","")&amp;
if(Services!M105="S",Services!$M$1&amp;", ","")&amp;
if(Services!N105="S",Services!$N$1&amp;", ","")&amp;
if(Services!O105="S",Services!$O$1&amp;", ","")&amp;
if(Services!P105="S",Services!$P$1&amp;", ","")&amp;
if(Services!Q105="S",Services!$Q$1&amp;", ","")&amp;
if(Services!R105="S",Services!$R$1&amp;", ","")&amp;
if(Services!S105="S",Services!$S$1&amp;", ","")&amp;
if(Services!T105="S",Services!$T$1&amp;", ","")&amp;
if(Services!U105="S",Services!$U$1&amp;", ","")&amp;
if(Services!V105="S",Services!$V$1&amp;", ","")&amp;
if(Services!W105="S",Services!$W$1&amp;", ","")&amp;
if(Services!X105="S",Services!$X$1&amp;", ","")&amp;
if(Services!Y105="S",Services!$Y$1&amp;", ","")&amp;
if(Services!Z105="S",Services!$Z$1&amp;", ","")&amp;
if(Services!AA105="S",Services!$AA$1&amp;", ","")&amp;
if(Services!AB105="S",Services!$AB$1&amp;", ","")&amp;
if(Services!AC105="S",Services!$AC$1&amp;", ","")&amp;
if(Services!AD105="S",Services!$AD$1&amp;", ","")&amp;
if(Services!AE105="S",Services!$AE$1&amp;", ","")&amp;
if(Services!AF105="S",Services!$AF$1&amp;", ","")&amp;
if(Services!AG105="S",Services!$AG$1&amp;", ","")&amp;
if(Services!AH105="S",Services!$AH$1&amp;", ","")</f>
        <v>Clothing, </v>
      </c>
      <c r="H105" t="str">
        <f t="shared" si="2"/>
        <v>Clothing</v>
      </c>
      <c r="I105" t="str">
        <f t="shared" si="3"/>
        <v>&lt;h2&gt;First Tongan United Methodist Church Petani&lt;/h2&gt;&lt;h3&gt;775-342-9546   / 5705 Biller Lane Sun Valley, NV 89433&lt;/h3&gt;&lt;p&gt;A clothing bank, thrift store, and free food bank are on site. Temporarily closed&lt;/p&gt;&lt;p&gt;Food / Clothing&lt;/p&gt;</v>
      </c>
      <c r="J105" s="24" t="s">
        <v>299</v>
      </c>
    </row>
    <row r="106">
      <c r="A106" t="str">
        <f>if(Services!A106="","",Services!A106)</f>
        <v>First United Methodist Church</v>
      </c>
      <c r="B106" t="str">
        <f>if(Services!B106&amp;" "&amp;Services!C106&amp;" "&amp;Services!I106="","",Services!B106&amp;" "&amp;Services!C106&amp;" "&amp;Services!I106)</f>
        <v>775-322-4564  </v>
      </c>
      <c r="C106" t="str">
        <f>if(A106="","",Services!D106&amp;" "&amp;Services!E106&amp;", "&amp;Services!F106&amp;" "&amp;Services!G106)</f>
        <v>209 West First St. Reno, NV 89501</v>
      </c>
      <c r="D106" t="str">
        <f>if(Services!H106="","",Services!H106)</f>
        <v>Temporarily closed</v>
      </c>
      <c r="E106" s="81" t="str">
        <f>if(Services!J106="P",Services!$J$1&amp;", ","")&amp;
if(Services!K106="P",Services!$K$1&amp;", ","")&amp;
if(Services!L106="P",Services!$L$1&amp;", ","")&amp;
if(Services!M106="P",Services!$M$1&amp;", ","")&amp;
if(Services!N106="P",Services!$N$1&amp;", ","")&amp;
if(Services!O106="P",Services!$O$1&amp;", ","")&amp;
if(Services!P106="P",Services!$P$1&amp;", ","")&amp;
if(Services!Q106="P",Services!$Q$1&amp;", ","")&amp;
if(Services!R106="P",Services!$R$1&amp;", ","")&amp;
if(Services!S106="P",Services!$S$1&amp;", ","")&amp;
if(Services!T106="P",Services!$T$1&amp;", ","")&amp;
if(Services!U106="P",Services!$U$1&amp;", ","")&amp;
if(Services!V106="P",Services!$V$1&amp;", ","")&amp;
if(Services!W106="P",Services!$W$1&amp;", ","")&amp;
if(Services!X106="P",Services!$X$1&amp;", ","")&amp;
if(Services!Y106="P",Services!$Y$1&amp;", ","")&amp;
if(Services!Z106="P",Services!$Z$1&amp;", ","")&amp;
if(Services!AA106="P",Services!$AA$1&amp;", ","")&amp;
if(Services!AB106="P",Services!$AB$1&amp;", ","")&amp;
if(Services!AC106="P",Services!$AC$1&amp;", ","")&amp;
if(Services!AD106="P",Services!$AD$1&amp;", ","")&amp;
if(Services!AE106="P",Services!$AE$1&amp;", ","")&amp;
if(Services!AF106="P",Services!$AF$1&amp;", ","")&amp;
if(Services!AG106="P",Services!$AG$1&amp;", ","")&amp;
if(Services!AH106="P",Services!$AH$1&amp;", ","")</f>
        <v>Food, </v>
      </c>
      <c r="F106" t="str">
        <f t="shared" si="1"/>
        <v>Food</v>
      </c>
      <c r="G106" s="81" t="str">
        <f>if(Services!J106="S",Services!$J$1&amp;", ","")&amp;
if(Services!K106="S",Services!$K$1&amp;", ","")&amp;
if(Services!L106="S",Services!$L$1&amp;", ","")&amp;
if(Services!M106="S",Services!$M$1&amp;", ","")&amp;
if(Services!N106="S",Services!$N$1&amp;", ","")&amp;
if(Services!O106="S",Services!$O$1&amp;", ","")&amp;
if(Services!P106="S",Services!$P$1&amp;", ","")&amp;
if(Services!Q106="S",Services!$Q$1&amp;", ","")&amp;
if(Services!R106="S",Services!$R$1&amp;", ","")&amp;
if(Services!S106="S",Services!$S$1&amp;", ","")&amp;
if(Services!T106="S",Services!$T$1&amp;", ","")&amp;
if(Services!U106="S",Services!$U$1&amp;", ","")&amp;
if(Services!V106="S",Services!$V$1&amp;", ","")&amp;
if(Services!W106="S",Services!$W$1&amp;", ","")&amp;
if(Services!X106="S",Services!$X$1&amp;", ","")&amp;
if(Services!Y106="S",Services!$Y$1&amp;", ","")&amp;
if(Services!Z106="S",Services!$Z$1&amp;", ","")&amp;
if(Services!AA106="S",Services!$AA$1&amp;", ","")&amp;
if(Services!AB106="S",Services!$AB$1&amp;", ","")&amp;
if(Services!AC106="S",Services!$AC$1&amp;", ","")&amp;
if(Services!AD106="S",Services!$AD$1&amp;", ","")&amp;
if(Services!AE106="S",Services!$AE$1&amp;", ","")&amp;
if(Services!AF106="S",Services!$AF$1&amp;", ","")&amp;
if(Services!AG106="S",Services!$AG$1&amp;", ","")&amp;
if(Services!AH106="S",Services!$AH$1&amp;", ","")</f>
        <v/>
      </c>
      <c r="H106" t="str">
        <f t="shared" si="2"/>
        <v/>
      </c>
      <c r="I106" t="str">
        <f t="shared" si="3"/>
        <v>&lt;h2&gt;First United Methodist Church&lt;/h2&gt;&lt;h3&gt;775-322-4564   / 209 West First St. Reno, NV 89501&lt;/h3&gt;&lt;p&gt;Temporarily closed&lt;/p&gt;&lt;p&gt;Food / &lt;/p&gt;</v>
      </c>
      <c r="J106" s="24" t="s">
        <v>299</v>
      </c>
    </row>
    <row r="107">
      <c r="A107" t="str">
        <f>if(Services!A107="","",Services!A107)</f>
        <v>Food Bank of Northern Nevada, DIstribution</v>
      </c>
      <c r="B107" t="str">
        <f>if(Services!B107&amp;" "&amp;Services!C107&amp;" "&amp;Services!I107="","",Services!B107&amp;" "&amp;Services!C107&amp;" "&amp;Services!I107)</f>
        <v>775-331-3663  </v>
      </c>
      <c r="C107" t="str">
        <f>if(A107="","",Services!D107&amp;" "&amp;Services!E107&amp;", "&amp;Services!F107&amp;" "&amp;Services!G107)</f>
        <v>550 Italy Dr McCarran, NV 89434</v>
      </c>
      <c r="D107" t="str">
        <f>if(Services!H107="","",Services!H107)</f>
        <v>This location provides groceries, canned items, and surplus government commodities to churches and pantries in the northern part of the state. People from the community can then stop by those locations for bags or boxes of free food. Callers can get referrals to a pantry near you. They also help immigrants, Spanish speakers and others. Or find how to apply for benefits as wide ranging as USDA Commodities, The Emergency Food Assistance Program (TEFAP), backpack lunches for school and more.
Numerous other sites, both food pantries and soup kitchens, are in the state. There may be a non-profit organization that is closer to your town or city.
Call to hear additional Nevada Pantries and Food Banks near you.</v>
      </c>
      <c r="E107" s="81" t="str">
        <f>if(Services!J107="P",Services!$J$1&amp;", ","")&amp;
if(Services!K107="P",Services!$K$1&amp;", ","")&amp;
if(Services!L107="P",Services!$L$1&amp;", ","")&amp;
if(Services!M107="P",Services!$M$1&amp;", ","")&amp;
if(Services!N107="P",Services!$N$1&amp;", ","")&amp;
if(Services!O107="P",Services!$O$1&amp;", ","")&amp;
if(Services!P107="P",Services!$P$1&amp;", ","")&amp;
if(Services!Q107="P",Services!$Q$1&amp;", ","")&amp;
if(Services!R107="P",Services!$R$1&amp;", ","")&amp;
if(Services!S107="P",Services!$S$1&amp;", ","")&amp;
if(Services!T107="P",Services!$T$1&amp;", ","")&amp;
if(Services!U107="P",Services!$U$1&amp;", ","")&amp;
if(Services!V107="P",Services!$V$1&amp;", ","")&amp;
if(Services!W107="P",Services!$W$1&amp;", ","")&amp;
if(Services!X107="P",Services!$X$1&amp;", ","")&amp;
if(Services!Y107="P",Services!$Y$1&amp;", ","")&amp;
if(Services!Z107="P",Services!$Z$1&amp;", ","")&amp;
if(Services!AA107="P",Services!$AA$1&amp;", ","")&amp;
if(Services!AB107="P",Services!$AB$1&amp;", ","")&amp;
if(Services!AC107="P",Services!$AC$1&amp;", ","")&amp;
if(Services!AD107="P",Services!$AD$1&amp;", ","")&amp;
if(Services!AE107="P",Services!$AE$1&amp;", ","")&amp;
if(Services!AF107="P",Services!$AF$1&amp;", ","")&amp;
if(Services!AG107="P",Services!$AG$1&amp;", ","")&amp;
if(Services!AH107="P",Services!$AH$1&amp;", ","")</f>
        <v>Food, </v>
      </c>
      <c r="F107" t="str">
        <f t="shared" si="1"/>
        <v>Food</v>
      </c>
      <c r="G107" s="81" t="str">
        <f>if(Services!J107="S",Services!$J$1&amp;", ","")&amp;
if(Services!K107="S",Services!$K$1&amp;", ","")&amp;
if(Services!L107="S",Services!$L$1&amp;", ","")&amp;
if(Services!M107="S",Services!$M$1&amp;", ","")&amp;
if(Services!N107="S",Services!$N$1&amp;", ","")&amp;
if(Services!O107="S",Services!$O$1&amp;", ","")&amp;
if(Services!P107="S",Services!$P$1&amp;", ","")&amp;
if(Services!Q107="S",Services!$Q$1&amp;", ","")&amp;
if(Services!R107="S",Services!$R$1&amp;", ","")&amp;
if(Services!S107="S",Services!$S$1&amp;", ","")&amp;
if(Services!T107="S",Services!$T$1&amp;", ","")&amp;
if(Services!U107="S",Services!$U$1&amp;", ","")&amp;
if(Services!V107="S",Services!$V$1&amp;", ","")&amp;
if(Services!W107="S",Services!$W$1&amp;", ","")&amp;
if(Services!X107="S",Services!$X$1&amp;", ","")&amp;
if(Services!Y107="S",Services!$Y$1&amp;", ","")&amp;
if(Services!Z107="S",Services!$Z$1&amp;", ","")&amp;
if(Services!AA107="S",Services!$AA$1&amp;", ","")&amp;
if(Services!AB107="S",Services!$AB$1&amp;", ","")&amp;
if(Services!AC107="S",Services!$AC$1&amp;", ","")&amp;
if(Services!AD107="S",Services!$AD$1&amp;", ","")&amp;
if(Services!AE107="S",Services!$AE$1&amp;", ","")&amp;
if(Services!AF107="S",Services!$AF$1&amp;", ","")&amp;
if(Services!AG107="S",Services!$AG$1&amp;", ","")&amp;
if(Services!AH107="S",Services!$AH$1&amp;", ","")</f>
        <v/>
      </c>
      <c r="H107" t="str">
        <f t="shared" si="2"/>
        <v/>
      </c>
      <c r="I107" t="str">
        <f t="shared" si="3"/>
        <v>&lt;h2&gt;Food Bank of Northern Nevada, DIstribution&lt;/h2&gt;&lt;h3&gt;775-331-3663   / 550 Italy Dr McCarran, NV 89434&lt;/h3&gt;&lt;p&gt;This location provides groceries, canned items, and surplus government commodities to churches and pantries in the northern part of the state. People from the community can then stop by those locations for bags or boxes of free food. Callers can get referrals to a pantry near you. They also help immigrants, Spanish speakers and others. Or find how to apply for benefits as wide ranging as USDA Commodities, The Emergency Food Assistance Program (TEFAP), backpack lunches for school and more.
Numerous other sites, both food pantries and soup kitchens, are in the state. There may be a non-profit organization that is closer to your town or city.
Call to hear additional Nevada Pantries and Food Banks near you.&lt;/p&gt;&lt;p&gt;Food / &lt;/p&gt;</v>
      </c>
      <c r="J107" s="24" t="s">
        <v>299</v>
      </c>
    </row>
    <row r="108">
      <c r="A108" t="str">
        <f>if(Services!A108="","",Services!A108)</f>
        <v>Freedom Baptist Church</v>
      </c>
      <c r="B108" t="str">
        <f>if(Services!B108&amp;" "&amp;Services!C108&amp;" "&amp;Services!I108="","",Services!B108&amp;" "&amp;Services!C108&amp;" "&amp;Services!I108)</f>
        <v>775-358-5044  </v>
      </c>
      <c r="C108" t="str">
        <f>if(A108="","",Services!D108&amp;" "&amp;Services!E108&amp;", "&amp;Services!F108&amp;" "&amp;Services!G108)</f>
        <v>806 Holman Way Sparks, NV 89431</v>
      </c>
      <c r="D108" t="str">
        <f>if(Services!H108="","",Services!H108)</f>
        <v>Call the number for Food Assistance</v>
      </c>
      <c r="E108" s="81" t="str">
        <f>if(Services!J108="P",Services!$J$1&amp;", ","")&amp;
if(Services!K108="P",Services!$K$1&amp;", ","")&amp;
if(Services!L108="P",Services!$L$1&amp;", ","")&amp;
if(Services!M108="P",Services!$M$1&amp;", ","")&amp;
if(Services!N108="P",Services!$N$1&amp;", ","")&amp;
if(Services!O108="P",Services!$O$1&amp;", ","")&amp;
if(Services!P108="P",Services!$P$1&amp;", ","")&amp;
if(Services!Q108="P",Services!$Q$1&amp;", ","")&amp;
if(Services!R108="P",Services!$R$1&amp;", ","")&amp;
if(Services!S108="P",Services!$S$1&amp;", ","")&amp;
if(Services!T108="P",Services!$T$1&amp;", ","")&amp;
if(Services!U108="P",Services!$U$1&amp;", ","")&amp;
if(Services!V108="P",Services!$V$1&amp;", ","")&amp;
if(Services!W108="P",Services!$W$1&amp;", ","")&amp;
if(Services!X108="P",Services!$X$1&amp;", ","")&amp;
if(Services!Y108="P",Services!$Y$1&amp;", ","")&amp;
if(Services!Z108="P",Services!$Z$1&amp;", ","")&amp;
if(Services!AA108="P",Services!$AA$1&amp;", ","")&amp;
if(Services!AB108="P",Services!$AB$1&amp;", ","")&amp;
if(Services!AC108="P",Services!$AC$1&amp;", ","")&amp;
if(Services!AD108="P",Services!$AD$1&amp;", ","")&amp;
if(Services!AE108="P",Services!$AE$1&amp;", ","")&amp;
if(Services!AF108="P",Services!$AF$1&amp;", ","")&amp;
if(Services!AG108="P",Services!$AG$1&amp;", ","")&amp;
if(Services!AH108="P",Services!$AH$1&amp;", ","")</f>
        <v>Food, </v>
      </c>
      <c r="F108" t="str">
        <f t="shared" si="1"/>
        <v>Food</v>
      </c>
      <c r="G108" s="81" t="str">
        <f>if(Services!J108="S",Services!$J$1&amp;", ","")&amp;
if(Services!K108="S",Services!$K$1&amp;", ","")&amp;
if(Services!L108="S",Services!$L$1&amp;", ","")&amp;
if(Services!M108="S",Services!$M$1&amp;", ","")&amp;
if(Services!N108="S",Services!$N$1&amp;", ","")&amp;
if(Services!O108="S",Services!$O$1&amp;", ","")&amp;
if(Services!P108="S",Services!$P$1&amp;", ","")&amp;
if(Services!Q108="S",Services!$Q$1&amp;", ","")&amp;
if(Services!R108="S",Services!$R$1&amp;", ","")&amp;
if(Services!S108="S",Services!$S$1&amp;", ","")&amp;
if(Services!T108="S",Services!$T$1&amp;", ","")&amp;
if(Services!U108="S",Services!$U$1&amp;", ","")&amp;
if(Services!V108="S",Services!$V$1&amp;", ","")&amp;
if(Services!W108="S",Services!$W$1&amp;", ","")&amp;
if(Services!X108="S",Services!$X$1&amp;", ","")&amp;
if(Services!Y108="S",Services!$Y$1&amp;", ","")&amp;
if(Services!Z108="S",Services!$Z$1&amp;", ","")&amp;
if(Services!AA108="S",Services!$AA$1&amp;", ","")&amp;
if(Services!AB108="S",Services!$AB$1&amp;", ","")&amp;
if(Services!AC108="S",Services!$AC$1&amp;", ","")&amp;
if(Services!AD108="S",Services!$AD$1&amp;", ","")&amp;
if(Services!AE108="S",Services!$AE$1&amp;", ","")&amp;
if(Services!AF108="S",Services!$AF$1&amp;", ","")&amp;
if(Services!AG108="S",Services!$AG$1&amp;", ","")&amp;
if(Services!AH108="S",Services!$AH$1&amp;", ","")</f>
        <v/>
      </c>
      <c r="H108" t="str">
        <f t="shared" si="2"/>
        <v/>
      </c>
      <c r="I108" t="str">
        <f t="shared" si="3"/>
        <v>&lt;h2&gt;Freedom Baptist Church&lt;/h2&gt;&lt;h3&gt;775-358-5044   / 806 Holman Way Sparks, NV 89431&lt;/h3&gt;&lt;p&gt;Call the number for Food Assistance&lt;/p&gt;&lt;p&gt;Food / &lt;/p&gt;</v>
      </c>
      <c r="J108" s="24" t="s">
        <v>299</v>
      </c>
    </row>
    <row r="109">
      <c r="A109" t="str">
        <f>if(Services!A109="","",Services!A109)</f>
        <v>Friends in Service Helping (FISH)</v>
      </c>
      <c r="B109" t="str">
        <f>if(Services!B109&amp;" "&amp;Services!C109&amp;" "&amp;Services!I109="","",Services!B109&amp;" "&amp;Services!C109&amp;" "&amp;Services!I109)</f>
        <v>775-882-3474  https://www.nvfish.com/</v>
      </c>
      <c r="C109" t="str">
        <f>if(A109="","",Services!D109&amp;" "&amp;Services!E109&amp;", "&amp;Services!F109&amp;" "&amp;Services!G109)</f>
        <v>138 E. Long Street Carson City, NV 89706</v>
      </c>
      <c r="D109" t="str">
        <f>if(Services!H109="","",Services!H109)</f>
        <v>Provides educational materials related to a variety of life skills, volunteer on-the-job training opportunities, and referrals to other community resources.</v>
      </c>
      <c r="E109" s="81" t="str">
        <f>if(Services!J109="P",Services!$J$1&amp;", ","")&amp;
if(Services!K109="P",Services!$K$1&amp;", ","")&amp;
if(Services!L109="P",Services!$L$1&amp;", ","")&amp;
if(Services!M109="P",Services!$M$1&amp;", ","")&amp;
if(Services!N109="P",Services!$N$1&amp;", ","")&amp;
if(Services!O109="P",Services!$O$1&amp;", ","")&amp;
if(Services!P109="P",Services!$P$1&amp;", ","")&amp;
if(Services!Q109="P",Services!$Q$1&amp;", ","")&amp;
if(Services!R109="P",Services!$R$1&amp;", ","")&amp;
if(Services!S109="P",Services!$S$1&amp;", ","")&amp;
if(Services!T109="P",Services!$T$1&amp;", ","")&amp;
if(Services!U109="P",Services!$U$1&amp;", ","")&amp;
if(Services!V109="P",Services!$V$1&amp;", ","")&amp;
if(Services!W109="P",Services!$W$1&amp;", ","")&amp;
if(Services!X109="P",Services!$X$1&amp;", ","")&amp;
if(Services!Y109="P",Services!$Y$1&amp;", ","")&amp;
if(Services!Z109="P",Services!$Z$1&amp;", ","")&amp;
if(Services!AA109="P",Services!$AA$1&amp;", ","")&amp;
if(Services!AB109="P",Services!$AB$1&amp;", ","")&amp;
if(Services!AC109="P",Services!$AC$1&amp;", ","")&amp;
if(Services!AD109="P",Services!$AD$1&amp;", ","")&amp;
if(Services!AE109="P",Services!$AE$1&amp;", ","")&amp;
if(Services!AF109="P",Services!$AF$1&amp;", ","")&amp;
if(Services!AG109="P",Services!$AG$1&amp;", ","")&amp;
if(Services!AH109="P",Services!$AH$1&amp;", ","")</f>
        <v>Emergency Shelter, Food, </v>
      </c>
      <c r="F109" t="str">
        <f t="shared" si="1"/>
        <v>Emergency Shelter, Food</v>
      </c>
      <c r="G109" s="81" t="str">
        <f>if(Services!J109="S",Services!$J$1&amp;", ","")&amp;
if(Services!K109="S",Services!$K$1&amp;", ","")&amp;
if(Services!L109="S",Services!$L$1&amp;", ","")&amp;
if(Services!M109="S",Services!$M$1&amp;", ","")&amp;
if(Services!N109="S",Services!$N$1&amp;", ","")&amp;
if(Services!O109="S",Services!$O$1&amp;", ","")&amp;
if(Services!P109="S",Services!$P$1&amp;", ","")&amp;
if(Services!Q109="S",Services!$Q$1&amp;", ","")&amp;
if(Services!R109="S",Services!$R$1&amp;", ","")&amp;
if(Services!S109="S",Services!$S$1&amp;", ","")&amp;
if(Services!T109="S",Services!$T$1&amp;", ","")&amp;
if(Services!U109="S",Services!$U$1&amp;", ","")&amp;
if(Services!V109="S",Services!$V$1&amp;", ","")&amp;
if(Services!W109="S",Services!$W$1&amp;", ","")&amp;
if(Services!X109="S",Services!$X$1&amp;", ","")&amp;
if(Services!Y109="S",Services!$Y$1&amp;", ","")&amp;
if(Services!Z109="S",Services!$Z$1&amp;", ","")&amp;
if(Services!AA109="S",Services!$AA$1&amp;", ","")&amp;
if(Services!AB109="S",Services!$AB$1&amp;", ","")&amp;
if(Services!AC109="S",Services!$AC$1&amp;", ","")&amp;
if(Services!AD109="S",Services!$AD$1&amp;", ","")&amp;
if(Services!AE109="S",Services!$AE$1&amp;", ","")&amp;
if(Services!AF109="S",Services!$AF$1&amp;", ","")&amp;
if(Services!AG109="S",Services!$AG$1&amp;", ","")&amp;
if(Services!AH109="S",Services!$AH$1&amp;", ","")</f>
        <v>Clothing, Community Groups, Education &amp; Training, Healthcare, </v>
      </c>
      <c r="H109" t="str">
        <f t="shared" si="2"/>
        <v>Clothing, Community Groups, Education &amp; Training, Healthcare</v>
      </c>
      <c r="I109" t="str">
        <f t="shared" si="3"/>
        <v>&lt;h2&gt;Friends in Service Helping (FISH)&lt;/h2&gt;&lt;h3&gt;775-882-3474  https://www.nvfish.com/ / 138 E. Long Street Carson City, NV 89706&lt;/h3&gt;&lt;p&gt;Provides educational materials related to a variety of life skills, volunteer on-the-job training opportunities, and referrals to other community resources.&lt;/p&gt;&lt;p&gt;Emergency Shelter, Food / Clothing, Community Groups, Education &amp; Training, Healthcare&lt;/p&gt;</v>
      </c>
      <c r="J109" s="24" t="s">
        <v>299</v>
      </c>
    </row>
    <row r="110">
      <c r="A110" t="str">
        <f>if(Services!A110="","",Services!A110)</f>
        <v>Gambler's Anonymous</v>
      </c>
      <c r="B110" t="str">
        <f>if(Services!B110&amp;" "&amp;Services!C110&amp;" "&amp;Services!I110="","",Services!B110&amp;" "&amp;Services!C110&amp;" "&amp;Services!I110)</f>
        <v>775-356-8070  </v>
      </c>
      <c r="C110" t="str">
        <f>if(A110="","",Services!D110&amp;" "&amp;Services!E110&amp;", "&amp;Services!F110&amp;" "&amp;Services!G110)</f>
        <v>428 S. Rock Blvd.  Sparks, NV 89431</v>
      </c>
      <c r="D110" t="str">
        <f>if(Services!H110="","",Services!H110)</f>
        <v>Addiction treatment center</v>
      </c>
      <c r="E110" s="81" t="str">
        <f>if(Services!J110="P",Services!$J$1&amp;", ","")&amp;
if(Services!K110="P",Services!$K$1&amp;", ","")&amp;
if(Services!L110="P",Services!$L$1&amp;", ","")&amp;
if(Services!M110="P",Services!$M$1&amp;", ","")&amp;
if(Services!N110="P",Services!$N$1&amp;", ","")&amp;
if(Services!O110="P",Services!$O$1&amp;", ","")&amp;
if(Services!P110="P",Services!$P$1&amp;", ","")&amp;
if(Services!Q110="P",Services!$Q$1&amp;", ","")&amp;
if(Services!R110="P",Services!$R$1&amp;", ","")&amp;
if(Services!S110="P",Services!$S$1&amp;", ","")&amp;
if(Services!T110="P",Services!$T$1&amp;", ","")&amp;
if(Services!U110="P",Services!$U$1&amp;", ","")&amp;
if(Services!V110="P",Services!$V$1&amp;", ","")&amp;
if(Services!W110="P",Services!$W$1&amp;", ","")&amp;
if(Services!X110="P",Services!$X$1&amp;", ","")&amp;
if(Services!Y110="P",Services!$Y$1&amp;", ","")&amp;
if(Services!Z110="P",Services!$Z$1&amp;", ","")&amp;
if(Services!AA110="P",Services!$AA$1&amp;", ","")&amp;
if(Services!AB110="P",Services!$AB$1&amp;", ","")&amp;
if(Services!AC110="P",Services!$AC$1&amp;", ","")&amp;
if(Services!AD110="P",Services!$AD$1&amp;", ","")&amp;
if(Services!AE110="P",Services!$AE$1&amp;", ","")&amp;
if(Services!AF110="P",Services!$AF$1&amp;", ","")&amp;
if(Services!AG110="P",Services!$AG$1&amp;", ","")&amp;
if(Services!AH110="P",Services!$AH$1&amp;", ","")</f>
        <v>Counseling, </v>
      </c>
      <c r="F110" t="str">
        <f t="shared" si="1"/>
        <v>Counseling</v>
      </c>
      <c r="G110" s="81" t="str">
        <f>if(Services!J110="S",Services!$J$1&amp;", ","")&amp;
if(Services!K110="S",Services!$K$1&amp;", ","")&amp;
if(Services!L110="S",Services!$L$1&amp;", ","")&amp;
if(Services!M110="S",Services!$M$1&amp;", ","")&amp;
if(Services!N110="S",Services!$N$1&amp;", ","")&amp;
if(Services!O110="S",Services!$O$1&amp;", ","")&amp;
if(Services!P110="S",Services!$P$1&amp;", ","")&amp;
if(Services!Q110="S",Services!$Q$1&amp;", ","")&amp;
if(Services!R110="S",Services!$R$1&amp;", ","")&amp;
if(Services!S110="S",Services!$S$1&amp;", ","")&amp;
if(Services!T110="S",Services!$T$1&amp;", ","")&amp;
if(Services!U110="S",Services!$U$1&amp;", ","")&amp;
if(Services!V110="S",Services!$V$1&amp;", ","")&amp;
if(Services!W110="S",Services!$W$1&amp;", ","")&amp;
if(Services!X110="S",Services!$X$1&amp;", ","")&amp;
if(Services!Y110="S",Services!$Y$1&amp;", ","")&amp;
if(Services!Z110="S",Services!$Z$1&amp;", ","")&amp;
if(Services!AA110="S",Services!$AA$1&amp;", ","")&amp;
if(Services!AB110="S",Services!$AB$1&amp;", ","")&amp;
if(Services!AC110="S",Services!$AC$1&amp;", ","")&amp;
if(Services!AD110="S",Services!$AD$1&amp;", ","")&amp;
if(Services!AE110="S",Services!$AE$1&amp;", ","")&amp;
if(Services!AF110="S",Services!$AF$1&amp;", ","")&amp;
if(Services!AG110="S",Services!$AG$1&amp;", ","")&amp;
if(Services!AH110="S",Services!$AH$1&amp;", ","")</f>
        <v/>
      </c>
      <c r="H110" t="str">
        <f t="shared" si="2"/>
        <v/>
      </c>
      <c r="I110" t="str">
        <f t="shared" si="3"/>
        <v>&lt;h2&gt;Gambler's Anonymous&lt;/h2&gt;&lt;h3&gt;775-356-8070   / 428 S. Rock Blvd.  Sparks, NV 89431&lt;/h3&gt;&lt;p&gt;Addiction treatment center&lt;/p&gt;&lt;p&gt;Counseling / &lt;/p&gt;</v>
      </c>
      <c r="J110" s="24" t="s">
        <v>299</v>
      </c>
    </row>
    <row r="111">
      <c r="A111" t="str">
        <f>if(Services!A111="","",Services!A111)</f>
        <v>Gate of Life Christian Center</v>
      </c>
      <c r="B111" t="str">
        <f>if(Services!B111&amp;" "&amp;Services!C111&amp;" "&amp;Services!I111="","",Services!B111&amp;" "&amp;Services!C111&amp;" "&amp;Services!I111)</f>
        <v>775-674-3777  </v>
      </c>
      <c r="C111" t="str">
        <f>if(A111="","",Services!D111&amp;" "&amp;Services!E111&amp;", "&amp;Services!F111&amp;" "&amp;Services!G111)</f>
        <v>2375 Market Street Reno, NV 89502</v>
      </c>
      <c r="D111" t="str">
        <f>if(Services!H111="","",Services!H111)</f>
        <v>Holiday Inn Express. Among other ways they assist the poor, single moms and struggling is from holiday meals or gifts. There are free Christmas presents, Easter baskets, and more from the pantry.</v>
      </c>
      <c r="E111" s="81" t="str">
        <f>if(Services!J111="P",Services!$J$1&amp;", ","")&amp;
if(Services!K111="P",Services!$K$1&amp;", ","")&amp;
if(Services!L111="P",Services!$L$1&amp;", ","")&amp;
if(Services!M111="P",Services!$M$1&amp;", ","")&amp;
if(Services!N111="P",Services!$N$1&amp;", ","")&amp;
if(Services!O111="P",Services!$O$1&amp;", ","")&amp;
if(Services!P111="P",Services!$P$1&amp;", ","")&amp;
if(Services!Q111="P",Services!$Q$1&amp;", ","")&amp;
if(Services!R111="P",Services!$R$1&amp;", ","")&amp;
if(Services!S111="P",Services!$S$1&amp;", ","")&amp;
if(Services!T111="P",Services!$T$1&amp;", ","")&amp;
if(Services!U111="P",Services!$U$1&amp;", ","")&amp;
if(Services!V111="P",Services!$V$1&amp;", ","")&amp;
if(Services!W111="P",Services!$W$1&amp;", ","")&amp;
if(Services!X111="P",Services!$X$1&amp;", ","")&amp;
if(Services!Y111="P",Services!$Y$1&amp;", ","")&amp;
if(Services!Z111="P",Services!$Z$1&amp;", ","")&amp;
if(Services!AA111="P",Services!$AA$1&amp;", ","")&amp;
if(Services!AB111="P",Services!$AB$1&amp;", ","")&amp;
if(Services!AC111="P",Services!$AC$1&amp;", ","")&amp;
if(Services!AD111="P",Services!$AD$1&amp;", ","")&amp;
if(Services!AE111="P",Services!$AE$1&amp;", ","")&amp;
if(Services!AF111="P",Services!$AF$1&amp;", ","")&amp;
if(Services!AG111="P",Services!$AG$1&amp;", ","")&amp;
if(Services!AH111="P",Services!$AH$1&amp;", ","")</f>
        <v>Food, </v>
      </c>
      <c r="F111" t="str">
        <f t="shared" si="1"/>
        <v>Food</v>
      </c>
      <c r="G111" s="81" t="str">
        <f>if(Services!J111="S",Services!$J$1&amp;", ","")&amp;
if(Services!K111="S",Services!$K$1&amp;", ","")&amp;
if(Services!L111="S",Services!$L$1&amp;", ","")&amp;
if(Services!M111="S",Services!$M$1&amp;", ","")&amp;
if(Services!N111="S",Services!$N$1&amp;", ","")&amp;
if(Services!O111="S",Services!$O$1&amp;", ","")&amp;
if(Services!P111="S",Services!$P$1&amp;", ","")&amp;
if(Services!Q111="S",Services!$Q$1&amp;", ","")&amp;
if(Services!R111="S",Services!$R$1&amp;", ","")&amp;
if(Services!S111="S",Services!$S$1&amp;", ","")&amp;
if(Services!T111="S",Services!$T$1&amp;", ","")&amp;
if(Services!U111="S",Services!$U$1&amp;", ","")&amp;
if(Services!V111="S",Services!$V$1&amp;", ","")&amp;
if(Services!W111="S",Services!$W$1&amp;", ","")&amp;
if(Services!X111="S",Services!$X$1&amp;", ","")&amp;
if(Services!Y111="S",Services!$Y$1&amp;", ","")&amp;
if(Services!Z111="S",Services!$Z$1&amp;", ","")&amp;
if(Services!AA111="S",Services!$AA$1&amp;", ","")&amp;
if(Services!AB111="S",Services!$AB$1&amp;", ","")&amp;
if(Services!AC111="S",Services!$AC$1&amp;", ","")&amp;
if(Services!AD111="S",Services!$AD$1&amp;", ","")&amp;
if(Services!AE111="S",Services!$AE$1&amp;", ","")&amp;
if(Services!AF111="S",Services!$AF$1&amp;", ","")&amp;
if(Services!AG111="S",Services!$AG$1&amp;", ","")&amp;
if(Services!AH111="S",Services!$AH$1&amp;", ","")</f>
        <v/>
      </c>
      <c r="H111" t="str">
        <f t="shared" si="2"/>
        <v/>
      </c>
      <c r="I111" t="str">
        <f t="shared" si="3"/>
        <v>&lt;h2&gt;Gate of Life Christian Center&lt;/h2&gt;&lt;h3&gt;775-674-3777   / 2375 Market Street Reno, NV 89502&lt;/h3&gt;&lt;p&gt;Holiday Inn Express. Among other ways they assist the poor, single moms and struggling is from holiday meals or gifts. There are free Christmas presents, Easter baskets, and more from the pantry.&lt;/p&gt;&lt;p&gt;Food / &lt;/p&gt;</v>
      </c>
      <c r="J111" s="24" t="s">
        <v>299</v>
      </c>
    </row>
    <row r="112">
      <c r="A112" t="str">
        <f>if(Services!A112="","",Services!A112)</f>
        <v>Girl Scouts of Sierra Nevada</v>
      </c>
      <c r="B112" t="str">
        <f>if(Services!B112&amp;" "&amp;Services!C112&amp;" "&amp;Services!I112="","",Services!B112&amp;" "&amp;Services!C112&amp;" "&amp;Services!I112)</f>
        <v>775-322-0642  </v>
      </c>
      <c r="C112" t="str">
        <f>if(A112="","",Services!D112&amp;" "&amp;Services!E112&amp;", "&amp;Services!F112&amp;" "&amp;Services!G112)</f>
        <v>P.O. Box 7 Sierra City, CA 96125</v>
      </c>
      <c r="D112" t="str">
        <f>if(Services!H112="","",Services!H112)</f>
        <v>Call the number for Food Assistance</v>
      </c>
      <c r="E112" s="81" t="str">
        <f>if(Services!J112="P",Services!$J$1&amp;", ","")&amp;
if(Services!K112="P",Services!$K$1&amp;", ","")&amp;
if(Services!L112="P",Services!$L$1&amp;", ","")&amp;
if(Services!M112="P",Services!$M$1&amp;", ","")&amp;
if(Services!N112="P",Services!$N$1&amp;", ","")&amp;
if(Services!O112="P",Services!$O$1&amp;", ","")&amp;
if(Services!P112="P",Services!$P$1&amp;", ","")&amp;
if(Services!Q112="P",Services!$Q$1&amp;", ","")&amp;
if(Services!R112="P",Services!$R$1&amp;", ","")&amp;
if(Services!S112="P",Services!$S$1&amp;", ","")&amp;
if(Services!T112="P",Services!$T$1&amp;", ","")&amp;
if(Services!U112="P",Services!$U$1&amp;", ","")&amp;
if(Services!V112="P",Services!$V$1&amp;", ","")&amp;
if(Services!W112="P",Services!$W$1&amp;", ","")&amp;
if(Services!X112="P",Services!$X$1&amp;", ","")&amp;
if(Services!Y112="P",Services!$Y$1&amp;", ","")&amp;
if(Services!Z112="P",Services!$Z$1&amp;", ","")&amp;
if(Services!AA112="P",Services!$AA$1&amp;", ","")&amp;
if(Services!AB112="P",Services!$AB$1&amp;", ","")&amp;
if(Services!AC112="P",Services!$AC$1&amp;", ","")&amp;
if(Services!AD112="P",Services!$AD$1&amp;", ","")&amp;
if(Services!AE112="P",Services!$AE$1&amp;", ","")&amp;
if(Services!AF112="P",Services!$AF$1&amp;", ","")&amp;
if(Services!AG112="P",Services!$AG$1&amp;", ","")&amp;
if(Services!AH112="P",Services!$AH$1&amp;", ","")</f>
        <v>Food, </v>
      </c>
      <c r="F112" t="str">
        <f t="shared" si="1"/>
        <v>Food</v>
      </c>
      <c r="G112" s="81" t="str">
        <f>if(Services!J112="S",Services!$J$1&amp;", ","")&amp;
if(Services!K112="S",Services!$K$1&amp;", ","")&amp;
if(Services!L112="S",Services!$L$1&amp;", ","")&amp;
if(Services!M112="S",Services!$M$1&amp;", ","")&amp;
if(Services!N112="S",Services!$N$1&amp;", ","")&amp;
if(Services!O112="S",Services!$O$1&amp;", ","")&amp;
if(Services!P112="S",Services!$P$1&amp;", ","")&amp;
if(Services!Q112="S",Services!$Q$1&amp;", ","")&amp;
if(Services!R112="S",Services!$R$1&amp;", ","")&amp;
if(Services!S112="S",Services!$S$1&amp;", ","")&amp;
if(Services!T112="S",Services!$T$1&amp;", ","")&amp;
if(Services!U112="S",Services!$U$1&amp;", ","")&amp;
if(Services!V112="S",Services!$V$1&amp;", ","")&amp;
if(Services!W112="S",Services!$W$1&amp;", ","")&amp;
if(Services!X112="S",Services!$X$1&amp;", ","")&amp;
if(Services!Y112="S",Services!$Y$1&amp;", ","")&amp;
if(Services!Z112="S",Services!$Z$1&amp;", ","")&amp;
if(Services!AA112="S",Services!$AA$1&amp;", ","")&amp;
if(Services!AB112="S",Services!$AB$1&amp;", ","")&amp;
if(Services!AC112="S",Services!$AC$1&amp;", ","")&amp;
if(Services!AD112="S",Services!$AD$1&amp;", ","")&amp;
if(Services!AE112="S",Services!$AE$1&amp;", ","")&amp;
if(Services!AF112="S",Services!$AF$1&amp;", ","")&amp;
if(Services!AG112="S",Services!$AG$1&amp;", ","")&amp;
if(Services!AH112="S",Services!$AH$1&amp;", ","")</f>
        <v/>
      </c>
      <c r="H112" t="str">
        <f t="shared" si="2"/>
        <v/>
      </c>
      <c r="I112" t="str">
        <f t="shared" si="3"/>
        <v>&lt;h2&gt;Girl Scouts of Sierra Nevada&lt;/h2&gt;&lt;h3&gt;775-322-0642   / P.O. Box 7 Sierra City, CA 96125&lt;/h3&gt;&lt;p&gt;Call the number for Food Assistance&lt;/p&gt;&lt;p&gt;Food / &lt;/p&gt;</v>
      </c>
      <c r="J112" s="24" t="s">
        <v>299</v>
      </c>
    </row>
    <row r="113">
      <c r="A113" t="str">
        <f>if(Services!A113="","",Services!A113)</f>
        <v>Golden Apartments 1</v>
      </c>
      <c r="B113" t="str">
        <f>if(Services!B113&amp;" "&amp;Services!C113&amp;" "&amp;Services!I113="","",Services!B113&amp;" "&amp;Services!C113&amp;" "&amp;Services!I113)</f>
        <v>  </v>
      </c>
      <c r="C113" t="str">
        <f>if(A113="","",Services!D113&amp;" "&amp;Services!E113&amp;", "&amp;Services!F113&amp;" "&amp;Services!G113)</f>
        <v>520 Brinky Ave Reno, NV 89509</v>
      </c>
      <c r="D113" t="str">
        <f>if(Services!H113="","",Services!H113)</f>
        <v>Family-Subsidized-Sec 8</v>
      </c>
      <c r="E113" s="81" t="str">
        <f>if(Services!J113="P",Services!$J$1&amp;", ","")&amp;
if(Services!K113="P",Services!$K$1&amp;", ","")&amp;
if(Services!L113="P",Services!$L$1&amp;", ","")&amp;
if(Services!M113="P",Services!$M$1&amp;", ","")&amp;
if(Services!N113="P",Services!$N$1&amp;", ","")&amp;
if(Services!O113="P",Services!$O$1&amp;", ","")&amp;
if(Services!P113="P",Services!$P$1&amp;", ","")&amp;
if(Services!Q113="P",Services!$Q$1&amp;", ","")&amp;
if(Services!R113="P",Services!$R$1&amp;", ","")&amp;
if(Services!S113="P",Services!$S$1&amp;", ","")&amp;
if(Services!T113="P",Services!$T$1&amp;", ","")&amp;
if(Services!U113="P",Services!$U$1&amp;", ","")&amp;
if(Services!V113="P",Services!$V$1&amp;", ","")&amp;
if(Services!W113="P",Services!$W$1&amp;", ","")&amp;
if(Services!X113="P",Services!$X$1&amp;", ","")&amp;
if(Services!Y113="P",Services!$Y$1&amp;", ","")&amp;
if(Services!Z113="P",Services!$Z$1&amp;", ","")&amp;
if(Services!AA113="P",Services!$AA$1&amp;", ","")&amp;
if(Services!AB113="P",Services!$AB$1&amp;", ","")&amp;
if(Services!AC113="P",Services!$AC$1&amp;", ","")&amp;
if(Services!AD113="P",Services!$AD$1&amp;", ","")&amp;
if(Services!AE113="P",Services!$AE$1&amp;", ","")&amp;
if(Services!AF113="P",Services!$AF$1&amp;", ","")&amp;
if(Services!AG113="P",Services!$AG$1&amp;", ","")&amp;
if(Services!AH113="P",Services!$AH$1&amp;", ","")</f>
        <v>Apartments, Subsidized housing, </v>
      </c>
      <c r="F113" t="str">
        <f t="shared" si="1"/>
        <v>Apartments, Subsidized housing</v>
      </c>
      <c r="G113" s="81" t="str">
        <f>if(Services!J113="S",Services!$J$1&amp;", ","")&amp;
if(Services!K113="S",Services!$K$1&amp;", ","")&amp;
if(Services!L113="S",Services!$L$1&amp;", ","")&amp;
if(Services!M113="S",Services!$M$1&amp;", ","")&amp;
if(Services!N113="S",Services!$N$1&amp;", ","")&amp;
if(Services!O113="S",Services!$O$1&amp;", ","")&amp;
if(Services!P113="S",Services!$P$1&amp;", ","")&amp;
if(Services!Q113="S",Services!$Q$1&amp;", ","")&amp;
if(Services!R113="S",Services!$R$1&amp;", ","")&amp;
if(Services!S113="S",Services!$S$1&amp;", ","")&amp;
if(Services!T113="S",Services!$T$1&amp;", ","")&amp;
if(Services!U113="S",Services!$U$1&amp;", ","")&amp;
if(Services!V113="S",Services!$V$1&amp;", ","")&amp;
if(Services!W113="S",Services!$W$1&amp;", ","")&amp;
if(Services!X113="S",Services!$X$1&amp;", ","")&amp;
if(Services!Y113="S",Services!$Y$1&amp;", ","")&amp;
if(Services!Z113="S",Services!$Z$1&amp;", ","")&amp;
if(Services!AA113="S",Services!$AA$1&amp;", ","")&amp;
if(Services!AB113="S",Services!$AB$1&amp;", ","")&amp;
if(Services!AC113="S",Services!$AC$1&amp;", ","")&amp;
if(Services!AD113="S",Services!$AD$1&amp;", ","")&amp;
if(Services!AE113="S",Services!$AE$1&amp;", ","")&amp;
if(Services!AF113="S",Services!$AF$1&amp;", ","")&amp;
if(Services!AG113="S",Services!$AG$1&amp;", ","")&amp;
if(Services!AH113="S",Services!$AH$1&amp;", ","")</f>
        <v/>
      </c>
      <c r="H113" t="str">
        <f t="shared" si="2"/>
        <v/>
      </c>
      <c r="I113" t="str">
        <f t="shared" si="3"/>
        <v>&lt;h2&gt;Golden Apartments 1&lt;/h2&gt;&lt;h3&gt;   / 520 Brinky Ave Reno, NV 89509&lt;/h3&gt;&lt;p&gt;Family-Subsidized-Sec 8&lt;/p&gt;&lt;p&gt;Apartments, Subsidized housing / &lt;/p&gt;</v>
      </c>
      <c r="J113" s="24" t="s">
        <v>299</v>
      </c>
    </row>
    <row r="114">
      <c r="A114" t="str">
        <f>if(Services!A114="","",Services!A114)</f>
        <v>Golden Apartments 11</v>
      </c>
      <c r="B114" t="str">
        <f>if(Services!B114&amp;" "&amp;Services!C114&amp;" "&amp;Services!I114="","",Services!B114&amp;" "&amp;Services!C114&amp;" "&amp;Services!I114)</f>
        <v>  </v>
      </c>
      <c r="C114" t="str">
        <f>if(A114="","",Services!D114&amp;" "&amp;Services!E114&amp;", "&amp;Services!F114&amp;" "&amp;Services!G114)</f>
        <v>3025 Lymbery Reno, NV 89502</v>
      </c>
      <c r="D114" t="str">
        <f>if(Services!H114="","",Services!H114)</f>
        <v>Family-Subsidized-Sec 8</v>
      </c>
      <c r="E114" s="81" t="str">
        <f>if(Services!J114="P",Services!$J$1&amp;", ","")&amp;
if(Services!K114="P",Services!$K$1&amp;", ","")&amp;
if(Services!L114="P",Services!$L$1&amp;", ","")&amp;
if(Services!M114="P",Services!$M$1&amp;", ","")&amp;
if(Services!N114="P",Services!$N$1&amp;", ","")&amp;
if(Services!O114="P",Services!$O$1&amp;", ","")&amp;
if(Services!P114="P",Services!$P$1&amp;", ","")&amp;
if(Services!Q114="P",Services!$Q$1&amp;", ","")&amp;
if(Services!R114="P",Services!$R$1&amp;", ","")&amp;
if(Services!S114="P",Services!$S$1&amp;", ","")&amp;
if(Services!T114="P",Services!$T$1&amp;", ","")&amp;
if(Services!U114="P",Services!$U$1&amp;", ","")&amp;
if(Services!V114="P",Services!$V$1&amp;", ","")&amp;
if(Services!W114="P",Services!$W$1&amp;", ","")&amp;
if(Services!X114="P",Services!$X$1&amp;", ","")&amp;
if(Services!Y114="P",Services!$Y$1&amp;", ","")&amp;
if(Services!Z114="P",Services!$Z$1&amp;", ","")&amp;
if(Services!AA114="P",Services!$AA$1&amp;", ","")&amp;
if(Services!AB114="P",Services!$AB$1&amp;", ","")&amp;
if(Services!AC114="P",Services!$AC$1&amp;", ","")&amp;
if(Services!AD114="P",Services!$AD$1&amp;", ","")&amp;
if(Services!AE114="P",Services!$AE$1&amp;", ","")&amp;
if(Services!AF114="P",Services!$AF$1&amp;", ","")&amp;
if(Services!AG114="P",Services!$AG$1&amp;", ","")&amp;
if(Services!AH114="P",Services!$AH$1&amp;", ","")</f>
        <v>Apartments, Subsidized housing, </v>
      </c>
      <c r="F114" t="str">
        <f t="shared" si="1"/>
        <v>Apartments, Subsidized housing</v>
      </c>
      <c r="G114" s="81" t="str">
        <f>if(Services!J114="S",Services!$J$1&amp;", ","")&amp;
if(Services!K114="S",Services!$K$1&amp;", ","")&amp;
if(Services!L114="S",Services!$L$1&amp;", ","")&amp;
if(Services!M114="S",Services!$M$1&amp;", ","")&amp;
if(Services!N114="S",Services!$N$1&amp;", ","")&amp;
if(Services!O114="S",Services!$O$1&amp;", ","")&amp;
if(Services!P114="S",Services!$P$1&amp;", ","")&amp;
if(Services!Q114="S",Services!$Q$1&amp;", ","")&amp;
if(Services!R114="S",Services!$R$1&amp;", ","")&amp;
if(Services!S114="S",Services!$S$1&amp;", ","")&amp;
if(Services!T114="S",Services!$T$1&amp;", ","")&amp;
if(Services!U114="S",Services!$U$1&amp;", ","")&amp;
if(Services!V114="S",Services!$V$1&amp;", ","")&amp;
if(Services!W114="S",Services!$W$1&amp;", ","")&amp;
if(Services!X114="S",Services!$X$1&amp;", ","")&amp;
if(Services!Y114="S",Services!$Y$1&amp;", ","")&amp;
if(Services!Z114="S",Services!$Z$1&amp;", ","")&amp;
if(Services!AA114="S",Services!$AA$1&amp;", ","")&amp;
if(Services!AB114="S",Services!$AB$1&amp;", ","")&amp;
if(Services!AC114="S",Services!$AC$1&amp;", ","")&amp;
if(Services!AD114="S",Services!$AD$1&amp;", ","")&amp;
if(Services!AE114="S",Services!$AE$1&amp;", ","")&amp;
if(Services!AF114="S",Services!$AF$1&amp;", ","")&amp;
if(Services!AG114="S",Services!$AG$1&amp;", ","")&amp;
if(Services!AH114="S",Services!$AH$1&amp;", ","")</f>
        <v/>
      </c>
      <c r="H114" t="str">
        <f t="shared" si="2"/>
        <v/>
      </c>
      <c r="I114" t="str">
        <f t="shared" si="3"/>
        <v>&lt;h2&gt;Golden Apartments 11&lt;/h2&gt;&lt;h3&gt;   / 3025 Lymbery Reno, NV 89502&lt;/h3&gt;&lt;p&gt;Family-Subsidized-Sec 8&lt;/p&gt;&lt;p&gt;Apartments, Subsidized housing / &lt;/p&gt;</v>
      </c>
      <c r="J114" s="24" t="s">
        <v>299</v>
      </c>
    </row>
    <row r="115">
      <c r="A115" t="str">
        <f>if(Services!A115="","",Services!A115)</f>
        <v>Good Shepherd's Clothes Closet</v>
      </c>
      <c r="B115" t="str">
        <f>if(Services!B115&amp;" "&amp;Services!C115&amp;" "&amp;Services!I115="","",Services!B115&amp;" "&amp;Services!C115&amp;" "&amp;Services!I115)</f>
        <v>775-348-0605  http://www.gsccreno.org</v>
      </c>
      <c r="C115" t="str">
        <f>if(A115="","",Services!D115&amp;" "&amp;Services!E115&amp;", "&amp;Services!F115&amp;" "&amp;Services!G115)</f>
        <v>540 Greenbrae Dr Sparks, NV 89431</v>
      </c>
      <c r="D115" t="str">
        <f>if(Services!H115="","",Services!H115)</f>
        <v>Free clothing with voucher only 10:30 am-3:00 pm M-F
Hours: Monday-Friday 10:30-3:00.
Mon. through Fri. 10:30am - 2:45pm, except holidays.
Voucher and ID required; LD. only required for individuals 18 and older; Apply for voucher at location; No electronics or household goods accepted; Can receive voucher at Reno Sparks gospel mission, churches, school, or resource center on the same street. Men, women's and children's clothing, sheets, towels, and blankets.</v>
      </c>
      <c r="E115" s="81" t="str">
        <f>if(Services!J115="P",Services!$J$1&amp;", ","")&amp;
if(Services!K115="P",Services!$K$1&amp;", ","")&amp;
if(Services!L115="P",Services!$L$1&amp;", ","")&amp;
if(Services!M115="P",Services!$M$1&amp;", ","")&amp;
if(Services!N115="P",Services!$N$1&amp;", ","")&amp;
if(Services!O115="P",Services!$O$1&amp;", ","")&amp;
if(Services!P115="P",Services!$P$1&amp;", ","")&amp;
if(Services!Q115="P",Services!$Q$1&amp;", ","")&amp;
if(Services!R115="P",Services!$R$1&amp;", ","")&amp;
if(Services!S115="P",Services!$S$1&amp;", ","")&amp;
if(Services!T115="P",Services!$T$1&amp;", ","")&amp;
if(Services!U115="P",Services!$U$1&amp;", ","")&amp;
if(Services!V115="P",Services!$V$1&amp;", ","")&amp;
if(Services!W115="P",Services!$W$1&amp;", ","")&amp;
if(Services!X115="P",Services!$X$1&amp;", ","")&amp;
if(Services!Y115="P",Services!$Y$1&amp;", ","")&amp;
if(Services!Z115="P",Services!$Z$1&amp;", ","")&amp;
if(Services!AA115="P",Services!$AA$1&amp;", ","")&amp;
if(Services!AB115="P",Services!$AB$1&amp;", ","")&amp;
if(Services!AC115="P",Services!$AC$1&amp;", ","")&amp;
if(Services!AD115="P",Services!$AD$1&amp;", ","")&amp;
if(Services!AE115="P",Services!$AE$1&amp;", ","")&amp;
if(Services!AF115="P",Services!$AF$1&amp;", ","")&amp;
if(Services!AG115="P",Services!$AG$1&amp;", ","")&amp;
if(Services!AH115="P",Services!$AH$1&amp;", ","")</f>
        <v>Clothing, </v>
      </c>
      <c r="F115" t="str">
        <f t="shared" si="1"/>
        <v>Clothing</v>
      </c>
      <c r="G115" s="81" t="str">
        <f>if(Services!J115="S",Services!$J$1&amp;", ","")&amp;
if(Services!K115="S",Services!$K$1&amp;", ","")&amp;
if(Services!L115="S",Services!$L$1&amp;", ","")&amp;
if(Services!M115="S",Services!$M$1&amp;", ","")&amp;
if(Services!N115="S",Services!$N$1&amp;", ","")&amp;
if(Services!O115="S",Services!$O$1&amp;", ","")&amp;
if(Services!P115="S",Services!$P$1&amp;", ","")&amp;
if(Services!Q115="S",Services!$Q$1&amp;", ","")&amp;
if(Services!R115="S",Services!$R$1&amp;", ","")&amp;
if(Services!S115="S",Services!$S$1&amp;", ","")&amp;
if(Services!T115="S",Services!$T$1&amp;", ","")&amp;
if(Services!U115="S",Services!$U$1&amp;", ","")&amp;
if(Services!V115="S",Services!$V$1&amp;", ","")&amp;
if(Services!W115="S",Services!$W$1&amp;", ","")&amp;
if(Services!X115="S",Services!$X$1&amp;", ","")&amp;
if(Services!Y115="S",Services!$Y$1&amp;", ","")&amp;
if(Services!Z115="S",Services!$Z$1&amp;", ","")&amp;
if(Services!AA115="S",Services!$AA$1&amp;", ","")&amp;
if(Services!AB115="S",Services!$AB$1&amp;", ","")&amp;
if(Services!AC115="S",Services!$AC$1&amp;", ","")&amp;
if(Services!AD115="S",Services!$AD$1&amp;", ","")&amp;
if(Services!AE115="S",Services!$AE$1&amp;", ","")&amp;
if(Services!AF115="S",Services!$AF$1&amp;", ","")&amp;
if(Services!AG115="S",Services!$AG$1&amp;", ","")&amp;
if(Services!AH115="S",Services!$AH$1&amp;", ","")</f>
        <v/>
      </c>
      <c r="H115" t="str">
        <f t="shared" si="2"/>
        <v/>
      </c>
      <c r="I115" t="str">
        <f t="shared" si="3"/>
        <v>&lt;h2&gt;Good Shepherd's Clothes Closet&lt;/h2&gt;&lt;h3&gt;775-348-0605  http://www.gsccreno.org / 540 Greenbrae Dr Sparks, NV 89431&lt;/h3&gt;&lt;p&gt;Free clothing with voucher only 10:30 am-3:00 pm M-F
Hours: Monday-Friday 10:30-3:00.
Mon. through Fri. 10:30am - 2:45pm, except holidays.
Voucher and ID required; LD. only required for individuals 18 and older; Apply for voucher at location; No electronics or household goods accepted; Can receive voucher at Reno Sparks gospel mission, churches, school, or resource center on the same street. Men, women's and children's clothing, sheets, towels, and blankets.&lt;/p&gt;&lt;p&gt;Clothing / &lt;/p&gt;</v>
      </c>
      <c r="J115" s="24" t="s">
        <v>299</v>
      </c>
    </row>
    <row r="116">
      <c r="A116" t="str">
        <f>if(Services!A116="","",Services!A116)</f>
        <v>Goodwill Industries, Oddie</v>
      </c>
      <c r="B116" t="str">
        <f>if(Services!B116&amp;" "&amp;Services!C116&amp;" "&amp;Services!I116="","",Services!B116&amp;" "&amp;Services!C116&amp;" "&amp;Services!I116)</f>
        <v>775-331-3760 775-358-6444 https://www.goodwillsacto.org/</v>
      </c>
      <c r="C116" t="str">
        <f>if(A116="","",Services!D116&amp;" "&amp;Services!E116&amp;", "&amp;Services!F116&amp;" "&amp;Services!G116)</f>
        <v>2424 Oddie Blvd Reno, NV 89512</v>
      </c>
      <c r="D116" t="str">
        <f>if(Services!H116="","",Services!H116)</f>
        <v>Hours 10:00am-6:00pm daily Hours very on Holidays. Provides job training, financial coaching, education programs, and assistance with resumes, applications, and interviewing techniques.</v>
      </c>
      <c r="E116" s="81" t="str">
        <f>if(Services!J116="P",Services!$J$1&amp;", ","")&amp;
if(Services!K116="P",Services!$K$1&amp;", ","")&amp;
if(Services!L116="P",Services!$L$1&amp;", ","")&amp;
if(Services!M116="P",Services!$M$1&amp;", ","")&amp;
if(Services!N116="P",Services!$N$1&amp;", ","")&amp;
if(Services!O116="P",Services!$O$1&amp;", ","")&amp;
if(Services!P116="P",Services!$P$1&amp;", ","")&amp;
if(Services!Q116="P",Services!$Q$1&amp;", ","")&amp;
if(Services!R116="P",Services!$R$1&amp;", ","")&amp;
if(Services!S116="P",Services!$S$1&amp;", ","")&amp;
if(Services!T116="P",Services!$T$1&amp;", ","")&amp;
if(Services!U116="P",Services!$U$1&amp;", ","")&amp;
if(Services!V116="P",Services!$V$1&amp;", ","")&amp;
if(Services!W116="P",Services!$W$1&amp;", ","")&amp;
if(Services!X116="P",Services!$X$1&amp;", ","")&amp;
if(Services!Y116="P",Services!$Y$1&amp;", ","")&amp;
if(Services!Z116="P",Services!$Z$1&amp;", ","")&amp;
if(Services!AA116="P",Services!$AA$1&amp;", ","")&amp;
if(Services!AB116="P",Services!$AB$1&amp;", ","")&amp;
if(Services!AC116="P",Services!$AC$1&amp;", ","")&amp;
if(Services!AD116="P",Services!$AD$1&amp;", ","")&amp;
if(Services!AE116="P",Services!$AE$1&amp;", ","")&amp;
if(Services!AF116="P",Services!$AF$1&amp;", ","")&amp;
if(Services!AG116="P",Services!$AG$1&amp;", ","")&amp;
if(Services!AH116="P",Services!$AH$1&amp;", ","")</f>
        <v>Clothing, Education &amp; Training, </v>
      </c>
      <c r="F116" t="str">
        <f t="shared" si="1"/>
        <v>Clothing, Education &amp; Training</v>
      </c>
      <c r="G116" s="81" t="str">
        <f>if(Services!J116="S",Services!$J$1&amp;", ","")&amp;
if(Services!K116="S",Services!$K$1&amp;", ","")&amp;
if(Services!L116="S",Services!$L$1&amp;", ","")&amp;
if(Services!M116="S",Services!$M$1&amp;", ","")&amp;
if(Services!N116="S",Services!$N$1&amp;", ","")&amp;
if(Services!O116="S",Services!$O$1&amp;", ","")&amp;
if(Services!P116="S",Services!$P$1&amp;", ","")&amp;
if(Services!Q116="S",Services!$Q$1&amp;", ","")&amp;
if(Services!R116="S",Services!$R$1&amp;", ","")&amp;
if(Services!S116="S",Services!$S$1&amp;", ","")&amp;
if(Services!T116="S",Services!$T$1&amp;", ","")&amp;
if(Services!U116="S",Services!$U$1&amp;", ","")&amp;
if(Services!V116="S",Services!$V$1&amp;", ","")&amp;
if(Services!W116="S",Services!$W$1&amp;", ","")&amp;
if(Services!X116="S",Services!$X$1&amp;", ","")&amp;
if(Services!Y116="S",Services!$Y$1&amp;", ","")&amp;
if(Services!Z116="S",Services!$Z$1&amp;", ","")&amp;
if(Services!AA116="S",Services!$AA$1&amp;", ","")&amp;
if(Services!AB116="S",Services!$AB$1&amp;", ","")&amp;
if(Services!AC116="S",Services!$AC$1&amp;", ","")&amp;
if(Services!AD116="S",Services!$AD$1&amp;", ","")&amp;
if(Services!AE116="S",Services!$AE$1&amp;", ","")&amp;
if(Services!AF116="S",Services!$AF$1&amp;", ","")&amp;
if(Services!AG116="S",Services!$AG$1&amp;", ","")&amp;
if(Services!AH116="S",Services!$AH$1&amp;", ","")</f>
        <v/>
      </c>
      <c r="H116" t="str">
        <f t="shared" si="2"/>
        <v/>
      </c>
      <c r="I116" t="str">
        <f t="shared" si="3"/>
        <v>&lt;h2&gt;Goodwill Industries, Oddie&lt;/h2&gt;&lt;h3&gt;775-331-3760 775-358-6444 https://www.goodwillsacto.org/ / 2424 Oddie Blvd Reno, NV 89512&lt;/h3&gt;&lt;p&gt;Hours 10:00am-6:00pm daily Hours very on Holidays. Provides job training, financial coaching, education programs, and assistance with resumes, applications, and interviewing techniques.&lt;/p&gt;&lt;p&gt;Clothing, Education &amp; Training / &lt;/p&gt;</v>
      </c>
      <c r="J116" s="24" t="s">
        <v>299</v>
      </c>
    </row>
    <row r="117">
      <c r="A117" t="str">
        <f>if(Services!A117="","",Services!A117)</f>
        <v>Goodwill Industries, S Virginia</v>
      </c>
      <c r="B117" t="str">
        <f>if(Services!B117&amp;" "&amp;Services!C117&amp;" "&amp;Services!I117="","",Services!B117&amp;" "&amp;Services!C117&amp;" "&amp;Services!I117)</f>
        <v>775-853-7606  https://www.goodwillsacto.org/</v>
      </c>
      <c r="C117" t="str">
        <f>if(A117="","",Services!D117&amp;" "&amp;Services!E117&amp;", "&amp;Services!F117&amp;" "&amp;Services!G117)</f>
        <v>6407 S Virginia St Reno, NV 89511</v>
      </c>
      <c r="D117" t="str">
        <f>if(Services!H117="","",Services!H117)</f>
        <v>Open 24/7</v>
      </c>
      <c r="E117" s="81" t="str">
        <f>if(Services!J117="P",Services!$J$1&amp;", ","")&amp;
if(Services!K117="P",Services!$K$1&amp;", ","")&amp;
if(Services!L117="P",Services!$L$1&amp;", ","")&amp;
if(Services!M117="P",Services!$M$1&amp;", ","")&amp;
if(Services!N117="P",Services!$N$1&amp;", ","")&amp;
if(Services!O117="P",Services!$O$1&amp;", ","")&amp;
if(Services!P117="P",Services!$P$1&amp;", ","")&amp;
if(Services!Q117="P",Services!$Q$1&amp;", ","")&amp;
if(Services!R117="P",Services!$R$1&amp;", ","")&amp;
if(Services!S117="P",Services!$S$1&amp;", ","")&amp;
if(Services!T117="P",Services!$T$1&amp;", ","")&amp;
if(Services!U117="P",Services!$U$1&amp;", ","")&amp;
if(Services!V117="P",Services!$V$1&amp;", ","")&amp;
if(Services!W117="P",Services!$W$1&amp;", ","")&amp;
if(Services!X117="P",Services!$X$1&amp;", ","")&amp;
if(Services!Y117="P",Services!$Y$1&amp;", ","")&amp;
if(Services!Z117="P",Services!$Z$1&amp;", ","")&amp;
if(Services!AA117="P",Services!$AA$1&amp;", ","")&amp;
if(Services!AB117="P",Services!$AB$1&amp;", ","")&amp;
if(Services!AC117="P",Services!$AC$1&amp;", ","")&amp;
if(Services!AD117="P",Services!$AD$1&amp;", ","")&amp;
if(Services!AE117="P",Services!$AE$1&amp;", ","")&amp;
if(Services!AF117="P",Services!$AF$1&amp;", ","")&amp;
if(Services!AG117="P",Services!$AG$1&amp;", ","")&amp;
if(Services!AH117="P",Services!$AH$1&amp;", ","")</f>
        <v>Clothing, Education &amp; Training, </v>
      </c>
      <c r="F117" t="str">
        <f t="shared" si="1"/>
        <v>Clothing, Education &amp; Training</v>
      </c>
      <c r="G117" s="81" t="str">
        <f>if(Services!J117="S",Services!$J$1&amp;", ","")&amp;
if(Services!K117="S",Services!$K$1&amp;", ","")&amp;
if(Services!L117="S",Services!$L$1&amp;", ","")&amp;
if(Services!M117="S",Services!$M$1&amp;", ","")&amp;
if(Services!N117="S",Services!$N$1&amp;", ","")&amp;
if(Services!O117="S",Services!$O$1&amp;", ","")&amp;
if(Services!P117="S",Services!$P$1&amp;", ","")&amp;
if(Services!Q117="S",Services!$Q$1&amp;", ","")&amp;
if(Services!R117="S",Services!$R$1&amp;", ","")&amp;
if(Services!S117="S",Services!$S$1&amp;", ","")&amp;
if(Services!T117="S",Services!$T$1&amp;", ","")&amp;
if(Services!U117="S",Services!$U$1&amp;", ","")&amp;
if(Services!V117="S",Services!$V$1&amp;", ","")&amp;
if(Services!W117="S",Services!$W$1&amp;", ","")&amp;
if(Services!X117="S",Services!$X$1&amp;", ","")&amp;
if(Services!Y117="S",Services!$Y$1&amp;", ","")&amp;
if(Services!Z117="S",Services!$Z$1&amp;", ","")&amp;
if(Services!AA117="S",Services!$AA$1&amp;", ","")&amp;
if(Services!AB117="S",Services!$AB$1&amp;", ","")&amp;
if(Services!AC117="S",Services!$AC$1&amp;", ","")&amp;
if(Services!AD117="S",Services!$AD$1&amp;", ","")&amp;
if(Services!AE117="S",Services!$AE$1&amp;", ","")&amp;
if(Services!AF117="S",Services!$AF$1&amp;", ","")&amp;
if(Services!AG117="S",Services!$AG$1&amp;", ","")&amp;
if(Services!AH117="S",Services!$AH$1&amp;", ","")</f>
        <v/>
      </c>
      <c r="H117" t="str">
        <f t="shared" si="2"/>
        <v/>
      </c>
      <c r="I117" t="str">
        <f t="shared" si="3"/>
        <v>&lt;h2&gt;Goodwill Industries, S Virginia&lt;/h2&gt;&lt;h3&gt;775-853-7606  https://www.goodwillsacto.org/ / 6407 S Virginia St Reno, NV 89511&lt;/h3&gt;&lt;p&gt;Open 24/7&lt;/p&gt;&lt;p&gt;Clothing, Education &amp; Training / &lt;/p&gt;</v>
      </c>
      <c r="J117" s="24" t="s">
        <v>299</v>
      </c>
    </row>
    <row r="118">
      <c r="A118" t="str">
        <f>if(Services!A118="","",Services!A118)</f>
        <v>Goodwill Industries, Wedge</v>
      </c>
      <c r="B118" t="str">
        <f>if(Services!B118&amp;" "&amp;Services!C118&amp;" "&amp;Services!I118="","",Services!B118&amp;" "&amp;Services!C118&amp;" "&amp;Services!I118)</f>
        <v>775-853-8325  https://www.goodwillsacto.org/</v>
      </c>
      <c r="C118" t="str">
        <f>if(A118="","",Services!D118&amp;" "&amp;Services!E118&amp;", "&amp;Services!F118&amp;" "&amp;Services!G118)</f>
        <v>18180 Wedge Parkway Reno, NV 89511</v>
      </c>
      <c r="D118" t="str">
        <f>if(Services!H118="","",Services!H118)</f>
        <v>Hours 7:00am-08:00pm</v>
      </c>
      <c r="E118" s="81" t="str">
        <f>if(Services!J118="P",Services!$J$1&amp;", ","")&amp;
if(Services!K118="P",Services!$K$1&amp;", ","")&amp;
if(Services!L118="P",Services!$L$1&amp;", ","")&amp;
if(Services!M118="P",Services!$M$1&amp;", ","")&amp;
if(Services!N118="P",Services!$N$1&amp;", ","")&amp;
if(Services!O118="P",Services!$O$1&amp;", ","")&amp;
if(Services!P118="P",Services!$P$1&amp;", ","")&amp;
if(Services!Q118="P",Services!$Q$1&amp;", ","")&amp;
if(Services!R118="P",Services!$R$1&amp;", ","")&amp;
if(Services!S118="P",Services!$S$1&amp;", ","")&amp;
if(Services!T118="P",Services!$T$1&amp;", ","")&amp;
if(Services!U118="P",Services!$U$1&amp;", ","")&amp;
if(Services!V118="P",Services!$V$1&amp;", ","")&amp;
if(Services!W118="P",Services!$W$1&amp;", ","")&amp;
if(Services!X118="P",Services!$X$1&amp;", ","")&amp;
if(Services!Y118="P",Services!$Y$1&amp;", ","")&amp;
if(Services!Z118="P",Services!$Z$1&amp;", ","")&amp;
if(Services!AA118="P",Services!$AA$1&amp;", ","")&amp;
if(Services!AB118="P",Services!$AB$1&amp;", ","")&amp;
if(Services!AC118="P",Services!$AC$1&amp;", ","")&amp;
if(Services!AD118="P",Services!$AD$1&amp;", ","")&amp;
if(Services!AE118="P",Services!$AE$1&amp;", ","")&amp;
if(Services!AF118="P",Services!$AF$1&amp;", ","")&amp;
if(Services!AG118="P",Services!$AG$1&amp;", ","")&amp;
if(Services!AH118="P",Services!$AH$1&amp;", ","")</f>
        <v>Clothing, Education &amp; Training, </v>
      </c>
      <c r="F118" t="str">
        <f t="shared" si="1"/>
        <v>Clothing, Education &amp; Training</v>
      </c>
      <c r="G118" s="81" t="str">
        <f>if(Services!J118="S",Services!$J$1&amp;", ","")&amp;
if(Services!K118="S",Services!$K$1&amp;", ","")&amp;
if(Services!L118="S",Services!$L$1&amp;", ","")&amp;
if(Services!M118="S",Services!$M$1&amp;", ","")&amp;
if(Services!N118="S",Services!$N$1&amp;", ","")&amp;
if(Services!O118="S",Services!$O$1&amp;", ","")&amp;
if(Services!P118="S",Services!$P$1&amp;", ","")&amp;
if(Services!Q118="S",Services!$Q$1&amp;", ","")&amp;
if(Services!R118="S",Services!$R$1&amp;", ","")&amp;
if(Services!S118="S",Services!$S$1&amp;", ","")&amp;
if(Services!T118="S",Services!$T$1&amp;", ","")&amp;
if(Services!U118="S",Services!$U$1&amp;", ","")&amp;
if(Services!V118="S",Services!$V$1&amp;", ","")&amp;
if(Services!W118="S",Services!$W$1&amp;", ","")&amp;
if(Services!X118="S",Services!$X$1&amp;", ","")&amp;
if(Services!Y118="S",Services!$Y$1&amp;", ","")&amp;
if(Services!Z118="S",Services!$Z$1&amp;", ","")&amp;
if(Services!AA118="S",Services!$AA$1&amp;", ","")&amp;
if(Services!AB118="S",Services!$AB$1&amp;", ","")&amp;
if(Services!AC118="S",Services!$AC$1&amp;", ","")&amp;
if(Services!AD118="S",Services!$AD$1&amp;", ","")&amp;
if(Services!AE118="S",Services!$AE$1&amp;", ","")&amp;
if(Services!AF118="S",Services!$AF$1&amp;", ","")&amp;
if(Services!AG118="S",Services!$AG$1&amp;", ","")&amp;
if(Services!AH118="S",Services!$AH$1&amp;", ","")</f>
        <v/>
      </c>
      <c r="H118" t="str">
        <f t="shared" si="2"/>
        <v/>
      </c>
      <c r="I118" t="str">
        <f t="shared" si="3"/>
        <v>&lt;h2&gt;Goodwill Industries, Wedge&lt;/h2&gt;&lt;h3&gt;775-853-8325  https://www.goodwillsacto.org/ / 18180 Wedge Parkway Reno, NV 89511&lt;/h3&gt;&lt;p&gt;Hours 7:00am-08:00pm&lt;/p&gt;&lt;p&gt;Clothing, Education &amp; Training / &lt;/p&gt;</v>
      </c>
      <c r="J118" s="24" t="s">
        <v>299</v>
      </c>
    </row>
    <row r="119">
      <c r="A119" t="str">
        <f>if(Services!A119="","",Services!A119)</f>
        <v>Grace Senior Apts</v>
      </c>
      <c r="B119" t="str">
        <f>if(Services!B119&amp;" "&amp;Services!C119&amp;" "&amp;Services!I119="","",Services!B119&amp;" "&amp;Services!C119&amp;" "&amp;Services!I119)</f>
        <v>775-284-5777  </v>
      </c>
      <c r="C119" t="str">
        <f>if(A119="","",Services!D119&amp;" "&amp;Services!E119&amp;", "&amp;Services!F119&amp;" "&amp;Services!G119)</f>
        <v>1260 Commerce St Sparks, NV 89431</v>
      </c>
      <c r="D119" t="str">
        <f>if(Services!H119="","",Services!H119)</f>
        <v>Senior/Disabled Subsidized-Using Low Income Housing Tax Credit     This project has received some funding from a participating jurisdiction local or state government agency through HUD investment partnerships program.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c r="E119" s="81" t="str">
        <f>if(Services!J119="P",Services!$J$1&amp;", ","")&amp;
if(Services!K119="P",Services!$K$1&amp;", ","")&amp;
if(Services!L119="P",Services!$L$1&amp;", ","")&amp;
if(Services!M119="P",Services!$M$1&amp;", ","")&amp;
if(Services!N119="P",Services!$N$1&amp;", ","")&amp;
if(Services!O119="P",Services!$O$1&amp;", ","")&amp;
if(Services!P119="P",Services!$P$1&amp;", ","")&amp;
if(Services!Q119="P",Services!$Q$1&amp;", ","")&amp;
if(Services!R119="P",Services!$R$1&amp;", ","")&amp;
if(Services!S119="P",Services!$S$1&amp;", ","")&amp;
if(Services!T119="P",Services!$T$1&amp;", ","")&amp;
if(Services!U119="P",Services!$U$1&amp;", ","")&amp;
if(Services!V119="P",Services!$V$1&amp;", ","")&amp;
if(Services!W119="P",Services!$W$1&amp;", ","")&amp;
if(Services!X119="P",Services!$X$1&amp;", ","")&amp;
if(Services!Y119="P",Services!$Y$1&amp;", ","")&amp;
if(Services!Z119="P",Services!$Z$1&amp;", ","")&amp;
if(Services!AA119="P",Services!$AA$1&amp;", ","")&amp;
if(Services!AB119="P",Services!$AB$1&amp;", ","")&amp;
if(Services!AC119="P",Services!$AC$1&amp;", ","")&amp;
if(Services!AD119="P",Services!$AD$1&amp;", ","")&amp;
if(Services!AE119="P",Services!$AE$1&amp;", ","")&amp;
if(Services!AF119="P",Services!$AF$1&amp;", ","")&amp;
if(Services!AG119="P",Services!$AG$1&amp;", ","")&amp;
if(Services!AH119="P",Services!$AH$1&amp;", ","")</f>
        <v>Apartments, Subsidized housing, </v>
      </c>
      <c r="F119" t="str">
        <f t="shared" si="1"/>
        <v>Apartments, Subsidized housing</v>
      </c>
      <c r="G119" s="81" t="str">
        <f>if(Services!J119="S",Services!$J$1&amp;", ","")&amp;
if(Services!K119="S",Services!$K$1&amp;", ","")&amp;
if(Services!L119="S",Services!$L$1&amp;", ","")&amp;
if(Services!M119="S",Services!$M$1&amp;", ","")&amp;
if(Services!N119="S",Services!$N$1&amp;", ","")&amp;
if(Services!O119="S",Services!$O$1&amp;", ","")&amp;
if(Services!P119="S",Services!$P$1&amp;", ","")&amp;
if(Services!Q119="S",Services!$Q$1&amp;", ","")&amp;
if(Services!R119="S",Services!$R$1&amp;", ","")&amp;
if(Services!S119="S",Services!$S$1&amp;", ","")&amp;
if(Services!T119="S",Services!$T$1&amp;", ","")&amp;
if(Services!U119="S",Services!$U$1&amp;", ","")&amp;
if(Services!V119="S",Services!$V$1&amp;", ","")&amp;
if(Services!W119="S",Services!$W$1&amp;", ","")&amp;
if(Services!X119="S",Services!$X$1&amp;", ","")&amp;
if(Services!Y119="S",Services!$Y$1&amp;", ","")&amp;
if(Services!Z119="S",Services!$Z$1&amp;", ","")&amp;
if(Services!AA119="S",Services!$AA$1&amp;", ","")&amp;
if(Services!AB119="S",Services!$AB$1&amp;", ","")&amp;
if(Services!AC119="S",Services!$AC$1&amp;", ","")&amp;
if(Services!AD119="S",Services!$AD$1&amp;", ","")&amp;
if(Services!AE119="S",Services!$AE$1&amp;", ","")&amp;
if(Services!AF119="S",Services!$AF$1&amp;", ","")&amp;
if(Services!AG119="S",Services!$AG$1&amp;", ","")&amp;
if(Services!AH119="S",Services!$AH$1&amp;", ","")</f>
        <v/>
      </c>
      <c r="H119" t="str">
        <f t="shared" si="2"/>
        <v/>
      </c>
      <c r="I119" t="str">
        <f t="shared" si="3"/>
        <v>&lt;h2&gt;Grace Senior Apts&lt;/h2&gt;&lt;h3&gt;775-284-5777   / 1260 Commerce St Sparks, NV 89431&lt;/h3&gt;&lt;p&gt;Senior/Disabled Subsidized-Using Low Income Housing Tax Credit     This project has received some funding from a participating jurisdiction local or state government agency through HUD investment partnerships program.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&lt;/p&gt;&lt;p&gt;Apartments, Subsidized housing / &lt;/p&gt;</v>
      </c>
      <c r="J119" s="24" t="s">
        <v>299</v>
      </c>
    </row>
    <row r="120">
      <c r="A120" t="str">
        <f>if(Services!A120="","",Services!A120)</f>
        <v>Grace Tabernacle Church</v>
      </c>
      <c r="B120" t="str">
        <f>if(Services!B120&amp;" "&amp;Services!C120&amp;" "&amp;Services!I120="","",Services!B120&amp;" "&amp;Services!C120&amp;" "&amp;Services!I120)</f>
        <v>775-842-3701  </v>
      </c>
      <c r="C120" t="str">
        <f>if(A120="","",Services!D120&amp;" "&amp;Services!E120&amp;", "&amp;Services!F120&amp;" "&amp;Services!G120)</f>
        <v>1286 Commerce St. Sparks, NV 89431</v>
      </c>
      <c r="D120" t="str">
        <f>if(Services!H120="","",Services!H120)</f>
        <v>Grace Tabernacle's Food Pantry isn't just about meeting physical needs, it's about meeting spiritual needs as well. Counselors are available each week as we hand out food to those who are in need in our community. Tuesday 10am-Noon</v>
      </c>
      <c r="E120" s="81" t="str">
        <f>if(Services!J120="P",Services!$J$1&amp;", ","")&amp;
if(Services!K120="P",Services!$K$1&amp;", ","")&amp;
if(Services!L120="P",Services!$L$1&amp;", ","")&amp;
if(Services!M120="P",Services!$M$1&amp;", ","")&amp;
if(Services!N120="P",Services!$N$1&amp;", ","")&amp;
if(Services!O120="P",Services!$O$1&amp;", ","")&amp;
if(Services!P120="P",Services!$P$1&amp;", ","")&amp;
if(Services!Q120="P",Services!$Q$1&amp;", ","")&amp;
if(Services!R120="P",Services!$R$1&amp;", ","")&amp;
if(Services!S120="P",Services!$S$1&amp;", ","")&amp;
if(Services!T120="P",Services!$T$1&amp;", ","")&amp;
if(Services!U120="P",Services!$U$1&amp;", ","")&amp;
if(Services!V120="P",Services!$V$1&amp;", ","")&amp;
if(Services!W120="P",Services!$W$1&amp;", ","")&amp;
if(Services!X120="P",Services!$X$1&amp;", ","")&amp;
if(Services!Y120="P",Services!$Y$1&amp;", ","")&amp;
if(Services!Z120="P",Services!$Z$1&amp;", ","")&amp;
if(Services!AA120="P",Services!$AA$1&amp;", ","")&amp;
if(Services!AB120="P",Services!$AB$1&amp;", ","")&amp;
if(Services!AC120="P",Services!$AC$1&amp;", ","")&amp;
if(Services!AD120="P",Services!$AD$1&amp;", ","")&amp;
if(Services!AE120="P",Services!$AE$1&amp;", ","")&amp;
if(Services!AF120="P",Services!$AF$1&amp;", ","")&amp;
if(Services!AG120="P",Services!$AG$1&amp;", ","")&amp;
if(Services!AH120="P",Services!$AH$1&amp;", ","")</f>
        <v>Food, </v>
      </c>
      <c r="F120" t="str">
        <f t="shared" si="1"/>
        <v>Food</v>
      </c>
      <c r="G120" s="81" t="str">
        <f>if(Services!J120="S",Services!$J$1&amp;", ","")&amp;
if(Services!K120="S",Services!$K$1&amp;", ","")&amp;
if(Services!L120="S",Services!$L$1&amp;", ","")&amp;
if(Services!M120="S",Services!$M$1&amp;", ","")&amp;
if(Services!N120="S",Services!$N$1&amp;", ","")&amp;
if(Services!O120="S",Services!$O$1&amp;", ","")&amp;
if(Services!P120="S",Services!$P$1&amp;", ","")&amp;
if(Services!Q120="S",Services!$Q$1&amp;", ","")&amp;
if(Services!R120="S",Services!$R$1&amp;", ","")&amp;
if(Services!S120="S",Services!$S$1&amp;", ","")&amp;
if(Services!T120="S",Services!$T$1&amp;", ","")&amp;
if(Services!U120="S",Services!$U$1&amp;", ","")&amp;
if(Services!V120="S",Services!$V$1&amp;", ","")&amp;
if(Services!W120="S",Services!$W$1&amp;", ","")&amp;
if(Services!X120="S",Services!$X$1&amp;", ","")&amp;
if(Services!Y120="S",Services!$Y$1&amp;", ","")&amp;
if(Services!Z120="S",Services!$Z$1&amp;", ","")&amp;
if(Services!AA120="S",Services!$AA$1&amp;", ","")&amp;
if(Services!AB120="S",Services!$AB$1&amp;", ","")&amp;
if(Services!AC120="S",Services!$AC$1&amp;", ","")&amp;
if(Services!AD120="S",Services!$AD$1&amp;", ","")&amp;
if(Services!AE120="S",Services!$AE$1&amp;", ","")&amp;
if(Services!AF120="S",Services!$AF$1&amp;", ","")&amp;
if(Services!AG120="S",Services!$AG$1&amp;", ","")&amp;
if(Services!AH120="S",Services!$AH$1&amp;", ","")</f>
        <v>Counseling, </v>
      </c>
      <c r="H120" t="str">
        <f t="shared" si="2"/>
        <v>Counseling</v>
      </c>
      <c r="I120" t="str">
        <f t="shared" si="3"/>
        <v>&lt;h2&gt;Grace Tabernacle Church&lt;/h2&gt;&lt;h3&gt;775-842-3701   / 1286 Commerce St. Sparks, NV 89431&lt;/h3&gt;&lt;p&gt;Grace Tabernacle's Food Pantry isn't just about meeting physical needs, it's about meeting spiritual needs as well. Counselors are available each week as we hand out food to those who are in need in our community. Tuesday 10am-Noon&lt;/p&gt;&lt;p&gt;Food / Counseling&lt;/p&gt;</v>
      </c>
      <c r="J120" s="24" t="s">
        <v>299</v>
      </c>
    </row>
    <row r="121">
      <c r="A121" t="str">
        <f>if(Services!A121="","",Services!A121)</f>
        <v>Great Basin Behavioral Health and Wellness, Central</v>
      </c>
      <c r="B121" t="str">
        <f>if(Services!B121&amp;" "&amp;Services!C121&amp;" "&amp;Services!I121="","",Services!B121&amp;" "&amp;Services!C121&amp;" "&amp;Services!I121)</f>
        <v>775-453-4143  </v>
      </c>
      <c r="C121" t="str">
        <f>if(A121="","",Services!D121&amp;" "&amp;Services!E121&amp;", "&amp;Services!F121&amp;" "&amp;Services!G121)</f>
        <v>1325 Airmotive Wy. #100 Reno, NV 89502</v>
      </c>
      <c r="D121" t="str">
        <f>if(Services!H121="","",Services!H121)</f>
        <v>Great Basin Behavioral Health-Anxiety, Trauma and Depression Treatment</v>
      </c>
      <c r="E121" s="81" t="str">
        <f>if(Services!J121="P",Services!$J$1&amp;", ","")&amp;
if(Services!K121="P",Services!$K$1&amp;", ","")&amp;
if(Services!L121="P",Services!$L$1&amp;", ","")&amp;
if(Services!M121="P",Services!$M$1&amp;", ","")&amp;
if(Services!N121="P",Services!$N$1&amp;", ","")&amp;
if(Services!O121="P",Services!$O$1&amp;", ","")&amp;
if(Services!P121="P",Services!$P$1&amp;", ","")&amp;
if(Services!Q121="P",Services!$Q$1&amp;", ","")&amp;
if(Services!R121="P",Services!$R$1&amp;", ","")&amp;
if(Services!S121="P",Services!$S$1&amp;", ","")&amp;
if(Services!T121="P",Services!$T$1&amp;", ","")&amp;
if(Services!U121="P",Services!$U$1&amp;", ","")&amp;
if(Services!V121="P",Services!$V$1&amp;", ","")&amp;
if(Services!W121="P",Services!$W$1&amp;", ","")&amp;
if(Services!X121="P",Services!$X$1&amp;", ","")&amp;
if(Services!Y121="P",Services!$Y$1&amp;", ","")&amp;
if(Services!Z121="P",Services!$Z$1&amp;", ","")&amp;
if(Services!AA121="P",Services!$AA$1&amp;", ","")&amp;
if(Services!AB121="P",Services!$AB$1&amp;", ","")&amp;
if(Services!AC121="P",Services!$AC$1&amp;", ","")&amp;
if(Services!AD121="P",Services!$AD$1&amp;", ","")&amp;
if(Services!AE121="P",Services!$AE$1&amp;", ","")&amp;
if(Services!AF121="P",Services!$AF$1&amp;", ","")&amp;
if(Services!AG121="P",Services!$AG$1&amp;", ","")&amp;
if(Services!AH121="P",Services!$AH$1&amp;", ","")</f>
        <v>Counseling, Mental Health, </v>
      </c>
      <c r="F121" t="str">
        <f t="shared" si="1"/>
        <v>Counseling, Mental Health</v>
      </c>
      <c r="G121" s="81" t="str">
        <f>if(Services!J121="S",Services!$J$1&amp;", ","")&amp;
if(Services!K121="S",Services!$K$1&amp;", ","")&amp;
if(Services!L121="S",Services!$L$1&amp;", ","")&amp;
if(Services!M121="S",Services!$M$1&amp;", ","")&amp;
if(Services!N121="S",Services!$N$1&amp;", ","")&amp;
if(Services!O121="S",Services!$O$1&amp;", ","")&amp;
if(Services!P121="S",Services!$P$1&amp;", ","")&amp;
if(Services!Q121="S",Services!$Q$1&amp;", ","")&amp;
if(Services!R121="S",Services!$R$1&amp;", ","")&amp;
if(Services!S121="S",Services!$S$1&amp;", ","")&amp;
if(Services!T121="S",Services!$T$1&amp;", ","")&amp;
if(Services!U121="S",Services!$U$1&amp;", ","")&amp;
if(Services!V121="S",Services!$V$1&amp;", ","")&amp;
if(Services!W121="S",Services!$W$1&amp;", ","")&amp;
if(Services!X121="S",Services!$X$1&amp;", ","")&amp;
if(Services!Y121="S",Services!$Y$1&amp;", ","")&amp;
if(Services!Z121="S",Services!$Z$1&amp;", ","")&amp;
if(Services!AA121="S",Services!$AA$1&amp;", ","")&amp;
if(Services!AB121="S",Services!$AB$1&amp;", ","")&amp;
if(Services!AC121="S",Services!$AC$1&amp;", ","")&amp;
if(Services!AD121="S",Services!$AD$1&amp;", ","")&amp;
if(Services!AE121="S",Services!$AE$1&amp;", ","")&amp;
if(Services!AF121="S",Services!$AF$1&amp;", ","")&amp;
if(Services!AG121="S",Services!$AG$1&amp;", ","")&amp;
if(Services!AH121="S",Services!$AH$1&amp;", ","")</f>
        <v>Outpatient, </v>
      </c>
      <c r="H121" t="str">
        <f t="shared" si="2"/>
        <v>Outpatient</v>
      </c>
      <c r="I121" t="str">
        <f t="shared" si="3"/>
        <v>&lt;h2&gt;Great Basin Behavioral Health and Wellness, Central&lt;/h2&gt;&lt;h3&gt;775-453-4143   / 1325 Airmotive Wy. #100 Reno, NV 89502&lt;/h3&gt;&lt;p&gt;Great Basin Behavioral Health-Anxiety, Trauma and Depression Treatment&lt;/p&gt;&lt;p&gt;Counseling, Mental Health / Outpatient&lt;/p&gt;</v>
      </c>
      <c r="J121" s="24" t="s">
        <v>299</v>
      </c>
    </row>
    <row r="122">
      <c r="A122" t="str">
        <f>if(Services!A122="","",Services!A122)</f>
        <v>Great Basin Behavioral Health and Wellness, Southwest</v>
      </c>
      <c r="B122" t="str">
        <f>if(Services!B122&amp;" "&amp;Services!C122&amp;" "&amp;Services!I122="","",Services!B122&amp;" "&amp;Services!C122&amp;" "&amp;Services!I122)</f>
        <v>775-453-4143  </v>
      </c>
      <c r="C122" t="str">
        <f>if(A122="","",Services!D122&amp;" "&amp;Services!E122&amp;", "&amp;Services!F122&amp;" "&amp;Services!G122)</f>
        <v>695 Sierra Rose Dr Reno, NV 89511</v>
      </c>
      <c r="D122" t="str">
        <f>if(Services!H122="","",Services!H122)</f>
        <v>Great Basin Behavioral Health-Anxiety, Trauma and Depression Treatment</v>
      </c>
      <c r="E122" s="81" t="str">
        <f>if(Services!J122="P",Services!$J$1&amp;", ","")&amp;
if(Services!K122="P",Services!$K$1&amp;", ","")&amp;
if(Services!L122="P",Services!$L$1&amp;", ","")&amp;
if(Services!M122="P",Services!$M$1&amp;", ","")&amp;
if(Services!N122="P",Services!$N$1&amp;", ","")&amp;
if(Services!O122="P",Services!$O$1&amp;", ","")&amp;
if(Services!P122="P",Services!$P$1&amp;", ","")&amp;
if(Services!Q122="P",Services!$Q$1&amp;", ","")&amp;
if(Services!R122="P",Services!$R$1&amp;", ","")&amp;
if(Services!S122="P",Services!$S$1&amp;", ","")&amp;
if(Services!T122="P",Services!$T$1&amp;", ","")&amp;
if(Services!U122="P",Services!$U$1&amp;", ","")&amp;
if(Services!V122="P",Services!$V$1&amp;", ","")&amp;
if(Services!W122="P",Services!$W$1&amp;", ","")&amp;
if(Services!X122="P",Services!$X$1&amp;", ","")&amp;
if(Services!Y122="P",Services!$Y$1&amp;", ","")&amp;
if(Services!Z122="P",Services!$Z$1&amp;", ","")&amp;
if(Services!AA122="P",Services!$AA$1&amp;", ","")&amp;
if(Services!AB122="P",Services!$AB$1&amp;", ","")&amp;
if(Services!AC122="P",Services!$AC$1&amp;", ","")&amp;
if(Services!AD122="P",Services!$AD$1&amp;", ","")&amp;
if(Services!AE122="P",Services!$AE$1&amp;", ","")&amp;
if(Services!AF122="P",Services!$AF$1&amp;", ","")&amp;
if(Services!AG122="P",Services!$AG$1&amp;", ","")&amp;
if(Services!AH122="P",Services!$AH$1&amp;", ","")</f>
        <v>Counseling, Mental Health, </v>
      </c>
      <c r="F122" t="str">
        <f t="shared" si="1"/>
        <v>Counseling, Mental Health</v>
      </c>
      <c r="G122" s="81" t="str">
        <f>if(Services!J122="S",Services!$J$1&amp;", ","")&amp;
if(Services!K122="S",Services!$K$1&amp;", ","")&amp;
if(Services!L122="S",Services!$L$1&amp;", ","")&amp;
if(Services!M122="S",Services!$M$1&amp;", ","")&amp;
if(Services!N122="S",Services!$N$1&amp;", ","")&amp;
if(Services!O122="S",Services!$O$1&amp;", ","")&amp;
if(Services!P122="S",Services!$P$1&amp;", ","")&amp;
if(Services!Q122="S",Services!$Q$1&amp;", ","")&amp;
if(Services!R122="S",Services!$R$1&amp;", ","")&amp;
if(Services!S122="S",Services!$S$1&amp;", ","")&amp;
if(Services!T122="S",Services!$T$1&amp;", ","")&amp;
if(Services!U122="S",Services!$U$1&amp;", ","")&amp;
if(Services!V122="S",Services!$V$1&amp;", ","")&amp;
if(Services!W122="S",Services!$W$1&amp;", ","")&amp;
if(Services!X122="S",Services!$X$1&amp;", ","")&amp;
if(Services!Y122="S",Services!$Y$1&amp;", ","")&amp;
if(Services!Z122="S",Services!$Z$1&amp;", ","")&amp;
if(Services!AA122="S",Services!$AA$1&amp;", ","")&amp;
if(Services!AB122="S",Services!$AB$1&amp;", ","")&amp;
if(Services!AC122="S",Services!$AC$1&amp;", ","")&amp;
if(Services!AD122="S",Services!$AD$1&amp;", ","")&amp;
if(Services!AE122="S",Services!$AE$1&amp;", ","")&amp;
if(Services!AF122="S",Services!$AF$1&amp;", ","")&amp;
if(Services!AG122="S",Services!$AG$1&amp;", ","")&amp;
if(Services!AH122="S",Services!$AH$1&amp;", ","")</f>
        <v>Outpatient, </v>
      </c>
      <c r="H122" t="str">
        <f t="shared" si="2"/>
        <v>Outpatient</v>
      </c>
      <c r="I122" t="str">
        <f t="shared" si="3"/>
        <v>&lt;h2&gt;Great Basin Behavioral Health and Wellness, Southwest&lt;/h2&gt;&lt;h3&gt;775-453-4143   / 695 Sierra Rose Dr Reno, NV 89511&lt;/h3&gt;&lt;p&gt;Great Basin Behavioral Health-Anxiety, Trauma and Depression Treatment&lt;/p&gt;&lt;p&gt;Counseling, Mental Health / Outpatient&lt;/p&gt;</v>
      </c>
      <c r="J122" s="24" t="s">
        <v>299</v>
      </c>
    </row>
    <row r="123">
      <c r="A123" t="str">
        <f>if(Services!A123="","",Services!A123)</f>
        <v>Grief Recovery Outreach Workshop</v>
      </c>
      <c r="B123" t="str">
        <f>if(Services!B123&amp;" "&amp;Services!C123&amp;" "&amp;Services!I123="","",Services!B123&amp;" "&amp;Services!C123&amp;" "&amp;Services!I123)</f>
        <v>775-982-4100  </v>
      </c>
      <c r="C123" t="str">
        <f>if(A123="","",Services!D123&amp;" "&amp;Services!E123&amp;", "&amp;Services!F123&amp;" "&amp;Services!G123)</f>
        <v>77 Pringle Wy.  Reno, NV 89502</v>
      </c>
      <c r="D123" t="str">
        <f>if(Services!H123="","",Services!H123)</f>
        <v>2 1/2 Days of personal workshops</v>
      </c>
      <c r="E123" s="81" t="str">
        <f>if(Services!J123="P",Services!$J$1&amp;", ","")&amp;
if(Services!K123="P",Services!$K$1&amp;", ","")&amp;
if(Services!L123="P",Services!$L$1&amp;", ","")&amp;
if(Services!M123="P",Services!$M$1&amp;", ","")&amp;
if(Services!N123="P",Services!$N$1&amp;", ","")&amp;
if(Services!O123="P",Services!$O$1&amp;", ","")&amp;
if(Services!P123="P",Services!$P$1&amp;", ","")&amp;
if(Services!Q123="P",Services!$Q$1&amp;", ","")&amp;
if(Services!R123="P",Services!$R$1&amp;", ","")&amp;
if(Services!S123="P",Services!$S$1&amp;", ","")&amp;
if(Services!T123="P",Services!$T$1&amp;", ","")&amp;
if(Services!U123="P",Services!$U$1&amp;", ","")&amp;
if(Services!V123="P",Services!$V$1&amp;", ","")&amp;
if(Services!W123="P",Services!$W$1&amp;", ","")&amp;
if(Services!X123="P",Services!$X$1&amp;", ","")&amp;
if(Services!Y123="P",Services!$Y$1&amp;", ","")&amp;
if(Services!Z123="P",Services!$Z$1&amp;", ","")&amp;
if(Services!AA123="P",Services!$AA$1&amp;", ","")&amp;
if(Services!AB123="P",Services!$AB$1&amp;", ","")&amp;
if(Services!AC123="P",Services!$AC$1&amp;", ","")&amp;
if(Services!AD123="P",Services!$AD$1&amp;", ","")&amp;
if(Services!AE123="P",Services!$AE$1&amp;", ","")&amp;
if(Services!AF123="P",Services!$AF$1&amp;", ","")&amp;
if(Services!AG123="P",Services!$AG$1&amp;", ","")&amp;
if(Services!AH123="P",Services!$AH$1&amp;", ","")</f>
        <v>Counseling, </v>
      </c>
      <c r="F123" t="str">
        <f t="shared" si="1"/>
        <v>Counseling</v>
      </c>
      <c r="G123" s="81" t="str">
        <f>if(Services!J123="S",Services!$J$1&amp;", ","")&amp;
if(Services!K123="S",Services!$K$1&amp;", ","")&amp;
if(Services!L123="S",Services!$L$1&amp;", ","")&amp;
if(Services!M123="S",Services!$M$1&amp;", ","")&amp;
if(Services!N123="S",Services!$N$1&amp;", ","")&amp;
if(Services!O123="S",Services!$O$1&amp;", ","")&amp;
if(Services!P123="S",Services!$P$1&amp;", ","")&amp;
if(Services!Q123="S",Services!$Q$1&amp;", ","")&amp;
if(Services!R123="S",Services!$R$1&amp;", ","")&amp;
if(Services!S123="S",Services!$S$1&amp;", ","")&amp;
if(Services!T123="S",Services!$T$1&amp;", ","")&amp;
if(Services!U123="S",Services!$U$1&amp;", ","")&amp;
if(Services!V123="S",Services!$V$1&amp;", ","")&amp;
if(Services!W123="S",Services!$W$1&amp;", ","")&amp;
if(Services!X123="S",Services!$X$1&amp;", ","")&amp;
if(Services!Y123="S",Services!$Y$1&amp;", ","")&amp;
if(Services!Z123="S",Services!$Z$1&amp;", ","")&amp;
if(Services!AA123="S",Services!$AA$1&amp;", ","")&amp;
if(Services!AB123="S",Services!$AB$1&amp;", ","")&amp;
if(Services!AC123="S",Services!$AC$1&amp;", ","")&amp;
if(Services!AD123="S",Services!$AD$1&amp;", ","")&amp;
if(Services!AE123="S",Services!$AE$1&amp;", ","")&amp;
if(Services!AF123="S",Services!$AF$1&amp;", ","")&amp;
if(Services!AG123="S",Services!$AG$1&amp;", ","")&amp;
if(Services!AH123="S",Services!$AH$1&amp;", ","")</f>
        <v/>
      </c>
      <c r="H123" t="str">
        <f t="shared" si="2"/>
        <v/>
      </c>
      <c r="I123" t="str">
        <f t="shared" si="3"/>
        <v>&lt;h2&gt;Grief Recovery Outreach Workshop&lt;/h2&gt;&lt;h3&gt;775-982-4100   / 77 Pringle Wy.  Reno, NV 89502&lt;/h3&gt;&lt;p&gt;2 1/2 Days of personal workshops&lt;/p&gt;&lt;p&gt;Counseling / &lt;/p&gt;</v>
      </c>
      <c r="J123" s="24" t="s">
        <v>299</v>
      </c>
    </row>
    <row r="124">
      <c r="A124" t="str">
        <f>if(Services!A124="","",Services!A124)</f>
        <v>Hands of Hope Food Bank, Gentry</v>
      </c>
      <c r="B124" t="str">
        <f>if(Services!B124&amp;" "&amp;Services!C124&amp;" "&amp;Services!I124="","",Services!B124&amp;" "&amp;Services!C124&amp;" "&amp;Services!I124)</f>
        <v>775-284-8878  www.handsofhope.us</v>
      </c>
      <c r="C124" t="str">
        <f>if(A124="","",Services!D124&amp;" "&amp;Services!E124&amp;", "&amp;Services!F124&amp;" "&amp;Services!G124)</f>
        <v>295 Gentry Way, Suite 20 Reno, NV 89502</v>
      </c>
      <c r="D124" t="str">
        <f>if(Services!H124="","",Services!H124)</f>
        <v>They are located in the back of the San Gabriel Center at the corner of Yori Ave and Gentry Way. Through our Shared Maintenance Fee (SMF) of $10 per family per visit, consumers are able to get fresh milk, eggs, bread, fruits, vegetables, and lots more. Need to show up with $10 and own basket/ bags at 9:00 Saturday Mornings. Must be in line before 12, to receive food.</v>
      </c>
      <c r="E124" s="81" t="str">
        <f>if(Services!J124="P",Services!$J$1&amp;", ","")&amp;
if(Services!K124="P",Services!$K$1&amp;", ","")&amp;
if(Services!L124="P",Services!$L$1&amp;", ","")&amp;
if(Services!M124="P",Services!$M$1&amp;", ","")&amp;
if(Services!N124="P",Services!$N$1&amp;", ","")&amp;
if(Services!O124="P",Services!$O$1&amp;", ","")&amp;
if(Services!P124="P",Services!$P$1&amp;", ","")&amp;
if(Services!Q124="P",Services!$Q$1&amp;", ","")&amp;
if(Services!R124="P",Services!$R$1&amp;", ","")&amp;
if(Services!S124="P",Services!$S$1&amp;", ","")&amp;
if(Services!T124="P",Services!$T$1&amp;", ","")&amp;
if(Services!U124="P",Services!$U$1&amp;", ","")&amp;
if(Services!V124="P",Services!$V$1&amp;", ","")&amp;
if(Services!W124="P",Services!$W$1&amp;", ","")&amp;
if(Services!X124="P",Services!$X$1&amp;", ","")&amp;
if(Services!Y124="P",Services!$Y$1&amp;", ","")&amp;
if(Services!Z124="P",Services!$Z$1&amp;", ","")&amp;
if(Services!AA124="P",Services!$AA$1&amp;", ","")&amp;
if(Services!AB124="P",Services!$AB$1&amp;", ","")&amp;
if(Services!AC124="P",Services!$AC$1&amp;", ","")&amp;
if(Services!AD124="P",Services!$AD$1&amp;", ","")&amp;
if(Services!AE124="P",Services!$AE$1&amp;", ","")&amp;
if(Services!AF124="P",Services!$AF$1&amp;", ","")&amp;
if(Services!AG124="P",Services!$AG$1&amp;", ","")&amp;
if(Services!AH124="P",Services!$AH$1&amp;", ","")</f>
        <v>Food, </v>
      </c>
      <c r="F124" t="str">
        <f t="shared" si="1"/>
        <v>Food</v>
      </c>
      <c r="G124" s="81" t="str">
        <f>if(Services!J124="S",Services!$J$1&amp;", ","")&amp;
if(Services!K124="S",Services!$K$1&amp;", ","")&amp;
if(Services!L124="S",Services!$L$1&amp;", ","")&amp;
if(Services!M124="S",Services!$M$1&amp;", ","")&amp;
if(Services!N124="S",Services!$N$1&amp;", ","")&amp;
if(Services!O124="S",Services!$O$1&amp;", ","")&amp;
if(Services!P124="S",Services!$P$1&amp;", ","")&amp;
if(Services!Q124="S",Services!$Q$1&amp;", ","")&amp;
if(Services!R124="S",Services!$R$1&amp;", ","")&amp;
if(Services!S124="S",Services!$S$1&amp;", ","")&amp;
if(Services!T124="S",Services!$T$1&amp;", ","")&amp;
if(Services!U124="S",Services!$U$1&amp;", ","")&amp;
if(Services!V124="S",Services!$V$1&amp;", ","")&amp;
if(Services!W124="S",Services!$W$1&amp;", ","")&amp;
if(Services!X124="S",Services!$X$1&amp;", ","")&amp;
if(Services!Y124="S",Services!$Y$1&amp;", ","")&amp;
if(Services!Z124="S",Services!$Z$1&amp;", ","")&amp;
if(Services!AA124="S",Services!$AA$1&amp;", ","")&amp;
if(Services!AB124="S",Services!$AB$1&amp;", ","")&amp;
if(Services!AC124="S",Services!$AC$1&amp;", ","")&amp;
if(Services!AD124="S",Services!$AD$1&amp;", ","")&amp;
if(Services!AE124="S",Services!$AE$1&amp;", ","")&amp;
if(Services!AF124="S",Services!$AF$1&amp;", ","")&amp;
if(Services!AG124="S",Services!$AG$1&amp;", ","")&amp;
if(Services!AH124="S",Services!$AH$1&amp;", ","")</f>
        <v/>
      </c>
      <c r="H124" t="str">
        <f t="shared" si="2"/>
        <v/>
      </c>
      <c r="I124" t="str">
        <f t="shared" si="3"/>
        <v>&lt;h2&gt;Hands of Hope Food Bank, Gentry&lt;/h2&gt;&lt;h3&gt;775-284-8878  www.handsofhope.us / 295 Gentry Way, Suite 20 Reno, NV 89502&lt;/h3&gt;&lt;p&gt;They are located in the back of the San Gabriel Center at the corner of Yori Ave and Gentry Way. Through our Shared Maintenance Fee (SMF) of $10 per family per visit, consumers are able to get fresh milk, eggs, bread, fruits, vegetables, and lots more. Need to show up with $10 and own basket/ bags at 9:00 Saturday Mornings. Must be in line before 12, to receive food.&lt;/p&gt;&lt;p&gt;Food / &lt;/p&gt;</v>
      </c>
      <c r="J124" s="24" t="s">
        <v>299</v>
      </c>
    </row>
    <row r="125">
      <c r="A125" t="str">
        <f>if(Services!A125="","",Services!A125)</f>
        <v>Hands of Hope Food Bank, Valley</v>
      </c>
      <c r="B125" t="str">
        <f>if(Services!B125&amp;" "&amp;Services!C125&amp;" "&amp;Services!I125="","",Services!B125&amp;" "&amp;Services!C125&amp;" "&amp;Services!I125)</f>
        <v>775-284-8878  </v>
      </c>
      <c r="C125" t="str">
        <f>if(A125="","",Services!D125&amp;" "&amp;Services!E125&amp;", "&amp;Services!F125&amp;" "&amp;Services!G125)</f>
        <v>2360 Valley Rd Reno, NV 89512</v>
      </c>
      <c r="D125" t="str">
        <f>if(Services!H125="","",Services!H125)</f>
        <v>Saturday 10:30 $10 a basket. All items donated so the pantry has different items all the time. Pet food may also be there if it has been donated.</v>
      </c>
      <c r="E125" s="81" t="str">
        <f>if(Services!J125="P",Services!$J$1&amp;", ","")&amp;
if(Services!K125="P",Services!$K$1&amp;", ","")&amp;
if(Services!L125="P",Services!$L$1&amp;", ","")&amp;
if(Services!M125="P",Services!$M$1&amp;", ","")&amp;
if(Services!N125="P",Services!$N$1&amp;", ","")&amp;
if(Services!O125="P",Services!$O$1&amp;", ","")&amp;
if(Services!P125="P",Services!$P$1&amp;", ","")&amp;
if(Services!Q125="P",Services!$Q$1&amp;", ","")&amp;
if(Services!R125="P",Services!$R$1&amp;", ","")&amp;
if(Services!S125="P",Services!$S$1&amp;", ","")&amp;
if(Services!T125="P",Services!$T$1&amp;", ","")&amp;
if(Services!U125="P",Services!$U$1&amp;", ","")&amp;
if(Services!V125="P",Services!$V$1&amp;", ","")&amp;
if(Services!W125="P",Services!$W$1&amp;", ","")&amp;
if(Services!X125="P",Services!$X$1&amp;", ","")&amp;
if(Services!Y125="P",Services!$Y$1&amp;", ","")&amp;
if(Services!Z125="P",Services!$Z$1&amp;", ","")&amp;
if(Services!AA125="P",Services!$AA$1&amp;", ","")&amp;
if(Services!AB125="P",Services!$AB$1&amp;", ","")&amp;
if(Services!AC125="P",Services!$AC$1&amp;", ","")&amp;
if(Services!AD125="P",Services!$AD$1&amp;", ","")&amp;
if(Services!AE125="P",Services!$AE$1&amp;", ","")&amp;
if(Services!AF125="P",Services!$AF$1&amp;", ","")&amp;
if(Services!AG125="P",Services!$AG$1&amp;", ","")&amp;
if(Services!AH125="P",Services!$AH$1&amp;", ","")</f>
        <v>Food, </v>
      </c>
      <c r="F125" t="str">
        <f t="shared" si="1"/>
        <v>Food</v>
      </c>
      <c r="G125" s="81" t="str">
        <f>if(Services!J125="S",Services!$J$1&amp;", ","")&amp;
if(Services!K125="S",Services!$K$1&amp;", ","")&amp;
if(Services!L125="S",Services!$L$1&amp;", ","")&amp;
if(Services!M125="S",Services!$M$1&amp;", ","")&amp;
if(Services!N125="S",Services!$N$1&amp;", ","")&amp;
if(Services!O125="S",Services!$O$1&amp;", ","")&amp;
if(Services!P125="S",Services!$P$1&amp;", ","")&amp;
if(Services!Q125="S",Services!$Q$1&amp;", ","")&amp;
if(Services!R125="S",Services!$R$1&amp;", ","")&amp;
if(Services!S125="S",Services!$S$1&amp;", ","")&amp;
if(Services!T125="S",Services!$T$1&amp;", ","")&amp;
if(Services!U125="S",Services!$U$1&amp;", ","")&amp;
if(Services!V125="S",Services!$V$1&amp;", ","")&amp;
if(Services!W125="S",Services!$W$1&amp;", ","")&amp;
if(Services!X125="S",Services!$X$1&amp;", ","")&amp;
if(Services!Y125="S",Services!$Y$1&amp;", ","")&amp;
if(Services!Z125="S",Services!$Z$1&amp;", ","")&amp;
if(Services!AA125="S",Services!$AA$1&amp;", ","")&amp;
if(Services!AB125="S",Services!$AB$1&amp;", ","")&amp;
if(Services!AC125="S",Services!$AC$1&amp;", ","")&amp;
if(Services!AD125="S",Services!$AD$1&amp;", ","")&amp;
if(Services!AE125="S",Services!$AE$1&amp;", ","")&amp;
if(Services!AF125="S",Services!$AF$1&amp;", ","")&amp;
if(Services!AG125="S",Services!$AG$1&amp;", ","")&amp;
if(Services!AH125="S",Services!$AH$1&amp;", ","")</f>
        <v/>
      </c>
      <c r="H125" t="str">
        <f t="shared" si="2"/>
        <v/>
      </c>
      <c r="I125" t="str">
        <f t="shared" si="3"/>
        <v>&lt;h2&gt;Hands of Hope Food Bank, Valley&lt;/h2&gt;&lt;h3&gt;775-284-8878   / 2360 Valley Rd Reno, NV 89512&lt;/h3&gt;&lt;p&gt;Saturday 10:30 $10 a basket. All items donated so the pantry has different items all the time. Pet food may also be there if it has been donated.&lt;/p&gt;&lt;p&gt;Food / &lt;/p&gt;</v>
      </c>
      <c r="J125" s="24" t="s">
        <v>299</v>
      </c>
    </row>
    <row r="126">
      <c r="A126" t="str">
        <f>if(Services!A126="","",Services!A126)</f>
        <v>Happy Days Preschool</v>
      </c>
      <c r="B126" t="str">
        <f>if(Services!B126&amp;" "&amp;Services!C126&amp;" "&amp;Services!I126="","",Services!B126&amp;" "&amp;Services!C126&amp;" "&amp;Services!I126)</f>
        <v>775-331-6699  </v>
      </c>
      <c r="C126" t="str">
        <f>if(A126="","",Services!D126&amp;" "&amp;Services!E126&amp;", "&amp;Services!F126&amp;" "&amp;Services!G126)</f>
        <v>1231 Pyramid Way Sparks, NV 89431</v>
      </c>
      <c r="D126" t="str">
        <f>if(Services!H126="","",Services!H126)</f>
        <v>Temporarily closed</v>
      </c>
      <c r="E126" s="81" t="str">
        <f>if(Services!J126="P",Services!$J$1&amp;", ","")&amp;
if(Services!K126="P",Services!$K$1&amp;", ","")&amp;
if(Services!L126="P",Services!$L$1&amp;", ","")&amp;
if(Services!M126="P",Services!$M$1&amp;", ","")&amp;
if(Services!N126="P",Services!$N$1&amp;", ","")&amp;
if(Services!O126="P",Services!$O$1&amp;", ","")&amp;
if(Services!P126="P",Services!$P$1&amp;", ","")&amp;
if(Services!Q126="P",Services!$Q$1&amp;", ","")&amp;
if(Services!R126="P",Services!$R$1&amp;", ","")&amp;
if(Services!S126="P",Services!$S$1&amp;", ","")&amp;
if(Services!T126="P",Services!$T$1&amp;", ","")&amp;
if(Services!U126="P",Services!$U$1&amp;", ","")&amp;
if(Services!V126="P",Services!$V$1&amp;", ","")&amp;
if(Services!W126="P",Services!$W$1&amp;", ","")&amp;
if(Services!X126="P",Services!$X$1&amp;", ","")&amp;
if(Services!Y126="P",Services!$Y$1&amp;", ","")&amp;
if(Services!Z126="P",Services!$Z$1&amp;", ","")&amp;
if(Services!AA126="P",Services!$AA$1&amp;", ","")&amp;
if(Services!AB126="P",Services!$AB$1&amp;", ","")&amp;
if(Services!AC126="P",Services!$AC$1&amp;", ","")&amp;
if(Services!AD126="P",Services!$AD$1&amp;", ","")&amp;
if(Services!AE126="P",Services!$AE$1&amp;", ","")&amp;
if(Services!AF126="P",Services!$AF$1&amp;", ","")&amp;
if(Services!AG126="P",Services!$AG$1&amp;", ","")&amp;
if(Services!AH126="P",Services!$AH$1&amp;", ","")</f>
        <v>Childcare, Food, </v>
      </c>
      <c r="F126" t="str">
        <f t="shared" si="1"/>
        <v>Childcare, Food</v>
      </c>
      <c r="G126" s="81" t="str">
        <f>if(Services!J126="S",Services!$J$1&amp;", ","")&amp;
if(Services!K126="S",Services!$K$1&amp;", ","")&amp;
if(Services!L126="S",Services!$L$1&amp;", ","")&amp;
if(Services!M126="S",Services!$M$1&amp;", ","")&amp;
if(Services!N126="S",Services!$N$1&amp;", ","")&amp;
if(Services!O126="S",Services!$O$1&amp;", ","")&amp;
if(Services!P126="S",Services!$P$1&amp;", ","")&amp;
if(Services!Q126="S",Services!$Q$1&amp;", ","")&amp;
if(Services!R126="S",Services!$R$1&amp;", ","")&amp;
if(Services!S126="S",Services!$S$1&amp;", ","")&amp;
if(Services!T126="S",Services!$T$1&amp;", ","")&amp;
if(Services!U126="S",Services!$U$1&amp;", ","")&amp;
if(Services!V126="S",Services!$V$1&amp;", ","")&amp;
if(Services!W126="S",Services!$W$1&amp;", ","")&amp;
if(Services!X126="S",Services!$X$1&amp;", ","")&amp;
if(Services!Y126="S",Services!$Y$1&amp;", ","")&amp;
if(Services!Z126="S",Services!$Z$1&amp;", ","")&amp;
if(Services!AA126="S",Services!$AA$1&amp;", ","")&amp;
if(Services!AB126="S",Services!$AB$1&amp;", ","")&amp;
if(Services!AC126="S",Services!$AC$1&amp;", ","")&amp;
if(Services!AD126="S",Services!$AD$1&amp;", ","")&amp;
if(Services!AE126="S",Services!$AE$1&amp;", ","")&amp;
if(Services!AF126="S",Services!$AF$1&amp;", ","")&amp;
if(Services!AG126="S",Services!$AG$1&amp;", ","")&amp;
if(Services!AH126="S",Services!$AH$1&amp;", ","")</f>
        <v/>
      </c>
      <c r="H126" t="str">
        <f t="shared" si="2"/>
        <v/>
      </c>
      <c r="I126" t="str">
        <f t="shared" si="3"/>
        <v>&lt;h2&gt;Happy Days Preschool&lt;/h2&gt;&lt;h3&gt;775-331-6699   / 1231 Pyramid Way Sparks, NV 89431&lt;/h3&gt;&lt;p&gt;Temporarily closed&lt;/p&gt;&lt;p&gt;Childcare, Food / &lt;/p&gt;</v>
      </c>
      <c r="J126" s="24" t="s">
        <v>299</v>
      </c>
    </row>
    <row r="127">
      <c r="A127" t="str">
        <f>if(Services!A127="","",Services!A127)</f>
        <v>Hawk View Apartments, Steelwood</v>
      </c>
      <c r="B127" t="str">
        <f>if(Services!B127&amp;" "&amp;Services!C127&amp;" "&amp;Services!I127="","",Services!B127&amp;" "&amp;Services!C127&amp;" "&amp;Services!I127)</f>
        <v>  </v>
      </c>
      <c r="C127" t="str">
        <f>if(A127="","",Services!D127&amp;" "&amp;Services!E127&amp;", "&amp;Services!F127&amp;" "&amp;Services!G127)</f>
        <v>1542 Steelwood Ln Reno, NV 89505</v>
      </c>
      <c r="D127" t="str">
        <f>if(Services!H127="","",Services!H127)</f>
        <v>Family-Subsidized Public Housing</v>
      </c>
      <c r="E127" s="81" t="str">
        <f>if(Services!J127="P",Services!$J$1&amp;", ","")&amp;
if(Services!K127="P",Services!$K$1&amp;", ","")&amp;
if(Services!L127="P",Services!$L$1&amp;", ","")&amp;
if(Services!M127="P",Services!$M$1&amp;", ","")&amp;
if(Services!N127="P",Services!$N$1&amp;", ","")&amp;
if(Services!O127="P",Services!$O$1&amp;", ","")&amp;
if(Services!P127="P",Services!$P$1&amp;", ","")&amp;
if(Services!Q127="P",Services!$Q$1&amp;", ","")&amp;
if(Services!R127="P",Services!$R$1&amp;", ","")&amp;
if(Services!S127="P",Services!$S$1&amp;", ","")&amp;
if(Services!T127="P",Services!$T$1&amp;", ","")&amp;
if(Services!U127="P",Services!$U$1&amp;", ","")&amp;
if(Services!V127="P",Services!$V$1&amp;", ","")&amp;
if(Services!W127="P",Services!$W$1&amp;", ","")&amp;
if(Services!X127="P",Services!$X$1&amp;", ","")&amp;
if(Services!Y127="P",Services!$Y$1&amp;", ","")&amp;
if(Services!Z127="P",Services!$Z$1&amp;", ","")&amp;
if(Services!AA127="P",Services!$AA$1&amp;", ","")&amp;
if(Services!AB127="P",Services!$AB$1&amp;", ","")&amp;
if(Services!AC127="P",Services!$AC$1&amp;", ","")&amp;
if(Services!AD127="P",Services!$AD$1&amp;", ","")&amp;
if(Services!AE127="P",Services!$AE$1&amp;", ","")&amp;
if(Services!AF127="P",Services!$AF$1&amp;", ","")&amp;
if(Services!AG127="P",Services!$AG$1&amp;", ","")&amp;
if(Services!AH127="P",Services!$AH$1&amp;", ","")</f>
        <v>Apartments, Subsidized housing, </v>
      </c>
      <c r="F127" t="str">
        <f t="shared" si="1"/>
        <v>Apartments, Subsidized housing</v>
      </c>
      <c r="G127" s="81" t="str">
        <f>if(Services!J127="S",Services!$J$1&amp;", ","")&amp;
if(Services!K127="S",Services!$K$1&amp;", ","")&amp;
if(Services!L127="S",Services!$L$1&amp;", ","")&amp;
if(Services!M127="S",Services!$M$1&amp;", ","")&amp;
if(Services!N127="S",Services!$N$1&amp;", ","")&amp;
if(Services!O127="S",Services!$O$1&amp;", ","")&amp;
if(Services!P127="S",Services!$P$1&amp;", ","")&amp;
if(Services!Q127="S",Services!$Q$1&amp;", ","")&amp;
if(Services!R127="S",Services!$R$1&amp;", ","")&amp;
if(Services!S127="S",Services!$S$1&amp;", ","")&amp;
if(Services!T127="S",Services!$T$1&amp;", ","")&amp;
if(Services!U127="S",Services!$U$1&amp;", ","")&amp;
if(Services!V127="S",Services!$V$1&amp;", ","")&amp;
if(Services!W127="S",Services!$W$1&amp;", ","")&amp;
if(Services!X127="S",Services!$X$1&amp;", ","")&amp;
if(Services!Y127="S",Services!$Y$1&amp;", ","")&amp;
if(Services!Z127="S",Services!$Z$1&amp;", ","")&amp;
if(Services!AA127="S",Services!$AA$1&amp;", ","")&amp;
if(Services!AB127="S",Services!$AB$1&amp;", ","")&amp;
if(Services!AC127="S",Services!$AC$1&amp;", ","")&amp;
if(Services!AD127="S",Services!$AD$1&amp;", ","")&amp;
if(Services!AE127="S",Services!$AE$1&amp;", ","")&amp;
if(Services!AF127="S",Services!$AF$1&amp;", ","")&amp;
if(Services!AG127="S",Services!$AG$1&amp;", ","")&amp;
if(Services!AH127="S",Services!$AH$1&amp;", ","")</f>
        <v/>
      </c>
      <c r="H127" t="str">
        <f t="shared" si="2"/>
        <v/>
      </c>
      <c r="I127" t="str">
        <f t="shared" si="3"/>
        <v>&lt;h2&gt;Hawk View Apartments, Steelwood&lt;/h2&gt;&lt;h3&gt;   / 1542 Steelwood Ln Reno, NV 89505&lt;/h3&gt;&lt;p&gt;Family-Subsidized Public Housing&lt;/p&gt;&lt;p&gt;Apartments, Subsidized housing / &lt;/p&gt;</v>
      </c>
      <c r="J127" s="24" t="s">
        <v>299</v>
      </c>
    </row>
    <row r="128">
      <c r="A128" t="str">
        <f>if(Services!A128="","",Services!A128)</f>
        <v>Hawk View Apartments, Tripp</v>
      </c>
      <c r="B128" t="str">
        <f>if(Services!B128&amp;" "&amp;Services!C128&amp;" "&amp;Services!I128="","",Services!B128&amp;" "&amp;Services!C128&amp;" "&amp;Services!I128)</f>
        <v>  </v>
      </c>
      <c r="C128" t="str">
        <f>if(A128="","",Services!D128&amp;" "&amp;Services!E128&amp;", "&amp;Services!F128&amp;" "&amp;Services!G128)</f>
        <v>2501 Tripp Dr Reno, NV 89512</v>
      </c>
      <c r="D128" t="str">
        <f>if(Services!H128="","",Services!H128)</f>
        <v>Family-Subsidized-HUD Rental assistance program in Reno but actual income limits may differ for units at Hawk View.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Hawk View receives rental subsidies through HUD-Assisted Housing for some or all of its apartments.</v>
      </c>
      <c r="E128" s="81" t="str">
        <f>if(Services!J128="P",Services!$J$1&amp;", ","")&amp;
if(Services!K128="P",Services!$K$1&amp;", ","")&amp;
if(Services!L128="P",Services!$L$1&amp;", ","")&amp;
if(Services!M128="P",Services!$M$1&amp;", ","")&amp;
if(Services!N128="P",Services!$N$1&amp;", ","")&amp;
if(Services!O128="P",Services!$O$1&amp;", ","")&amp;
if(Services!P128="P",Services!$P$1&amp;", ","")&amp;
if(Services!Q128="P",Services!$Q$1&amp;", ","")&amp;
if(Services!R128="P",Services!$R$1&amp;", ","")&amp;
if(Services!S128="P",Services!$S$1&amp;", ","")&amp;
if(Services!T128="P",Services!$T$1&amp;", ","")&amp;
if(Services!U128="P",Services!$U$1&amp;", ","")&amp;
if(Services!V128="P",Services!$V$1&amp;", ","")&amp;
if(Services!W128="P",Services!$W$1&amp;", ","")&amp;
if(Services!X128="P",Services!$X$1&amp;", ","")&amp;
if(Services!Y128="P",Services!$Y$1&amp;", ","")&amp;
if(Services!Z128="P",Services!$Z$1&amp;", ","")&amp;
if(Services!AA128="P",Services!$AA$1&amp;", ","")&amp;
if(Services!AB128="P",Services!$AB$1&amp;", ","")&amp;
if(Services!AC128="P",Services!$AC$1&amp;", ","")&amp;
if(Services!AD128="P",Services!$AD$1&amp;", ","")&amp;
if(Services!AE128="P",Services!$AE$1&amp;", ","")&amp;
if(Services!AF128="P",Services!$AF$1&amp;", ","")&amp;
if(Services!AG128="P",Services!$AG$1&amp;", ","")&amp;
if(Services!AH128="P",Services!$AH$1&amp;", ","")</f>
        <v>Apartments, Subsidized housing, </v>
      </c>
      <c r="F128" t="str">
        <f t="shared" si="1"/>
        <v>Apartments, Subsidized housing</v>
      </c>
      <c r="G128" s="81" t="str">
        <f>if(Services!J128="S",Services!$J$1&amp;", ","")&amp;
if(Services!K128="S",Services!$K$1&amp;", ","")&amp;
if(Services!L128="S",Services!$L$1&amp;", ","")&amp;
if(Services!M128="S",Services!$M$1&amp;", ","")&amp;
if(Services!N128="S",Services!$N$1&amp;", ","")&amp;
if(Services!O128="S",Services!$O$1&amp;", ","")&amp;
if(Services!P128="S",Services!$P$1&amp;", ","")&amp;
if(Services!Q128="S",Services!$Q$1&amp;", ","")&amp;
if(Services!R128="S",Services!$R$1&amp;", ","")&amp;
if(Services!S128="S",Services!$S$1&amp;", ","")&amp;
if(Services!T128="S",Services!$T$1&amp;", ","")&amp;
if(Services!U128="S",Services!$U$1&amp;", ","")&amp;
if(Services!V128="S",Services!$V$1&amp;", ","")&amp;
if(Services!W128="S",Services!$W$1&amp;", ","")&amp;
if(Services!X128="S",Services!$X$1&amp;", ","")&amp;
if(Services!Y128="S",Services!$Y$1&amp;", ","")&amp;
if(Services!Z128="S",Services!$Z$1&amp;", ","")&amp;
if(Services!AA128="S",Services!$AA$1&amp;", ","")&amp;
if(Services!AB128="S",Services!$AB$1&amp;", ","")&amp;
if(Services!AC128="S",Services!$AC$1&amp;", ","")&amp;
if(Services!AD128="S",Services!$AD$1&amp;", ","")&amp;
if(Services!AE128="S",Services!$AE$1&amp;", ","")&amp;
if(Services!AF128="S",Services!$AF$1&amp;", ","")&amp;
if(Services!AG128="S",Services!$AG$1&amp;", ","")&amp;
if(Services!AH128="S",Services!$AH$1&amp;", ","")</f>
        <v/>
      </c>
      <c r="H128" t="str">
        <f t="shared" si="2"/>
        <v/>
      </c>
      <c r="I128" t="str">
        <f t="shared" si="3"/>
        <v>&lt;h2&gt;Hawk View Apartments, Tripp&lt;/h2&gt;&lt;h3&gt;   / 2501 Tripp Dr Reno, NV 89512&lt;/h3&gt;&lt;p&gt;Family-Subsidized-HUD Rental assistance program in Reno but actual income limits may differ for units at Hawk View.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Hawk View receives rental subsidies through HUD-Assisted Housing for some or all of its apartments.&lt;/p&gt;&lt;p&gt;Apartments, Subsidized housing / &lt;/p&gt;</v>
      </c>
      <c r="J128" s="24" t="s">
        <v>299</v>
      </c>
    </row>
    <row r="129">
      <c r="A129" t="str">
        <f>if(Services!A129="","",Services!A129)</f>
        <v>Healing Minds, LLC</v>
      </c>
      <c r="B129" t="str">
        <f>if(Services!B129&amp;" "&amp;Services!C129&amp;" "&amp;Services!I129="","",Services!B129&amp;" "&amp;Services!C129&amp;" "&amp;Services!I129)</f>
        <v>775-448-9760  http://healingminds.com</v>
      </c>
      <c r="C129" t="str">
        <f>if(A129="","",Services!D129&amp;" "&amp;Services!E129&amp;", "&amp;Services!F129&amp;" "&amp;Services!G129)</f>
        <v>6490 S. McCarran Blvd, Bldg A, #6 Reno, NV 89509</v>
      </c>
      <c r="D129" t="str">
        <f>if(Services!H129="","",Services!H129)</f>
        <v>Works with people on a multitude of issues. Including; Anxiety, Substance Abuse, Depression, Eating Disorders, ADHD, Personality Disorders, Anger Management, Dialectical Behavior-</v>
      </c>
      <c r="E129" s="81" t="str">
        <f>if(Services!J129="P",Services!$J$1&amp;", ","")&amp;
if(Services!K129="P",Services!$K$1&amp;", ","")&amp;
if(Services!L129="P",Services!$L$1&amp;", ","")&amp;
if(Services!M129="P",Services!$M$1&amp;", ","")&amp;
if(Services!N129="P",Services!$N$1&amp;", ","")&amp;
if(Services!O129="P",Services!$O$1&amp;", ","")&amp;
if(Services!P129="P",Services!$P$1&amp;", ","")&amp;
if(Services!Q129="P",Services!$Q$1&amp;", ","")&amp;
if(Services!R129="P",Services!$R$1&amp;", ","")&amp;
if(Services!S129="P",Services!$S$1&amp;", ","")&amp;
if(Services!T129="P",Services!$T$1&amp;", ","")&amp;
if(Services!U129="P",Services!$U$1&amp;", ","")&amp;
if(Services!V129="P",Services!$V$1&amp;", ","")&amp;
if(Services!W129="P",Services!$W$1&amp;", ","")&amp;
if(Services!X129="P",Services!$X$1&amp;", ","")&amp;
if(Services!Y129="P",Services!$Y$1&amp;", ","")&amp;
if(Services!Z129="P",Services!$Z$1&amp;", ","")&amp;
if(Services!AA129="P",Services!$AA$1&amp;", ","")&amp;
if(Services!AB129="P",Services!$AB$1&amp;", ","")&amp;
if(Services!AC129="P",Services!$AC$1&amp;", ","")&amp;
if(Services!AD129="P",Services!$AD$1&amp;", ","")&amp;
if(Services!AE129="P",Services!$AE$1&amp;", ","")&amp;
if(Services!AF129="P",Services!$AF$1&amp;", ","")&amp;
if(Services!AG129="P",Services!$AG$1&amp;", ","")&amp;
if(Services!AH129="P",Services!$AH$1&amp;", ","")</f>
        <v>Counseling, Mental Health, </v>
      </c>
      <c r="F129" t="str">
        <f t="shared" si="1"/>
        <v>Counseling, Mental Health</v>
      </c>
      <c r="G129" s="81" t="str">
        <f>if(Services!J129="S",Services!$J$1&amp;", ","")&amp;
if(Services!K129="S",Services!$K$1&amp;", ","")&amp;
if(Services!L129="S",Services!$L$1&amp;", ","")&amp;
if(Services!M129="S",Services!$M$1&amp;", ","")&amp;
if(Services!N129="S",Services!$N$1&amp;", ","")&amp;
if(Services!O129="S",Services!$O$1&amp;", ","")&amp;
if(Services!P129="S",Services!$P$1&amp;", ","")&amp;
if(Services!Q129="S",Services!$Q$1&amp;", ","")&amp;
if(Services!R129="S",Services!$R$1&amp;", ","")&amp;
if(Services!S129="S",Services!$S$1&amp;", ","")&amp;
if(Services!T129="S",Services!$T$1&amp;", ","")&amp;
if(Services!U129="S",Services!$U$1&amp;", ","")&amp;
if(Services!V129="S",Services!$V$1&amp;", ","")&amp;
if(Services!W129="S",Services!$W$1&amp;", ","")&amp;
if(Services!X129="S",Services!$X$1&amp;", ","")&amp;
if(Services!Y129="S",Services!$Y$1&amp;", ","")&amp;
if(Services!Z129="S",Services!$Z$1&amp;", ","")&amp;
if(Services!AA129="S",Services!$AA$1&amp;", ","")&amp;
if(Services!AB129="S",Services!$AB$1&amp;", ","")&amp;
if(Services!AC129="S",Services!$AC$1&amp;", ","")&amp;
if(Services!AD129="S",Services!$AD$1&amp;", ","")&amp;
if(Services!AE129="S",Services!$AE$1&amp;", ","")&amp;
if(Services!AF129="S",Services!$AF$1&amp;", ","")&amp;
if(Services!AG129="S",Services!$AG$1&amp;", ","")&amp;
if(Services!AH129="S",Services!$AH$1&amp;", ","")</f>
        <v/>
      </c>
      <c r="H129" t="str">
        <f t="shared" si="2"/>
        <v/>
      </c>
      <c r="I129" t="str">
        <f t="shared" si="3"/>
        <v>&lt;h2&gt;Healing Minds, LLC&lt;/h2&gt;&lt;h3&gt;775-448-9760  http://healingminds.com / 6490 S. McCarran Blvd, Bldg A, #6 Reno, NV 89509&lt;/h3&gt;&lt;p&gt;Works with people on a multitude of issues. Including; Anxiety, Substance Abuse, Depression, Eating Disorders, ADHD, Personality Disorders, Anger Management, Dialectical Behavior-&lt;/p&gt;&lt;p&gt;Counseling, Mental Health / &lt;/p&gt;</v>
      </c>
      <c r="J129" s="24" t="s">
        <v>299</v>
      </c>
    </row>
    <row r="130">
      <c r="A130" t="str">
        <f>if(Services!A130="","",Services!A130)</f>
        <v>Health Care for Homeless Veterans</v>
      </c>
      <c r="B130" t="str">
        <f>if(Services!B130&amp;" "&amp;Services!C130&amp;" "&amp;Services!I130="","",Services!B130&amp;" "&amp;Services!C130&amp;" "&amp;Services!I130)</f>
        <v>775-324-6600 Mental Health Services: 775-786-7200 ext. 6414 https://www.reno.va.gov</v>
      </c>
      <c r="C130" t="str">
        <f>if(A130="","",Services!D130&amp;" "&amp;Services!E130&amp;", "&amp;Services!F130&amp;" "&amp;Services!G130)</f>
        <v>350 Capitol Hill Reno, NV 89502</v>
      </c>
      <c r="D130" t="str">
        <f>if(Services!H130="","",Services!H130)</f>
        <v>Monday-Friday 7:00am- 3:30pm.
Health Care for Homeless Veterans (HCHV) provides outreach and case management services to veterans who are homeless or at risk of becoming homeless. Services include drop ins for laundry and showers, medical care, Veterans Justice Outreach Program, outpatient and residential case management, transitional and permanent housing through HUD-VASH, substance abuse treatment, mental health treatment, and assistance with residential issues.</v>
      </c>
      <c r="E130" s="81" t="str">
        <f>if(Services!J130="P",Services!$J$1&amp;", ","")&amp;
if(Services!K130="P",Services!$K$1&amp;", ","")&amp;
if(Services!L130="P",Services!$L$1&amp;", ","")&amp;
if(Services!M130="P",Services!$M$1&amp;", ","")&amp;
if(Services!N130="P",Services!$N$1&amp;", ","")&amp;
if(Services!O130="P",Services!$O$1&amp;", ","")&amp;
if(Services!P130="P",Services!$P$1&amp;", ","")&amp;
if(Services!Q130="P",Services!$Q$1&amp;", ","")&amp;
if(Services!R130="P",Services!$R$1&amp;", ","")&amp;
if(Services!S130="P",Services!$S$1&amp;", ","")&amp;
if(Services!T130="P",Services!$T$1&amp;", ","")&amp;
if(Services!U130="P",Services!$U$1&amp;", ","")&amp;
if(Services!V130="P",Services!$V$1&amp;", ","")&amp;
if(Services!W130="P",Services!$W$1&amp;", ","")&amp;
if(Services!X130="P",Services!$X$1&amp;", ","")&amp;
if(Services!Y130="P",Services!$Y$1&amp;", ","")&amp;
if(Services!Z130="P",Services!$Z$1&amp;", ","")&amp;
if(Services!AA130="P",Services!$AA$1&amp;", ","")&amp;
if(Services!AB130="P",Services!$AB$1&amp;", ","")&amp;
if(Services!AC130="P",Services!$AC$1&amp;", ","")&amp;
if(Services!AD130="P",Services!$AD$1&amp;", ","")&amp;
if(Services!AE130="P",Services!$AE$1&amp;", ","")&amp;
if(Services!AF130="P",Services!$AF$1&amp;", ","")&amp;
if(Services!AG130="P",Services!$AG$1&amp;", ","")&amp;
if(Services!AH130="P",Services!$AH$1&amp;", ","")</f>
        <v>Counseling, Healthcare, Inpatient, Mental Health, Outpatient, </v>
      </c>
      <c r="F130" t="str">
        <f t="shared" si="1"/>
        <v>Counseling, Healthcare, Inpatient, Mental Health, Outpatient</v>
      </c>
      <c r="G130" s="81" t="str">
        <f>if(Services!J130="S",Services!$J$1&amp;", ","")&amp;
if(Services!K130="S",Services!$K$1&amp;", ","")&amp;
if(Services!L130="S",Services!$L$1&amp;", ","")&amp;
if(Services!M130="S",Services!$M$1&amp;", ","")&amp;
if(Services!N130="S",Services!$N$1&amp;", ","")&amp;
if(Services!O130="S",Services!$O$1&amp;", ","")&amp;
if(Services!P130="S",Services!$P$1&amp;", ","")&amp;
if(Services!Q130="S",Services!$Q$1&amp;", ","")&amp;
if(Services!R130="S",Services!$R$1&amp;", ","")&amp;
if(Services!S130="S",Services!$S$1&amp;", ","")&amp;
if(Services!T130="S",Services!$T$1&amp;", ","")&amp;
if(Services!U130="S",Services!$U$1&amp;", ","")&amp;
if(Services!V130="S",Services!$V$1&amp;", ","")&amp;
if(Services!W130="S",Services!$W$1&amp;", ","")&amp;
if(Services!X130="S",Services!$X$1&amp;", ","")&amp;
if(Services!Y130="S",Services!$Y$1&amp;", ","")&amp;
if(Services!Z130="S",Services!$Z$1&amp;", ","")&amp;
if(Services!AA130="S",Services!$AA$1&amp;", ","")&amp;
if(Services!AB130="S",Services!$AB$1&amp;", ","")&amp;
if(Services!AC130="S",Services!$AC$1&amp;", ","")&amp;
if(Services!AD130="S",Services!$AD$1&amp;", ","")&amp;
if(Services!AE130="S",Services!$AE$1&amp;", ","")&amp;
if(Services!AF130="S",Services!$AF$1&amp;", ","")&amp;
if(Services!AG130="S",Services!$AG$1&amp;", ","")&amp;
if(Services!AH130="S",Services!$AH$1&amp;", ","")</f>
        <v>Disability Services, Housing, Subsidized housing, Transitional Housing, </v>
      </c>
      <c r="H130" t="str">
        <f t="shared" si="2"/>
        <v>Disability Services, Housing, Subsidized housing, Transitional Housing</v>
      </c>
      <c r="I130" t="str">
        <f t="shared" si="3"/>
        <v>&lt;h2&gt;Health Care for Homeless Veterans&lt;/h2&gt;&lt;h3&gt;775-324-6600 Mental Health Services: 775-786-7200 ext. 6414 https://www.reno.va.gov / 350 Capitol Hill Reno, NV 89502&lt;/h3&gt;&lt;p&gt;Monday-Friday 7:00am- 3:30pm.
Health Care for Homeless Veterans (HCHV) provides outreach and case management services to veterans who are homeless or at risk of becoming homeless. Services include drop ins for laundry and showers, medical care, Veterans Justice Outreach Program, outpatient and residential case management, transitional and permanent housing through HUD-VASH, substance abuse treatment, mental health treatment, and assistance with residential issues.&lt;/p&gt;&lt;p&gt;Counseling, Healthcare, Inpatient, Mental Health, Outpatient / Disability Services, Housing, Subsidized housing, Transitional Housing&lt;/p&gt;</v>
      </c>
      <c r="J130" s="24" t="s">
        <v>299</v>
      </c>
    </row>
    <row r="131">
      <c r="A131" t="str">
        <f>if(Services!A131="","",Services!A131)</f>
        <v>Health Plan of Nevada</v>
      </c>
      <c r="B131" t="str">
        <f>if(Services!B131&amp;" "&amp;Services!C131&amp;" "&amp;Services!I131="","",Services!B131&amp;" "&amp;Services!C131&amp;" "&amp;Services!I131)</f>
        <v>702-242-7300  www.myhpnonline.com</v>
      </c>
      <c r="C131" t="str">
        <f>if(A131="","",Services!D131&amp;" "&amp;Services!E131&amp;", "&amp;Services!F131&amp;" "&amp;Services!G131)</f>
        <v>5370 Kietzke Ln Reno, NV 89511</v>
      </c>
      <c r="D131" t="str">
        <f>if(Services!H131="","",Services!H131)</f>
        <v>One of three health care providers available through Medicaid. Preventative care, behavioral health, health education, 24/7 advice nurse, 24/7 virtual visits, 24/7 urgent care centers, 24/7 emergency room care. </v>
      </c>
      <c r="E131" s="81" t="str">
        <f>if(Services!J131="P",Services!$J$1&amp;", ","")&amp;
if(Services!K131="P",Services!$K$1&amp;", ","")&amp;
if(Services!L131="P",Services!$L$1&amp;", ","")&amp;
if(Services!M131="P",Services!$M$1&amp;", ","")&amp;
if(Services!N131="P",Services!$N$1&amp;", ","")&amp;
if(Services!O131="P",Services!$O$1&amp;", ","")&amp;
if(Services!P131="P",Services!$P$1&amp;", ","")&amp;
if(Services!Q131="P",Services!$Q$1&amp;", ","")&amp;
if(Services!R131="P",Services!$R$1&amp;", ","")&amp;
if(Services!S131="P",Services!$S$1&amp;", ","")&amp;
if(Services!T131="P",Services!$T$1&amp;", ","")&amp;
if(Services!U131="P",Services!$U$1&amp;", ","")&amp;
if(Services!V131="P",Services!$V$1&amp;", ","")&amp;
if(Services!W131="P",Services!$W$1&amp;", ","")&amp;
if(Services!X131="P",Services!$X$1&amp;", ","")&amp;
if(Services!Y131="P",Services!$Y$1&amp;", ","")&amp;
if(Services!Z131="P",Services!$Z$1&amp;", ","")&amp;
if(Services!AA131="P",Services!$AA$1&amp;", ","")&amp;
if(Services!AB131="P",Services!$AB$1&amp;", ","")&amp;
if(Services!AC131="P",Services!$AC$1&amp;", ","")&amp;
if(Services!AD131="P",Services!$AD$1&amp;", ","")&amp;
if(Services!AE131="P",Services!$AE$1&amp;", ","")&amp;
if(Services!AF131="P",Services!$AF$1&amp;", ","")&amp;
if(Services!AG131="P",Services!$AG$1&amp;", ","")&amp;
if(Services!AH131="P",Services!$AH$1&amp;", ","")</f>
        <v>Insurance, </v>
      </c>
      <c r="F131" t="str">
        <f t="shared" si="1"/>
        <v>Insurance</v>
      </c>
      <c r="G131" s="81" t="str">
        <f>if(Services!J131="S",Services!$J$1&amp;", ","")&amp;
if(Services!K131="S",Services!$K$1&amp;", ","")&amp;
if(Services!L131="S",Services!$L$1&amp;", ","")&amp;
if(Services!M131="S",Services!$M$1&amp;", ","")&amp;
if(Services!N131="S",Services!$N$1&amp;", ","")&amp;
if(Services!O131="S",Services!$O$1&amp;", ","")&amp;
if(Services!P131="S",Services!$P$1&amp;", ","")&amp;
if(Services!Q131="S",Services!$Q$1&amp;", ","")&amp;
if(Services!R131="S",Services!$R$1&amp;", ","")&amp;
if(Services!S131="S",Services!$S$1&amp;", ","")&amp;
if(Services!T131="S",Services!$T$1&amp;", ","")&amp;
if(Services!U131="S",Services!$U$1&amp;", ","")&amp;
if(Services!V131="S",Services!$V$1&amp;", ","")&amp;
if(Services!W131="S",Services!$W$1&amp;", ","")&amp;
if(Services!X131="S",Services!$X$1&amp;", ","")&amp;
if(Services!Y131="S",Services!$Y$1&amp;", ","")&amp;
if(Services!Z131="S",Services!$Z$1&amp;", ","")&amp;
if(Services!AA131="S",Services!$AA$1&amp;", ","")&amp;
if(Services!AB131="S",Services!$AB$1&amp;", ","")&amp;
if(Services!AC131="S",Services!$AC$1&amp;", ","")&amp;
if(Services!AD131="S",Services!$AD$1&amp;", ","")&amp;
if(Services!AE131="S",Services!$AE$1&amp;", ","")&amp;
if(Services!AF131="S",Services!$AF$1&amp;", ","")&amp;
if(Services!AG131="S",Services!$AG$1&amp;", ","")&amp;
if(Services!AH131="S",Services!$AH$1&amp;", ","")</f>
        <v/>
      </c>
      <c r="H131" t="str">
        <f t="shared" si="2"/>
        <v/>
      </c>
      <c r="I131" t="str">
        <f t="shared" si="3"/>
        <v>&lt;h2&gt;Health Plan of Nevada&lt;/h2&gt;&lt;h3&gt;702-242-7300  www.myhpnonline.com / 5370 Kietzke Ln Reno, NV 89511&lt;/h3&gt;&lt;p&gt;One of three health care providers available through Medicaid. Preventative care, behavioral health, health education, 24/7 advice nurse, 24/7 virtual visits, 24/7 urgent care centers, 24/7 emergency room care. &lt;/p&gt;&lt;p&gt;Insurance / &lt;/p&gt;</v>
      </c>
      <c r="J131" s="24" t="s">
        <v>299</v>
      </c>
    </row>
    <row r="132">
      <c r="A132" t="str">
        <f>if(Services!A132="","",Services!A132)</f>
        <v>Heaven Bound Lifestyle Center</v>
      </c>
      <c r="B132" t="str">
        <f>if(Services!B132&amp;" "&amp;Services!C132&amp;" "&amp;Services!I132="","",Services!B132&amp;" "&amp;Services!C132&amp;" "&amp;Services!I132)</f>
        <v>775-677-8238  </v>
      </c>
      <c r="C132" t="str">
        <f>if(A132="","",Services!D132&amp;" "&amp;Services!E132&amp;", "&amp;Services!F132&amp;" "&amp;Services!G132)</f>
        <v>1912 Wilder St.  Sparks, NV 89432</v>
      </c>
      <c r="D132" t="str">
        <f>if(Services!H132="","",Services!H132)</f>
        <v>A faith based residential transitional housing for men located at 1912 Wilder St, Reno. Residents are required to attend AA/NA. Residents are also required to obtain a job and pay rent. Admission fee/deposit of $330 is required which covers 1st and last week's rent. Fee of $165 per week. No sex offenders or violent offenders. Call number for hours of operation. P.O. Box 3527, Sparks, NV 89432</v>
      </c>
      <c r="E132" s="81" t="str">
        <f>if(Services!J132="P",Services!$J$1&amp;", ","")&amp;
if(Services!K132="P",Services!$K$1&amp;", ","")&amp;
if(Services!L132="P",Services!$L$1&amp;", ","")&amp;
if(Services!M132="P",Services!$M$1&amp;", ","")&amp;
if(Services!N132="P",Services!$N$1&amp;", ","")&amp;
if(Services!O132="P",Services!$O$1&amp;", ","")&amp;
if(Services!P132="P",Services!$P$1&amp;", ","")&amp;
if(Services!Q132="P",Services!$Q$1&amp;", ","")&amp;
if(Services!R132="P",Services!$R$1&amp;", ","")&amp;
if(Services!S132="P",Services!$S$1&amp;", ","")&amp;
if(Services!T132="P",Services!$T$1&amp;", ","")&amp;
if(Services!U132="P",Services!$U$1&amp;", ","")&amp;
if(Services!V132="P",Services!$V$1&amp;", ","")&amp;
if(Services!W132="P",Services!$W$1&amp;", ","")&amp;
if(Services!X132="P",Services!$X$1&amp;", ","")&amp;
if(Services!Y132="P",Services!$Y$1&amp;", ","")&amp;
if(Services!Z132="P",Services!$Z$1&amp;", ","")&amp;
if(Services!AA132="P",Services!$AA$1&amp;", ","")&amp;
if(Services!AB132="P",Services!$AB$1&amp;", ","")&amp;
if(Services!AC132="P",Services!$AC$1&amp;", ","")&amp;
if(Services!AD132="P",Services!$AD$1&amp;", ","")&amp;
if(Services!AE132="P",Services!$AE$1&amp;", ","")&amp;
if(Services!AF132="P",Services!$AF$1&amp;", ","")&amp;
if(Services!AG132="P",Services!$AG$1&amp;", ","")&amp;
if(Services!AH132="P",Services!$AH$1&amp;", ","")</f>
        <v>Counseling, Food, Inpatient, Mental Health, Outpatient, </v>
      </c>
      <c r="F132" t="str">
        <f t="shared" si="1"/>
        <v>Counseling, Food, Inpatient, Mental Health, Outpatient</v>
      </c>
      <c r="G132" s="81" t="str">
        <f>if(Services!J132="S",Services!$J$1&amp;", ","")&amp;
if(Services!K132="S",Services!$K$1&amp;", ","")&amp;
if(Services!L132="S",Services!$L$1&amp;", ","")&amp;
if(Services!M132="S",Services!$M$1&amp;", ","")&amp;
if(Services!N132="S",Services!$N$1&amp;", ","")&amp;
if(Services!O132="S",Services!$O$1&amp;", ","")&amp;
if(Services!P132="S",Services!$P$1&amp;", ","")&amp;
if(Services!Q132="S",Services!$Q$1&amp;", ","")&amp;
if(Services!R132="S",Services!$R$1&amp;", ","")&amp;
if(Services!S132="S",Services!$S$1&amp;", ","")&amp;
if(Services!T132="S",Services!$T$1&amp;", ","")&amp;
if(Services!U132="S",Services!$U$1&amp;", ","")&amp;
if(Services!V132="S",Services!$V$1&amp;", ","")&amp;
if(Services!W132="S",Services!$W$1&amp;", ","")&amp;
if(Services!X132="S",Services!$X$1&amp;", ","")&amp;
if(Services!Y132="S",Services!$Y$1&amp;", ","")&amp;
if(Services!Z132="S",Services!$Z$1&amp;", ","")&amp;
if(Services!AA132="S",Services!$AA$1&amp;", ","")&amp;
if(Services!AB132="S",Services!$AB$1&amp;", ","")&amp;
if(Services!AC132="S",Services!$AC$1&amp;", ","")&amp;
if(Services!AD132="S",Services!$AD$1&amp;", ","")&amp;
if(Services!AE132="S",Services!$AE$1&amp;", ","")&amp;
if(Services!AF132="S",Services!$AF$1&amp;", ","")&amp;
if(Services!AG132="S",Services!$AG$1&amp;", ","")&amp;
if(Services!AH132="S",Services!$AH$1&amp;", ","")</f>
        <v/>
      </c>
      <c r="H132" t="str">
        <f t="shared" si="2"/>
        <v/>
      </c>
      <c r="I132" t="str">
        <f t="shared" si="3"/>
        <v>&lt;h2&gt;Heaven Bound Lifestyle Center&lt;/h2&gt;&lt;h3&gt;775-677-8238   / 1912 Wilder St.  Sparks, NV 89432&lt;/h3&gt;&lt;p&gt;A faith based residential transitional housing for men located at 1912 Wilder St, Reno. Residents are required to attend AA/NA. Residents are also required to obtain a job and pay rent. Admission fee/deposit of $330 is required which covers 1st and last week's rent. Fee of $165 per week. No sex offenders or violent offenders. Call number for hours of operation. P.O. Box 3527, Sparks, NV 89432&lt;/p&gt;&lt;p&gt;Counseling, Food, Inpatient, Mental Health, Outpatient / &lt;/p&gt;</v>
      </c>
      <c r="J132" s="24" t="s">
        <v>299</v>
      </c>
    </row>
    <row r="133">
      <c r="A133" t="str">
        <f>if(Services!A133="","",Services!A133)</f>
        <v>High Sierra Industries</v>
      </c>
      <c r="B133" t="str">
        <f>if(Services!B133&amp;" "&amp;Services!C133&amp;" "&amp;Services!I133="","",Services!B133&amp;" "&amp;Services!C133&amp;" "&amp;Services!I133)</f>
        <v>775-829-7400  </v>
      </c>
      <c r="C133" t="str">
        <f>if(A133="","",Services!D133&amp;" "&amp;Services!E133&amp;", "&amp;Services!F133&amp;" "&amp;Services!G133)</f>
        <v>555 Reactor Way Reno, NV 89502</v>
      </c>
      <c r="D133" t="str">
        <f>if(Services!H133="","",Services!H133)</f>
        <v>We develop, deliver and use learning systems that benefit people with disabilities and those who support them.</v>
      </c>
      <c r="E133" s="81" t="str">
        <f>if(Services!J133="P",Services!$J$1&amp;", ","")&amp;
if(Services!K133="P",Services!$K$1&amp;", ","")&amp;
if(Services!L133="P",Services!$L$1&amp;", ","")&amp;
if(Services!M133="P",Services!$M$1&amp;", ","")&amp;
if(Services!N133="P",Services!$N$1&amp;", ","")&amp;
if(Services!O133="P",Services!$O$1&amp;", ","")&amp;
if(Services!P133="P",Services!$P$1&amp;", ","")&amp;
if(Services!Q133="P",Services!$Q$1&amp;", ","")&amp;
if(Services!R133="P",Services!$R$1&amp;", ","")&amp;
if(Services!S133="P",Services!$S$1&amp;", ","")&amp;
if(Services!T133="P",Services!$T$1&amp;", ","")&amp;
if(Services!U133="P",Services!$U$1&amp;", ","")&amp;
if(Services!V133="P",Services!$V$1&amp;", ","")&amp;
if(Services!W133="P",Services!$W$1&amp;", ","")&amp;
if(Services!X133="P",Services!$X$1&amp;", ","")&amp;
if(Services!Y133="P",Services!$Y$1&amp;", ","")&amp;
if(Services!Z133="P",Services!$Z$1&amp;", ","")&amp;
if(Services!AA133="P",Services!$AA$1&amp;", ","")&amp;
if(Services!AB133="P",Services!$AB$1&amp;", ","")&amp;
if(Services!AC133="P",Services!$AC$1&amp;", ","")&amp;
if(Services!AD133="P",Services!$AD$1&amp;", ","")&amp;
if(Services!AE133="P",Services!$AE$1&amp;", ","")&amp;
if(Services!AF133="P",Services!$AF$1&amp;", ","")&amp;
if(Services!AG133="P",Services!$AG$1&amp;", ","")&amp;
if(Services!AH133="P",Services!$AH$1&amp;", ","")</f>
        <v>Disability Services, Education &amp; Training, </v>
      </c>
      <c r="F133" t="str">
        <f t="shared" si="1"/>
        <v>Disability Services, Education &amp; Training</v>
      </c>
      <c r="G133" s="81" t="str">
        <f>if(Services!J133="S",Services!$J$1&amp;", ","")&amp;
if(Services!K133="S",Services!$K$1&amp;", ","")&amp;
if(Services!L133="S",Services!$L$1&amp;", ","")&amp;
if(Services!M133="S",Services!$M$1&amp;", ","")&amp;
if(Services!N133="S",Services!$N$1&amp;", ","")&amp;
if(Services!O133="S",Services!$O$1&amp;", ","")&amp;
if(Services!P133="S",Services!$P$1&amp;", ","")&amp;
if(Services!Q133="S",Services!$Q$1&amp;", ","")&amp;
if(Services!R133="S",Services!$R$1&amp;", ","")&amp;
if(Services!S133="S",Services!$S$1&amp;", ","")&amp;
if(Services!T133="S",Services!$T$1&amp;", ","")&amp;
if(Services!U133="S",Services!$U$1&amp;", ","")&amp;
if(Services!V133="S",Services!$V$1&amp;", ","")&amp;
if(Services!W133="S",Services!$W$1&amp;", ","")&amp;
if(Services!X133="S",Services!$X$1&amp;", ","")&amp;
if(Services!Y133="S",Services!$Y$1&amp;", ","")&amp;
if(Services!Z133="S",Services!$Z$1&amp;", ","")&amp;
if(Services!AA133="S",Services!$AA$1&amp;", ","")&amp;
if(Services!AB133="S",Services!$AB$1&amp;", ","")&amp;
if(Services!AC133="S",Services!$AC$1&amp;", ","")&amp;
if(Services!AD133="S",Services!$AD$1&amp;", ","")&amp;
if(Services!AE133="S",Services!$AE$1&amp;", ","")&amp;
if(Services!AF133="S",Services!$AF$1&amp;", ","")&amp;
if(Services!AG133="S",Services!$AG$1&amp;", ","")&amp;
if(Services!AH133="S",Services!$AH$1&amp;", ","")</f>
        <v/>
      </c>
      <c r="H133" t="str">
        <f t="shared" si="2"/>
        <v/>
      </c>
      <c r="I133" t="str">
        <f t="shared" si="3"/>
        <v>&lt;h2&gt;High Sierra Industries&lt;/h2&gt;&lt;h3&gt;775-829-7400   / 555 Reactor Way Reno, NV 89502&lt;/h3&gt;&lt;p&gt;We develop, deliver and use learning systems that benefit people with disabilities and those who support them.&lt;/p&gt;&lt;p&gt;Disability Services, Education &amp; Training / &lt;/p&gt;</v>
      </c>
      <c r="J133" s="24" t="s">
        <v>299</v>
      </c>
    </row>
    <row r="134">
      <c r="A134" t="str">
        <f>if(Services!A134="","",Services!A134)</f>
        <v>Higher Vision Church</v>
      </c>
      <c r="B134" t="str">
        <f>if(Services!B134&amp;" "&amp;Services!C134&amp;" "&amp;Services!I134="","",Services!B134&amp;" "&amp;Services!C134&amp;" "&amp;Services!I134)</f>
        <v>  www.highervisionreno.church</v>
      </c>
      <c r="C134" t="str">
        <f>if(A134="","",Services!D134&amp;" "&amp;Services!E134&amp;", "&amp;Services!F134&amp;" "&amp;Services!G134)</f>
        <v>13600 Stead Blvd Reno, NV 89506</v>
      </c>
      <c r="D134" t="str">
        <f>if(Services!H134="","",Services!H134)</f>
        <v>Every other Saturday Veterans 9:30am-10:30 General Public 11:00am-1:00pm $10.00 Donation per family</v>
      </c>
      <c r="E134" s="81" t="str">
        <f>if(Services!J134="P",Services!$J$1&amp;", ","")&amp;
if(Services!K134="P",Services!$K$1&amp;", ","")&amp;
if(Services!L134="P",Services!$L$1&amp;", ","")&amp;
if(Services!M134="P",Services!$M$1&amp;", ","")&amp;
if(Services!N134="P",Services!$N$1&amp;", ","")&amp;
if(Services!O134="P",Services!$O$1&amp;", ","")&amp;
if(Services!P134="P",Services!$P$1&amp;", ","")&amp;
if(Services!Q134="P",Services!$Q$1&amp;", ","")&amp;
if(Services!R134="P",Services!$R$1&amp;", ","")&amp;
if(Services!S134="P",Services!$S$1&amp;", ","")&amp;
if(Services!T134="P",Services!$T$1&amp;", ","")&amp;
if(Services!U134="P",Services!$U$1&amp;", ","")&amp;
if(Services!V134="P",Services!$V$1&amp;", ","")&amp;
if(Services!W134="P",Services!$W$1&amp;", ","")&amp;
if(Services!X134="P",Services!$X$1&amp;", ","")&amp;
if(Services!Y134="P",Services!$Y$1&amp;", ","")&amp;
if(Services!Z134="P",Services!$Z$1&amp;", ","")&amp;
if(Services!AA134="P",Services!$AA$1&amp;", ","")&amp;
if(Services!AB134="P",Services!$AB$1&amp;", ","")&amp;
if(Services!AC134="P",Services!$AC$1&amp;", ","")&amp;
if(Services!AD134="P",Services!$AD$1&amp;", ","")&amp;
if(Services!AE134="P",Services!$AE$1&amp;", ","")&amp;
if(Services!AF134="P",Services!$AF$1&amp;", ","")&amp;
if(Services!AG134="P",Services!$AG$1&amp;", ","")&amp;
if(Services!AH134="P",Services!$AH$1&amp;", ","")</f>
        <v>Food, </v>
      </c>
      <c r="F134" t="str">
        <f t="shared" si="1"/>
        <v>Food</v>
      </c>
      <c r="G134" s="81" t="str">
        <f>if(Services!J134="S",Services!$J$1&amp;", ","")&amp;
if(Services!K134="S",Services!$K$1&amp;", ","")&amp;
if(Services!L134="S",Services!$L$1&amp;", ","")&amp;
if(Services!M134="S",Services!$M$1&amp;", ","")&amp;
if(Services!N134="S",Services!$N$1&amp;", ","")&amp;
if(Services!O134="S",Services!$O$1&amp;", ","")&amp;
if(Services!P134="S",Services!$P$1&amp;", ","")&amp;
if(Services!Q134="S",Services!$Q$1&amp;", ","")&amp;
if(Services!R134="S",Services!$R$1&amp;", ","")&amp;
if(Services!S134="S",Services!$S$1&amp;", ","")&amp;
if(Services!T134="S",Services!$T$1&amp;", ","")&amp;
if(Services!U134="S",Services!$U$1&amp;", ","")&amp;
if(Services!V134="S",Services!$V$1&amp;", ","")&amp;
if(Services!W134="S",Services!$W$1&amp;", ","")&amp;
if(Services!X134="S",Services!$X$1&amp;", ","")&amp;
if(Services!Y134="S",Services!$Y$1&amp;", ","")&amp;
if(Services!Z134="S",Services!$Z$1&amp;", ","")&amp;
if(Services!AA134="S",Services!$AA$1&amp;", ","")&amp;
if(Services!AB134="S",Services!$AB$1&amp;", ","")&amp;
if(Services!AC134="S",Services!$AC$1&amp;", ","")&amp;
if(Services!AD134="S",Services!$AD$1&amp;", ","")&amp;
if(Services!AE134="S",Services!$AE$1&amp;", ","")&amp;
if(Services!AF134="S",Services!$AF$1&amp;", ","")&amp;
if(Services!AG134="S",Services!$AG$1&amp;", ","")&amp;
if(Services!AH134="S",Services!$AH$1&amp;", ","")</f>
        <v/>
      </c>
      <c r="H134" t="str">
        <f t="shared" si="2"/>
        <v/>
      </c>
      <c r="I134" t="str">
        <f t="shared" si="3"/>
        <v>&lt;h2&gt;Higher Vision Church&lt;/h2&gt;&lt;h3&gt;  www.highervisionreno.church / 13600 Stead Blvd Reno, NV 89506&lt;/h3&gt;&lt;p&gt;Every other Saturday Veterans 9:30am-10:30 General Public 11:00am-1:00pm $10.00 Donation per family&lt;/p&gt;&lt;p&gt;Food / &lt;/p&gt;</v>
      </c>
      <c r="J134" s="24" t="s">
        <v>299</v>
      </c>
    </row>
    <row r="135">
      <c r="A135" t="str">
        <f>if(Services!A135="","",Services!A135)</f>
        <v>Hill Street Apartments</v>
      </c>
      <c r="B135" t="str">
        <f>if(Services!B135&amp;" "&amp;Services!C135&amp;" "&amp;Services!I135="","",Services!B135&amp;" "&amp;Services!C135&amp;" "&amp;Services!I135)</f>
        <v>775-828-3355  </v>
      </c>
      <c r="C135" t="str">
        <f>if(A135="","",Services!D135&amp;" "&amp;Services!E135&amp;", "&amp;Services!F135&amp;" "&amp;Services!G135)</f>
        <v>244 Hill St Reno, NV 89501</v>
      </c>
      <c r="D135" t="str">
        <f>if(Services!H135="","",Services!H135)</f>
        <v>Family-Subsidized-Using Low Income Housing Tax Credit LIHTC program, units set aside. Households must earn either less than 50% or 60% of the area median income. Rents capped at a maximum of 30% of the set-aside area median income.</v>
      </c>
      <c r="E135" s="81" t="str">
        <f>if(Services!J135="P",Services!$J$1&amp;", ","")&amp;
if(Services!K135="P",Services!$K$1&amp;", ","")&amp;
if(Services!L135="P",Services!$L$1&amp;", ","")&amp;
if(Services!M135="P",Services!$M$1&amp;", ","")&amp;
if(Services!N135="P",Services!$N$1&amp;", ","")&amp;
if(Services!O135="P",Services!$O$1&amp;", ","")&amp;
if(Services!P135="P",Services!$P$1&amp;", ","")&amp;
if(Services!Q135="P",Services!$Q$1&amp;", ","")&amp;
if(Services!R135="P",Services!$R$1&amp;", ","")&amp;
if(Services!S135="P",Services!$S$1&amp;", ","")&amp;
if(Services!T135="P",Services!$T$1&amp;", ","")&amp;
if(Services!U135="P",Services!$U$1&amp;", ","")&amp;
if(Services!V135="P",Services!$V$1&amp;", ","")&amp;
if(Services!W135="P",Services!$W$1&amp;", ","")&amp;
if(Services!X135="P",Services!$X$1&amp;", ","")&amp;
if(Services!Y135="P",Services!$Y$1&amp;", ","")&amp;
if(Services!Z135="P",Services!$Z$1&amp;", ","")&amp;
if(Services!AA135="P",Services!$AA$1&amp;", ","")&amp;
if(Services!AB135="P",Services!$AB$1&amp;", ","")&amp;
if(Services!AC135="P",Services!$AC$1&amp;", ","")&amp;
if(Services!AD135="P",Services!$AD$1&amp;", ","")&amp;
if(Services!AE135="P",Services!$AE$1&amp;", ","")&amp;
if(Services!AF135="P",Services!$AF$1&amp;", ","")&amp;
if(Services!AG135="P",Services!$AG$1&amp;", ","")&amp;
if(Services!AH135="P",Services!$AH$1&amp;", ","")</f>
        <v>Apartments, Subsidized housing, </v>
      </c>
      <c r="F135" t="str">
        <f t="shared" si="1"/>
        <v>Apartments, Subsidized housing</v>
      </c>
      <c r="G135" s="81" t="str">
        <f>if(Services!J135="S",Services!$J$1&amp;", ","")&amp;
if(Services!K135="S",Services!$K$1&amp;", ","")&amp;
if(Services!L135="S",Services!$L$1&amp;", ","")&amp;
if(Services!M135="S",Services!$M$1&amp;", ","")&amp;
if(Services!N135="S",Services!$N$1&amp;", ","")&amp;
if(Services!O135="S",Services!$O$1&amp;", ","")&amp;
if(Services!P135="S",Services!$P$1&amp;", ","")&amp;
if(Services!Q135="S",Services!$Q$1&amp;", ","")&amp;
if(Services!R135="S",Services!$R$1&amp;", ","")&amp;
if(Services!S135="S",Services!$S$1&amp;", ","")&amp;
if(Services!T135="S",Services!$T$1&amp;", ","")&amp;
if(Services!U135="S",Services!$U$1&amp;", ","")&amp;
if(Services!V135="S",Services!$V$1&amp;", ","")&amp;
if(Services!W135="S",Services!$W$1&amp;", ","")&amp;
if(Services!X135="S",Services!$X$1&amp;", ","")&amp;
if(Services!Y135="S",Services!$Y$1&amp;", ","")&amp;
if(Services!Z135="S",Services!$Z$1&amp;", ","")&amp;
if(Services!AA135="S",Services!$AA$1&amp;", ","")&amp;
if(Services!AB135="S",Services!$AB$1&amp;", ","")&amp;
if(Services!AC135="S",Services!$AC$1&amp;", ","")&amp;
if(Services!AD135="S",Services!$AD$1&amp;", ","")&amp;
if(Services!AE135="S",Services!$AE$1&amp;", ","")&amp;
if(Services!AF135="S",Services!$AF$1&amp;", ","")&amp;
if(Services!AG135="S",Services!$AG$1&amp;", ","")&amp;
if(Services!AH135="S",Services!$AH$1&amp;", ","")</f>
        <v/>
      </c>
      <c r="H135" t="str">
        <f t="shared" si="2"/>
        <v/>
      </c>
      <c r="I135" t="str">
        <f t="shared" si="3"/>
        <v>&lt;h2&gt;Hill Street Apartments&lt;/h2&gt;&lt;h3&gt;775-828-3355   / 244 Hill St Reno, NV 89501&lt;/h3&gt;&lt;p&gt;Family-Subsidized-Using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135" s="24" t="s">
        <v>299</v>
      </c>
    </row>
    <row r="136">
      <c r="A136" t="str">
        <f>if(Services!A136="","",Services!A136)</f>
        <v>Holy Child Day Home</v>
      </c>
      <c r="B136" t="str">
        <f>if(Services!B136&amp;" "&amp;Services!C136&amp;" "&amp;Services!I136="","",Services!B136&amp;" "&amp;Services!C136&amp;" "&amp;Services!I136)</f>
        <v>775-329-2979  </v>
      </c>
      <c r="C136" t="str">
        <f>if(A136="","",Services!D136&amp;" "&amp;Services!E136&amp;", "&amp;Services!F136&amp;" "&amp;Services!G136)</f>
        <v>440 Reno Ave Reno, NV 89509</v>
      </c>
      <c r="D136" t="str">
        <f>if(Services!H136="","",Services!H136)</f>
        <v>Day care &amp; education for children 18 months to 6 years; 7:00 am-5:45 pm M-F</v>
      </c>
      <c r="E136" s="81" t="str">
        <f>if(Services!J136="P",Services!$J$1&amp;", ","")&amp;
if(Services!K136="P",Services!$K$1&amp;", ","")&amp;
if(Services!L136="P",Services!$L$1&amp;", ","")&amp;
if(Services!M136="P",Services!$M$1&amp;", ","")&amp;
if(Services!N136="P",Services!$N$1&amp;", ","")&amp;
if(Services!O136="P",Services!$O$1&amp;", ","")&amp;
if(Services!P136="P",Services!$P$1&amp;", ","")&amp;
if(Services!Q136="P",Services!$Q$1&amp;", ","")&amp;
if(Services!R136="P",Services!$R$1&amp;", ","")&amp;
if(Services!S136="P",Services!$S$1&amp;", ","")&amp;
if(Services!T136="P",Services!$T$1&amp;", ","")&amp;
if(Services!U136="P",Services!$U$1&amp;", ","")&amp;
if(Services!V136="P",Services!$V$1&amp;", ","")&amp;
if(Services!W136="P",Services!$W$1&amp;", ","")&amp;
if(Services!X136="P",Services!$X$1&amp;", ","")&amp;
if(Services!Y136="P",Services!$Y$1&amp;", ","")&amp;
if(Services!Z136="P",Services!$Z$1&amp;", ","")&amp;
if(Services!AA136="P",Services!$AA$1&amp;", ","")&amp;
if(Services!AB136="P",Services!$AB$1&amp;", ","")&amp;
if(Services!AC136="P",Services!$AC$1&amp;", ","")&amp;
if(Services!AD136="P",Services!$AD$1&amp;", ","")&amp;
if(Services!AE136="P",Services!$AE$1&amp;", ","")&amp;
if(Services!AF136="P",Services!$AF$1&amp;", ","")&amp;
if(Services!AG136="P",Services!$AG$1&amp;", ","")&amp;
if(Services!AH136="P",Services!$AH$1&amp;", ","")</f>
        <v>Childcare, </v>
      </c>
      <c r="F136" t="str">
        <f t="shared" si="1"/>
        <v>Childcare</v>
      </c>
      <c r="G136" s="81" t="str">
        <f>if(Services!J136="S",Services!$J$1&amp;", ","")&amp;
if(Services!K136="S",Services!$K$1&amp;", ","")&amp;
if(Services!L136="S",Services!$L$1&amp;", ","")&amp;
if(Services!M136="S",Services!$M$1&amp;", ","")&amp;
if(Services!N136="S",Services!$N$1&amp;", ","")&amp;
if(Services!O136="S",Services!$O$1&amp;", ","")&amp;
if(Services!P136="S",Services!$P$1&amp;", ","")&amp;
if(Services!Q136="S",Services!$Q$1&amp;", ","")&amp;
if(Services!R136="S",Services!$R$1&amp;", ","")&amp;
if(Services!S136="S",Services!$S$1&amp;", ","")&amp;
if(Services!T136="S",Services!$T$1&amp;", ","")&amp;
if(Services!U136="S",Services!$U$1&amp;", ","")&amp;
if(Services!V136="S",Services!$V$1&amp;", ","")&amp;
if(Services!W136="S",Services!$W$1&amp;", ","")&amp;
if(Services!X136="S",Services!$X$1&amp;", ","")&amp;
if(Services!Y136="S",Services!$Y$1&amp;", ","")&amp;
if(Services!Z136="S",Services!$Z$1&amp;", ","")&amp;
if(Services!AA136="S",Services!$AA$1&amp;", ","")&amp;
if(Services!AB136="S",Services!$AB$1&amp;", ","")&amp;
if(Services!AC136="S",Services!$AC$1&amp;", ","")&amp;
if(Services!AD136="S",Services!$AD$1&amp;", ","")&amp;
if(Services!AE136="S",Services!$AE$1&amp;", ","")&amp;
if(Services!AF136="S",Services!$AF$1&amp;", ","")&amp;
if(Services!AG136="S",Services!$AG$1&amp;", ","")&amp;
if(Services!AH136="S",Services!$AH$1&amp;", ","")</f>
        <v/>
      </c>
      <c r="H136" t="str">
        <f t="shared" si="2"/>
        <v/>
      </c>
      <c r="I136" t="str">
        <f t="shared" si="3"/>
        <v>&lt;h2&gt;Holy Child Day Home&lt;/h2&gt;&lt;h3&gt;775-329-2979   / 440 Reno Ave Reno, NV 89509&lt;/h3&gt;&lt;p&gt;Day care &amp; education for children 18 months to 6 years; 7:00 am-5:45 pm M-F&lt;/p&gt;&lt;p&gt;Childcare / &lt;/p&gt;</v>
      </c>
      <c r="J136" s="24" t="s">
        <v>299</v>
      </c>
    </row>
    <row r="137">
      <c r="A137" t="str">
        <f>if(Services!A137="","",Services!A137)</f>
        <v>Home Suites Apts</v>
      </c>
      <c r="B137" t="str">
        <f>if(Services!B137&amp;" "&amp;Services!C137&amp;" "&amp;Services!I137="","",Services!B137&amp;" "&amp;Services!C137&amp;" "&amp;Services!I137)</f>
        <v>775-359-8701  </v>
      </c>
      <c r="C137" t="str">
        <f>if(A137="","",Services!D137&amp;" "&amp;Services!E137&amp;", "&amp;Services!F137&amp;" "&amp;Services!G137)</f>
        <v>615 E Lincoln Way Sparks, NV 89431</v>
      </c>
      <c r="D137" t="str">
        <f>if(Services!H137="","",Services!H137)</f>
        <v>amily-Subsidized-Using Low Income Housing Tax Credit LIHTC program, units set aside. Households must earn either less than 50% or 60% of the area median income. Rents capped at a maximum of 30% of the set-aside area median income.</v>
      </c>
      <c r="E137" s="81" t="str">
        <f>if(Services!J137="P",Services!$J$1&amp;", ","")&amp;
if(Services!K137="P",Services!$K$1&amp;", ","")&amp;
if(Services!L137="P",Services!$L$1&amp;", ","")&amp;
if(Services!M137="P",Services!$M$1&amp;", ","")&amp;
if(Services!N137="P",Services!$N$1&amp;", ","")&amp;
if(Services!O137="P",Services!$O$1&amp;", ","")&amp;
if(Services!P137="P",Services!$P$1&amp;", ","")&amp;
if(Services!Q137="P",Services!$Q$1&amp;", ","")&amp;
if(Services!R137="P",Services!$R$1&amp;", ","")&amp;
if(Services!S137="P",Services!$S$1&amp;", ","")&amp;
if(Services!T137="P",Services!$T$1&amp;", ","")&amp;
if(Services!U137="P",Services!$U$1&amp;", ","")&amp;
if(Services!V137="P",Services!$V$1&amp;", ","")&amp;
if(Services!W137="P",Services!$W$1&amp;", ","")&amp;
if(Services!X137="P",Services!$X$1&amp;", ","")&amp;
if(Services!Y137="P",Services!$Y$1&amp;", ","")&amp;
if(Services!Z137="P",Services!$Z$1&amp;", ","")&amp;
if(Services!AA137="P",Services!$AA$1&amp;", ","")&amp;
if(Services!AB137="P",Services!$AB$1&amp;", ","")&amp;
if(Services!AC137="P",Services!$AC$1&amp;", ","")&amp;
if(Services!AD137="P",Services!$AD$1&amp;", ","")&amp;
if(Services!AE137="P",Services!$AE$1&amp;", ","")&amp;
if(Services!AF137="P",Services!$AF$1&amp;", ","")&amp;
if(Services!AG137="P",Services!$AG$1&amp;", ","")&amp;
if(Services!AH137="P",Services!$AH$1&amp;", ","")</f>
        <v>Apartments, Subsidized housing, </v>
      </c>
      <c r="F137" t="str">
        <f t="shared" si="1"/>
        <v>Apartments, Subsidized housing</v>
      </c>
      <c r="G137" s="81" t="str">
        <f>if(Services!J137="S",Services!$J$1&amp;", ","")&amp;
if(Services!K137="S",Services!$K$1&amp;", ","")&amp;
if(Services!L137="S",Services!$L$1&amp;", ","")&amp;
if(Services!M137="S",Services!$M$1&amp;", ","")&amp;
if(Services!N137="S",Services!$N$1&amp;", ","")&amp;
if(Services!O137="S",Services!$O$1&amp;", ","")&amp;
if(Services!P137="S",Services!$P$1&amp;", ","")&amp;
if(Services!Q137="S",Services!$Q$1&amp;", ","")&amp;
if(Services!R137="S",Services!$R$1&amp;", ","")&amp;
if(Services!S137="S",Services!$S$1&amp;", ","")&amp;
if(Services!T137="S",Services!$T$1&amp;", ","")&amp;
if(Services!U137="S",Services!$U$1&amp;", ","")&amp;
if(Services!V137="S",Services!$V$1&amp;", ","")&amp;
if(Services!W137="S",Services!$W$1&amp;", ","")&amp;
if(Services!X137="S",Services!$X$1&amp;", ","")&amp;
if(Services!Y137="S",Services!$Y$1&amp;", ","")&amp;
if(Services!Z137="S",Services!$Z$1&amp;", ","")&amp;
if(Services!AA137="S",Services!$AA$1&amp;", ","")&amp;
if(Services!AB137="S",Services!$AB$1&amp;", ","")&amp;
if(Services!AC137="S",Services!$AC$1&amp;", ","")&amp;
if(Services!AD137="S",Services!$AD$1&amp;", ","")&amp;
if(Services!AE137="S",Services!$AE$1&amp;", ","")&amp;
if(Services!AF137="S",Services!$AF$1&amp;", ","")&amp;
if(Services!AG137="S",Services!$AG$1&amp;", ","")&amp;
if(Services!AH137="S",Services!$AH$1&amp;", ","")</f>
        <v/>
      </c>
      <c r="H137" t="str">
        <f t="shared" si="2"/>
        <v/>
      </c>
      <c r="I137" t="str">
        <f t="shared" si="3"/>
        <v>&lt;h2&gt;Home Suites Apts&lt;/h2&gt;&lt;h3&gt;775-359-8701   / 615 E Lincoln Way Sparks, NV 89431&lt;/h3&gt;&lt;p&gt;amily-Subsidized-Using Low Income Housing Tax Credit LIHTC program, units set aside. Households must earn either less than 50% or 60% of the area median income. Rents capped at a maximum of 30% of the set-aside area median income.&lt;/p&gt;&lt;p&gt;Apartments, Subsidized housing / &lt;/p&gt;</v>
      </c>
      <c r="J137" s="24" t="s">
        <v>299</v>
      </c>
    </row>
    <row r="138">
      <c r="A138" t="str">
        <f>if(Services!A138="","",Services!A138)</f>
        <v>Hosanna Home</v>
      </c>
      <c r="B138" t="str">
        <f>if(Services!B138&amp;" "&amp;Services!C138&amp;" "&amp;Services!I138="","",Services!B138&amp;" "&amp;Services!C138&amp;" "&amp;Services!I138)</f>
        <v>775-232-5416  </v>
      </c>
      <c r="C138" t="str">
        <f>if(A138="","",Services!D138&amp;" "&amp;Services!E138&amp;", "&amp;Services!F138&amp;" "&amp;Services!G138)</f>
        <v>P.O. Box 51316 Sparks, NV 89435</v>
      </c>
      <c r="D138" t="str">
        <f>if(Services!H138="","",Services!H138)</f>
        <v>A faith-based residential transitional home for women. Applicants are required to have lived in the northern Nevada area for a minimum of three months. Commitment to the program is six months. This is a faith-based program, and the client will be required to attend life skills/Bible study three times a week and church services on Sunday. The client must also be willing and able to work. A fee of $400 a month is paid to the program. This money is returned to the client to assist with a down payment for a vehicle or to secure an apartment when they graduate.</v>
      </c>
      <c r="E138" s="81" t="str">
        <f>if(Services!J138="P",Services!$J$1&amp;", ","")&amp;
if(Services!K138="P",Services!$K$1&amp;", ","")&amp;
if(Services!L138="P",Services!$L$1&amp;", ","")&amp;
if(Services!M138="P",Services!$M$1&amp;", ","")&amp;
if(Services!N138="P",Services!$N$1&amp;", ","")&amp;
if(Services!O138="P",Services!$O$1&amp;", ","")&amp;
if(Services!P138="P",Services!$P$1&amp;", ","")&amp;
if(Services!Q138="P",Services!$Q$1&amp;", ","")&amp;
if(Services!R138="P",Services!$R$1&amp;", ","")&amp;
if(Services!S138="P",Services!$S$1&amp;", ","")&amp;
if(Services!T138="P",Services!$T$1&amp;", ","")&amp;
if(Services!U138="P",Services!$U$1&amp;", ","")&amp;
if(Services!V138="P",Services!$V$1&amp;", ","")&amp;
if(Services!W138="P",Services!$W$1&amp;", ","")&amp;
if(Services!X138="P",Services!$X$1&amp;", ","")&amp;
if(Services!Y138="P",Services!$Y$1&amp;", ","")&amp;
if(Services!Z138="P",Services!$Z$1&amp;", ","")&amp;
if(Services!AA138="P",Services!$AA$1&amp;", ","")&amp;
if(Services!AB138="P",Services!$AB$1&amp;", ","")&amp;
if(Services!AC138="P",Services!$AC$1&amp;", ","")&amp;
if(Services!AD138="P",Services!$AD$1&amp;", ","")&amp;
if(Services!AE138="P",Services!$AE$1&amp;", ","")&amp;
if(Services!AF138="P",Services!$AF$1&amp;", ","")&amp;
if(Services!AG138="P",Services!$AG$1&amp;", ","")&amp;
if(Services!AH138="P",Services!$AH$1&amp;", ","")</f>
        <v>Counseling, Inpatient, Mental Health, </v>
      </c>
      <c r="F138" t="str">
        <f t="shared" si="1"/>
        <v>Counseling, Inpatient, Mental Health</v>
      </c>
      <c r="G138" s="81" t="str">
        <f>if(Services!J138="S",Services!$J$1&amp;", ","")&amp;
if(Services!K138="S",Services!$K$1&amp;", ","")&amp;
if(Services!L138="S",Services!$L$1&amp;", ","")&amp;
if(Services!M138="S",Services!$M$1&amp;", ","")&amp;
if(Services!N138="S",Services!$N$1&amp;", ","")&amp;
if(Services!O138="S",Services!$O$1&amp;", ","")&amp;
if(Services!P138="S",Services!$P$1&amp;", ","")&amp;
if(Services!Q138="S",Services!$Q$1&amp;", ","")&amp;
if(Services!R138="S",Services!$R$1&amp;", ","")&amp;
if(Services!S138="S",Services!$S$1&amp;", ","")&amp;
if(Services!T138="S",Services!$T$1&amp;", ","")&amp;
if(Services!U138="S",Services!$U$1&amp;", ","")&amp;
if(Services!V138="S",Services!$V$1&amp;", ","")&amp;
if(Services!W138="S",Services!$W$1&amp;", ","")&amp;
if(Services!X138="S",Services!$X$1&amp;", ","")&amp;
if(Services!Y138="S",Services!$Y$1&amp;", ","")&amp;
if(Services!Z138="S",Services!$Z$1&amp;", ","")&amp;
if(Services!AA138="S",Services!$AA$1&amp;", ","")&amp;
if(Services!AB138="S",Services!$AB$1&amp;", ","")&amp;
if(Services!AC138="S",Services!$AC$1&amp;", ","")&amp;
if(Services!AD138="S",Services!$AD$1&amp;", ","")&amp;
if(Services!AE138="S",Services!$AE$1&amp;", ","")&amp;
if(Services!AF138="S",Services!$AF$1&amp;", ","")&amp;
if(Services!AG138="S",Services!$AG$1&amp;", ","")&amp;
if(Services!AH138="S",Services!$AH$1&amp;", ","")</f>
        <v>Transitional Housing, </v>
      </c>
      <c r="H138" t="str">
        <f t="shared" si="2"/>
        <v>Transitional Housing</v>
      </c>
      <c r="I138" t="str">
        <f t="shared" si="3"/>
        <v>&lt;h2&gt;Hosanna Home&lt;/h2&gt;&lt;h3&gt;775-232-5416   / P.O. Box 51316 Sparks, NV 89435&lt;/h3&gt;&lt;p&gt;A faith-based residential transitional home for women. Applicants are required to have lived in the northern Nevada area for a minimum of three months. Commitment to the program is six months. This is a faith-based program, and the client will be required to attend life skills/Bible study three times a week and church services on Sunday. The client must also be willing and able to work. A fee of $400 a month is paid to the program. This money is returned to the client to assist with a down payment for a vehicle or to secure an apartment when they graduate.&lt;/p&gt;&lt;p&gt;Counseling, Inpatient, Mental Health / Transitional Housing&lt;/p&gt;</v>
      </c>
      <c r="J138" s="24" t="s">
        <v>299</v>
      </c>
    </row>
    <row r="139">
      <c r="A139" t="str">
        <f>if(Services!A139="","",Services!A139)</f>
        <v>Inn at the Summit</v>
      </c>
      <c r="B139" t="str">
        <f>if(Services!B139&amp;" "&amp;Services!C139&amp;" "&amp;Services!I139="","",Services!B139&amp;" "&amp;Services!C139&amp;" "&amp;Services!I139)</f>
        <v>702-787-3000  </v>
      </c>
      <c r="C139" t="str">
        <f>if(A139="","",Services!D139&amp;" "&amp;Services!E139&amp;", "&amp;Services!F139&amp;" "&amp;Services!G139)</f>
        <v>4880 Summit Ridge Dr Reno, NV 89503</v>
      </c>
      <c r="D139" t="str">
        <f>if(Services!H139="","",Services!H139)</f>
        <v>Seniors-Subsidized-Bond</v>
      </c>
      <c r="E139" s="81" t="str">
        <f>if(Services!J139="P",Services!$J$1&amp;", ","")&amp;
if(Services!K139="P",Services!$K$1&amp;", ","")&amp;
if(Services!L139="P",Services!$L$1&amp;", ","")&amp;
if(Services!M139="P",Services!$M$1&amp;", ","")&amp;
if(Services!N139="P",Services!$N$1&amp;", ","")&amp;
if(Services!O139="P",Services!$O$1&amp;", ","")&amp;
if(Services!P139="P",Services!$P$1&amp;", ","")&amp;
if(Services!Q139="P",Services!$Q$1&amp;", ","")&amp;
if(Services!R139="P",Services!$R$1&amp;", ","")&amp;
if(Services!S139="P",Services!$S$1&amp;", ","")&amp;
if(Services!T139="P",Services!$T$1&amp;", ","")&amp;
if(Services!U139="P",Services!$U$1&amp;", ","")&amp;
if(Services!V139="P",Services!$V$1&amp;", ","")&amp;
if(Services!W139="P",Services!$W$1&amp;", ","")&amp;
if(Services!X139="P",Services!$X$1&amp;", ","")&amp;
if(Services!Y139="P",Services!$Y$1&amp;", ","")&amp;
if(Services!Z139="P",Services!$Z$1&amp;", ","")&amp;
if(Services!AA139="P",Services!$AA$1&amp;", ","")&amp;
if(Services!AB139="P",Services!$AB$1&amp;", ","")&amp;
if(Services!AC139="P",Services!$AC$1&amp;", ","")&amp;
if(Services!AD139="P",Services!$AD$1&amp;", ","")&amp;
if(Services!AE139="P",Services!$AE$1&amp;", ","")&amp;
if(Services!AF139="P",Services!$AF$1&amp;", ","")&amp;
if(Services!AG139="P",Services!$AG$1&amp;", ","")&amp;
if(Services!AH139="P",Services!$AH$1&amp;", ","")</f>
        <v>Apartments, Subsidized housing, </v>
      </c>
      <c r="F139" t="str">
        <f t="shared" si="1"/>
        <v>Apartments, Subsidized housing</v>
      </c>
      <c r="G139" s="81" t="str">
        <f>if(Services!J139="S",Services!$J$1&amp;", ","")&amp;
if(Services!K139="S",Services!$K$1&amp;", ","")&amp;
if(Services!L139="S",Services!$L$1&amp;", ","")&amp;
if(Services!M139="S",Services!$M$1&amp;", ","")&amp;
if(Services!N139="S",Services!$N$1&amp;", ","")&amp;
if(Services!O139="S",Services!$O$1&amp;", ","")&amp;
if(Services!P139="S",Services!$P$1&amp;", ","")&amp;
if(Services!Q139="S",Services!$Q$1&amp;", ","")&amp;
if(Services!R139="S",Services!$R$1&amp;", ","")&amp;
if(Services!S139="S",Services!$S$1&amp;", ","")&amp;
if(Services!T139="S",Services!$T$1&amp;", ","")&amp;
if(Services!U139="S",Services!$U$1&amp;", ","")&amp;
if(Services!V139="S",Services!$V$1&amp;", ","")&amp;
if(Services!W139="S",Services!$W$1&amp;", ","")&amp;
if(Services!X139="S",Services!$X$1&amp;", ","")&amp;
if(Services!Y139="S",Services!$Y$1&amp;", ","")&amp;
if(Services!Z139="S",Services!$Z$1&amp;", ","")&amp;
if(Services!AA139="S",Services!$AA$1&amp;", ","")&amp;
if(Services!AB139="S",Services!$AB$1&amp;", ","")&amp;
if(Services!AC139="S",Services!$AC$1&amp;", ","")&amp;
if(Services!AD139="S",Services!$AD$1&amp;", ","")&amp;
if(Services!AE139="S",Services!$AE$1&amp;", ","")&amp;
if(Services!AF139="S",Services!$AF$1&amp;", ","")&amp;
if(Services!AG139="S",Services!$AG$1&amp;", ","")&amp;
if(Services!AH139="S",Services!$AH$1&amp;", ","")</f>
        <v/>
      </c>
      <c r="H139" t="str">
        <f t="shared" si="2"/>
        <v/>
      </c>
      <c r="I139" t="str">
        <f t="shared" si="3"/>
        <v>&lt;h2&gt;Inn at the Summit&lt;/h2&gt;&lt;h3&gt;702-787-3000   / 4880 Summit Ridge Dr Reno, NV 89503&lt;/h3&gt;&lt;p&gt;Seniors-Subsidized-Bond&lt;/p&gt;&lt;p&gt;Apartments, Subsidized housing / &lt;/p&gt;</v>
      </c>
      <c r="J139" s="24" t="s">
        <v>299</v>
      </c>
    </row>
    <row r="140">
      <c r="A140" t="str">
        <f>if(Services!A140="","",Services!A140)</f>
        <v>Inter-Tribal Council of Nevada WIC</v>
      </c>
      <c r="B140" t="str">
        <f>if(Services!B140&amp;" "&amp;Services!C140&amp;" "&amp;Services!I140="","",Services!B140&amp;" "&amp;Services!C140&amp;" "&amp;Services!I140)</f>
        <v>775-355-0600  </v>
      </c>
      <c r="C140" t="str">
        <f>if(A140="","",Services!D140&amp;" "&amp;Services!E140&amp;", "&amp;Services!F140&amp;" "&amp;Services!G140)</f>
        <v>680 Greenbrae Dr, Suite 265 Sparks, NV 89431</v>
      </c>
      <c r="D140" t="str">
        <f>if(Services!H140="","",Services!H140)</f>
        <v>Hours: Monday-Friday 08:00am-4:30pm (closed from 12-1) for lunch. 3rd Sat of the month 8:00am-4:30pm</v>
      </c>
      <c r="E140" s="81" t="str">
        <f>if(Services!J140="P",Services!$J$1&amp;", ","")&amp;
if(Services!K140="P",Services!$K$1&amp;", ","")&amp;
if(Services!L140="P",Services!$L$1&amp;", ","")&amp;
if(Services!M140="P",Services!$M$1&amp;", ","")&amp;
if(Services!N140="P",Services!$N$1&amp;", ","")&amp;
if(Services!O140="P",Services!$O$1&amp;", ","")&amp;
if(Services!P140="P",Services!$P$1&amp;", ","")&amp;
if(Services!Q140="P",Services!$Q$1&amp;", ","")&amp;
if(Services!R140="P",Services!$R$1&amp;", ","")&amp;
if(Services!S140="P",Services!$S$1&amp;", ","")&amp;
if(Services!T140="P",Services!$T$1&amp;", ","")&amp;
if(Services!U140="P",Services!$U$1&amp;", ","")&amp;
if(Services!V140="P",Services!$V$1&amp;", ","")&amp;
if(Services!W140="P",Services!$W$1&amp;", ","")&amp;
if(Services!X140="P",Services!$X$1&amp;", ","")&amp;
if(Services!Y140="P",Services!$Y$1&amp;", ","")&amp;
if(Services!Z140="P",Services!$Z$1&amp;", ","")&amp;
if(Services!AA140="P",Services!$AA$1&amp;", ","")&amp;
if(Services!AB140="P",Services!$AB$1&amp;", ","")&amp;
if(Services!AC140="P",Services!$AC$1&amp;", ","")&amp;
if(Services!AD140="P",Services!$AD$1&amp;", ","")&amp;
if(Services!AE140="P",Services!$AE$1&amp;", ","")&amp;
if(Services!AF140="P",Services!$AF$1&amp;", ","")&amp;
if(Services!AG140="P",Services!$AG$1&amp;", ","")&amp;
if(Services!AH140="P",Services!$AH$1&amp;", ","")</f>
        <v>Food, </v>
      </c>
      <c r="F140" t="str">
        <f t="shared" si="1"/>
        <v>Food</v>
      </c>
      <c r="G140" s="81" t="str">
        <f>if(Services!J140="S",Services!$J$1&amp;", ","")&amp;
if(Services!K140="S",Services!$K$1&amp;", ","")&amp;
if(Services!L140="S",Services!$L$1&amp;", ","")&amp;
if(Services!M140="S",Services!$M$1&amp;", ","")&amp;
if(Services!N140="S",Services!$N$1&amp;", ","")&amp;
if(Services!O140="S",Services!$O$1&amp;", ","")&amp;
if(Services!P140="S",Services!$P$1&amp;", ","")&amp;
if(Services!Q140="S",Services!$Q$1&amp;", ","")&amp;
if(Services!R140="S",Services!$R$1&amp;", ","")&amp;
if(Services!S140="S",Services!$S$1&amp;", ","")&amp;
if(Services!T140="S",Services!$T$1&amp;", ","")&amp;
if(Services!U140="S",Services!$U$1&amp;", ","")&amp;
if(Services!V140="S",Services!$V$1&amp;", ","")&amp;
if(Services!W140="S",Services!$W$1&amp;", ","")&amp;
if(Services!X140="S",Services!$X$1&amp;", ","")&amp;
if(Services!Y140="S",Services!$Y$1&amp;", ","")&amp;
if(Services!Z140="S",Services!$Z$1&amp;", ","")&amp;
if(Services!AA140="S",Services!$AA$1&amp;", ","")&amp;
if(Services!AB140="S",Services!$AB$1&amp;", ","")&amp;
if(Services!AC140="S",Services!$AC$1&amp;", ","")&amp;
if(Services!AD140="S",Services!$AD$1&amp;", ","")&amp;
if(Services!AE140="S",Services!$AE$1&amp;", ","")&amp;
if(Services!AF140="S",Services!$AF$1&amp;", ","")&amp;
if(Services!AG140="S",Services!$AG$1&amp;", ","")&amp;
if(Services!AH140="S",Services!$AH$1&amp;", ","")</f>
        <v/>
      </c>
      <c r="H140" t="str">
        <f t="shared" si="2"/>
        <v/>
      </c>
      <c r="I140" t="str">
        <f t="shared" si="3"/>
        <v>&lt;h2&gt;Inter-Tribal Council of Nevada WIC&lt;/h2&gt;&lt;h3&gt;775-355-0600   / 680 Greenbrae Dr, Suite 265 Sparks, NV 89431&lt;/h3&gt;&lt;p&gt;Hours: Monday-Friday 08:00am-4:30pm (closed from 12-1) for lunch. 3rd Sat of the month 8:00am-4:30pm&lt;/p&gt;&lt;p&gt;Food / &lt;/p&gt;</v>
      </c>
      <c r="J140" s="24" t="s">
        <v>299</v>
      </c>
    </row>
    <row r="141">
      <c r="A141" t="str">
        <f>if(Services!A141="","",Services!A141)</f>
        <v>Job Connect, Reno</v>
      </c>
      <c r="B141" t="str">
        <f>if(Services!B141&amp;" "&amp;Services!C141&amp;" "&amp;Services!I141="","",Services!B141&amp;" "&amp;Services!C141&amp;" "&amp;Services!I141)</f>
        <v>775-834-1970  http://www.nevadajobconnect.com</v>
      </c>
      <c r="C141" t="str">
        <f>if(A141="","",Services!D141&amp;" "&amp;Services!E141&amp;", "&amp;Services!F141&amp;" "&amp;Services!G141)</f>
        <v>4001 S Virginia Street #H Reno, NV 89502</v>
      </c>
      <c r="D141" t="str">
        <f>if(Services!H141="","",Services!H141)</f>
        <v>Hours: Monday-Friday:
Job openings, training and career enhancement programs; job search; computerized employment and career information; job link program; self-directed resource center.</v>
      </c>
      <c r="E141" s="81" t="str">
        <f>if(Services!J141="P",Services!$J$1&amp;", ","")&amp;
if(Services!K141="P",Services!$K$1&amp;", ","")&amp;
if(Services!L141="P",Services!$L$1&amp;", ","")&amp;
if(Services!M141="P",Services!$M$1&amp;", ","")&amp;
if(Services!N141="P",Services!$N$1&amp;", ","")&amp;
if(Services!O141="P",Services!$O$1&amp;", ","")&amp;
if(Services!P141="P",Services!$P$1&amp;", ","")&amp;
if(Services!Q141="P",Services!$Q$1&amp;", ","")&amp;
if(Services!R141="P",Services!$R$1&amp;", ","")&amp;
if(Services!S141="P",Services!$S$1&amp;", ","")&amp;
if(Services!T141="P",Services!$T$1&amp;", ","")&amp;
if(Services!U141="P",Services!$U$1&amp;", ","")&amp;
if(Services!V141="P",Services!$V$1&amp;", ","")&amp;
if(Services!W141="P",Services!$W$1&amp;", ","")&amp;
if(Services!X141="P",Services!$X$1&amp;", ","")&amp;
if(Services!Y141="P",Services!$Y$1&amp;", ","")&amp;
if(Services!Z141="P",Services!$Z$1&amp;", ","")&amp;
if(Services!AA141="P",Services!$AA$1&amp;", ","")&amp;
if(Services!AB141="P",Services!$AB$1&amp;", ","")&amp;
if(Services!AC141="P",Services!$AC$1&amp;", ","")&amp;
if(Services!AD141="P",Services!$AD$1&amp;", ","")&amp;
if(Services!AE141="P",Services!$AE$1&amp;", ","")&amp;
if(Services!AF141="P",Services!$AF$1&amp;", ","")&amp;
if(Services!AG141="P",Services!$AG$1&amp;", ","")&amp;
if(Services!AH141="P",Services!$AH$1&amp;", ","")</f>
        <v>Disability Services, Education &amp; Training, </v>
      </c>
      <c r="F141" t="str">
        <f t="shared" si="1"/>
        <v>Disability Services, Education &amp; Training</v>
      </c>
      <c r="G141" s="81" t="str">
        <f>if(Services!J141="S",Services!$J$1&amp;", ","")&amp;
if(Services!K141="S",Services!$K$1&amp;", ","")&amp;
if(Services!L141="S",Services!$L$1&amp;", ","")&amp;
if(Services!M141="S",Services!$M$1&amp;", ","")&amp;
if(Services!N141="S",Services!$N$1&amp;", ","")&amp;
if(Services!O141="S",Services!$O$1&amp;", ","")&amp;
if(Services!P141="S",Services!$P$1&amp;", ","")&amp;
if(Services!Q141="S",Services!$Q$1&amp;", ","")&amp;
if(Services!R141="S",Services!$R$1&amp;", ","")&amp;
if(Services!S141="S",Services!$S$1&amp;", ","")&amp;
if(Services!T141="S",Services!$T$1&amp;", ","")&amp;
if(Services!U141="S",Services!$U$1&amp;", ","")&amp;
if(Services!V141="S",Services!$V$1&amp;", ","")&amp;
if(Services!W141="S",Services!$W$1&amp;", ","")&amp;
if(Services!X141="S",Services!$X$1&amp;", ","")&amp;
if(Services!Y141="S",Services!$Y$1&amp;", ","")&amp;
if(Services!Z141="S",Services!$Z$1&amp;", ","")&amp;
if(Services!AA141="S",Services!$AA$1&amp;", ","")&amp;
if(Services!AB141="S",Services!$AB$1&amp;", ","")&amp;
if(Services!AC141="S",Services!$AC$1&amp;", ","")&amp;
if(Services!AD141="S",Services!$AD$1&amp;", ","")&amp;
if(Services!AE141="S",Services!$AE$1&amp;", ","")&amp;
if(Services!AF141="S",Services!$AF$1&amp;", ","")&amp;
if(Services!AG141="S",Services!$AG$1&amp;", ","")&amp;
if(Services!AH141="S",Services!$AH$1&amp;", ","")</f>
        <v/>
      </c>
      <c r="H141" t="str">
        <f t="shared" si="2"/>
        <v/>
      </c>
      <c r="I141" t="str">
        <f t="shared" si="3"/>
        <v>&lt;h2&gt;Job Connect, Reno&lt;/h2&gt;&lt;h3&gt;775-834-1970  http://www.nevadajobconnect.com / 4001 S Virginia Street #H Reno, NV 89502&lt;/h3&gt;&lt;p&gt;Hours: Monday-Friday:
Job openings, training and career enhancement programs; job search; computerized employment and career information; job link program; self-directed resource center.&lt;/p&gt;&lt;p&gt;Disability Services, Education &amp; Training / &lt;/p&gt;</v>
      </c>
      <c r="J141" s="24" t="s">
        <v>299</v>
      </c>
    </row>
    <row r="142">
      <c r="A142" t="str">
        <f>if(Services!A142="","",Services!A142)</f>
        <v>Job Connect, Sparks</v>
      </c>
      <c r="B142" t="str">
        <f>if(Services!B142&amp;" "&amp;Services!C142&amp;" "&amp;Services!I142="","",Services!B142&amp;" "&amp;Services!C142&amp;" "&amp;Services!I142)</f>
        <v>775-336-5400  http://www.nevadajobconnect.com</v>
      </c>
      <c r="C142" t="str">
        <f>if(A142="","",Services!D142&amp;" "&amp;Services!E142&amp;", "&amp;Services!F142&amp;" "&amp;Services!G142)</f>
        <v>1675 E Prater Way, Suite 103 Sparks, NV 89431</v>
      </c>
      <c r="D142" t="str">
        <f>if(Services!H142="","",Services!H142)</f>
        <v>Hours: Monday-Friday:
Job openings, training and career enhancement programs; job search; computerized employment and career information; job link program; self-directed resource center.</v>
      </c>
      <c r="E142" s="81" t="str">
        <f>if(Services!J142="P",Services!$J$1&amp;", ","")&amp;
if(Services!K142="P",Services!$K$1&amp;", ","")&amp;
if(Services!L142="P",Services!$L$1&amp;", ","")&amp;
if(Services!M142="P",Services!$M$1&amp;", ","")&amp;
if(Services!N142="P",Services!$N$1&amp;", ","")&amp;
if(Services!O142="P",Services!$O$1&amp;", ","")&amp;
if(Services!P142="P",Services!$P$1&amp;", ","")&amp;
if(Services!Q142="P",Services!$Q$1&amp;", ","")&amp;
if(Services!R142="P",Services!$R$1&amp;", ","")&amp;
if(Services!S142="P",Services!$S$1&amp;", ","")&amp;
if(Services!T142="P",Services!$T$1&amp;", ","")&amp;
if(Services!U142="P",Services!$U$1&amp;", ","")&amp;
if(Services!V142="P",Services!$V$1&amp;", ","")&amp;
if(Services!W142="P",Services!$W$1&amp;", ","")&amp;
if(Services!X142="P",Services!$X$1&amp;", ","")&amp;
if(Services!Y142="P",Services!$Y$1&amp;", ","")&amp;
if(Services!Z142="P",Services!$Z$1&amp;", ","")&amp;
if(Services!AA142="P",Services!$AA$1&amp;", ","")&amp;
if(Services!AB142="P",Services!$AB$1&amp;", ","")&amp;
if(Services!AC142="P",Services!$AC$1&amp;", ","")&amp;
if(Services!AD142="P",Services!$AD$1&amp;", ","")&amp;
if(Services!AE142="P",Services!$AE$1&amp;", ","")&amp;
if(Services!AF142="P",Services!$AF$1&amp;", ","")&amp;
if(Services!AG142="P",Services!$AG$1&amp;", ","")&amp;
if(Services!AH142="P",Services!$AH$1&amp;", ","")</f>
        <v>Disability Services, Education &amp; Training, </v>
      </c>
      <c r="F142" t="str">
        <f t="shared" si="1"/>
        <v>Disability Services, Education &amp; Training</v>
      </c>
      <c r="G142" s="81" t="str">
        <f>if(Services!J142="S",Services!$J$1&amp;", ","")&amp;
if(Services!K142="S",Services!$K$1&amp;", ","")&amp;
if(Services!L142="S",Services!$L$1&amp;", ","")&amp;
if(Services!M142="S",Services!$M$1&amp;", ","")&amp;
if(Services!N142="S",Services!$N$1&amp;", ","")&amp;
if(Services!O142="S",Services!$O$1&amp;", ","")&amp;
if(Services!P142="S",Services!$P$1&amp;", ","")&amp;
if(Services!Q142="S",Services!$Q$1&amp;", ","")&amp;
if(Services!R142="S",Services!$R$1&amp;", ","")&amp;
if(Services!S142="S",Services!$S$1&amp;", ","")&amp;
if(Services!T142="S",Services!$T$1&amp;", ","")&amp;
if(Services!U142="S",Services!$U$1&amp;", ","")&amp;
if(Services!V142="S",Services!$V$1&amp;", ","")&amp;
if(Services!W142="S",Services!$W$1&amp;", ","")&amp;
if(Services!X142="S",Services!$X$1&amp;", ","")&amp;
if(Services!Y142="S",Services!$Y$1&amp;", ","")&amp;
if(Services!Z142="S",Services!$Z$1&amp;", ","")&amp;
if(Services!AA142="S",Services!$AA$1&amp;", ","")&amp;
if(Services!AB142="S",Services!$AB$1&amp;", ","")&amp;
if(Services!AC142="S",Services!$AC$1&amp;", ","")&amp;
if(Services!AD142="S",Services!$AD$1&amp;", ","")&amp;
if(Services!AE142="S",Services!$AE$1&amp;", ","")&amp;
if(Services!AF142="S",Services!$AF$1&amp;", ","")&amp;
if(Services!AG142="S",Services!$AG$1&amp;", ","")&amp;
if(Services!AH142="S",Services!$AH$1&amp;", ","")</f>
        <v/>
      </c>
      <c r="H142" t="str">
        <f t="shared" si="2"/>
        <v/>
      </c>
      <c r="I142" t="str">
        <f t="shared" si="3"/>
        <v>&lt;h2&gt;Job Connect, Sparks&lt;/h2&gt;&lt;h3&gt;775-336-5400  http://www.nevadajobconnect.com / 1675 E Prater Way, Suite 103 Sparks, NV 89431&lt;/h3&gt;&lt;p&gt;Hours: Monday-Friday:
Job openings, training and career enhancement programs; job search; computerized employment and career information; job link program; self-directed resource center.&lt;/p&gt;&lt;p&gt;Disability Services, Education &amp; Training / &lt;/p&gt;</v>
      </c>
      <c r="J142" s="24" t="s">
        <v>299</v>
      </c>
    </row>
    <row r="143">
      <c r="A143" t="str">
        <f>if(Services!A143="","",Services!A143)</f>
        <v>Job Opportunities in Nevada (JOIN)</v>
      </c>
      <c r="B143" t="str">
        <f>if(Services!B143&amp;" "&amp;Services!C143&amp;" "&amp;Services!I143="","",Services!B143&amp;" "&amp;Services!C143&amp;" "&amp;Services!I143)</f>
        <v>775-336-4450  http://www.join.org</v>
      </c>
      <c r="C143" t="str">
        <f>if(A143="","",Services!D143&amp;" "&amp;Services!E143&amp;", "&amp;Services!F143&amp;" "&amp;Services!G143)</f>
        <v>1201 Terminal Way Suite 104 Reno, NV 89502</v>
      </c>
      <c r="D143" t="str">
        <f>if(Services!H143="","",Services!H143)</f>
        <v>Mon- Fri.: 8:00am-5:00pm.
Non-profit job training agency designed to help individuals gain needed skills to become more employable in the local labor market; JOIN focuses on occupation-specific training that is offered in the communities we serve. Job training and placement for persons 16 to 55+ years</v>
      </c>
      <c r="E143" s="81" t="str">
        <f>if(Services!J143="P",Services!$J$1&amp;", ","")&amp;
if(Services!K143="P",Services!$K$1&amp;", ","")&amp;
if(Services!L143="P",Services!$L$1&amp;", ","")&amp;
if(Services!M143="P",Services!$M$1&amp;", ","")&amp;
if(Services!N143="P",Services!$N$1&amp;", ","")&amp;
if(Services!O143="P",Services!$O$1&amp;", ","")&amp;
if(Services!P143="P",Services!$P$1&amp;", ","")&amp;
if(Services!Q143="P",Services!$Q$1&amp;", ","")&amp;
if(Services!R143="P",Services!$R$1&amp;", ","")&amp;
if(Services!S143="P",Services!$S$1&amp;", ","")&amp;
if(Services!T143="P",Services!$T$1&amp;", ","")&amp;
if(Services!U143="P",Services!$U$1&amp;", ","")&amp;
if(Services!V143="P",Services!$V$1&amp;", ","")&amp;
if(Services!W143="P",Services!$W$1&amp;", ","")&amp;
if(Services!X143="P",Services!$X$1&amp;", ","")&amp;
if(Services!Y143="P",Services!$Y$1&amp;", ","")&amp;
if(Services!Z143="P",Services!$Z$1&amp;", ","")&amp;
if(Services!AA143="P",Services!$AA$1&amp;", ","")&amp;
if(Services!AB143="P",Services!$AB$1&amp;", ","")&amp;
if(Services!AC143="P",Services!$AC$1&amp;", ","")&amp;
if(Services!AD143="P",Services!$AD$1&amp;", ","")&amp;
if(Services!AE143="P",Services!$AE$1&amp;", ","")&amp;
if(Services!AF143="P",Services!$AF$1&amp;", ","")&amp;
if(Services!AG143="P",Services!$AG$1&amp;", ","")&amp;
if(Services!AH143="P",Services!$AH$1&amp;", ","")</f>
        <v>Disability Services, Education &amp; Training, </v>
      </c>
      <c r="F143" t="str">
        <f t="shared" si="1"/>
        <v>Disability Services, Education &amp; Training</v>
      </c>
      <c r="G143" s="81" t="str">
        <f>if(Services!J143="S",Services!$J$1&amp;", ","")&amp;
if(Services!K143="S",Services!$K$1&amp;", ","")&amp;
if(Services!L143="S",Services!$L$1&amp;", ","")&amp;
if(Services!M143="S",Services!$M$1&amp;", ","")&amp;
if(Services!N143="S",Services!$N$1&amp;", ","")&amp;
if(Services!O143="S",Services!$O$1&amp;", ","")&amp;
if(Services!P143="S",Services!$P$1&amp;", ","")&amp;
if(Services!Q143="S",Services!$Q$1&amp;", ","")&amp;
if(Services!R143="S",Services!$R$1&amp;", ","")&amp;
if(Services!S143="S",Services!$S$1&amp;", ","")&amp;
if(Services!T143="S",Services!$T$1&amp;", ","")&amp;
if(Services!U143="S",Services!$U$1&amp;", ","")&amp;
if(Services!V143="S",Services!$V$1&amp;", ","")&amp;
if(Services!W143="S",Services!$W$1&amp;", ","")&amp;
if(Services!X143="S",Services!$X$1&amp;", ","")&amp;
if(Services!Y143="S",Services!$Y$1&amp;", ","")&amp;
if(Services!Z143="S",Services!$Z$1&amp;", ","")&amp;
if(Services!AA143="S",Services!$AA$1&amp;", ","")&amp;
if(Services!AB143="S",Services!$AB$1&amp;", ","")&amp;
if(Services!AC143="S",Services!$AC$1&amp;", ","")&amp;
if(Services!AD143="S",Services!$AD$1&amp;", ","")&amp;
if(Services!AE143="S",Services!$AE$1&amp;", ","")&amp;
if(Services!AF143="S",Services!$AF$1&amp;", ","")&amp;
if(Services!AG143="S",Services!$AG$1&amp;", ","")&amp;
if(Services!AH143="S",Services!$AH$1&amp;", ","")</f>
        <v/>
      </c>
      <c r="H143" t="str">
        <f t="shared" si="2"/>
        <v/>
      </c>
      <c r="I143" t="str">
        <f t="shared" si="3"/>
        <v>&lt;h2&gt;Job Opportunities in Nevada (JOIN)&lt;/h2&gt;&lt;h3&gt;775-336-4450  http://www.join.org / 1201 Terminal Way Suite 104 Reno, NV 89502&lt;/h3&gt;&lt;p&gt;Mon- Fri.: 8:00am-5:00pm.
Non-profit job training agency designed to help individuals gain needed skills to become more employable in the local labor market; JOIN focuses on occupation-specific training that is offered in the communities we serve. Job training and placement for persons 16 to 55+ years&lt;/p&gt;&lt;p&gt;Disability Services, Education &amp; Training / &lt;/p&gt;</v>
      </c>
      <c r="J143" s="24" t="s">
        <v>299</v>
      </c>
    </row>
    <row r="144">
      <c r="A144" t="str">
        <f>if(Services!A144="","",Services!A144)</f>
        <v>John McGraw Court</v>
      </c>
      <c r="B144" t="str">
        <f>if(Services!B144&amp;" "&amp;Services!C144&amp;" "&amp;Services!I144="","",Services!B144&amp;" "&amp;Services!C144&amp;" "&amp;Services!I144)</f>
        <v>775-3555-6370  </v>
      </c>
      <c r="C144" t="str">
        <f>if(A144="","",Services!D144&amp;" "&amp;Services!E144&amp;", "&amp;Services!F144&amp;" "&amp;Services!G144)</f>
        <v>2455 Orvada St Sparks, NV 89431</v>
      </c>
      <c r="D144" t="str">
        <f>if(Services!H144="","",Services!H144)</f>
        <v>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c r="E144" s="81" t="str">
        <f>if(Services!J144="P",Services!$J$1&amp;", ","")&amp;
if(Services!K144="P",Services!$K$1&amp;", ","")&amp;
if(Services!L144="P",Services!$L$1&amp;", ","")&amp;
if(Services!M144="P",Services!$M$1&amp;", ","")&amp;
if(Services!N144="P",Services!$N$1&amp;", ","")&amp;
if(Services!O144="P",Services!$O$1&amp;", ","")&amp;
if(Services!P144="P",Services!$P$1&amp;", ","")&amp;
if(Services!Q144="P",Services!$Q$1&amp;", ","")&amp;
if(Services!R144="P",Services!$R$1&amp;", ","")&amp;
if(Services!S144="P",Services!$S$1&amp;", ","")&amp;
if(Services!T144="P",Services!$T$1&amp;", ","")&amp;
if(Services!U144="P",Services!$U$1&amp;", ","")&amp;
if(Services!V144="P",Services!$V$1&amp;", ","")&amp;
if(Services!W144="P",Services!$W$1&amp;", ","")&amp;
if(Services!X144="P",Services!$X$1&amp;", ","")&amp;
if(Services!Y144="P",Services!$Y$1&amp;", ","")&amp;
if(Services!Z144="P",Services!$Z$1&amp;", ","")&amp;
if(Services!AA144="P",Services!$AA$1&amp;", ","")&amp;
if(Services!AB144="P",Services!$AB$1&amp;", ","")&amp;
if(Services!AC144="P",Services!$AC$1&amp;", ","")&amp;
if(Services!AD144="P",Services!$AD$1&amp;", ","")&amp;
if(Services!AE144="P",Services!$AE$1&amp;", ","")&amp;
if(Services!AF144="P",Services!$AF$1&amp;", ","")&amp;
if(Services!AG144="P",Services!$AG$1&amp;", ","")&amp;
if(Services!AH144="P",Services!$AH$1&amp;", ","")</f>
        <v>Apartments, Subsidized housing, </v>
      </c>
      <c r="F144" t="str">
        <f t="shared" si="1"/>
        <v>Apartments, Subsidized housing</v>
      </c>
      <c r="G144" s="81" t="str">
        <f>if(Services!J144="S",Services!$J$1&amp;", ","")&amp;
if(Services!K144="S",Services!$K$1&amp;", ","")&amp;
if(Services!L144="S",Services!$L$1&amp;", ","")&amp;
if(Services!M144="S",Services!$M$1&amp;", ","")&amp;
if(Services!N144="S",Services!$N$1&amp;", ","")&amp;
if(Services!O144="S",Services!$O$1&amp;", ","")&amp;
if(Services!P144="S",Services!$P$1&amp;", ","")&amp;
if(Services!Q144="S",Services!$Q$1&amp;", ","")&amp;
if(Services!R144="S",Services!$R$1&amp;", ","")&amp;
if(Services!S144="S",Services!$S$1&amp;", ","")&amp;
if(Services!T144="S",Services!$T$1&amp;", ","")&amp;
if(Services!U144="S",Services!$U$1&amp;", ","")&amp;
if(Services!V144="S",Services!$V$1&amp;", ","")&amp;
if(Services!W144="S",Services!$W$1&amp;", ","")&amp;
if(Services!X144="S",Services!$X$1&amp;", ","")&amp;
if(Services!Y144="S",Services!$Y$1&amp;", ","")&amp;
if(Services!Z144="S",Services!$Z$1&amp;", ","")&amp;
if(Services!AA144="S",Services!$AA$1&amp;", ","")&amp;
if(Services!AB144="S",Services!$AB$1&amp;", ","")&amp;
if(Services!AC144="S",Services!$AC$1&amp;", ","")&amp;
if(Services!AD144="S",Services!$AD$1&amp;", ","")&amp;
if(Services!AE144="S",Services!$AE$1&amp;", ","")&amp;
if(Services!AF144="S",Services!$AF$1&amp;", ","")&amp;
if(Services!AG144="S",Services!$AG$1&amp;", ","")&amp;
if(Services!AH144="S",Services!$AH$1&amp;", ","")</f>
        <v/>
      </c>
      <c r="H144" t="str">
        <f t="shared" si="2"/>
        <v/>
      </c>
      <c r="I144" t="str">
        <f t="shared" si="3"/>
        <v>&lt;h2&gt;John McGraw Court&lt;/h2&gt;&lt;h3&gt;775-3555-6370   / 2455 Orvada St Sparks, NV 89431&lt;/h3&gt;&lt;p&gt;Family/Seniors-Subsidized-Using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&lt;/p&gt;&lt;p&gt;Apartments, Subsidized housing / &lt;/p&gt;</v>
      </c>
      <c r="J144" s="24" t="s">
        <v>299</v>
      </c>
    </row>
    <row r="145">
      <c r="A145" t="str">
        <f>if(Services!A145="","",Services!A145)</f>
        <v>Joseph's Inn</v>
      </c>
      <c r="B145" t="str">
        <f>if(Services!B145&amp;" "&amp;Services!C145&amp;" "&amp;Services!I145="","",Services!B145&amp;" "&amp;Services!C145&amp;" "&amp;Services!I145)</f>
        <v>  </v>
      </c>
      <c r="C145" t="str">
        <f>if(A145="","",Services!D145&amp;" "&amp;Services!E145&amp;", "&amp;Services!F145&amp;" "&amp;Services!G145)</f>
        <v>101 State Street Reno, NV 89501</v>
      </c>
      <c r="D145" t="str">
        <f>if(Services!H145="","",Services!H145)</f>
        <v>A motel conversion located in downtown Reno designed as a single room occupancy for the homeless. 22 of the 31 units are subsidized by  Housing Authority and set the tenant's rent at 30% of their gross annual income thus insuring affordability for single adults in the downtown area. All utilities included, expanded cable, completely furnished, microwave and refrigerator, phone jack, key entry to so building for security, and onsite laundry room.</v>
      </c>
      <c r="E145" s="81" t="str">
        <f>if(Services!J145="P",Services!$J$1&amp;", ","")&amp;
if(Services!K145="P",Services!$K$1&amp;", ","")&amp;
if(Services!L145="P",Services!$L$1&amp;", ","")&amp;
if(Services!M145="P",Services!$M$1&amp;", ","")&amp;
if(Services!N145="P",Services!$N$1&amp;", ","")&amp;
if(Services!O145="P",Services!$O$1&amp;", ","")&amp;
if(Services!P145="P",Services!$P$1&amp;", ","")&amp;
if(Services!Q145="P",Services!$Q$1&amp;", ","")&amp;
if(Services!R145="P",Services!$R$1&amp;", ","")&amp;
if(Services!S145="P",Services!$S$1&amp;", ","")&amp;
if(Services!T145="P",Services!$T$1&amp;", ","")&amp;
if(Services!U145="P",Services!$U$1&amp;", ","")&amp;
if(Services!V145="P",Services!$V$1&amp;", ","")&amp;
if(Services!W145="P",Services!$W$1&amp;", ","")&amp;
if(Services!X145="P",Services!$X$1&amp;", ","")&amp;
if(Services!Y145="P",Services!$Y$1&amp;", ","")&amp;
if(Services!Z145="P",Services!$Z$1&amp;", ","")&amp;
if(Services!AA145="P",Services!$AA$1&amp;", ","")&amp;
if(Services!AB145="P",Services!$AB$1&amp;", ","")&amp;
if(Services!AC145="P",Services!$AC$1&amp;", ","")&amp;
if(Services!AD145="P",Services!$AD$1&amp;", ","")&amp;
if(Services!AE145="P",Services!$AE$1&amp;", ","")&amp;
if(Services!AF145="P",Services!$AF$1&amp;", ","")&amp;
if(Services!AG145="P",Services!$AG$1&amp;", ","")&amp;
if(Services!AH145="P",Services!$AH$1&amp;", ","")</f>
        <v>Apartments, Subsidized housing, </v>
      </c>
      <c r="F145" t="str">
        <f t="shared" si="1"/>
        <v>Apartments, Subsidized housing</v>
      </c>
      <c r="G145" s="81" t="str">
        <f>if(Services!J145="S",Services!$J$1&amp;", ","")&amp;
if(Services!K145="S",Services!$K$1&amp;", ","")&amp;
if(Services!L145="S",Services!$L$1&amp;", ","")&amp;
if(Services!M145="S",Services!$M$1&amp;", ","")&amp;
if(Services!N145="S",Services!$N$1&amp;", ","")&amp;
if(Services!O145="S",Services!$O$1&amp;", ","")&amp;
if(Services!P145="S",Services!$P$1&amp;", ","")&amp;
if(Services!Q145="S",Services!$Q$1&amp;", ","")&amp;
if(Services!R145="S",Services!$R$1&amp;", ","")&amp;
if(Services!S145="S",Services!$S$1&amp;", ","")&amp;
if(Services!T145="S",Services!$T$1&amp;", ","")&amp;
if(Services!U145="S",Services!$U$1&amp;", ","")&amp;
if(Services!V145="S",Services!$V$1&amp;", ","")&amp;
if(Services!W145="S",Services!$W$1&amp;", ","")&amp;
if(Services!X145="S",Services!$X$1&amp;", ","")&amp;
if(Services!Y145="S",Services!$Y$1&amp;", ","")&amp;
if(Services!Z145="S",Services!$Z$1&amp;", ","")&amp;
if(Services!AA145="S",Services!$AA$1&amp;", ","")&amp;
if(Services!AB145="S",Services!$AB$1&amp;", ","")&amp;
if(Services!AC145="S",Services!$AC$1&amp;", ","")&amp;
if(Services!AD145="S",Services!$AD$1&amp;", ","")&amp;
if(Services!AE145="S",Services!$AE$1&amp;", ","")&amp;
if(Services!AF145="S",Services!$AF$1&amp;", ","")&amp;
if(Services!AG145="S",Services!$AG$1&amp;", ","")&amp;
if(Services!AH145="S",Services!$AH$1&amp;", ","")</f>
        <v/>
      </c>
      <c r="H145" t="str">
        <f t="shared" si="2"/>
        <v/>
      </c>
      <c r="I145" t="str">
        <f t="shared" si="3"/>
        <v>&lt;h2&gt;Joseph's Inn&lt;/h2&gt;&lt;h3&gt;   / 101 State Street Reno, NV 89501&lt;/h3&gt;&lt;p&gt;A motel conversion located in downtown Reno designed as a single room occupancy for the homeless. 22 of the 31 units are subsidized by  Housing Authority and set the tenant's rent at 30% of their gross annual income thus insuring affordability for single adults in the downtown area. All utilities included, expanded cable, completely furnished, microwave and refrigerator, phone jack, key entry to so building for security, and onsite laundry room.&lt;/p&gt;&lt;p&gt;Apartments, Subsidized housing / &lt;/p&gt;</v>
      </c>
      <c r="J145" s="24" t="s">
        <v>299</v>
      </c>
    </row>
    <row r="146">
      <c r="A146" t="str">
        <f>if(Services!A146="","",Services!A146)</f>
        <v>Labor Finders</v>
      </c>
      <c r="B146" t="str">
        <f>if(Services!B146&amp;" "&amp;Services!C146&amp;" "&amp;Services!I146="","",Services!B146&amp;" "&amp;Services!C146&amp;" "&amp;Services!I146)</f>
        <v>775-331-1677  http://www.laborfinders.com</v>
      </c>
      <c r="C146" t="str">
        <f>if(A146="","",Services!D146&amp;" "&amp;Services!E146&amp;", "&amp;Services!F146&amp;" "&amp;Services!G146)</f>
        <v>440 Rock Blvd. Sparks, NV 89431</v>
      </c>
      <c r="D146" t="str">
        <f>if(Services!H146="","",Services!H146)</f>
        <v>Mon.-Fri. 6:00am-6:30pm.
Temporary employment; paid daily; no fee; employment/ income verification available.
</v>
      </c>
      <c r="E146" s="81" t="str">
        <f>if(Services!J146="P",Services!$J$1&amp;", ","")&amp;
if(Services!K146="P",Services!$K$1&amp;", ","")&amp;
if(Services!L146="P",Services!$L$1&amp;", ","")&amp;
if(Services!M146="P",Services!$M$1&amp;", ","")&amp;
if(Services!N146="P",Services!$N$1&amp;", ","")&amp;
if(Services!O146="P",Services!$O$1&amp;", ","")&amp;
if(Services!P146="P",Services!$P$1&amp;", ","")&amp;
if(Services!Q146="P",Services!$Q$1&amp;", ","")&amp;
if(Services!R146="P",Services!$R$1&amp;", ","")&amp;
if(Services!S146="P",Services!$S$1&amp;", ","")&amp;
if(Services!T146="P",Services!$T$1&amp;", ","")&amp;
if(Services!U146="P",Services!$U$1&amp;", ","")&amp;
if(Services!V146="P",Services!$V$1&amp;", ","")&amp;
if(Services!W146="P",Services!$W$1&amp;", ","")&amp;
if(Services!X146="P",Services!$X$1&amp;", ","")&amp;
if(Services!Y146="P",Services!$Y$1&amp;", ","")&amp;
if(Services!Z146="P",Services!$Z$1&amp;", ","")&amp;
if(Services!AA146="P",Services!$AA$1&amp;", ","")&amp;
if(Services!AB146="P",Services!$AB$1&amp;", ","")&amp;
if(Services!AC146="P",Services!$AC$1&amp;", ","")&amp;
if(Services!AD146="P",Services!$AD$1&amp;", ","")&amp;
if(Services!AE146="P",Services!$AE$1&amp;", ","")&amp;
if(Services!AF146="P",Services!$AF$1&amp;", ","")&amp;
if(Services!AG146="P",Services!$AG$1&amp;", ","")&amp;
if(Services!AH146="P",Services!$AH$1&amp;", ","")</f>
        <v>Employment, </v>
      </c>
      <c r="F146" t="str">
        <f t="shared" si="1"/>
        <v>Employment</v>
      </c>
      <c r="G146" s="81" t="str">
        <f>if(Services!J146="S",Services!$J$1&amp;", ","")&amp;
if(Services!K146="S",Services!$K$1&amp;", ","")&amp;
if(Services!L146="S",Services!$L$1&amp;", ","")&amp;
if(Services!M146="S",Services!$M$1&amp;", ","")&amp;
if(Services!N146="S",Services!$N$1&amp;", ","")&amp;
if(Services!O146="S",Services!$O$1&amp;", ","")&amp;
if(Services!P146="S",Services!$P$1&amp;", ","")&amp;
if(Services!Q146="S",Services!$Q$1&amp;", ","")&amp;
if(Services!R146="S",Services!$R$1&amp;", ","")&amp;
if(Services!S146="S",Services!$S$1&amp;", ","")&amp;
if(Services!T146="S",Services!$T$1&amp;", ","")&amp;
if(Services!U146="S",Services!$U$1&amp;", ","")&amp;
if(Services!V146="S",Services!$V$1&amp;", ","")&amp;
if(Services!W146="S",Services!$W$1&amp;", ","")&amp;
if(Services!X146="S",Services!$X$1&amp;", ","")&amp;
if(Services!Y146="S",Services!$Y$1&amp;", ","")&amp;
if(Services!Z146="S",Services!$Z$1&amp;", ","")&amp;
if(Services!AA146="S",Services!$AA$1&amp;", ","")&amp;
if(Services!AB146="S",Services!$AB$1&amp;", ","")&amp;
if(Services!AC146="S",Services!$AC$1&amp;", ","")&amp;
if(Services!AD146="S",Services!$AD$1&amp;", ","")&amp;
if(Services!AE146="S",Services!$AE$1&amp;", ","")&amp;
if(Services!AF146="S",Services!$AF$1&amp;", ","")&amp;
if(Services!AG146="S",Services!$AG$1&amp;", ","")&amp;
if(Services!AH146="S",Services!$AH$1&amp;", ","")</f>
        <v/>
      </c>
      <c r="H146" t="str">
        <f t="shared" si="2"/>
        <v/>
      </c>
      <c r="I146" t="str">
        <f t="shared" si="3"/>
        <v>&lt;h2&gt;Labor Finders&lt;/h2&gt;&lt;h3&gt;775-331-1677  http://www.laborfinders.com / 440 Rock Blvd. Sparks, NV 89431&lt;/h3&gt;&lt;p&gt;Mon.-Fri. 6:00am-6:30pm.
Temporary employment; paid daily; no fee; employment/ income verification available.
&lt;/p&gt;&lt;p&gt;Employment / &lt;/p&gt;</v>
      </c>
      <c r="J146" s="24" t="s">
        <v>299</v>
      </c>
    </row>
    <row r="147">
      <c r="A147" t="str">
        <f>if(Services!A147="","",Services!A147)</f>
        <v>Labor Ready, Greg</v>
      </c>
      <c r="B147" t="str">
        <f>if(Services!B147&amp;" "&amp;Services!C147&amp;" "&amp;Services!I147="","",Services!B147&amp;" "&amp;Services!C147&amp;" "&amp;Services!I147)</f>
        <v>775-850-4860  http://www.peopleready.com</v>
      </c>
      <c r="C147" t="str">
        <f>if(A147="","",Services!D147&amp;" "&amp;Services!E147&amp;", "&amp;Services!F147&amp;" "&amp;Services!G147)</f>
        <v>1380 Greg St. Suite 208 Reno, NV 89431</v>
      </c>
      <c r="D147" t="str">
        <f>if(Services!H147="","",Services!H147)</f>
        <v>Hours: Monday-Friday: 6:00-5:00.
Saturday and Sunday call for an appointment.
Temporary employment; no fee; paid daily; employment/ income verification available.
</v>
      </c>
      <c r="E147" s="81" t="str">
        <f>if(Services!J147="P",Services!$J$1&amp;", ","")&amp;
if(Services!K147="P",Services!$K$1&amp;", ","")&amp;
if(Services!L147="P",Services!$L$1&amp;", ","")&amp;
if(Services!M147="P",Services!$M$1&amp;", ","")&amp;
if(Services!N147="P",Services!$N$1&amp;", ","")&amp;
if(Services!O147="P",Services!$O$1&amp;", ","")&amp;
if(Services!P147="P",Services!$P$1&amp;", ","")&amp;
if(Services!Q147="P",Services!$Q$1&amp;", ","")&amp;
if(Services!R147="P",Services!$R$1&amp;", ","")&amp;
if(Services!S147="P",Services!$S$1&amp;", ","")&amp;
if(Services!T147="P",Services!$T$1&amp;", ","")&amp;
if(Services!U147="P",Services!$U$1&amp;", ","")&amp;
if(Services!V147="P",Services!$V$1&amp;", ","")&amp;
if(Services!W147="P",Services!$W$1&amp;", ","")&amp;
if(Services!X147="P",Services!$X$1&amp;", ","")&amp;
if(Services!Y147="P",Services!$Y$1&amp;", ","")&amp;
if(Services!Z147="P",Services!$Z$1&amp;", ","")&amp;
if(Services!AA147="P",Services!$AA$1&amp;", ","")&amp;
if(Services!AB147="P",Services!$AB$1&amp;", ","")&amp;
if(Services!AC147="P",Services!$AC$1&amp;", ","")&amp;
if(Services!AD147="P",Services!$AD$1&amp;", ","")&amp;
if(Services!AE147="P",Services!$AE$1&amp;", ","")&amp;
if(Services!AF147="P",Services!$AF$1&amp;", ","")&amp;
if(Services!AG147="P",Services!$AG$1&amp;", ","")&amp;
if(Services!AH147="P",Services!$AH$1&amp;", ","")</f>
        <v>Employment, </v>
      </c>
      <c r="F147" t="str">
        <f t="shared" si="1"/>
        <v>Employment</v>
      </c>
      <c r="G147" s="81" t="str">
        <f>if(Services!J147="S",Services!$J$1&amp;", ","")&amp;
if(Services!K147="S",Services!$K$1&amp;", ","")&amp;
if(Services!L147="S",Services!$L$1&amp;", ","")&amp;
if(Services!M147="S",Services!$M$1&amp;", ","")&amp;
if(Services!N147="S",Services!$N$1&amp;", ","")&amp;
if(Services!O147="S",Services!$O$1&amp;", ","")&amp;
if(Services!P147="S",Services!$P$1&amp;", ","")&amp;
if(Services!Q147="S",Services!$Q$1&amp;", ","")&amp;
if(Services!R147="S",Services!$R$1&amp;", ","")&amp;
if(Services!S147="S",Services!$S$1&amp;", ","")&amp;
if(Services!T147="S",Services!$T$1&amp;", ","")&amp;
if(Services!U147="S",Services!$U$1&amp;", ","")&amp;
if(Services!V147="S",Services!$V$1&amp;", ","")&amp;
if(Services!W147="S",Services!$W$1&amp;", ","")&amp;
if(Services!X147="S",Services!$X$1&amp;", ","")&amp;
if(Services!Y147="S",Services!$Y$1&amp;", ","")&amp;
if(Services!Z147="S",Services!$Z$1&amp;", ","")&amp;
if(Services!AA147="S",Services!$AA$1&amp;", ","")&amp;
if(Services!AB147="S",Services!$AB$1&amp;", ","")&amp;
if(Services!AC147="S",Services!$AC$1&amp;", ","")&amp;
if(Services!AD147="S",Services!$AD$1&amp;", ","")&amp;
if(Services!AE147="S",Services!$AE$1&amp;", ","")&amp;
if(Services!AF147="S",Services!$AF$1&amp;", ","")&amp;
if(Services!AG147="S",Services!$AG$1&amp;", ","")&amp;
if(Services!AH147="S",Services!$AH$1&amp;", ","")</f>
        <v/>
      </c>
      <c r="H147" t="str">
        <f t="shared" si="2"/>
        <v/>
      </c>
      <c r="I147" t="str">
        <f t="shared" si="3"/>
        <v>&lt;h2&gt;Labor Ready, Greg&lt;/h2&gt;&lt;h3&gt;775-850-4860  http://www.peopleready.com / 1380 Greg St. Suite 208 Reno, NV 89431&lt;/h3&gt;&lt;p&gt;Hours: Monday-Friday: 6:00-5:00.
Saturday and Sunday call for an appointment.
Temporary employment; no fee; paid daily; employment/ income verification available.
&lt;/p&gt;&lt;p&gt;Employment / &lt;/p&gt;</v>
      </c>
      <c r="J147" s="24" t="s">
        <v>299</v>
      </c>
    </row>
    <row r="148">
      <c r="A148" t="str">
        <f>if(Services!A148="","",Services!A148)</f>
        <v>Labor Ready, Neil</v>
      </c>
      <c r="B148" t="str">
        <f>if(Services!B148&amp;" "&amp;Services!C148&amp;" "&amp;Services!I148="","",Services!B148&amp;" "&amp;Services!C148&amp;" "&amp;Services!I148)</f>
        <v>775-827-2010  http://www.peopleready.com</v>
      </c>
      <c r="C148" t="str">
        <f>if(A148="","",Services!D148&amp;" "&amp;Services!E148&amp;", "&amp;Services!F148&amp;" "&amp;Services!G148)</f>
        <v>4385 Neil Rd., Suite 118 Reno, NV 89502</v>
      </c>
      <c r="D148" t="str">
        <f>if(Services!H148="","",Services!H148)</f>
        <v>5:30 am - 5:30 pm - Temporary employment, no fee, paid daily; ages 18 &amp; over; 2 IDs required; must have Social Security number
Hours: Monday-Friday: 6:00-5:00.
Saturday and Sunday call for an appointment.
Temporary employment; no fee; paid daily; employment/ income verification available.</v>
      </c>
      <c r="E148" s="81" t="str">
        <f>if(Services!J148="P",Services!$J$1&amp;", ","")&amp;
if(Services!K148="P",Services!$K$1&amp;", ","")&amp;
if(Services!L148="P",Services!$L$1&amp;", ","")&amp;
if(Services!M148="P",Services!$M$1&amp;", ","")&amp;
if(Services!N148="P",Services!$N$1&amp;", ","")&amp;
if(Services!O148="P",Services!$O$1&amp;", ","")&amp;
if(Services!P148="P",Services!$P$1&amp;", ","")&amp;
if(Services!Q148="P",Services!$Q$1&amp;", ","")&amp;
if(Services!R148="P",Services!$R$1&amp;", ","")&amp;
if(Services!S148="P",Services!$S$1&amp;", ","")&amp;
if(Services!T148="P",Services!$T$1&amp;", ","")&amp;
if(Services!U148="P",Services!$U$1&amp;", ","")&amp;
if(Services!V148="P",Services!$V$1&amp;", ","")&amp;
if(Services!W148="P",Services!$W$1&amp;", ","")&amp;
if(Services!X148="P",Services!$X$1&amp;", ","")&amp;
if(Services!Y148="P",Services!$Y$1&amp;", ","")&amp;
if(Services!Z148="P",Services!$Z$1&amp;", ","")&amp;
if(Services!AA148="P",Services!$AA$1&amp;", ","")&amp;
if(Services!AB148="P",Services!$AB$1&amp;", ","")&amp;
if(Services!AC148="P",Services!$AC$1&amp;", ","")&amp;
if(Services!AD148="P",Services!$AD$1&amp;", ","")&amp;
if(Services!AE148="P",Services!$AE$1&amp;", ","")&amp;
if(Services!AF148="P",Services!$AF$1&amp;", ","")&amp;
if(Services!AG148="P",Services!$AG$1&amp;", ","")&amp;
if(Services!AH148="P",Services!$AH$1&amp;", ","")</f>
        <v>Employment, </v>
      </c>
      <c r="F148" t="str">
        <f t="shared" si="1"/>
        <v>Employment</v>
      </c>
      <c r="G148" s="81" t="str">
        <f>if(Services!J148="S",Services!$J$1&amp;", ","")&amp;
if(Services!K148="S",Services!$K$1&amp;", ","")&amp;
if(Services!L148="S",Services!$L$1&amp;", ","")&amp;
if(Services!M148="S",Services!$M$1&amp;", ","")&amp;
if(Services!N148="S",Services!$N$1&amp;", ","")&amp;
if(Services!O148="S",Services!$O$1&amp;", ","")&amp;
if(Services!P148="S",Services!$P$1&amp;", ","")&amp;
if(Services!Q148="S",Services!$Q$1&amp;", ","")&amp;
if(Services!R148="S",Services!$R$1&amp;", ","")&amp;
if(Services!S148="S",Services!$S$1&amp;", ","")&amp;
if(Services!T148="S",Services!$T$1&amp;", ","")&amp;
if(Services!U148="S",Services!$U$1&amp;", ","")&amp;
if(Services!V148="S",Services!$V$1&amp;", ","")&amp;
if(Services!W148="S",Services!$W$1&amp;", ","")&amp;
if(Services!X148="S",Services!$X$1&amp;", ","")&amp;
if(Services!Y148="S",Services!$Y$1&amp;", ","")&amp;
if(Services!Z148="S",Services!$Z$1&amp;", ","")&amp;
if(Services!AA148="S",Services!$AA$1&amp;", ","")&amp;
if(Services!AB148="S",Services!$AB$1&amp;", ","")&amp;
if(Services!AC148="S",Services!$AC$1&amp;", ","")&amp;
if(Services!AD148="S",Services!$AD$1&amp;", ","")&amp;
if(Services!AE148="S",Services!$AE$1&amp;", ","")&amp;
if(Services!AF148="S",Services!$AF$1&amp;", ","")&amp;
if(Services!AG148="S",Services!$AG$1&amp;", ","")&amp;
if(Services!AH148="S",Services!$AH$1&amp;", ","")</f>
        <v/>
      </c>
      <c r="H148" t="str">
        <f t="shared" si="2"/>
        <v/>
      </c>
      <c r="I148" t="str">
        <f t="shared" si="3"/>
        <v>&lt;h2&gt;Labor Ready, Neil&lt;/h2&gt;&lt;h3&gt;775-827-2010  http://www.peopleready.com / 4385 Neil Rd., Suite 118 Reno, NV 89502&lt;/h3&gt;&lt;p&gt;5:30 am - 5:30 pm - Temporary employment, no fee, paid daily; ages 18 &amp; over; 2 IDs required; must have Social Security number
Hours: Monday-Friday: 6:00-5:00.
Saturday and Sunday call for an appointment.
Temporary employment; no fee; paid daily; employment/ income verification available.&lt;/p&gt;&lt;p&gt;Employment / &lt;/p&gt;</v>
      </c>
      <c r="J148" s="24" t="s">
        <v>299</v>
      </c>
    </row>
    <row r="149">
      <c r="A149" t="str">
        <f>if(Services!A149="","",Services!A149)</f>
        <v>Lakeside Manor</v>
      </c>
      <c r="B149" t="str">
        <f>if(Services!B149&amp;" "&amp;Services!C149&amp;" "&amp;Services!I149="","",Services!B149&amp;" "&amp;Services!C149&amp;" "&amp;Services!I149)</f>
        <v>775-827-3606  </v>
      </c>
      <c r="C149" t="str">
        <f>if(A149="","",Services!D149&amp;" "&amp;Services!E149&amp;", "&amp;Services!F149&amp;" "&amp;Services!G149)</f>
        <v>855 Brinkby Ave Reno, NV 89509</v>
      </c>
      <c r="D149" t="str">
        <f>if(Services!H149="","",Services!H149)</f>
        <v>Seniors/Disabled Subsidized Sec 8</v>
      </c>
      <c r="E149" s="81" t="str">
        <f>if(Services!J149="P",Services!$J$1&amp;", ","")&amp;
if(Services!K149="P",Services!$K$1&amp;", ","")&amp;
if(Services!L149="P",Services!$L$1&amp;", ","")&amp;
if(Services!M149="P",Services!$M$1&amp;", ","")&amp;
if(Services!N149="P",Services!$N$1&amp;", ","")&amp;
if(Services!O149="P",Services!$O$1&amp;", ","")&amp;
if(Services!P149="P",Services!$P$1&amp;", ","")&amp;
if(Services!Q149="P",Services!$Q$1&amp;", ","")&amp;
if(Services!R149="P",Services!$R$1&amp;", ","")&amp;
if(Services!S149="P",Services!$S$1&amp;", ","")&amp;
if(Services!T149="P",Services!$T$1&amp;", ","")&amp;
if(Services!U149="P",Services!$U$1&amp;", ","")&amp;
if(Services!V149="P",Services!$V$1&amp;", ","")&amp;
if(Services!W149="P",Services!$W$1&amp;", ","")&amp;
if(Services!X149="P",Services!$X$1&amp;", ","")&amp;
if(Services!Y149="P",Services!$Y$1&amp;", ","")&amp;
if(Services!Z149="P",Services!$Z$1&amp;", ","")&amp;
if(Services!AA149="P",Services!$AA$1&amp;", ","")&amp;
if(Services!AB149="P",Services!$AB$1&amp;", ","")&amp;
if(Services!AC149="P",Services!$AC$1&amp;", ","")&amp;
if(Services!AD149="P",Services!$AD$1&amp;", ","")&amp;
if(Services!AE149="P",Services!$AE$1&amp;", ","")&amp;
if(Services!AF149="P",Services!$AF$1&amp;", ","")&amp;
if(Services!AG149="P",Services!$AG$1&amp;", ","")&amp;
if(Services!AH149="P",Services!$AH$1&amp;", ","")</f>
        <v>Apartments, Subsidized housing, </v>
      </c>
      <c r="F149" t="str">
        <f t="shared" si="1"/>
        <v>Apartments, Subsidized housing</v>
      </c>
      <c r="G149" s="81" t="str">
        <f>if(Services!J149="S",Services!$J$1&amp;", ","")&amp;
if(Services!K149="S",Services!$K$1&amp;", ","")&amp;
if(Services!L149="S",Services!$L$1&amp;", ","")&amp;
if(Services!M149="S",Services!$M$1&amp;", ","")&amp;
if(Services!N149="S",Services!$N$1&amp;", ","")&amp;
if(Services!O149="S",Services!$O$1&amp;", ","")&amp;
if(Services!P149="S",Services!$P$1&amp;", ","")&amp;
if(Services!Q149="S",Services!$Q$1&amp;", ","")&amp;
if(Services!R149="S",Services!$R$1&amp;", ","")&amp;
if(Services!S149="S",Services!$S$1&amp;", ","")&amp;
if(Services!T149="S",Services!$T$1&amp;", ","")&amp;
if(Services!U149="S",Services!$U$1&amp;", ","")&amp;
if(Services!V149="S",Services!$V$1&amp;", ","")&amp;
if(Services!W149="S",Services!$W$1&amp;", ","")&amp;
if(Services!X149="S",Services!$X$1&amp;", ","")&amp;
if(Services!Y149="S",Services!$Y$1&amp;", ","")&amp;
if(Services!Z149="S",Services!$Z$1&amp;", ","")&amp;
if(Services!AA149="S",Services!$AA$1&amp;", ","")&amp;
if(Services!AB149="S",Services!$AB$1&amp;", ","")&amp;
if(Services!AC149="S",Services!$AC$1&amp;", ","")&amp;
if(Services!AD149="S",Services!$AD$1&amp;", ","")&amp;
if(Services!AE149="S",Services!$AE$1&amp;", ","")&amp;
if(Services!AF149="S",Services!$AF$1&amp;", ","")&amp;
if(Services!AG149="S",Services!$AG$1&amp;", ","")&amp;
if(Services!AH149="S",Services!$AH$1&amp;", ","")</f>
        <v/>
      </c>
      <c r="H149" t="str">
        <f t="shared" si="2"/>
        <v/>
      </c>
      <c r="I149" t="str">
        <f t="shared" si="3"/>
        <v>&lt;h2&gt;Lakeside Manor&lt;/h2&gt;&lt;h3&gt;775-827-3606   / 855 Brinkby Ave Reno, NV 89509&lt;/h3&gt;&lt;p&gt;Seniors/Disabled Subsidized Sec 8&lt;/p&gt;&lt;p&gt;Apartments, Subsidized housing / &lt;/p&gt;</v>
      </c>
      <c r="J149" s="24" t="s">
        <v>299</v>
      </c>
    </row>
    <row r="150">
      <c r="A150" t="str">
        <f>if(Services!A150="","",Services!A150)</f>
        <v>Launching Pad Inc.</v>
      </c>
      <c r="B150" t="str">
        <f>if(Services!B150&amp;" "&amp;Services!C150&amp;" "&amp;Services!I150="","",Services!B150&amp;" "&amp;Services!C150&amp;" "&amp;Services!I150)</f>
        <v>775-853-5441  </v>
      </c>
      <c r="C150" t="str">
        <f>if(A150="","",Services!D150&amp;" "&amp;Services!E150&amp;", "&amp;Services!F150&amp;" "&amp;Services!G150)</f>
        <v>7400 S. Virginia St. Reno, NV 89511</v>
      </c>
      <c r="D150" t="str">
        <f>if(Services!H150="","",Services!H150)</f>
        <v>12 Step recovery program with 36 beds.Commitment to a 120 day program, actively participate in all treatment requirements . Program fees are $155 a week. Upon intake residents pay first and last month and an admin fee of $50. Limited Scholarships are available or individuals seeking services. Minimum length of stay is 120 days.</v>
      </c>
      <c r="E150" s="81" t="str">
        <f>if(Services!J150="P",Services!$J$1&amp;", ","")&amp;
if(Services!K150="P",Services!$K$1&amp;", ","")&amp;
if(Services!L150="P",Services!$L$1&amp;", ","")&amp;
if(Services!M150="P",Services!$M$1&amp;", ","")&amp;
if(Services!N150="P",Services!$N$1&amp;", ","")&amp;
if(Services!O150="P",Services!$O$1&amp;", ","")&amp;
if(Services!P150="P",Services!$P$1&amp;", ","")&amp;
if(Services!Q150="P",Services!$Q$1&amp;", ","")&amp;
if(Services!R150="P",Services!$R$1&amp;", ","")&amp;
if(Services!S150="P",Services!$S$1&amp;", ","")&amp;
if(Services!T150="P",Services!$T$1&amp;", ","")&amp;
if(Services!U150="P",Services!$U$1&amp;", ","")&amp;
if(Services!V150="P",Services!$V$1&amp;", ","")&amp;
if(Services!W150="P",Services!$W$1&amp;", ","")&amp;
if(Services!X150="P",Services!$X$1&amp;", ","")&amp;
if(Services!Y150="P",Services!$Y$1&amp;", ","")&amp;
if(Services!Z150="P",Services!$Z$1&amp;", ","")&amp;
if(Services!AA150="P",Services!$AA$1&amp;", ","")&amp;
if(Services!AB150="P",Services!$AB$1&amp;", ","")&amp;
if(Services!AC150="P",Services!$AC$1&amp;", ","")&amp;
if(Services!AD150="P",Services!$AD$1&amp;", ","")&amp;
if(Services!AE150="P",Services!$AE$1&amp;", ","")&amp;
if(Services!AF150="P",Services!$AF$1&amp;", ","")&amp;
if(Services!AG150="P",Services!$AG$1&amp;", ","")&amp;
if(Services!AH150="P",Services!$AH$1&amp;", ","")</f>
        <v>Dental, Vision, &amp; Hearing, </v>
      </c>
      <c r="F150" t="str">
        <f t="shared" si="1"/>
        <v>Dental, Vision, &amp; Hearing</v>
      </c>
      <c r="G150" s="81" t="str">
        <f>if(Services!J150="S",Services!$J$1&amp;", ","")&amp;
if(Services!K150="S",Services!$K$1&amp;", ","")&amp;
if(Services!L150="S",Services!$L$1&amp;", ","")&amp;
if(Services!M150="S",Services!$M$1&amp;", ","")&amp;
if(Services!N150="S",Services!$N$1&amp;", ","")&amp;
if(Services!O150="S",Services!$O$1&amp;", ","")&amp;
if(Services!P150="S",Services!$P$1&amp;", ","")&amp;
if(Services!Q150="S",Services!$Q$1&amp;", ","")&amp;
if(Services!R150="S",Services!$R$1&amp;", ","")&amp;
if(Services!S150="S",Services!$S$1&amp;", ","")&amp;
if(Services!T150="S",Services!$T$1&amp;", ","")&amp;
if(Services!U150="S",Services!$U$1&amp;", ","")&amp;
if(Services!V150="S",Services!$V$1&amp;", ","")&amp;
if(Services!W150="S",Services!$W$1&amp;", ","")&amp;
if(Services!X150="S",Services!$X$1&amp;", ","")&amp;
if(Services!Y150="S",Services!$Y$1&amp;", ","")&amp;
if(Services!Z150="S",Services!$Z$1&amp;", ","")&amp;
if(Services!AA150="S",Services!$AA$1&amp;", ","")&amp;
if(Services!AB150="S",Services!$AB$1&amp;", ","")&amp;
if(Services!AC150="S",Services!$AC$1&amp;", ","")&amp;
if(Services!AD150="S",Services!$AD$1&amp;", ","")&amp;
if(Services!AE150="S",Services!$AE$1&amp;", ","")&amp;
if(Services!AF150="S",Services!$AF$1&amp;", ","")&amp;
if(Services!AG150="S",Services!$AG$1&amp;", ","")&amp;
if(Services!AH150="S",Services!$AH$1&amp;", ","")</f>
        <v/>
      </c>
      <c r="H150" t="str">
        <f t="shared" si="2"/>
        <v/>
      </c>
      <c r="I150" t="str">
        <f t="shared" si="3"/>
        <v>&lt;h2&gt;Launching Pad Inc.&lt;/h2&gt;&lt;h3&gt;775-853-5441   / 7400 S. Virginia St. Reno, NV 89511&lt;/h3&gt;&lt;p&gt;12 Step recovery program with 36 beds.Commitment to a 120 day program, actively participate in all treatment requirements . Program fees are $155 a week. Upon intake residents pay first and last month and an admin fee of $50. Limited Scholarships are available or individuals seeking services. Minimum length of stay is 120 days.&lt;/p&gt;&lt;p&gt;Dental, Vision, &amp; Hearing / &lt;/p&gt;</v>
      </c>
      <c r="J150" s="24" t="s">
        <v>299</v>
      </c>
    </row>
    <row r="151">
      <c r="A151" t="str">
        <f>if(Services!A151="","",Services!A151)</f>
        <v>Liberty Dental</v>
      </c>
      <c r="B151" t="str">
        <f>if(Services!B151&amp;" "&amp;Services!C151&amp;" "&amp;Services!I151="","",Services!B151&amp;" "&amp;Services!C151&amp;" "&amp;Services!I151)</f>
        <v>888-700-0643 877-855-8039 www.libertydentalplan.com/NVMedicaid</v>
      </c>
      <c r="C151" t="str">
        <f>if(A151="","",Services!D151&amp;" "&amp;Services!E151&amp;", "&amp;Services!F151&amp;" "&amp;Services!G151)</f>
        <v>6385 S Rainbow Blvd #200 Las Vegas, NV 89118</v>
      </c>
      <c r="D151" t="str">
        <f>if(Services!H151="","",Services!H151)</f>
        <v>Hours are Monday-Friday 5:00am - 5:00pm PST.</v>
      </c>
      <c r="E151" s="81" t="str">
        <f>if(Services!J151="P",Services!$J$1&amp;", ","")&amp;
if(Services!K151="P",Services!$K$1&amp;", ","")&amp;
if(Services!L151="P",Services!$L$1&amp;", ","")&amp;
if(Services!M151="P",Services!$M$1&amp;", ","")&amp;
if(Services!N151="P",Services!$N$1&amp;", ","")&amp;
if(Services!O151="P",Services!$O$1&amp;", ","")&amp;
if(Services!P151="P",Services!$P$1&amp;", ","")&amp;
if(Services!Q151="P",Services!$Q$1&amp;", ","")&amp;
if(Services!R151="P",Services!$R$1&amp;", ","")&amp;
if(Services!S151="P",Services!$S$1&amp;", ","")&amp;
if(Services!T151="P",Services!$T$1&amp;", ","")&amp;
if(Services!U151="P",Services!$U$1&amp;", ","")&amp;
if(Services!V151="P",Services!$V$1&amp;", ","")&amp;
if(Services!W151="P",Services!$W$1&amp;", ","")&amp;
if(Services!X151="P",Services!$X$1&amp;", ","")&amp;
if(Services!Y151="P",Services!$Y$1&amp;", ","")&amp;
if(Services!Z151="P",Services!$Z$1&amp;", ","")&amp;
if(Services!AA151="P",Services!$AA$1&amp;", ","")&amp;
if(Services!AB151="P",Services!$AB$1&amp;", ","")&amp;
if(Services!AC151="P",Services!$AC$1&amp;", ","")&amp;
if(Services!AD151="P",Services!$AD$1&amp;", ","")&amp;
if(Services!AE151="P",Services!$AE$1&amp;", ","")&amp;
if(Services!AF151="P",Services!$AF$1&amp;", ","")&amp;
if(Services!AG151="P",Services!$AG$1&amp;", ","")&amp;
if(Services!AH151="P",Services!$AH$1&amp;", ","")</f>
        <v>Dental, Vision, &amp; Hearing, </v>
      </c>
      <c r="F151" t="str">
        <f t="shared" si="1"/>
        <v>Dental, Vision, &amp; Hearing</v>
      </c>
      <c r="G151" s="81" t="str">
        <f>if(Services!J151="S",Services!$J$1&amp;", ","")&amp;
if(Services!K151="S",Services!$K$1&amp;", ","")&amp;
if(Services!L151="S",Services!$L$1&amp;", ","")&amp;
if(Services!M151="S",Services!$M$1&amp;", ","")&amp;
if(Services!N151="S",Services!$N$1&amp;", ","")&amp;
if(Services!O151="S",Services!$O$1&amp;", ","")&amp;
if(Services!P151="S",Services!$P$1&amp;", ","")&amp;
if(Services!Q151="S",Services!$Q$1&amp;", ","")&amp;
if(Services!R151="S",Services!$R$1&amp;", ","")&amp;
if(Services!S151="S",Services!$S$1&amp;", ","")&amp;
if(Services!T151="S",Services!$T$1&amp;", ","")&amp;
if(Services!U151="S",Services!$U$1&amp;", ","")&amp;
if(Services!V151="S",Services!$V$1&amp;", ","")&amp;
if(Services!W151="S",Services!$W$1&amp;", ","")&amp;
if(Services!X151="S",Services!$X$1&amp;", ","")&amp;
if(Services!Y151="S",Services!$Y$1&amp;", ","")&amp;
if(Services!Z151="S",Services!$Z$1&amp;", ","")&amp;
if(Services!AA151="S",Services!$AA$1&amp;", ","")&amp;
if(Services!AB151="S",Services!$AB$1&amp;", ","")&amp;
if(Services!AC151="S",Services!$AC$1&amp;", ","")&amp;
if(Services!AD151="S",Services!$AD$1&amp;", ","")&amp;
if(Services!AE151="S",Services!$AE$1&amp;", ","")&amp;
if(Services!AF151="S",Services!$AF$1&amp;", ","")&amp;
if(Services!AG151="S",Services!$AG$1&amp;", ","")&amp;
if(Services!AH151="S",Services!$AH$1&amp;", ","")</f>
        <v/>
      </c>
      <c r="H151" t="str">
        <f t="shared" si="2"/>
        <v/>
      </c>
      <c r="I151" t="str">
        <f t="shared" si="3"/>
        <v>&lt;h2&gt;Liberty Dental&lt;/h2&gt;&lt;h3&gt;888-700-0643 877-855-8039 www.libertydentalplan.com/NVMedicaid / 6385 S Rainbow Blvd #200 Las Vegas, NV 89118&lt;/h3&gt;&lt;p&gt;Hours are Monday-Friday 5:00am - 5:00pm PST.&lt;/p&gt;&lt;p&gt;Dental, Vision, &amp; Hearing / &lt;/p&gt;</v>
      </c>
      <c r="J151" s="24" t="s">
        <v>299</v>
      </c>
    </row>
    <row r="152">
      <c r="A152" t="str">
        <f>if(Services!A152="","",Services!A152)</f>
        <v>Lighthouse of the  Sierra</v>
      </c>
      <c r="B152" t="str">
        <f>if(Services!B152&amp;" "&amp;Services!C152&amp;" "&amp;Services!I152="","",Services!B152&amp;" "&amp;Services!C152&amp;" "&amp;Services!I152)</f>
        <v>  </v>
      </c>
      <c r="C152" t="str">
        <f>if(A152="","",Services!D152&amp;" "&amp;Services!E152&amp;", "&amp;Services!F152&amp;" "&amp;Services!G152)</f>
        <v>Clearacre Ln &amp; Crystal Ln Reno, NV 89512</v>
      </c>
      <c r="D152" t="str">
        <f>if(Services!H152="","",Services!H152)</f>
        <v>Family-Subsidized-Using Low Income Housing Tax Credit LIHTC program, units set aside. Households must earn either less than 50% or 60% of the area median income. Rents capped at a maximum of 30% of the set-aside area median income.</v>
      </c>
      <c r="E152" s="81" t="str">
        <f>if(Services!J152="P",Services!$J$1&amp;", ","")&amp;
if(Services!K152="P",Services!$K$1&amp;", ","")&amp;
if(Services!L152="P",Services!$L$1&amp;", ","")&amp;
if(Services!M152="P",Services!$M$1&amp;", ","")&amp;
if(Services!N152="P",Services!$N$1&amp;", ","")&amp;
if(Services!O152="P",Services!$O$1&amp;", ","")&amp;
if(Services!P152="P",Services!$P$1&amp;", ","")&amp;
if(Services!Q152="P",Services!$Q$1&amp;", ","")&amp;
if(Services!R152="P",Services!$R$1&amp;", ","")&amp;
if(Services!S152="P",Services!$S$1&amp;", ","")&amp;
if(Services!T152="P",Services!$T$1&amp;", ","")&amp;
if(Services!U152="P",Services!$U$1&amp;", ","")&amp;
if(Services!V152="P",Services!$V$1&amp;", ","")&amp;
if(Services!W152="P",Services!$W$1&amp;", ","")&amp;
if(Services!X152="P",Services!$X$1&amp;", ","")&amp;
if(Services!Y152="P",Services!$Y$1&amp;", ","")&amp;
if(Services!Z152="P",Services!$Z$1&amp;", ","")&amp;
if(Services!AA152="P",Services!$AA$1&amp;", ","")&amp;
if(Services!AB152="P",Services!$AB$1&amp;", ","")&amp;
if(Services!AC152="P",Services!$AC$1&amp;", ","")&amp;
if(Services!AD152="P",Services!$AD$1&amp;", ","")&amp;
if(Services!AE152="P",Services!$AE$1&amp;", ","")&amp;
if(Services!AF152="P",Services!$AF$1&amp;", ","")&amp;
if(Services!AG152="P",Services!$AG$1&amp;", ","")&amp;
if(Services!AH152="P",Services!$AH$1&amp;", ","")</f>
        <v>Apartments, Subsidized housing, </v>
      </c>
      <c r="F152" t="str">
        <f t="shared" si="1"/>
        <v>Apartments, Subsidized housing</v>
      </c>
      <c r="G152" s="81" t="str">
        <f>if(Services!J152="S",Services!$J$1&amp;", ","")&amp;
if(Services!K152="S",Services!$K$1&amp;", ","")&amp;
if(Services!L152="S",Services!$L$1&amp;", ","")&amp;
if(Services!M152="S",Services!$M$1&amp;", ","")&amp;
if(Services!N152="S",Services!$N$1&amp;", ","")&amp;
if(Services!O152="S",Services!$O$1&amp;", ","")&amp;
if(Services!P152="S",Services!$P$1&amp;", ","")&amp;
if(Services!Q152="S",Services!$Q$1&amp;", ","")&amp;
if(Services!R152="S",Services!$R$1&amp;", ","")&amp;
if(Services!S152="S",Services!$S$1&amp;", ","")&amp;
if(Services!T152="S",Services!$T$1&amp;", ","")&amp;
if(Services!U152="S",Services!$U$1&amp;", ","")&amp;
if(Services!V152="S",Services!$V$1&amp;", ","")&amp;
if(Services!W152="S",Services!$W$1&amp;", ","")&amp;
if(Services!X152="S",Services!$X$1&amp;", ","")&amp;
if(Services!Y152="S",Services!$Y$1&amp;", ","")&amp;
if(Services!Z152="S",Services!$Z$1&amp;", ","")&amp;
if(Services!AA152="S",Services!$AA$1&amp;", ","")&amp;
if(Services!AB152="S",Services!$AB$1&amp;", ","")&amp;
if(Services!AC152="S",Services!$AC$1&amp;", ","")&amp;
if(Services!AD152="S",Services!$AD$1&amp;", ","")&amp;
if(Services!AE152="S",Services!$AE$1&amp;", ","")&amp;
if(Services!AF152="S",Services!$AF$1&amp;", ","")&amp;
if(Services!AG152="S",Services!$AG$1&amp;", ","")&amp;
if(Services!AH152="S",Services!$AH$1&amp;", ","")</f>
        <v/>
      </c>
      <c r="H152" t="str">
        <f t="shared" si="2"/>
        <v/>
      </c>
      <c r="I152" t="str">
        <f t="shared" si="3"/>
        <v>&lt;h2&gt;Lighthouse of the  Sierra&lt;/h2&gt;&lt;h3&gt;   / Clearacre Ln &amp; Crystal Ln Reno, NV 89512&lt;/h3&gt;&lt;p&gt;Family-Subsidized-Using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152" s="24" t="s">
        <v>299</v>
      </c>
    </row>
    <row r="153">
      <c r="A153" t="str">
        <f>if(Services!A153="","",Services!A153)</f>
        <v>Living Faith Christian Fellowship</v>
      </c>
      <c r="B153" t="str">
        <f>if(Services!B153&amp;" "&amp;Services!C153&amp;" "&amp;Services!I153="","",Services!B153&amp;" "&amp;Services!C153&amp;" "&amp;Services!I153)</f>
        <v>775-575-5037  </v>
      </c>
      <c r="C153" t="str">
        <f>if(A153="","",Services!D153&amp;" "&amp;Services!E153&amp;", "&amp;Services!F153&amp;" "&amp;Services!G153)</f>
        <v>115 W. Main St Fernley, NV 89408</v>
      </c>
      <c r="D153" t="str">
        <f>if(Services!H153="","",Services!H153)</f>
        <v>Hours: Wednesday 8:00am-12:00pm Picture ID and short intake form is required.</v>
      </c>
      <c r="E153" s="81" t="str">
        <f>if(Services!J153="P",Services!$J$1&amp;", ","")&amp;
if(Services!K153="P",Services!$K$1&amp;", ","")&amp;
if(Services!L153="P",Services!$L$1&amp;", ","")&amp;
if(Services!M153="P",Services!$M$1&amp;", ","")&amp;
if(Services!N153="P",Services!$N$1&amp;", ","")&amp;
if(Services!O153="P",Services!$O$1&amp;", ","")&amp;
if(Services!P153="P",Services!$P$1&amp;", ","")&amp;
if(Services!Q153="P",Services!$Q$1&amp;", ","")&amp;
if(Services!R153="P",Services!$R$1&amp;", ","")&amp;
if(Services!S153="P",Services!$S$1&amp;", ","")&amp;
if(Services!T153="P",Services!$T$1&amp;", ","")&amp;
if(Services!U153="P",Services!$U$1&amp;", ","")&amp;
if(Services!V153="P",Services!$V$1&amp;", ","")&amp;
if(Services!W153="P",Services!$W$1&amp;", ","")&amp;
if(Services!X153="P",Services!$X$1&amp;", ","")&amp;
if(Services!Y153="P",Services!$Y$1&amp;", ","")&amp;
if(Services!Z153="P",Services!$Z$1&amp;", ","")&amp;
if(Services!AA153="P",Services!$AA$1&amp;", ","")&amp;
if(Services!AB153="P",Services!$AB$1&amp;", ","")&amp;
if(Services!AC153="P",Services!$AC$1&amp;", ","")&amp;
if(Services!AD153="P",Services!$AD$1&amp;", ","")&amp;
if(Services!AE153="P",Services!$AE$1&amp;", ","")&amp;
if(Services!AF153="P",Services!$AF$1&amp;", ","")&amp;
if(Services!AG153="P",Services!$AG$1&amp;", ","")&amp;
if(Services!AH153="P",Services!$AH$1&amp;", ","")</f>
        <v>Food, </v>
      </c>
      <c r="F153" t="str">
        <f t="shared" si="1"/>
        <v>Food</v>
      </c>
      <c r="G153" s="81" t="str">
        <f>if(Services!J153="S",Services!$J$1&amp;", ","")&amp;
if(Services!K153="S",Services!$K$1&amp;", ","")&amp;
if(Services!L153="S",Services!$L$1&amp;", ","")&amp;
if(Services!M153="S",Services!$M$1&amp;", ","")&amp;
if(Services!N153="S",Services!$N$1&amp;", ","")&amp;
if(Services!O153="S",Services!$O$1&amp;", ","")&amp;
if(Services!P153="S",Services!$P$1&amp;", ","")&amp;
if(Services!Q153="S",Services!$Q$1&amp;", ","")&amp;
if(Services!R153="S",Services!$R$1&amp;", ","")&amp;
if(Services!S153="S",Services!$S$1&amp;", ","")&amp;
if(Services!T153="S",Services!$T$1&amp;", ","")&amp;
if(Services!U153="S",Services!$U$1&amp;", ","")&amp;
if(Services!V153="S",Services!$V$1&amp;", ","")&amp;
if(Services!W153="S",Services!$W$1&amp;", ","")&amp;
if(Services!X153="S",Services!$X$1&amp;", ","")&amp;
if(Services!Y153="S",Services!$Y$1&amp;", ","")&amp;
if(Services!Z153="S",Services!$Z$1&amp;", ","")&amp;
if(Services!AA153="S",Services!$AA$1&amp;", ","")&amp;
if(Services!AB153="S",Services!$AB$1&amp;", ","")&amp;
if(Services!AC153="S",Services!$AC$1&amp;", ","")&amp;
if(Services!AD153="S",Services!$AD$1&amp;", ","")&amp;
if(Services!AE153="S",Services!$AE$1&amp;", ","")&amp;
if(Services!AF153="S",Services!$AF$1&amp;", ","")&amp;
if(Services!AG153="S",Services!$AG$1&amp;", ","")&amp;
if(Services!AH153="S",Services!$AH$1&amp;", ","")</f>
        <v/>
      </c>
      <c r="H153" t="str">
        <f t="shared" si="2"/>
        <v/>
      </c>
      <c r="I153" t="str">
        <f t="shared" si="3"/>
        <v>&lt;h2&gt;Living Faith Christian Fellowship&lt;/h2&gt;&lt;h3&gt;775-575-5037   / 115 W. Main St Fernley, NV 89408&lt;/h3&gt;&lt;p&gt;Hours: Wednesday 8:00am-12:00pm Picture ID and short intake form is required.&lt;/p&gt;&lt;p&gt;Food / &lt;/p&gt;</v>
      </c>
      <c r="J153" s="24" t="s">
        <v>299</v>
      </c>
    </row>
    <row r="154">
      <c r="A154" t="str">
        <f>if(Services!A154="","",Services!A154)</f>
        <v>Loaves and Fishes of Reno</v>
      </c>
      <c r="B154" t="str">
        <f>if(Services!B154&amp;" "&amp;Services!C154&amp;" "&amp;Services!I154="","",Services!B154&amp;" "&amp;Services!C154&amp;" "&amp;Services!I154)</f>
        <v>775-954-8701  </v>
      </c>
      <c r="C154" t="str">
        <f>if(A154="","",Services!D154&amp;" "&amp;Services!E154&amp;", "&amp;Services!F154&amp;" "&amp;Services!G154)</f>
        <v>10 Ralston Street Reno, NV 89503</v>
      </c>
      <c r="D154" t="str">
        <f>if(Services!H154="","",Services!H154)</f>
        <v>Winter coats, clothes, toiletries and hygiene kits, and other goods, such as food, may be offered.</v>
      </c>
      <c r="E154" s="81" t="str">
        <f>if(Services!J154="P",Services!$J$1&amp;", ","")&amp;
if(Services!K154="P",Services!$K$1&amp;", ","")&amp;
if(Services!L154="P",Services!$L$1&amp;", ","")&amp;
if(Services!M154="P",Services!$M$1&amp;", ","")&amp;
if(Services!N154="P",Services!$N$1&amp;", ","")&amp;
if(Services!O154="P",Services!$O$1&amp;", ","")&amp;
if(Services!P154="P",Services!$P$1&amp;", ","")&amp;
if(Services!Q154="P",Services!$Q$1&amp;", ","")&amp;
if(Services!R154="P",Services!$R$1&amp;", ","")&amp;
if(Services!S154="P",Services!$S$1&amp;", ","")&amp;
if(Services!T154="P",Services!$T$1&amp;", ","")&amp;
if(Services!U154="P",Services!$U$1&amp;", ","")&amp;
if(Services!V154="P",Services!$V$1&amp;", ","")&amp;
if(Services!W154="P",Services!$W$1&amp;", ","")&amp;
if(Services!X154="P",Services!$X$1&amp;", ","")&amp;
if(Services!Y154="P",Services!$Y$1&amp;", ","")&amp;
if(Services!Z154="P",Services!$Z$1&amp;", ","")&amp;
if(Services!AA154="P",Services!$AA$1&amp;", ","")&amp;
if(Services!AB154="P",Services!$AB$1&amp;", ","")&amp;
if(Services!AC154="P",Services!$AC$1&amp;", ","")&amp;
if(Services!AD154="P",Services!$AD$1&amp;", ","")&amp;
if(Services!AE154="P",Services!$AE$1&amp;", ","")&amp;
if(Services!AF154="P",Services!$AF$1&amp;", ","")&amp;
if(Services!AG154="P",Services!$AG$1&amp;", ","")&amp;
if(Services!AH154="P",Services!$AH$1&amp;", ","")</f>
        <v>Food, </v>
      </c>
      <c r="F154" t="str">
        <f t="shared" si="1"/>
        <v>Food</v>
      </c>
      <c r="G154" s="81" t="str">
        <f>if(Services!J154="S",Services!$J$1&amp;", ","")&amp;
if(Services!K154="S",Services!$K$1&amp;", ","")&amp;
if(Services!L154="S",Services!$L$1&amp;", ","")&amp;
if(Services!M154="S",Services!$M$1&amp;", ","")&amp;
if(Services!N154="S",Services!$N$1&amp;", ","")&amp;
if(Services!O154="S",Services!$O$1&amp;", ","")&amp;
if(Services!P154="S",Services!$P$1&amp;", ","")&amp;
if(Services!Q154="S",Services!$Q$1&amp;", ","")&amp;
if(Services!R154="S",Services!$R$1&amp;", ","")&amp;
if(Services!S154="S",Services!$S$1&amp;", ","")&amp;
if(Services!T154="S",Services!$T$1&amp;", ","")&amp;
if(Services!U154="S",Services!$U$1&amp;", ","")&amp;
if(Services!V154="S",Services!$V$1&amp;", ","")&amp;
if(Services!W154="S",Services!$W$1&amp;", ","")&amp;
if(Services!X154="S",Services!$X$1&amp;", ","")&amp;
if(Services!Y154="S",Services!$Y$1&amp;", ","")&amp;
if(Services!Z154="S",Services!$Z$1&amp;", ","")&amp;
if(Services!AA154="S",Services!$AA$1&amp;", ","")&amp;
if(Services!AB154="S",Services!$AB$1&amp;", ","")&amp;
if(Services!AC154="S",Services!$AC$1&amp;", ","")&amp;
if(Services!AD154="S",Services!$AD$1&amp;", ","")&amp;
if(Services!AE154="S",Services!$AE$1&amp;", ","")&amp;
if(Services!AF154="S",Services!$AF$1&amp;", ","")&amp;
if(Services!AG154="S",Services!$AG$1&amp;", ","")&amp;
if(Services!AH154="S",Services!$AH$1&amp;", ","")</f>
        <v/>
      </c>
      <c r="H154" t="str">
        <f t="shared" si="2"/>
        <v/>
      </c>
      <c r="I154" t="str">
        <f t="shared" si="3"/>
        <v>&lt;h2&gt;Loaves and Fishes of Reno&lt;/h2&gt;&lt;h3&gt;775-954-8701   / 10 Ralston Street Reno, NV 89503&lt;/h3&gt;&lt;p&gt;Winter coats, clothes, toiletries and hygiene kits, and other goods, such as food, may be offered.&lt;/p&gt;&lt;p&gt;Food / &lt;/p&gt;</v>
      </c>
      <c r="J154" s="24" t="s">
        <v>299</v>
      </c>
    </row>
    <row r="155">
      <c r="A155" t="str">
        <f>if(Services!A155="","",Services!A155)</f>
        <v>Lovelock Community Food Pantry</v>
      </c>
      <c r="B155" t="str">
        <f>if(Services!B155&amp;" "&amp;Services!C155&amp;" "&amp;Services!I155="","",Services!B155&amp;" "&amp;Services!C155&amp;" "&amp;Services!I155)</f>
        <v>775-273-2709  </v>
      </c>
      <c r="C155" t="str">
        <f>if(A155="","",Services!D155&amp;" "&amp;Services!E155&amp;", "&amp;Services!F155&amp;" "&amp;Services!G155)</f>
        <v>810 Franklin Ave Lovelock, NV 89419</v>
      </c>
      <c r="D155" t="str">
        <f>if(Services!H155="","",Services!H155)</f>
        <v>Everything from rice to bread, peanut butter, baby formula, and more is given out for free.</v>
      </c>
      <c r="E155" s="81" t="str">
        <f>if(Services!J155="P",Services!$J$1&amp;", ","")&amp;
if(Services!K155="P",Services!$K$1&amp;", ","")&amp;
if(Services!L155="P",Services!$L$1&amp;", ","")&amp;
if(Services!M155="P",Services!$M$1&amp;", ","")&amp;
if(Services!N155="P",Services!$N$1&amp;", ","")&amp;
if(Services!O155="P",Services!$O$1&amp;", ","")&amp;
if(Services!P155="P",Services!$P$1&amp;", ","")&amp;
if(Services!Q155="P",Services!$Q$1&amp;", ","")&amp;
if(Services!R155="P",Services!$R$1&amp;", ","")&amp;
if(Services!S155="P",Services!$S$1&amp;", ","")&amp;
if(Services!T155="P",Services!$T$1&amp;", ","")&amp;
if(Services!U155="P",Services!$U$1&amp;", ","")&amp;
if(Services!V155="P",Services!$V$1&amp;", ","")&amp;
if(Services!W155="P",Services!$W$1&amp;", ","")&amp;
if(Services!X155="P",Services!$X$1&amp;", ","")&amp;
if(Services!Y155="P",Services!$Y$1&amp;", ","")&amp;
if(Services!Z155="P",Services!$Z$1&amp;", ","")&amp;
if(Services!AA155="P",Services!$AA$1&amp;", ","")&amp;
if(Services!AB155="P",Services!$AB$1&amp;", ","")&amp;
if(Services!AC155="P",Services!$AC$1&amp;", ","")&amp;
if(Services!AD155="P",Services!$AD$1&amp;", ","")&amp;
if(Services!AE155="P",Services!$AE$1&amp;", ","")&amp;
if(Services!AF155="P",Services!$AF$1&amp;", ","")&amp;
if(Services!AG155="P",Services!$AG$1&amp;", ","")&amp;
if(Services!AH155="P",Services!$AH$1&amp;", ","")</f>
        <v>Food, </v>
      </c>
      <c r="F155" t="str">
        <f t="shared" si="1"/>
        <v>Food</v>
      </c>
      <c r="G155" s="81" t="str">
        <f>if(Services!J155="S",Services!$J$1&amp;", ","")&amp;
if(Services!K155="S",Services!$K$1&amp;", ","")&amp;
if(Services!L155="S",Services!$L$1&amp;", ","")&amp;
if(Services!M155="S",Services!$M$1&amp;", ","")&amp;
if(Services!N155="S",Services!$N$1&amp;", ","")&amp;
if(Services!O155="S",Services!$O$1&amp;", ","")&amp;
if(Services!P155="S",Services!$P$1&amp;", ","")&amp;
if(Services!Q155="S",Services!$Q$1&amp;", ","")&amp;
if(Services!R155="S",Services!$R$1&amp;", ","")&amp;
if(Services!S155="S",Services!$S$1&amp;", ","")&amp;
if(Services!T155="S",Services!$T$1&amp;", ","")&amp;
if(Services!U155="S",Services!$U$1&amp;", ","")&amp;
if(Services!V155="S",Services!$V$1&amp;", ","")&amp;
if(Services!W155="S",Services!$W$1&amp;", ","")&amp;
if(Services!X155="S",Services!$X$1&amp;", ","")&amp;
if(Services!Y155="S",Services!$Y$1&amp;", ","")&amp;
if(Services!Z155="S",Services!$Z$1&amp;", ","")&amp;
if(Services!AA155="S",Services!$AA$1&amp;", ","")&amp;
if(Services!AB155="S",Services!$AB$1&amp;", ","")&amp;
if(Services!AC155="S",Services!$AC$1&amp;", ","")&amp;
if(Services!AD155="S",Services!$AD$1&amp;", ","")&amp;
if(Services!AE155="S",Services!$AE$1&amp;", ","")&amp;
if(Services!AF155="S",Services!$AF$1&amp;", ","")&amp;
if(Services!AG155="S",Services!$AG$1&amp;", ","")&amp;
if(Services!AH155="S",Services!$AH$1&amp;", ","")</f>
        <v/>
      </c>
      <c r="H155" t="str">
        <f t="shared" si="2"/>
        <v/>
      </c>
      <c r="I155" t="str">
        <f t="shared" si="3"/>
        <v>&lt;h2&gt;Lovelock Community Food Pantry&lt;/h2&gt;&lt;h3&gt;775-273-2709   / 810 Franklin Ave Lovelock, NV 89419&lt;/h3&gt;&lt;p&gt;Everything from rice to bread, peanut butter, baby formula, and more is given out for free.&lt;/p&gt;&lt;p&gt;Food / &lt;/p&gt;</v>
      </c>
      <c r="J155" s="24" t="s">
        <v>299</v>
      </c>
    </row>
    <row r="156">
      <c r="A156" t="str">
        <f>if(Services!A156="","",Services!A156)</f>
        <v>Loyalton Senior Citizens of Sierra County</v>
      </c>
      <c r="B156" t="str">
        <f>if(Services!B156&amp;" "&amp;Services!C156&amp;" "&amp;Services!I156="","",Services!B156&amp;" "&amp;Services!C156&amp;" "&amp;Services!I156)</f>
        <v>530-993-4770  </v>
      </c>
      <c r="C156" t="str">
        <f>if(A156="","",Services!D156&amp;" "&amp;Services!E156&amp;", "&amp;Services!F156&amp;" "&amp;Services!G156)</f>
        <v>302 First St. Loyalton, CA 96118</v>
      </c>
      <c r="D156" t="str">
        <f>if(Services!H156="","",Services!H156)</f>
        <v>Transportation is provided for a small fee</v>
      </c>
      <c r="E156" s="81" t="str">
        <f>if(Services!J156="P",Services!$J$1&amp;", ","")&amp;
if(Services!K156="P",Services!$K$1&amp;", ","")&amp;
if(Services!L156="P",Services!$L$1&amp;", ","")&amp;
if(Services!M156="P",Services!$M$1&amp;", ","")&amp;
if(Services!N156="P",Services!$N$1&amp;", ","")&amp;
if(Services!O156="P",Services!$O$1&amp;", ","")&amp;
if(Services!P156="P",Services!$P$1&amp;", ","")&amp;
if(Services!Q156="P",Services!$Q$1&amp;", ","")&amp;
if(Services!R156="P",Services!$R$1&amp;", ","")&amp;
if(Services!S156="P",Services!$S$1&amp;", ","")&amp;
if(Services!T156="P",Services!$T$1&amp;", ","")&amp;
if(Services!U156="P",Services!$U$1&amp;", ","")&amp;
if(Services!V156="P",Services!$V$1&amp;", ","")&amp;
if(Services!W156="P",Services!$W$1&amp;", ","")&amp;
if(Services!X156="P",Services!$X$1&amp;", ","")&amp;
if(Services!Y156="P",Services!$Y$1&amp;", ","")&amp;
if(Services!Z156="P",Services!$Z$1&amp;", ","")&amp;
if(Services!AA156="P",Services!$AA$1&amp;", ","")&amp;
if(Services!AB156="P",Services!$AB$1&amp;", ","")&amp;
if(Services!AC156="P",Services!$AC$1&amp;", ","")&amp;
if(Services!AD156="P",Services!$AD$1&amp;", ","")&amp;
if(Services!AE156="P",Services!$AE$1&amp;", ","")&amp;
if(Services!AF156="P",Services!$AF$1&amp;", ","")&amp;
if(Services!AG156="P",Services!$AG$1&amp;", ","")&amp;
if(Services!AH156="P",Services!$AH$1&amp;", ","")</f>
        <v>Transportation, </v>
      </c>
      <c r="F156" t="str">
        <f t="shared" si="1"/>
        <v>Transportation</v>
      </c>
      <c r="G156" s="81" t="str">
        <f>if(Services!J156="S",Services!$J$1&amp;", ","")&amp;
if(Services!K156="S",Services!$K$1&amp;", ","")&amp;
if(Services!L156="S",Services!$L$1&amp;", ","")&amp;
if(Services!M156="S",Services!$M$1&amp;", ","")&amp;
if(Services!N156="S",Services!$N$1&amp;", ","")&amp;
if(Services!O156="S",Services!$O$1&amp;", ","")&amp;
if(Services!P156="S",Services!$P$1&amp;", ","")&amp;
if(Services!Q156="S",Services!$Q$1&amp;", ","")&amp;
if(Services!R156="S",Services!$R$1&amp;", ","")&amp;
if(Services!S156="S",Services!$S$1&amp;", ","")&amp;
if(Services!T156="S",Services!$T$1&amp;", ","")&amp;
if(Services!U156="S",Services!$U$1&amp;", ","")&amp;
if(Services!V156="S",Services!$V$1&amp;", ","")&amp;
if(Services!W156="S",Services!$W$1&amp;", ","")&amp;
if(Services!X156="S",Services!$X$1&amp;", ","")&amp;
if(Services!Y156="S",Services!$Y$1&amp;", ","")&amp;
if(Services!Z156="S",Services!$Z$1&amp;", ","")&amp;
if(Services!AA156="S",Services!$AA$1&amp;", ","")&amp;
if(Services!AB156="S",Services!$AB$1&amp;", ","")&amp;
if(Services!AC156="S",Services!$AC$1&amp;", ","")&amp;
if(Services!AD156="S",Services!$AD$1&amp;", ","")&amp;
if(Services!AE156="S",Services!$AE$1&amp;", ","")&amp;
if(Services!AF156="S",Services!$AF$1&amp;", ","")&amp;
if(Services!AG156="S",Services!$AG$1&amp;", ","")&amp;
if(Services!AH156="S",Services!$AH$1&amp;", ","")</f>
        <v/>
      </c>
      <c r="H156" t="str">
        <f t="shared" si="2"/>
        <v/>
      </c>
      <c r="I156" t="str">
        <f t="shared" si="3"/>
        <v>&lt;h2&gt;Loyalton Senior Citizens of Sierra County&lt;/h2&gt;&lt;h3&gt;530-993-4770   / 302 First St. Loyalton, CA 96118&lt;/h3&gt;&lt;p&gt;Transportation is provided for a small fee&lt;/p&gt;&lt;p&gt;Transportation / &lt;/p&gt;</v>
      </c>
      <c r="J156" s="24" t="s">
        <v>299</v>
      </c>
    </row>
    <row r="157">
      <c r="A157" t="str">
        <f>if(Services!A157="","",Services!A157)</f>
        <v>Macedonia Baptist Church</v>
      </c>
      <c r="B157" t="str">
        <f>if(Services!B157&amp;" "&amp;Services!C157&amp;" "&amp;Services!I157="","",Services!B157&amp;" "&amp;Services!C157&amp;" "&amp;Services!I157)</f>
        <v>775-945-3314  </v>
      </c>
      <c r="C157" t="str">
        <f>if(A157="","",Services!D157&amp;" "&amp;Services!E157&amp;", "&amp;Services!F157&amp;" "&amp;Services!G157)</f>
        <v>991 D St. Hawthorne, NV 89415</v>
      </c>
      <c r="D157" t="str">
        <f>if(Services!H157="","",Services!H157)</f>
        <v>Food is provided twice a week Tuesday and Thursdays</v>
      </c>
      <c r="E157" s="81" t="str">
        <f>if(Services!J157="P",Services!$J$1&amp;", ","")&amp;
if(Services!K157="P",Services!$K$1&amp;", ","")&amp;
if(Services!L157="P",Services!$L$1&amp;", ","")&amp;
if(Services!M157="P",Services!$M$1&amp;", ","")&amp;
if(Services!N157="P",Services!$N$1&amp;", ","")&amp;
if(Services!O157="P",Services!$O$1&amp;", ","")&amp;
if(Services!P157="P",Services!$P$1&amp;", ","")&amp;
if(Services!Q157="P",Services!$Q$1&amp;", ","")&amp;
if(Services!R157="P",Services!$R$1&amp;", ","")&amp;
if(Services!S157="P",Services!$S$1&amp;", ","")&amp;
if(Services!T157="P",Services!$T$1&amp;", ","")&amp;
if(Services!U157="P",Services!$U$1&amp;", ","")&amp;
if(Services!V157="P",Services!$V$1&amp;", ","")&amp;
if(Services!W157="P",Services!$W$1&amp;", ","")&amp;
if(Services!X157="P",Services!$X$1&amp;", ","")&amp;
if(Services!Y157="P",Services!$Y$1&amp;", ","")&amp;
if(Services!Z157="P",Services!$Z$1&amp;", ","")&amp;
if(Services!AA157="P",Services!$AA$1&amp;", ","")&amp;
if(Services!AB157="P",Services!$AB$1&amp;", ","")&amp;
if(Services!AC157="P",Services!$AC$1&amp;", ","")&amp;
if(Services!AD157="P",Services!$AD$1&amp;", ","")&amp;
if(Services!AE157="P",Services!$AE$1&amp;", ","")&amp;
if(Services!AF157="P",Services!$AF$1&amp;", ","")&amp;
if(Services!AG157="P",Services!$AG$1&amp;", ","")&amp;
if(Services!AH157="P",Services!$AH$1&amp;", ","")</f>
        <v>Food, </v>
      </c>
      <c r="F157" t="str">
        <f t="shared" si="1"/>
        <v>Food</v>
      </c>
      <c r="G157" s="81" t="str">
        <f>if(Services!J157="S",Services!$J$1&amp;", ","")&amp;
if(Services!K157="S",Services!$K$1&amp;", ","")&amp;
if(Services!L157="S",Services!$L$1&amp;", ","")&amp;
if(Services!M157="S",Services!$M$1&amp;", ","")&amp;
if(Services!N157="S",Services!$N$1&amp;", ","")&amp;
if(Services!O157="S",Services!$O$1&amp;", ","")&amp;
if(Services!P157="S",Services!$P$1&amp;", ","")&amp;
if(Services!Q157="S",Services!$Q$1&amp;", ","")&amp;
if(Services!R157="S",Services!$R$1&amp;", ","")&amp;
if(Services!S157="S",Services!$S$1&amp;", ","")&amp;
if(Services!T157="S",Services!$T$1&amp;", ","")&amp;
if(Services!U157="S",Services!$U$1&amp;", ","")&amp;
if(Services!V157="S",Services!$V$1&amp;", ","")&amp;
if(Services!W157="S",Services!$W$1&amp;", ","")&amp;
if(Services!X157="S",Services!$X$1&amp;", ","")&amp;
if(Services!Y157="S",Services!$Y$1&amp;", ","")&amp;
if(Services!Z157="S",Services!$Z$1&amp;", ","")&amp;
if(Services!AA157="S",Services!$AA$1&amp;", ","")&amp;
if(Services!AB157="S",Services!$AB$1&amp;", ","")&amp;
if(Services!AC157="S",Services!$AC$1&amp;", ","")&amp;
if(Services!AD157="S",Services!$AD$1&amp;", ","")&amp;
if(Services!AE157="S",Services!$AE$1&amp;", ","")&amp;
if(Services!AF157="S",Services!$AF$1&amp;", ","")&amp;
if(Services!AG157="S",Services!$AG$1&amp;", ","")&amp;
if(Services!AH157="S",Services!$AH$1&amp;", ","")</f>
        <v/>
      </c>
      <c r="H157" t="str">
        <f t="shared" si="2"/>
        <v/>
      </c>
      <c r="I157" t="str">
        <f t="shared" si="3"/>
        <v>&lt;h2&gt;Macedonia Baptist Church&lt;/h2&gt;&lt;h3&gt;775-945-3314   / 991 D St. Hawthorne, NV 89415&lt;/h3&gt;&lt;p&gt;Food is provided twice a week Tuesday and Thursdays&lt;/p&gt;&lt;p&gt;Food / &lt;/p&gt;</v>
      </c>
      <c r="J157" s="24" t="s">
        <v>299</v>
      </c>
    </row>
    <row r="158">
      <c r="A158" t="str">
        <f>if(Services!A158="","",Services!A158)</f>
        <v>Manhattan Place Apts</v>
      </c>
      <c r="B158" t="str">
        <f>if(Services!B158&amp;" "&amp;Services!C158&amp;" "&amp;Services!I158="","",Services!B158&amp;" "&amp;Services!C158&amp;" "&amp;Services!I158)</f>
        <v>775-324-6945  </v>
      </c>
      <c r="C158" t="str">
        <f>if(A158="","",Services!D158&amp;" "&amp;Services!E158&amp;", "&amp;Services!F158&amp;" "&amp;Services!G158)</f>
        <v>930 Manhattan St Reno, NV 89512</v>
      </c>
      <c r="D158" t="str">
        <f>if(Services!H158="","",Services!H158)</f>
        <v>Family-Subsidized-Using Low Income Housing Tax Credit LIHTC program, units set aside. Households must earn either less than 50% or 60% of the area median income. Rents capped at a maximum of 30% of the set-aside area median income.</v>
      </c>
      <c r="E158" s="81" t="str">
        <f>if(Services!J158="P",Services!$J$1&amp;", ","")&amp;
if(Services!K158="P",Services!$K$1&amp;", ","")&amp;
if(Services!L158="P",Services!$L$1&amp;", ","")&amp;
if(Services!M158="P",Services!$M$1&amp;", ","")&amp;
if(Services!N158="P",Services!$N$1&amp;", ","")&amp;
if(Services!O158="P",Services!$O$1&amp;", ","")&amp;
if(Services!P158="P",Services!$P$1&amp;", ","")&amp;
if(Services!Q158="P",Services!$Q$1&amp;", ","")&amp;
if(Services!R158="P",Services!$R$1&amp;", ","")&amp;
if(Services!S158="P",Services!$S$1&amp;", ","")&amp;
if(Services!T158="P",Services!$T$1&amp;", ","")&amp;
if(Services!U158="P",Services!$U$1&amp;", ","")&amp;
if(Services!V158="P",Services!$V$1&amp;", ","")&amp;
if(Services!W158="P",Services!$W$1&amp;", ","")&amp;
if(Services!X158="P",Services!$X$1&amp;", ","")&amp;
if(Services!Y158="P",Services!$Y$1&amp;", ","")&amp;
if(Services!Z158="P",Services!$Z$1&amp;", ","")&amp;
if(Services!AA158="P",Services!$AA$1&amp;", ","")&amp;
if(Services!AB158="P",Services!$AB$1&amp;", ","")&amp;
if(Services!AC158="P",Services!$AC$1&amp;", ","")&amp;
if(Services!AD158="P",Services!$AD$1&amp;", ","")&amp;
if(Services!AE158="P",Services!$AE$1&amp;", ","")&amp;
if(Services!AF158="P",Services!$AF$1&amp;", ","")&amp;
if(Services!AG158="P",Services!$AG$1&amp;", ","")&amp;
if(Services!AH158="P",Services!$AH$1&amp;", ","")</f>
        <v>Apartments, Subsidized housing, </v>
      </c>
      <c r="F158" t="str">
        <f t="shared" si="1"/>
        <v>Apartments, Subsidized housing</v>
      </c>
      <c r="G158" s="81" t="str">
        <f>if(Services!J158="S",Services!$J$1&amp;", ","")&amp;
if(Services!K158="S",Services!$K$1&amp;", ","")&amp;
if(Services!L158="S",Services!$L$1&amp;", ","")&amp;
if(Services!M158="S",Services!$M$1&amp;", ","")&amp;
if(Services!N158="S",Services!$N$1&amp;", ","")&amp;
if(Services!O158="S",Services!$O$1&amp;", ","")&amp;
if(Services!P158="S",Services!$P$1&amp;", ","")&amp;
if(Services!Q158="S",Services!$Q$1&amp;", ","")&amp;
if(Services!R158="S",Services!$R$1&amp;", ","")&amp;
if(Services!S158="S",Services!$S$1&amp;", ","")&amp;
if(Services!T158="S",Services!$T$1&amp;", ","")&amp;
if(Services!U158="S",Services!$U$1&amp;", ","")&amp;
if(Services!V158="S",Services!$V$1&amp;", ","")&amp;
if(Services!W158="S",Services!$W$1&amp;", ","")&amp;
if(Services!X158="S",Services!$X$1&amp;", ","")&amp;
if(Services!Y158="S",Services!$Y$1&amp;", ","")&amp;
if(Services!Z158="S",Services!$Z$1&amp;", ","")&amp;
if(Services!AA158="S",Services!$AA$1&amp;", ","")&amp;
if(Services!AB158="S",Services!$AB$1&amp;", ","")&amp;
if(Services!AC158="S",Services!$AC$1&amp;", ","")&amp;
if(Services!AD158="S",Services!$AD$1&amp;", ","")&amp;
if(Services!AE158="S",Services!$AE$1&amp;", ","")&amp;
if(Services!AF158="S",Services!$AF$1&amp;", ","")&amp;
if(Services!AG158="S",Services!$AG$1&amp;", ","")&amp;
if(Services!AH158="S",Services!$AH$1&amp;", ","")</f>
        <v/>
      </c>
      <c r="H158" t="str">
        <f t="shared" si="2"/>
        <v/>
      </c>
      <c r="I158" t="str">
        <f t="shared" si="3"/>
        <v>&lt;h2&gt;Manhattan Place Apts&lt;/h2&gt;&lt;h3&gt;775-324-6945   / 930 Manhattan St Reno, NV 89512&lt;/h3&gt;&lt;p&gt;Family-Subsidized-Using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158" s="24" t="s">
        <v>299</v>
      </c>
    </row>
    <row r="159">
      <c r="A159" t="str">
        <f>if(Services!A159="","",Services!A159)</f>
        <v>Metropolitan Gardens (fka Orvis Ring Apts I)</v>
      </c>
      <c r="B159" t="str">
        <f>if(Services!B159&amp;" "&amp;Services!C159&amp;" "&amp;Services!I159="","",Services!B159&amp;" "&amp;Services!C159&amp;" "&amp;Services!I159)</f>
        <v>775-786-2279  </v>
      </c>
      <c r="C159" t="str">
        <f>if(A159="","",Services!D159&amp;" "&amp;Services!E159&amp;", "&amp;Services!F159&amp;" "&amp;Services!G159)</f>
        <v>325 E 7th St Reno, NV 89512</v>
      </c>
      <c r="D159" t="str">
        <f>if(Services!H159="","",Services!H159)</f>
        <v>Senior/Disabled Subsidized Sec 8</v>
      </c>
      <c r="E159" s="81" t="str">
        <f>if(Services!J159="P",Services!$J$1&amp;", ","")&amp;
if(Services!K159="P",Services!$K$1&amp;", ","")&amp;
if(Services!L159="P",Services!$L$1&amp;", ","")&amp;
if(Services!M159="P",Services!$M$1&amp;", ","")&amp;
if(Services!N159="P",Services!$N$1&amp;", ","")&amp;
if(Services!O159="P",Services!$O$1&amp;", ","")&amp;
if(Services!P159="P",Services!$P$1&amp;", ","")&amp;
if(Services!Q159="P",Services!$Q$1&amp;", ","")&amp;
if(Services!R159="P",Services!$R$1&amp;", ","")&amp;
if(Services!S159="P",Services!$S$1&amp;", ","")&amp;
if(Services!T159="P",Services!$T$1&amp;", ","")&amp;
if(Services!U159="P",Services!$U$1&amp;", ","")&amp;
if(Services!V159="P",Services!$V$1&amp;", ","")&amp;
if(Services!W159="P",Services!$W$1&amp;", ","")&amp;
if(Services!X159="P",Services!$X$1&amp;", ","")&amp;
if(Services!Y159="P",Services!$Y$1&amp;", ","")&amp;
if(Services!Z159="P",Services!$Z$1&amp;", ","")&amp;
if(Services!AA159="P",Services!$AA$1&amp;", ","")&amp;
if(Services!AB159="P",Services!$AB$1&amp;", ","")&amp;
if(Services!AC159="P",Services!$AC$1&amp;", ","")&amp;
if(Services!AD159="P",Services!$AD$1&amp;", ","")&amp;
if(Services!AE159="P",Services!$AE$1&amp;", ","")&amp;
if(Services!AF159="P",Services!$AF$1&amp;", ","")&amp;
if(Services!AG159="P",Services!$AG$1&amp;", ","")&amp;
if(Services!AH159="P",Services!$AH$1&amp;", ","")</f>
        <v>Apartments, Subsidized housing, </v>
      </c>
      <c r="F159" t="str">
        <f t="shared" si="1"/>
        <v>Apartments, Subsidized housing</v>
      </c>
      <c r="G159" s="81" t="str">
        <f>if(Services!J159="S",Services!$J$1&amp;", ","")&amp;
if(Services!K159="S",Services!$K$1&amp;", ","")&amp;
if(Services!L159="S",Services!$L$1&amp;", ","")&amp;
if(Services!M159="S",Services!$M$1&amp;", ","")&amp;
if(Services!N159="S",Services!$N$1&amp;", ","")&amp;
if(Services!O159="S",Services!$O$1&amp;", ","")&amp;
if(Services!P159="S",Services!$P$1&amp;", ","")&amp;
if(Services!Q159="S",Services!$Q$1&amp;", ","")&amp;
if(Services!R159="S",Services!$R$1&amp;", ","")&amp;
if(Services!S159="S",Services!$S$1&amp;", ","")&amp;
if(Services!T159="S",Services!$T$1&amp;", ","")&amp;
if(Services!U159="S",Services!$U$1&amp;", ","")&amp;
if(Services!V159="S",Services!$V$1&amp;", ","")&amp;
if(Services!W159="S",Services!$W$1&amp;", ","")&amp;
if(Services!X159="S",Services!$X$1&amp;", ","")&amp;
if(Services!Y159="S",Services!$Y$1&amp;", ","")&amp;
if(Services!Z159="S",Services!$Z$1&amp;", ","")&amp;
if(Services!AA159="S",Services!$AA$1&amp;", ","")&amp;
if(Services!AB159="S",Services!$AB$1&amp;", ","")&amp;
if(Services!AC159="S",Services!$AC$1&amp;", ","")&amp;
if(Services!AD159="S",Services!$AD$1&amp;", ","")&amp;
if(Services!AE159="S",Services!$AE$1&amp;", ","")&amp;
if(Services!AF159="S",Services!$AF$1&amp;", ","")&amp;
if(Services!AG159="S",Services!$AG$1&amp;", ","")&amp;
if(Services!AH159="S",Services!$AH$1&amp;", ","")</f>
        <v/>
      </c>
      <c r="H159" t="str">
        <f t="shared" si="2"/>
        <v/>
      </c>
      <c r="I159" t="str">
        <f t="shared" si="3"/>
        <v>&lt;h2&gt;Metropolitan Gardens (fka Orvis Ring Apts I)&lt;/h2&gt;&lt;h3&gt;775-786-2279   / 325 E 7th St Reno, NV 89512&lt;/h3&gt;&lt;p&gt;Senior/Disabled Subsidized Sec 8&lt;/p&gt;&lt;p&gt;Apartments, Subsidized housing / &lt;/p&gt;</v>
      </c>
      <c r="J159" s="24" t="s">
        <v>299</v>
      </c>
    </row>
    <row r="160">
      <c r="A160" t="str">
        <f>if(Services!A160="","",Services!A160)</f>
        <v>Metropolitan Gardens (fka Orvis Ring Apts II)</v>
      </c>
      <c r="B160" t="str">
        <f>if(Services!B160&amp;" "&amp;Services!C160&amp;" "&amp;Services!I160="","",Services!B160&amp;" "&amp;Services!C160&amp;" "&amp;Services!I160)</f>
        <v>775-786-2279  </v>
      </c>
      <c r="C160" t="str">
        <f>if(A160="","",Services!D160&amp;" "&amp;Services!E160&amp;", "&amp;Services!F160&amp;" "&amp;Services!G160)</f>
        <v>726 Evans Ave Reno, NV 89512</v>
      </c>
      <c r="D160" t="str">
        <f>if(Services!H160="","",Services!H160)</f>
        <v>Senior/Disabled Subsidized Sec 8</v>
      </c>
      <c r="E160" s="81" t="str">
        <f>if(Services!J160="P",Services!$J$1&amp;", ","")&amp;
if(Services!K160="P",Services!$K$1&amp;", ","")&amp;
if(Services!L160="P",Services!$L$1&amp;", ","")&amp;
if(Services!M160="P",Services!$M$1&amp;", ","")&amp;
if(Services!N160="P",Services!$N$1&amp;", ","")&amp;
if(Services!O160="P",Services!$O$1&amp;", ","")&amp;
if(Services!P160="P",Services!$P$1&amp;", ","")&amp;
if(Services!Q160="P",Services!$Q$1&amp;", ","")&amp;
if(Services!R160="P",Services!$R$1&amp;", ","")&amp;
if(Services!S160="P",Services!$S$1&amp;", ","")&amp;
if(Services!T160="P",Services!$T$1&amp;", ","")&amp;
if(Services!U160="P",Services!$U$1&amp;", ","")&amp;
if(Services!V160="P",Services!$V$1&amp;", ","")&amp;
if(Services!W160="P",Services!$W$1&amp;", ","")&amp;
if(Services!X160="P",Services!$X$1&amp;", ","")&amp;
if(Services!Y160="P",Services!$Y$1&amp;", ","")&amp;
if(Services!Z160="P",Services!$Z$1&amp;", ","")&amp;
if(Services!AA160="P",Services!$AA$1&amp;", ","")&amp;
if(Services!AB160="P",Services!$AB$1&amp;", ","")&amp;
if(Services!AC160="P",Services!$AC$1&amp;", ","")&amp;
if(Services!AD160="P",Services!$AD$1&amp;", ","")&amp;
if(Services!AE160="P",Services!$AE$1&amp;", ","")&amp;
if(Services!AF160="P",Services!$AF$1&amp;", ","")&amp;
if(Services!AG160="P",Services!$AG$1&amp;", ","")&amp;
if(Services!AH160="P",Services!$AH$1&amp;", ","")</f>
        <v>Apartments, Subsidized housing, </v>
      </c>
      <c r="F160" t="str">
        <f t="shared" si="1"/>
        <v>Apartments, Subsidized housing</v>
      </c>
      <c r="G160" s="81" t="str">
        <f>if(Services!J160="S",Services!$J$1&amp;", ","")&amp;
if(Services!K160="S",Services!$K$1&amp;", ","")&amp;
if(Services!L160="S",Services!$L$1&amp;", ","")&amp;
if(Services!M160="S",Services!$M$1&amp;", ","")&amp;
if(Services!N160="S",Services!$N$1&amp;", ","")&amp;
if(Services!O160="S",Services!$O$1&amp;", ","")&amp;
if(Services!P160="S",Services!$P$1&amp;", ","")&amp;
if(Services!Q160="S",Services!$Q$1&amp;", ","")&amp;
if(Services!R160="S",Services!$R$1&amp;", ","")&amp;
if(Services!S160="S",Services!$S$1&amp;", ","")&amp;
if(Services!T160="S",Services!$T$1&amp;", ","")&amp;
if(Services!U160="S",Services!$U$1&amp;", ","")&amp;
if(Services!V160="S",Services!$V$1&amp;", ","")&amp;
if(Services!W160="S",Services!$W$1&amp;", ","")&amp;
if(Services!X160="S",Services!$X$1&amp;", ","")&amp;
if(Services!Y160="S",Services!$Y$1&amp;", ","")&amp;
if(Services!Z160="S",Services!$Z$1&amp;", ","")&amp;
if(Services!AA160="S",Services!$AA$1&amp;", ","")&amp;
if(Services!AB160="S",Services!$AB$1&amp;", ","")&amp;
if(Services!AC160="S",Services!$AC$1&amp;", ","")&amp;
if(Services!AD160="S",Services!$AD$1&amp;", ","")&amp;
if(Services!AE160="S",Services!$AE$1&amp;", ","")&amp;
if(Services!AF160="S",Services!$AF$1&amp;", ","")&amp;
if(Services!AG160="S",Services!$AG$1&amp;", ","")&amp;
if(Services!AH160="S",Services!$AH$1&amp;", ","")</f>
        <v/>
      </c>
      <c r="H160" t="str">
        <f t="shared" si="2"/>
        <v/>
      </c>
      <c r="I160" t="str">
        <f t="shared" si="3"/>
        <v>&lt;h2&gt;Metropolitan Gardens (fka Orvis Ring Apts II)&lt;/h2&gt;&lt;h3&gt;775-786-2279   / 726 Evans Ave Reno, NV 89512&lt;/h3&gt;&lt;p&gt;Senior/Disabled Subsidized Sec 8&lt;/p&gt;&lt;p&gt;Apartments, Subsidized housing / &lt;/p&gt;</v>
      </c>
      <c r="J160" s="24" t="s">
        <v>299</v>
      </c>
    </row>
    <row r="161">
      <c r="A161" t="str">
        <f>if(Services!A161="","",Services!A161)</f>
        <v>Midtown Mindfulness</v>
      </c>
      <c r="B161" t="str">
        <f>if(Services!B161&amp;" "&amp;Services!C161&amp;" "&amp;Services!I161="","",Services!B161&amp;" "&amp;Services!C161&amp;" "&amp;Services!I161)</f>
        <v>775-473-6532  http://midtownmindfulness.com/</v>
      </c>
      <c r="C161" t="str">
        <f>if(A161="","",Services!D161&amp;" "&amp;Services!E161&amp;", "&amp;Services!F161&amp;" "&amp;Services!G161)</f>
        <v>527 Plumas St. Reno, NV 89509</v>
      </c>
      <c r="D161" t="str">
        <f>if(Services!H161="","",Services!H161)</f>
        <v>While striving to heal the whole individual, different techniques are incorporated. These include, massages, reiki, aromatherapy and, psychotherapy. Temporarily closed</v>
      </c>
      <c r="E161" s="81" t="str">
        <f>if(Services!J161="P",Services!$J$1&amp;", ","")&amp;
if(Services!K161="P",Services!$K$1&amp;", ","")&amp;
if(Services!L161="P",Services!$L$1&amp;", ","")&amp;
if(Services!M161="P",Services!$M$1&amp;", ","")&amp;
if(Services!N161="P",Services!$N$1&amp;", ","")&amp;
if(Services!O161="P",Services!$O$1&amp;", ","")&amp;
if(Services!P161="P",Services!$P$1&amp;", ","")&amp;
if(Services!Q161="P",Services!$Q$1&amp;", ","")&amp;
if(Services!R161="P",Services!$R$1&amp;", ","")&amp;
if(Services!S161="P",Services!$S$1&amp;", ","")&amp;
if(Services!T161="P",Services!$T$1&amp;", ","")&amp;
if(Services!U161="P",Services!$U$1&amp;", ","")&amp;
if(Services!V161="P",Services!$V$1&amp;", ","")&amp;
if(Services!W161="P",Services!$W$1&amp;", ","")&amp;
if(Services!X161="P",Services!$X$1&amp;", ","")&amp;
if(Services!Y161="P",Services!$Y$1&amp;", ","")&amp;
if(Services!Z161="P",Services!$Z$1&amp;", ","")&amp;
if(Services!AA161="P",Services!$AA$1&amp;", ","")&amp;
if(Services!AB161="P",Services!$AB$1&amp;", ","")&amp;
if(Services!AC161="P",Services!$AC$1&amp;", ","")&amp;
if(Services!AD161="P",Services!$AD$1&amp;", ","")&amp;
if(Services!AE161="P",Services!$AE$1&amp;", ","")&amp;
if(Services!AF161="P",Services!$AF$1&amp;", ","")&amp;
if(Services!AG161="P",Services!$AG$1&amp;", ","")&amp;
if(Services!AH161="P",Services!$AH$1&amp;", ","")</f>
        <v>Mental Health, </v>
      </c>
      <c r="F161" t="str">
        <f t="shared" si="1"/>
        <v>Mental Health</v>
      </c>
      <c r="G161" s="81" t="str">
        <f>if(Services!J161="S",Services!$J$1&amp;", ","")&amp;
if(Services!K161="S",Services!$K$1&amp;", ","")&amp;
if(Services!L161="S",Services!$L$1&amp;", ","")&amp;
if(Services!M161="S",Services!$M$1&amp;", ","")&amp;
if(Services!N161="S",Services!$N$1&amp;", ","")&amp;
if(Services!O161="S",Services!$O$1&amp;", ","")&amp;
if(Services!P161="S",Services!$P$1&amp;", ","")&amp;
if(Services!Q161="S",Services!$Q$1&amp;", ","")&amp;
if(Services!R161="S",Services!$R$1&amp;", ","")&amp;
if(Services!S161="S",Services!$S$1&amp;", ","")&amp;
if(Services!T161="S",Services!$T$1&amp;", ","")&amp;
if(Services!U161="S",Services!$U$1&amp;", ","")&amp;
if(Services!V161="S",Services!$V$1&amp;", ","")&amp;
if(Services!W161="S",Services!$W$1&amp;", ","")&amp;
if(Services!X161="S",Services!$X$1&amp;", ","")&amp;
if(Services!Y161="S",Services!$Y$1&amp;", ","")&amp;
if(Services!Z161="S",Services!$Z$1&amp;", ","")&amp;
if(Services!AA161="S",Services!$AA$1&amp;", ","")&amp;
if(Services!AB161="S",Services!$AB$1&amp;", ","")&amp;
if(Services!AC161="S",Services!$AC$1&amp;", ","")&amp;
if(Services!AD161="S",Services!$AD$1&amp;", ","")&amp;
if(Services!AE161="S",Services!$AE$1&amp;", ","")&amp;
if(Services!AF161="S",Services!$AF$1&amp;", ","")&amp;
if(Services!AG161="S",Services!$AG$1&amp;", ","")&amp;
if(Services!AH161="S",Services!$AH$1&amp;", ","")</f>
        <v/>
      </c>
      <c r="H161" t="str">
        <f t="shared" si="2"/>
        <v/>
      </c>
      <c r="I161" t="str">
        <f t="shared" si="3"/>
        <v>&lt;h2&gt;Midtown Mindfulness&lt;/h2&gt;&lt;h3&gt;775-473-6532  http://midtownmindfulness.com/ / 527 Plumas St. Reno, NV 89509&lt;/h3&gt;&lt;p&gt;While striving to heal the whole individual, different techniques are incorporated. These include, massages, reiki, aromatherapy and, psychotherapy. Temporarily closed&lt;/p&gt;&lt;p&gt;Mental Health / &lt;/p&gt;</v>
      </c>
      <c r="J161" s="24" t="s">
        <v>299</v>
      </c>
    </row>
    <row r="162">
      <c r="A162" t="str">
        <f>if(Services!A162="","",Services!A162)</f>
        <v>Mineral Manor</v>
      </c>
      <c r="B162" t="str">
        <f>if(Services!B162&amp;" "&amp;Services!C162&amp;" "&amp;Services!I162="","",Services!B162&amp;" "&amp;Services!C162&amp;" "&amp;Services!I162)</f>
        <v>  </v>
      </c>
      <c r="C162" t="str">
        <f>if(A162="","",Services!D162&amp;" "&amp;Services!E162&amp;", "&amp;Services!F162&amp;" "&amp;Services!G162)</f>
        <v>1525 E 9th St Reno, NV 89512</v>
      </c>
      <c r="D162" t="str">
        <f>if(Services!H162="","",Services!H162)</f>
        <v>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v>
      </c>
      <c r="E162" s="81" t="str">
        <f>if(Services!J162="P",Services!$J$1&amp;", ","")&amp;
if(Services!K162="P",Services!$K$1&amp;", ","")&amp;
if(Services!L162="P",Services!$L$1&amp;", ","")&amp;
if(Services!M162="P",Services!$M$1&amp;", ","")&amp;
if(Services!N162="P",Services!$N$1&amp;", ","")&amp;
if(Services!O162="P",Services!$O$1&amp;", ","")&amp;
if(Services!P162="P",Services!$P$1&amp;", ","")&amp;
if(Services!Q162="P",Services!$Q$1&amp;", ","")&amp;
if(Services!R162="P",Services!$R$1&amp;", ","")&amp;
if(Services!S162="P",Services!$S$1&amp;", ","")&amp;
if(Services!T162="P",Services!$T$1&amp;", ","")&amp;
if(Services!U162="P",Services!$U$1&amp;", ","")&amp;
if(Services!V162="P",Services!$V$1&amp;", ","")&amp;
if(Services!W162="P",Services!$W$1&amp;", ","")&amp;
if(Services!X162="P",Services!$X$1&amp;", ","")&amp;
if(Services!Y162="P",Services!$Y$1&amp;", ","")&amp;
if(Services!Z162="P",Services!$Z$1&amp;", ","")&amp;
if(Services!AA162="P",Services!$AA$1&amp;", ","")&amp;
if(Services!AB162="P",Services!$AB$1&amp;", ","")&amp;
if(Services!AC162="P",Services!$AC$1&amp;", ","")&amp;
if(Services!AD162="P",Services!$AD$1&amp;", ","")&amp;
if(Services!AE162="P",Services!$AE$1&amp;", ","")&amp;
if(Services!AF162="P",Services!$AF$1&amp;", ","")&amp;
if(Services!AG162="P",Services!$AG$1&amp;", ","")&amp;
if(Services!AH162="P",Services!$AH$1&amp;", ","")</f>
        <v>Apartments, Subsidized housing, </v>
      </c>
      <c r="F162" t="str">
        <f t="shared" si="1"/>
        <v>Apartments, Subsidized housing</v>
      </c>
      <c r="G162" s="81" t="str">
        <f>if(Services!J162="S",Services!$J$1&amp;", ","")&amp;
if(Services!K162="S",Services!$K$1&amp;", ","")&amp;
if(Services!L162="S",Services!$L$1&amp;", ","")&amp;
if(Services!M162="S",Services!$M$1&amp;", ","")&amp;
if(Services!N162="S",Services!$N$1&amp;", ","")&amp;
if(Services!O162="S",Services!$O$1&amp;", ","")&amp;
if(Services!P162="S",Services!$P$1&amp;", ","")&amp;
if(Services!Q162="S",Services!$Q$1&amp;", ","")&amp;
if(Services!R162="S",Services!$R$1&amp;", ","")&amp;
if(Services!S162="S",Services!$S$1&amp;", ","")&amp;
if(Services!T162="S",Services!$T$1&amp;", ","")&amp;
if(Services!U162="S",Services!$U$1&amp;", ","")&amp;
if(Services!V162="S",Services!$V$1&amp;", ","")&amp;
if(Services!W162="S",Services!$W$1&amp;", ","")&amp;
if(Services!X162="S",Services!$X$1&amp;", ","")&amp;
if(Services!Y162="S",Services!$Y$1&amp;", ","")&amp;
if(Services!Z162="S",Services!$Z$1&amp;", ","")&amp;
if(Services!AA162="S",Services!$AA$1&amp;", ","")&amp;
if(Services!AB162="S",Services!$AB$1&amp;", ","")&amp;
if(Services!AC162="S",Services!$AC$1&amp;", ","")&amp;
if(Services!AD162="S",Services!$AD$1&amp;", ","")&amp;
if(Services!AE162="S",Services!$AE$1&amp;", ","")&amp;
if(Services!AF162="S",Services!$AF$1&amp;", ","")&amp;
if(Services!AG162="S",Services!$AG$1&amp;", ","")&amp;
if(Services!AH162="S",Services!$AH$1&amp;", ","")</f>
        <v/>
      </c>
      <c r="H162" t="str">
        <f t="shared" si="2"/>
        <v/>
      </c>
      <c r="I162" t="str">
        <f t="shared" si="3"/>
        <v>&lt;h2&gt;Mineral Manor&lt;/h2&gt;&lt;h3&gt;   / 1525 E 9th St Reno, NV 89512&lt;/h3&gt;&lt;p&gt;Seniors/Disabled-Subsidized-Since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$50.&lt;/p&gt;&lt;p&gt;Apartments, Subsidized housing / &lt;/p&gt;</v>
      </c>
      <c r="J162" s="24" t="s">
        <v>299</v>
      </c>
    </row>
    <row r="163">
      <c r="A163" t="str">
        <f>if(Services!A163="","",Services!A163)</f>
        <v>Mojave Adult, Child &amp; Family Services</v>
      </c>
      <c r="B163" t="str">
        <f>if(Services!B163&amp;" "&amp;Services!C163&amp;" "&amp;Services!I163="","",Services!B163&amp;" "&amp;Services!C163&amp;" "&amp;Services!I163)</f>
        <v>775-334-3033  http://med.unr.edu/mojave</v>
      </c>
      <c r="C163" t="str">
        <f>if(A163="","",Services!D163&amp;" "&amp;Services!E163&amp;", "&amp;Services!F163&amp;" "&amp;Services!G163)</f>
        <v>745 W Moana Ln Reno, NV 89509</v>
      </c>
      <c r="D163" t="str">
        <f>if(Services!H163="","",Services!H163)</f>
        <v>Comprehensive services for adults and children (ages 5-18) with mental and behavioral health needs; Medicaid fee-for-service only. Moana Professional Center.
Psychiatric med clinic for children and adults, outpatient services for children and adults, targeted case management for children and adults, day treatment for adults, free payee service for adults. Services are provided for individuals with fee-for-service Nevada Medicaid or Medicare. Eligibility for each service is determined through a comprehensive clinical assessment.</v>
      </c>
      <c r="E163" s="81" t="str">
        <f>if(Services!J163="P",Services!$J$1&amp;", ","")&amp;
if(Services!K163="P",Services!$K$1&amp;", ","")&amp;
if(Services!L163="P",Services!$L$1&amp;", ","")&amp;
if(Services!M163="P",Services!$M$1&amp;", ","")&amp;
if(Services!N163="P",Services!$N$1&amp;", ","")&amp;
if(Services!O163="P",Services!$O$1&amp;", ","")&amp;
if(Services!P163="P",Services!$P$1&amp;", ","")&amp;
if(Services!Q163="P",Services!$Q$1&amp;", ","")&amp;
if(Services!R163="P",Services!$R$1&amp;", ","")&amp;
if(Services!S163="P",Services!$S$1&amp;", ","")&amp;
if(Services!T163="P",Services!$T$1&amp;", ","")&amp;
if(Services!U163="P",Services!$U$1&amp;", ","")&amp;
if(Services!V163="P",Services!$V$1&amp;", ","")&amp;
if(Services!W163="P",Services!$W$1&amp;", ","")&amp;
if(Services!X163="P",Services!$X$1&amp;", ","")&amp;
if(Services!Y163="P",Services!$Y$1&amp;", ","")&amp;
if(Services!Z163="P",Services!$Z$1&amp;", ","")&amp;
if(Services!AA163="P",Services!$AA$1&amp;", ","")&amp;
if(Services!AB163="P",Services!$AB$1&amp;", ","")&amp;
if(Services!AC163="P",Services!$AC$1&amp;", ","")&amp;
if(Services!AD163="P",Services!$AD$1&amp;", ","")&amp;
if(Services!AE163="P",Services!$AE$1&amp;", ","")&amp;
if(Services!AF163="P",Services!$AF$1&amp;", ","")&amp;
if(Services!AG163="P",Services!$AG$1&amp;", ","")&amp;
if(Services!AH163="P",Services!$AH$1&amp;", ","")</f>
        <v>Counseling, Mental Health, </v>
      </c>
      <c r="F163" t="str">
        <f t="shared" si="1"/>
        <v>Counseling, Mental Health</v>
      </c>
      <c r="G163" s="81" t="str">
        <f>if(Services!J163="S",Services!$J$1&amp;", ","")&amp;
if(Services!K163="S",Services!$K$1&amp;", ","")&amp;
if(Services!L163="S",Services!$L$1&amp;", ","")&amp;
if(Services!M163="S",Services!$M$1&amp;", ","")&amp;
if(Services!N163="S",Services!$N$1&amp;", ","")&amp;
if(Services!O163="S",Services!$O$1&amp;", ","")&amp;
if(Services!P163="S",Services!$P$1&amp;", ","")&amp;
if(Services!Q163="S",Services!$Q$1&amp;", ","")&amp;
if(Services!R163="S",Services!$R$1&amp;", ","")&amp;
if(Services!S163="S",Services!$S$1&amp;", ","")&amp;
if(Services!T163="S",Services!$T$1&amp;", ","")&amp;
if(Services!U163="S",Services!$U$1&amp;", ","")&amp;
if(Services!V163="S",Services!$V$1&amp;", ","")&amp;
if(Services!W163="S",Services!$W$1&amp;", ","")&amp;
if(Services!X163="S",Services!$X$1&amp;", ","")&amp;
if(Services!Y163="S",Services!$Y$1&amp;", ","")&amp;
if(Services!Z163="S",Services!$Z$1&amp;", ","")&amp;
if(Services!AA163="S",Services!$AA$1&amp;", ","")&amp;
if(Services!AB163="S",Services!$AB$1&amp;", ","")&amp;
if(Services!AC163="S",Services!$AC$1&amp;", ","")&amp;
if(Services!AD163="S",Services!$AD$1&amp;", ","")&amp;
if(Services!AE163="S",Services!$AE$1&amp;", ","")&amp;
if(Services!AF163="S",Services!$AF$1&amp;", ","")&amp;
if(Services!AG163="S",Services!$AG$1&amp;", ","")&amp;
if(Services!AH163="S",Services!$AH$1&amp;", ","")</f>
        <v/>
      </c>
      <c r="H163" t="str">
        <f t="shared" si="2"/>
        <v/>
      </c>
      <c r="I163" t="str">
        <f t="shared" si="3"/>
        <v>&lt;h2&gt;Mojave Adult, Child &amp; Family Services&lt;/h2&gt;&lt;h3&gt;775-334-3033  http://med.unr.edu/mojave / 745 W Moana Ln Reno, NV 89509&lt;/h3&gt;&lt;p&gt;Comprehensive services for adults and children (ages 5-18) with mental and behavioral health needs; Medicaid fee-for-service only. Moana Professional Center.
Psychiatric med clinic for children and adults, outpatient services for children and adults, targeted case management for children and adults, day treatment for adults, free payee service for adults. Services are provided for individuals with fee-for-service Nevada Medicaid or Medicare. Eligibility for each service is determined through a comprehensive clinical assessment.&lt;/p&gt;&lt;p&gt;Counseling, Mental Health / &lt;/p&gt;</v>
      </c>
      <c r="J163" s="24" t="s">
        <v>299</v>
      </c>
    </row>
    <row r="164">
      <c r="A164" t="str">
        <f>if(Services!A164="","",Services!A164)</f>
        <v>More to Life Adult Day Health Center</v>
      </c>
      <c r="B164" t="str">
        <f>if(Services!B164&amp;" "&amp;Services!C164&amp;" "&amp;Services!I164="","",Services!B164&amp;" "&amp;Services!C164&amp;" "&amp;Services!I164)</f>
        <v>775-358-1988 (775) 379-4915 - scheduling/tours.
(775) 358-1588 - fax.  www.adultdaycarereno.com</v>
      </c>
      <c r="C164" t="str">
        <f>if(A164="","",Services!D164&amp;" "&amp;Services!E164&amp;", "&amp;Services!F164&amp;" "&amp;Services!G164)</f>
        <v>1963 E. Prater Way Sparks, NV 89434</v>
      </c>
      <c r="D164" t="str">
        <f>if(Services!H164="","",Services!H164)</f>
        <v>Email: jeffdold@gmail.com or (775) 338-7982 http://www.adultdaycarereno.com.
Adult Day Health Center which provides group care for dependent adults during the day; for adults 18+.
Hours: Monday-Friday 7:00-5:30. Adult Day Health Center, providing group care for dependent adults during the day. For adults 18+</v>
      </c>
      <c r="E164" s="81" t="str">
        <f>if(Services!J164="P",Services!$J$1&amp;", ","")&amp;
if(Services!K164="P",Services!$K$1&amp;", ","")&amp;
if(Services!L164="P",Services!$L$1&amp;", ","")&amp;
if(Services!M164="P",Services!$M$1&amp;", ","")&amp;
if(Services!N164="P",Services!$N$1&amp;", ","")&amp;
if(Services!O164="P",Services!$O$1&amp;", ","")&amp;
if(Services!P164="P",Services!$P$1&amp;", ","")&amp;
if(Services!Q164="P",Services!$Q$1&amp;", ","")&amp;
if(Services!R164="P",Services!$R$1&amp;", ","")&amp;
if(Services!S164="P",Services!$S$1&amp;", ","")&amp;
if(Services!T164="P",Services!$T$1&amp;", ","")&amp;
if(Services!U164="P",Services!$U$1&amp;", ","")&amp;
if(Services!V164="P",Services!$V$1&amp;", ","")&amp;
if(Services!W164="P",Services!$W$1&amp;", ","")&amp;
if(Services!X164="P",Services!$X$1&amp;", ","")&amp;
if(Services!Y164="P",Services!$Y$1&amp;", ","")&amp;
if(Services!Z164="P",Services!$Z$1&amp;", ","")&amp;
if(Services!AA164="P",Services!$AA$1&amp;", ","")&amp;
if(Services!AB164="P",Services!$AB$1&amp;", ","")&amp;
if(Services!AC164="P",Services!$AC$1&amp;", ","")&amp;
if(Services!AD164="P",Services!$AD$1&amp;", ","")&amp;
if(Services!AE164="P",Services!$AE$1&amp;", ","")&amp;
if(Services!AF164="P",Services!$AF$1&amp;", ","")&amp;
if(Services!AG164="P",Services!$AG$1&amp;", ","")&amp;
if(Services!AH164="P",Services!$AH$1&amp;", ","")</f>
        <v>Disability Services, Healthcare, </v>
      </c>
      <c r="F164" t="str">
        <f t="shared" si="1"/>
        <v>Disability Services, Healthcare</v>
      </c>
      <c r="G164" s="81" t="str">
        <f>if(Services!J164="S",Services!$J$1&amp;", ","")&amp;
if(Services!K164="S",Services!$K$1&amp;", ","")&amp;
if(Services!L164="S",Services!$L$1&amp;", ","")&amp;
if(Services!M164="S",Services!$M$1&amp;", ","")&amp;
if(Services!N164="S",Services!$N$1&amp;", ","")&amp;
if(Services!O164="S",Services!$O$1&amp;", ","")&amp;
if(Services!P164="S",Services!$P$1&amp;", ","")&amp;
if(Services!Q164="S",Services!$Q$1&amp;", ","")&amp;
if(Services!R164="S",Services!$R$1&amp;", ","")&amp;
if(Services!S164="S",Services!$S$1&amp;", ","")&amp;
if(Services!T164="S",Services!$T$1&amp;", ","")&amp;
if(Services!U164="S",Services!$U$1&amp;", ","")&amp;
if(Services!V164="S",Services!$V$1&amp;", ","")&amp;
if(Services!W164="S",Services!$W$1&amp;", ","")&amp;
if(Services!X164="S",Services!$X$1&amp;", ","")&amp;
if(Services!Y164="S",Services!$Y$1&amp;", ","")&amp;
if(Services!Z164="S",Services!$Z$1&amp;", ","")&amp;
if(Services!AA164="S",Services!$AA$1&amp;", ","")&amp;
if(Services!AB164="S",Services!$AB$1&amp;", ","")&amp;
if(Services!AC164="S",Services!$AC$1&amp;", ","")&amp;
if(Services!AD164="S",Services!$AD$1&amp;", ","")&amp;
if(Services!AE164="S",Services!$AE$1&amp;", ","")&amp;
if(Services!AF164="S",Services!$AF$1&amp;", ","")&amp;
if(Services!AG164="S",Services!$AG$1&amp;", ","")&amp;
if(Services!AH164="S",Services!$AH$1&amp;", ","")</f>
        <v/>
      </c>
      <c r="H164" t="str">
        <f t="shared" si="2"/>
        <v/>
      </c>
      <c r="I164" t="str">
        <f t="shared" si="3"/>
        <v>&lt;h2&gt;More to Life Adult Day Health Center&lt;/h2&gt;&lt;h3&gt;775-358-1988 (775) 379-4915 - scheduling/tours.
(775) 358-1588 - fax.  www.adultdaycarereno.com / 1963 E. Prater Way Sparks, NV 89434&lt;/h3&gt;&lt;p&gt;Email: jeffdold@gmail.com or (775) 338-7982 http://www.adultdaycarereno.com.
Adult Day Health Center which provides group care for dependent adults during the day; for adults 18+.
Hours: Monday-Friday 7:00-5:30. Adult Day Health Center, providing group care for dependent adults during the day. For adults 18+&lt;/p&gt;&lt;p&gt;Disability Services, Healthcare / &lt;/p&gt;</v>
      </c>
      <c r="J164" s="24" t="s">
        <v>299</v>
      </c>
    </row>
    <row r="165">
      <c r="A165" t="str">
        <f>if(Services!A165="","",Services!A165)</f>
        <v>Mountain CIrcle Family Services</v>
      </c>
      <c r="B165" t="str">
        <f>if(Services!B165&amp;" "&amp;Services!C165&amp;" "&amp;Services!I165="","",Services!B165&amp;" "&amp;Services!C165&amp;" "&amp;Services!I165)</f>
        <v>775-825-9995  </v>
      </c>
      <c r="C165" t="str">
        <f>if(A165="","",Services!D165&amp;" "&amp;Services!E165&amp;", "&amp;Services!F165&amp;" "&amp;Services!G165)</f>
        <v>4600 Kietzkie Ln. H-182 Reno, NV 89502</v>
      </c>
      <c r="D165" t="str">
        <f>if(Services!H165="","",Services!H165)</f>
        <v>Counseling for Marriage, children, and family</v>
      </c>
      <c r="E165" s="81" t="str">
        <f>if(Services!J165="P",Services!$J$1&amp;", ","")&amp;
if(Services!K165="P",Services!$K$1&amp;", ","")&amp;
if(Services!L165="P",Services!$L$1&amp;", ","")&amp;
if(Services!M165="P",Services!$M$1&amp;", ","")&amp;
if(Services!N165="P",Services!$N$1&amp;", ","")&amp;
if(Services!O165="P",Services!$O$1&amp;", ","")&amp;
if(Services!P165="P",Services!$P$1&amp;", ","")&amp;
if(Services!Q165="P",Services!$Q$1&amp;", ","")&amp;
if(Services!R165="P",Services!$R$1&amp;", ","")&amp;
if(Services!S165="P",Services!$S$1&amp;", ","")&amp;
if(Services!T165="P",Services!$T$1&amp;", ","")&amp;
if(Services!U165="P",Services!$U$1&amp;", ","")&amp;
if(Services!V165="P",Services!$V$1&amp;", ","")&amp;
if(Services!W165="P",Services!$W$1&amp;", ","")&amp;
if(Services!X165="P",Services!$X$1&amp;", ","")&amp;
if(Services!Y165="P",Services!$Y$1&amp;", ","")&amp;
if(Services!Z165="P",Services!$Z$1&amp;", ","")&amp;
if(Services!AA165="P",Services!$AA$1&amp;", ","")&amp;
if(Services!AB165="P",Services!$AB$1&amp;", ","")&amp;
if(Services!AC165="P",Services!$AC$1&amp;", ","")&amp;
if(Services!AD165="P",Services!$AD$1&amp;", ","")&amp;
if(Services!AE165="P",Services!$AE$1&amp;", ","")&amp;
if(Services!AF165="P",Services!$AF$1&amp;", ","")&amp;
if(Services!AG165="P",Services!$AG$1&amp;", ","")&amp;
if(Services!AH165="P",Services!$AH$1&amp;", ","")</f>
        <v>Counseling, </v>
      </c>
      <c r="F165" t="str">
        <f t="shared" si="1"/>
        <v>Counseling</v>
      </c>
      <c r="G165" s="81" t="str">
        <f>if(Services!J165="S",Services!$J$1&amp;", ","")&amp;
if(Services!K165="S",Services!$K$1&amp;", ","")&amp;
if(Services!L165="S",Services!$L$1&amp;", ","")&amp;
if(Services!M165="S",Services!$M$1&amp;", ","")&amp;
if(Services!N165="S",Services!$N$1&amp;", ","")&amp;
if(Services!O165="S",Services!$O$1&amp;", ","")&amp;
if(Services!P165="S",Services!$P$1&amp;", ","")&amp;
if(Services!Q165="S",Services!$Q$1&amp;", ","")&amp;
if(Services!R165="S",Services!$R$1&amp;", ","")&amp;
if(Services!S165="S",Services!$S$1&amp;", ","")&amp;
if(Services!T165="S",Services!$T$1&amp;", ","")&amp;
if(Services!U165="S",Services!$U$1&amp;", ","")&amp;
if(Services!V165="S",Services!$V$1&amp;", ","")&amp;
if(Services!W165="S",Services!$W$1&amp;", ","")&amp;
if(Services!X165="S",Services!$X$1&amp;", ","")&amp;
if(Services!Y165="S",Services!$Y$1&amp;", ","")&amp;
if(Services!Z165="S",Services!$Z$1&amp;", ","")&amp;
if(Services!AA165="S",Services!$AA$1&amp;", ","")&amp;
if(Services!AB165="S",Services!$AB$1&amp;", ","")&amp;
if(Services!AC165="S",Services!$AC$1&amp;", ","")&amp;
if(Services!AD165="S",Services!$AD$1&amp;", ","")&amp;
if(Services!AE165="S",Services!$AE$1&amp;", ","")&amp;
if(Services!AF165="S",Services!$AF$1&amp;", ","")&amp;
if(Services!AG165="S",Services!$AG$1&amp;", ","")&amp;
if(Services!AH165="S",Services!$AH$1&amp;", ","")</f>
        <v/>
      </c>
      <c r="H165" t="str">
        <f t="shared" si="2"/>
        <v/>
      </c>
      <c r="I165" t="str">
        <f t="shared" si="3"/>
        <v>&lt;h2&gt;Mountain CIrcle Family Services&lt;/h2&gt;&lt;h3&gt;775-825-9995   / 4600 Kietzkie Ln. H-182 Reno, NV 89502&lt;/h3&gt;&lt;p&gt;Counseling for Marriage, children, and family&lt;/p&gt;&lt;p&gt;Counseling / &lt;/p&gt;</v>
      </c>
      <c r="J165" s="24" t="s">
        <v>299</v>
      </c>
    </row>
    <row r="166">
      <c r="A166" t="str">
        <f>if(Services!A166="","",Services!A166)</f>
        <v>My Journey Home</v>
      </c>
      <c r="B166" t="str">
        <f>if(Services!B166&amp;" "&amp;Services!C166&amp;" "&amp;Services!I166="","",Services!B166&amp;" "&amp;Services!C166&amp;" "&amp;Services!I166)</f>
        <v>775-453-9763  </v>
      </c>
      <c r="C166" t="str">
        <f>if(A166="","",Services!D166&amp;" "&amp;Services!E166&amp;", "&amp;Services!F166&amp;" "&amp;Services!G166)</f>
        <v>255 Bell Street Reno , NV 89503</v>
      </c>
      <c r="D166" t="str">
        <f>if(Services!H166="","",Services!H166)</f>
        <v>Each year thousands of inmates are released from prisons and jails in northern Nevada without guidance or resources to help them transition back into society. Among them are military veterans who may be ineligible for VA benefits and services. My Journey Home proves these ex-felons with that desperately needed support.</v>
      </c>
      <c r="E166" s="81" t="str">
        <f>if(Services!J166="P",Services!$J$1&amp;", ","")&amp;
if(Services!K166="P",Services!$K$1&amp;", ","")&amp;
if(Services!L166="P",Services!$L$1&amp;", ","")&amp;
if(Services!M166="P",Services!$M$1&amp;", ","")&amp;
if(Services!N166="P",Services!$N$1&amp;", ","")&amp;
if(Services!O166="P",Services!$O$1&amp;", ","")&amp;
if(Services!P166="P",Services!$P$1&amp;", ","")&amp;
if(Services!Q166="P",Services!$Q$1&amp;", ","")&amp;
if(Services!R166="P",Services!$R$1&amp;", ","")&amp;
if(Services!S166="P",Services!$S$1&amp;", ","")&amp;
if(Services!T166="P",Services!$T$1&amp;", ","")&amp;
if(Services!U166="P",Services!$U$1&amp;", ","")&amp;
if(Services!V166="P",Services!$V$1&amp;", ","")&amp;
if(Services!W166="P",Services!$W$1&amp;", ","")&amp;
if(Services!X166="P",Services!$X$1&amp;", ","")&amp;
if(Services!Y166="P",Services!$Y$1&amp;", ","")&amp;
if(Services!Z166="P",Services!$Z$1&amp;", ","")&amp;
if(Services!AA166="P",Services!$AA$1&amp;", ","")&amp;
if(Services!AB166="P",Services!$AB$1&amp;", ","")&amp;
if(Services!AC166="P",Services!$AC$1&amp;", ","")&amp;
if(Services!AD166="P",Services!$AD$1&amp;", ","")&amp;
if(Services!AE166="P",Services!$AE$1&amp;", ","")&amp;
if(Services!AF166="P",Services!$AF$1&amp;", ","")&amp;
if(Services!AG166="P",Services!$AG$1&amp;", ","")&amp;
if(Services!AH166="P",Services!$AH$1&amp;", ","")</f>
        <v>Counseling, </v>
      </c>
      <c r="F166" t="str">
        <f t="shared" si="1"/>
        <v>Counseling</v>
      </c>
      <c r="G166" s="81" t="str">
        <f>if(Services!J166="S",Services!$J$1&amp;", ","")&amp;
if(Services!K166="S",Services!$K$1&amp;", ","")&amp;
if(Services!L166="S",Services!$L$1&amp;", ","")&amp;
if(Services!M166="S",Services!$M$1&amp;", ","")&amp;
if(Services!N166="S",Services!$N$1&amp;", ","")&amp;
if(Services!O166="S",Services!$O$1&amp;", ","")&amp;
if(Services!P166="S",Services!$P$1&amp;", ","")&amp;
if(Services!Q166="S",Services!$Q$1&amp;", ","")&amp;
if(Services!R166="S",Services!$R$1&amp;", ","")&amp;
if(Services!S166="S",Services!$S$1&amp;", ","")&amp;
if(Services!T166="S",Services!$T$1&amp;", ","")&amp;
if(Services!U166="S",Services!$U$1&amp;", ","")&amp;
if(Services!V166="S",Services!$V$1&amp;", ","")&amp;
if(Services!W166="S",Services!$W$1&amp;", ","")&amp;
if(Services!X166="S",Services!$X$1&amp;", ","")&amp;
if(Services!Y166="S",Services!$Y$1&amp;", ","")&amp;
if(Services!Z166="S",Services!$Z$1&amp;", ","")&amp;
if(Services!AA166="S",Services!$AA$1&amp;", ","")&amp;
if(Services!AB166="S",Services!$AB$1&amp;", ","")&amp;
if(Services!AC166="S",Services!$AC$1&amp;", ","")&amp;
if(Services!AD166="S",Services!$AD$1&amp;", ","")&amp;
if(Services!AE166="S",Services!$AE$1&amp;", ","")&amp;
if(Services!AF166="S",Services!$AF$1&amp;", ","")&amp;
if(Services!AG166="S",Services!$AG$1&amp;", ","")&amp;
if(Services!AH166="S",Services!$AH$1&amp;", ","")</f>
        <v/>
      </c>
      <c r="H166" t="str">
        <f t="shared" si="2"/>
        <v/>
      </c>
      <c r="I166" t="str">
        <f t="shared" si="3"/>
        <v>&lt;h2&gt;My Journey Home&lt;/h2&gt;&lt;h3&gt;775-453-9763   / 255 Bell Street Reno , NV 89503&lt;/h3&gt;&lt;p&gt;Each year thousands of inmates are released from prisons and jails in northern Nevada without guidance or resources to help them transition back into society. Among them are military veterans who may be ineligible for VA benefits and services. My Journey Home proves these ex-felons with that desperately needed support.&lt;/p&gt;&lt;p&gt;Counseling / &lt;/p&gt;</v>
      </c>
      <c r="J166" s="24" t="s">
        <v>299</v>
      </c>
    </row>
    <row r="167">
      <c r="A167" t="str">
        <f>if(Services!A167="","",Services!A167)</f>
        <v>Myra Birch Manor</v>
      </c>
      <c r="B167" t="str">
        <f>if(Services!B167&amp;" "&amp;Services!C167&amp;" "&amp;Services!I167="","",Services!B167&amp;" "&amp;Services!C167&amp;" "&amp;Services!I167)</f>
        <v>775-829-1091  </v>
      </c>
      <c r="C167" t="str">
        <f>if(A167="","",Services!D167&amp;" "&amp;Services!E167&amp;", "&amp;Services!F167&amp;" "&amp;Services!G167)</f>
        <v>3584 Carlos Ln Reno, NV 89502</v>
      </c>
      <c r="D167" t="str">
        <f>if(Services!H167="","",Services!H167)</f>
        <v>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v>
      </c>
      <c r="E167" s="81" t="str">
        <f>if(Services!J167="P",Services!$J$1&amp;", ","")&amp;
if(Services!K167="P",Services!$K$1&amp;", ","")&amp;
if(Services!L167="P",Services!$L$1&amp;", ","")&amp;
if(Services!M167="P",Services!$M$1&amp;", ","")&amp;
if(Services!N167="P",Services!$N$1&amp;", ","")&amp;
if(Services!O167="P",Services!$O$1&amp;", ","")&amp;
if(Services!P167="P",Services!$P$1&amp;", ","")&amp;
if(Services!Q167="P",Services!$Q$1&amp;", ","")&amp;
if(Services!R167="P",Services!$R$1&amp;", ","")&amp;
if(Services!S167="P",Services!$S$1&amp;", ","")&amp;
if(Services!T167="P",Services!$T$1&amp;", ","")&amp;
if(Services!U167="P",Services!$U$1&amp;", ","")&amp;
if(Services!V167="P",Services!$V$1&amp;", ","")&amp;
if(Services!W167="P",Services!$W$1&amp;", ","")&amp;
if(Services!X167="P",Services!$X$1&amp;", ","")&amp;
if(Services!Y167="P",Services!$Y$1&amp;", ","")&amp;
if(Services!Z167="P",Services!$Z$1&amp;", ","")&amp;
if(Services!AA167="P",Services!$AA$1&amp;", ","")&amp;
if(Services!AB167="P",Services!$AB$1&amp;", ","")&amp;
if(Services!AC167="P",Services!$AC$1&amp;", ","")&amp;
if(Services!AD167="P",Services!$AD$1&amp;", ","")&amp;
if(Services!AE167="P",Services!$AE$1&amp;", ","")&amp;
if(Services!AF167="P",Services!$AF$1&amp;", ","")&amp;
if(Services!AG167="P",Services!$AG$1&amp;", ","")&amp;
if(Services!AH167="P",Services!$AH$1&amp;", ","")</f>
        <v>Apartments, Subsidized housing, </v>
      </c>
      <c r="F167" t="str">
        <f t="shared" si="1"/>
        <v>Apartments, Subsidized housing</v>
      </c>
      <c r="G167" s="81" t="str">
        <f>if(Services!J167="S",Services!$J$1&amp;", ","")&amp;
if(Services!K167="S",Services!$K$1&amp;", ","")&amp;
if(Services!L167="S",Services!$L$1&amp;", ","")&amp;
if(Services!M167="S",Services!$M$1&amp;", ","")&amp;
if(Services!N167="S",Services!$N$1&amp;", ","")&amp;
if(Services!O167="S",Services!$O$1&amp;", ","")&amp;
if(Services!P167="S",Services!$P$1&amp;", ","")&amp;
if(Services!Q167="S",Services!$Q$1&amp;", ","")&amp;
if(Services!R167="S",Services!$R$1&amp;", ","")&amp;
if(Services!S167="S",Services!$S$1&amp;", ","")&amp;
if(Services!T167="S",Services!$T$1&amp;", ","")&amp;
if(Services!U167="S",Services!$U$1&amp;", ","")&amp;
if(Services!V167="S",Services!$V$1&amp;", ","")&amp;
if(Services!W167="S",Services!$W$1&amp;", ","")&amp;
if(Services!X167="S",Services!$X$1&amp;", ","")&amp;
if(Services!Y167="S",Services!$Y$1&amp;", ","")&amp;
if(Services!Z167="S",Services!$Z$1&amp;", ","")&amp;
if(Services!AA167="S",Services!$AA$1&amp;", ","")&amp;
if(Services!AB167="S",Services!$AB$1&amp;", ","")&amp;
if(Services!AC167="S",Services!$AC$1&amp;", ","")&amp;
if(Services!AD167="S",Services!$AD$1&amp;", ","")&amp;
if(Services!AE167="S",Services!$AE$1&amp;", ","")&amp;
if(Services!AF167="S",Services!$AF$1&amp;", ","")&amp;
if(Services!AG167="S",Services!$AG$1&amp;", ","")&amp;
if(Services!AH167="S",Services!$AH$1&amp;", ","")</f>
        <v/>
      </c>
      <c r="H167" t="str">
        <f t="shared" si="2"/>
        <v/>
      </c>
      <c r="I167" t="str">
        <f t="shared" si="3"/>
        <v>&lt;h2&gt;Myra Birch Manor&lt;/h2&gt;&lt;h3&gt;775-829-1091   / 3584 Carlos Ln Reno, NV 89502&lt;/h3&gt;&lt;p&gt;Family-Subsidized-Since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$50.&lt;/p&gt;&lt;p&gt;Apartments, Subsidized housing / &lt;/p&gt;</v>
      </c>
      <c r="J167" s="24" t="s">
        <v>299</v>
      </c>
    </row>
    <row r="168">
      <c r="A168" t="str">
        <f>if(Services!A168="","",Services!A168)</f>
        <v>National Sexual Assault Hotline</v>
      </c>
      <c r="B168" t="str">
        <f>if(Services!B168&amp;" "&amp;Services!C168&amp;" "&amp;Services!I168="","",Services!B168&amp;" "&amp;Services!C168&amp;" "&amp;Services!I168)</f>
        <v>800-992-5757  centers.rainn.org</v>
      </c>
      <c r="C168" t="str">
        <f>if(A168="","",Services!D168&amp;" "&amp;Services!E168&amp;", "&amp;Services!F168&amp;" "&amp;Services!G168)</f>
        <v>No Address USA
, USA </v>
      </c>
      <c r="D168" t="str">
        <f>if(Services!H168="","",Services!H168)</f>
        <v>Resource that has been shared with the University Campus</v>
      </c>
      <c r="E168" s="81" t="str">
        <f>if(Services!J168="P",Services!$J$1&amp;", ","")&amp;
if(Services!K168="P",Services!$K$1&amp;", ","")&amp;
if(Services!L168="P",Services!$L$1&amp;", ","")&amp;
if(Services!M168="P",Services!$M$1&amp;", ","")&amp;
if(Services!N168="P",Services!$N$1&amp;", ","")&amp;
if(Services!O168="P",Services!$O$1&amp;", ","")&amp;
if(Services!P168="P",Services!$P$1&amp;", ","")&amp;
if(Services!Q168="P",Services!$Q$1&amp;", ","")&amp;
if(Services!R168="P",Services!$R$1&amp;", ","")&amp;
if(Services!S168="P",Services!$S$1&amp;", ","")&amp;
if(Services!T168="P",Services!$T$1&amp;", ","")&amp;
if(Services!U168="P",Services!$U$1&amp;", ","")&amp;
if(Services!V168="P",Services!$V$1&amp;", ","")&amp;
if(Services!W168="P",Services!$W$1&amp;", ","")&amp;
if(Services!X168="P",Services!$X$1&amp;", ","")&amp;
if(Services!Y168="P",Services!$Y$1&amp;", ","")&amp;
if(Services!Z168="P",Services!$Z$1&amp;", ","")&amp;
if(Services!AA168="P",Services!$AA$1&amp;", ","")&amp;
if(Services!AB168="P",Services!$AB$1&amp;", ","")&amp;
if(Services!AC168="P",Services!$AC$1&amp;", ","")&amp;
if(Services!AD168="P",Services!$AD$1&amp;", ","")&amp;
if(Services!AE168="P",Services!$AE$1&amp;", ","")&amp;
if(Services!AF168="P",Services!$AF$1&amp;", ","")&amp;
if(Services!AG168="P",Services!$AG$1&amp;", ","")&amp;
if(Services!AH168="P",Services!$AH$1&amp;", ","")</f>
        <v>Counseling, </v>
      </c>
      <c r="F168" t="str">
        <f t="shared" si="1"/>
        <v>Counseling</v>
      </c>
      <c r="G168" s="81" t="str">
        <f>if(Services!J168="S",Services!$J$1&amp;", ","")&amp;
if(Services!K168="S",Services!$K$1&amp;", ","")&amp;
if(Services!L168="S",Services!$L$1&amp;", ","")&amp;
if(Services!M168="S",Services!$M$1&amp;", ","")&amp;
if(Services!N168="S",Services!$N$1&amp;", ","")&amp;
if(Services!O168="S",Services!$O$1&amp;", ","")&amp;
if(Services!P168="S",Services!$P$1&amp;", ","")&amp;
if(Services!Q168="S",Services!$Q$1&amp;", ","")&amp;
if(Services!R168="S",Services!$R$1&amp;", ","")&amp;
if(Services!S168="S",Services!$S$1&amp;", ","")&amp;
if(Services!T168="S",Services!$T$1&amp;", ","")&amp;
if(Services!U168="S",Services!$U$1&amp;", ","")&amp;
if(Services!V168="S",Services!$V$1&amp;", ","")&amp;
if(Services!W168="S",Services!$W$1&amp;", ","")&amp;
if(Services!X168="S",Services!$X$1&amp;", ","")&amp;
if(Services!Y168="S",Services!$Y$1&amp;", ","")&amp;
if(Services!Z168="S",Services!$Z$1&amp;", ","")&amp;
if(Services!AA168="S",Services!$AA$1&amp;", ","")&amp;
if(Services!AB168="S",Services!$AB$1&amp;", ","")&amp;
if(Services!AC168="S",Services!$AC$1&amp;", ","")&amp;
if(Services!AD168="S",Services!$AD$1&amp;", ","")&amp;
if(Services!AE168="S",Services!$AE$1&amp;", ","")&amp;
if(Services!AF168="S",Services!$AF$1&amp;", ","")&amp;
if(Services!AG168="S",Services!$AG$1&amp;", ","")&amp;
if(Services!AH168="S",Services!$AH$1&amp;", ","")</f>
        <v/>
      </c>
      <c r="H168" t="str">
        <f t="shared" si="2"/>
        <v/>
      </c>
      <c r="I168" t="str">
        <f t="shared" si="3"/>
        <v>&lt;h2&gt;National Sexual Assault Hotline&lt;/h2&gt;&lt;h3&gt;800-992-5757  centers.rainn.org / No Address USA
, USA &lt;/h3&gt;&lt;p&gt;Resource that has been shared with the University Campus&lt;/p&gt;&lt;p&gt;Counseling / &lt;/p&gt;</v>
      </c>
      <c r="J168" s="24" t="s">
        <v>299</v>
      </c>
    </row>
    <row r="169">
      <c r="A169" t="str">
        <f>if(Services!A169="","",Services!A169)</f>
        <v>Nevada 211</v>
      </c>
      <c r="B169" t="str">
        <f>if(Services!B169&amp;" "&amp;Services!C169&amp;" "&amp;Services!I169="","",Services!B169&amp;" "&amp;Services!C169&amp;" "&amp;Services!I169)</f>
        <v>211 866-535-5654 </v>
      </c>
      <c r="C169" t="str">
        <f>if(A169="","",Services!D169&amp;" "&amp;Services!E169&amp;", "&amp;Services!F169&amp;" "&amp;Services!G169)</f>
        <v>No Address Nevada, NV </v>
      </c>
      <c r="D169" t="str">
        <f>if(Services!H169="","",Services!H169)</f>
        <v>Data is not as up-to-date in Northern Nevada. Human services-shelter, food, counseling, healthcare and child care services</v>
      </c>
      <c r="E169" s="81" t="str">
        <f>if(Services!J169="P",Services!$J$1&amp;", ","")&amp;
if(Services!K169="P",Services!$K$1&amp;", ","")&amp;
if(Services!L169="P",Services!$L$1&amp;", ","")&amp;
if(Services!M169="P",Services!$M$1&amp;", ","")&amp;
if(Services!N169="P",Services!$N$1&amp;", ","")&amp;
if(Services!O169="P",Services!$O$1&amp;", ","")&amp;
if(Services!P169="P",Services!$P$1&amp;", ","")&amp;
if(Services!Q169="P",Services!$Q$1&amp;", ","")&amp;
if(Services!R169="P",Services!$R$1&amp;", ","")&amp;
if(Services!S169="P",Services!$S$1&amp;", ","")&amp;
if(Services!T169="P",Services!$T$1&amp;", ","")&amp;
if(Services!U169="P",Services!$U$1&amp;", ","")&amp;
if(Services!V169="P",Services!$V$1&amp;", ","")&amp;
if(Services!W169="P",Services!$W$1&amp;", ","")&amp;
if(Services!X169="P",Services!$X$1&amp;", ","")&amp;
if(Services!Y169="P",Services!$Y$1&amp;", ","")&amp;
if(Services!Z169="P",Services!$Z$1&amp;", ","")&amp;
if(Services!AA169="P",Services!$AA$1&amp;", ","")&amp;
if(Services!AB169="P",Services!$AB$1&amp;", ","")&amp;
if(Services!AC169="P",Services!$AC$1&amp;", ","")&amp;
if(Services!AD169="P",Services!$AD$1&amp;", ","")&amp;
if(Services!AE169="P",Services!$AE$1&amp;", ","")&amp;
if(Services!AF169="P",Services!$AF$1&amp;", ","")&amp;
if(Services!AG169="P",Services!$AG$1&amp;", ","")&amp;
if(Services!AH169="P",Services!$AH$1&amp;", ","")</f>
        <v>Employment, Healthcare, Transitional Housing, </v>
      </c>
      <c r="F169" t="str">
        <f t="shared" si="1"/>
        <v>Employment, Healthcare, Transitional Housing</v>
      </c>
      <c r="G169" s="81" t="str">
        <f>if(Services!J169="S",Services!$J$1&amp;", ","")&amp;
if(Services!K169="S",Services!$K$1&amp;", ","")&amp;
if(Services!L169="S",Services!$L$1&amp;", ","")&amp;
if(Services!M169="S",Services!$M$1&amp;", ","")&amp;
if(Services!N169="S",Services!$N$1&amp;", ","")&amp;
if(Services!O169="S",Services!$O$1&amp;", ","")&amp;
if(Services!P169="S",Services!$P$1&amp;", ","")&amp;
if(Services!Q169="S",Services!$Q$1&amp;", ","")&amp;
if(Services!R169="S",Services!$R$1&amp;", ","")&amp;
if(Services!S169="S",Services!$S$1&amp;", ","")&amp;
if(Services!T169="S",Services!$T$1&amp;", ","")&amp;
if(Services!U169="S",Services!$U$1&amp;", ","")&amp;
if(Services!V169="S",Services!$V$1&amp;", ","")&amp;
if(Services!W169="S",Services!$W$1&amp;", ","")&amp;
if(Services!X169="S",Services!$X$1&amp;", ","")&amp;
if(Services!Y169="S",Services!$Y$1&amp;", ","")&amp;
if(Services!Z169="S",Services!$Z$1&amp;", ","")&amp;
if(Services!AA169="S",Services!$AA$1&amp;", ","")&amp;
if(Services!AB169="S",Services!$AB$1&amp;", ","")&amp;
if(Services!AC169="S",Services!$AC$1&amp;", ","")&amp;
if(Services!AD169="S",Services!$AD$1&amp;", ","")&amp;
if(Services!AE169="S",Services!$AE$1&amp;", ","")&amp;
if(Services!AF169="S",Services!$AF$1&amp;", ","")&amp;
if(Services!AG169="S",Services!$AG$1&amp;", ","")&amp;
if(Services!AH169="S",Services!$AH$1&amp;", ","")</f>
        <v>Childcare, Clothing, Counseling, Family Services, Food, Mental Health, </v>
      </c>
      <c r="H169" t="str">
        <f t="shared" si="2"/>
        <v>Childcare, Clothing, Counseling, Family Services, Food, Mental Health</v>
      </c>
      <c r="I169" t="str">
        <f t="shared" si="3"/>
        <v>&lt;h2&gt;Nevada 211&lt;/h2&gt;&lt;h3&gt;211 866-535-5654  / No Address Nevada, NV &lt;/h3&gt;&lt;p&gt;Data is not as up-to-date in Northern Nevada. Human services-shelter, food, counseling, healthcare and child care services&lt;/p&gt;&lt;p&gt;Employment, Healthcare, Transitional Housing / Childcare, Clothing, Counseling, Family Services, Food, Mental Health&lt;/p&gt;</v>
      </c>
      <c r="J169" s="24" t="s">
        <v>299</v>
      </c>
    </row>
    <row r="170">
      <c r="A170" t="str">
        <f>if(Services!A170="","",Services!A170)</f>
        <v>Nevada Center for Excellence in Disabilities</v>
      </c>
      <c r="B170" t="str">
        <f>if(Services!B170&amp;" "&amp;Services!C170&amp;" "&amp;Services!I170="","",Services!B170&amp;" "&amp;Services!C170&amp;" "&amp;Services!I170)</f>
        <v>775-784-4921  https://www.unr.edu/nced</v>
      </c>
      <c r="C170" t="str">
        <f>if(A170="","",Services!D170&amp;" "&amp;Services!E170&amp;", "&amp;Services!F170&amp;" "&amp;Services!G170)</f>
        <v>1664 N. Virginia Street Reno, NV 89503</v>
      </c>
      <c r="D170" t="str">
        <f>if(Services!H170="","",Services!H170)</f>
        <v>The mission of the NCED is to cooperatively work with consumers, agencies, and programs to assist Nevadans with disabilities of all ages to be independent and productive citizens who are included in their communities. This mission is accomplished by providing interdisciplinary training, offering model exemplary services, conducting interdisciplinary evaluations, disseminating information on developmental disabilities and service options, providing technical assistance, and conducting relevant research and evaluation studies.</v>
      </c>
      <c r="E170" s="81" t="str">
        <f>if(Services!J170="P",Services!$J$1&amp;", ","")&amp;
if(Services!K170="P",Services!$K$1&amp;", ","")&amp;
if(Services!L170="P",Services!$L$1&amp;", ","")&amp;
if(Services!M170="P",Services!$M$1&amp;", ","")&amp;
if(Services!N170="P",Services!$N$1&amp;", ","")&amp;
if(Services!O170="P",Services!$O$1&amp;", ","")&amp;
if(Services!P170="P",Services!$P$1&amp;", ","")&amp;
if(Services!Q170="P",Services!$Q$1&amp;", ","")&amp;
if(Services!R170="P",Services!$R$1&amp;", ","")&amp;
if(Services!S170="P",Services!$S$1&amp;", ","")&amp;
if(Services!T170="P",Services!$T$1&amp;", ","")&amp;
if(Services!U170="P",Services!$U$1&amp;", ","")&amp;
if(Services!V170="P",Services!$V$1&amp;", ","")&amp;
if(Services!W170="P",Services!$W$1&amp;", ","")&amp;
if(Services!X170="P",Services!$X$1&amp;", ","")&amp;
if(Services!Y170="P",Services!$Y$1&amp;", ","")&amp;
if(Services!Z170="P",Services!$Z$1&amp;", ","")&amp;
if(Services!AA170="P",Services!$AA$1&amp;", ","")&amp;
if(Services!AB170="P",Services!$AB$1&amp;", ","")&amp;
if(Services!AC170="P",Services!$AC$1&amp;", ","")&amp;
if(Services!AD170="P",Services!$AD$1&amp;", ","")&amp;
if(Services!AE170="P",Services!$AE$1&amp;", ","")&amp;
if(Services!AF170="P",Services!$AF$1&amp;", ","")&amp;
if(Services!AG170="P",Services!$AG$1&amp;", ","")&amp;
if(Services!AH170="P",Services!$AH$1&amp;", ","")</f>
        <v>Disability Services, Education &amp; Training, </v>
      </c>
      <c r="F170" t="str">
        <f t="shared" si="1"/>
        <v>Disability Services, Education &amp; Training</v>
      </c>
      <c r="G170" s="81" t="str">
        <f>if(Services!J170="S",Services!$J$1&amp;", ","")&amp;
if(Services!K170="S",Services!$K$1&amp;", ","")&amp;
if(Services!L170="S",Services!$L$1&amp;", ","")&amp;
if(Services!M170="S",Services!$M$1&amp;", ","")&amp;
if(Services!N170="S",Services!$N$1&amp;", ","")&amp;
if(Services!O170="S",Services!$O$1&amp;", ","")&amp;
if(Services!P170="S",Services!$P$1&amp;", ","")&amp;
if(Services!Q170="S",Services!$Q$1&amp;", ","")&amp;
if(Services!R170="S",Services!$R$1&amp;", ","")&amp;
if(Services!S170="S",Services!$S$1&amp;", ","")&amp;
if(Services!T170="S",Services!$T$1&amp;", ","")&amp;
if(Services!U170="S",Services!$U$1&amp;", ","")&amp;
if(Services!V170="S",Services!$V$1&amp;", ","")&amp;
if(Services!W170="S",Services!$W$1&amp;", ","")&amp;
if(Services!X170="S",Services!$X$1&amp;", ","")&amp;
if(Services!Y170="S",Services!$Y$1&amp;", ","")&amp;
if(Services!Z170="S",Services!$Z$1&amp;", ","")&amp;
if(Services!AA170="S",Services!$AA$1&amp;", ","")&amp;
if(Services!AB170="S",Services!$AB$1&amp;", ","")&amp;
if(Services!AC170="S",Services!$AC$1&amp;", ","")&amp;
if(Services!AD170="S",Services!$AD$1&amp;", ","")&amp;
if(Services!AE170="S",Services!$AE$1&amp;", ","")&amp;
if(Services!AF170="S",Services!$AF$1&amp;", ","")&amp;
if(Services!AG170="S",Services!$AG$1&amp;", ","")&amp;
if(Services!AH170="S",Services!$AH$1&amp;", ","")</f>
        <v/>
      </c>
      <c r="H170" t="str">
        <f t="shared" si="2"/>
        <v/>
      </c>
      <c r="I170" t="str">
        <f t="shared" si="3"/>
        <v>&lt;h2&gt;Nevada Center for Excellence in Disabilities&lt;/h2&gt;&lt;h3&gt;775-784-4921  https://www.unr.edu/nced / 1664 N. Virginia Street Reno, NV 89503&lt;/h3&gt;&lt;p&gt;The mission of the NCED is to cooperatively work with consumers, agencies, and programs to assist Nevadans with disabilities of all ages to be independent and productive citizens who are included in their communities. This mission is accomplished by providing interdisciplinary training, offering model exemplary services, conducting interdisciplinary evaluations, disseminating information on developmental disabilities and service options, providing technical assistance, and conducting relevant research and evaluation studies.&lt;/p&gt;&lt;p&gt;Disability Services, Education &amp; Training / &lt;/p&gt;</v>
      </c>
      <c r="J170" s="24" t="s">
        <v>299</v>
      </c>
    </row>
    <row r="171">
      <c r="A171" t="str">
        <f>if(Services!A171="","",Services!A171)</f>
        <v>Nevada Check Up</v>
      </c>
      <c r="B171" t="str">
        <f>if(Services!B171&amp;" "&amp;Services!C171&amp;" "&amp;Services!I171="","",Services!B171&amp;" "&amp;Services!C171&amp;" "&amp;Services!I171)</f>
        <v>  </v>
      </c>
      <c r="C171" t="str">
        <f>if(A171="","",Services!D171&amp;" "&amp;Services!E171&amp;", "&amp;Services!F171&amp;" "&amp;Services!G171)</f>
        <v>1100 E Williams St., suite 101 Carson City, NV 89701</v>
      </c>
      <c r="D171" t="str">
        <f>if(Services!H171="","",Services!H171)</f>
        <v>Low-cost, comprehensive health care coverage for uninsured; Children 0-19 years old from low-income working families: state-funded; will not cover prior to employment.</v>
      </c>
      <c r="E171" s="81" t="str">
        <f>if(Services!J171="P",Services!$J$1&amp;", ","")&amp;
if(Services!K171="P",Services!$K$1&amp;", ","")&amp;
if(Services!L171="P",Services!$L$1&amp;", ","")&amp;
if(Services!M171="P",Services!$M$1&amp;", ","")&amp;
if(Services!N171="P",Services!$N$1&amp;", ","")&amp;
if(Services!O171="P",Services!$O$1&amp;", ","")&amp;
if(Services!P171="P",Services!$P$1&amp;", ","")&amp;
if(Services!Q171="P",Services!$Q$1&amp;", ","")&amp;
if(Services!R171="P",Services!$R$1&amp;", ","")&amp;
if(Services!S171="P",Services!$S$1&amp;", ","")&amp;
if(Services!T171="P",Services!$T$1&amp;", ","")&amp;
if(Services!U171="P",Services!$U$1&amp;", ","")&amp;
if(Services!V171="P",Services!$V$1&amp;", ","")&amp;
if(Services!W171="P",Services!$W$1&amp;", ","")&amp;
if(Services!X171="P",Services!$X$1&amp;", ","")&amp;
if(Services!Y171="P",Services!$Y$1&amp;", ","")&amp;
if(Services!Z171="P",Services!$Z$1&amp;", ","")&amp;
if(Services!AA171="P",Services!$AA$1&amp;", ","")&amp;
if(Services!AB171="P",Services!$AB$1&amp;", ","")&amp;
if(Services!AC171="P",Services!$AC$1&amp;", ","")&amp;
if(Services!AD171="P",Services!$AD$1&amp;", ","")&amp;
if(Services!AE171="P",Services!$AE$1&amp;", ","")&amp;
if(Services!AF171="P",Services!$AF$1&amp;", ","")&amp;
if(Services!AG171="P",Services!$AG$1&amp;", ","")&amp;
if(Services!AH171="P",Services!$AH$1&amp;", ","")</f>
        <v>Healthcare, </v>
      </c>
      <c r="F171" t="str">
        <f t="shared" si="1"/>
        <v>Healthcare</v>
      </c>
      <c r="G171" s="81" t="str">
        <f>if(Services!J171="S",Services!$J$1&amp;", ","")&amp;
if(Services!K171="S",Services!$K$1&amp;", ","")&amp;
if(Services!L171="S",Services!$L$1&amp;", ","")&amp;
if(Services!M171="S",Services!$M$1&amp;", ","")&amp;
if(Services!N171="S",Services!$N$1&amp;", ","")&amp;
if(Services!O171="S",Services!$O$1&amp;", ","")&amp;
if(Services!P171="S",Services!$P$1&amp;", ","")&amp;
if(Services!Q171="S",Services!$Q$1&amp;", ","")&amp;
if(Services!R171="S",Services!$R$1&amp;", ","")&amp;
if(Services!S171="S",Services!$S$1&amp;", ","")&amp;
if(Services!T171="S",Services!$T$1&amp;", ","")&amp;
if(Services!U171="S",Services!$U$1&amp;", ","")&amp;
if(Services!V171="S",Services!$V$1&amp;", ","")&amp;
if(Services!W171="S",Services!$W$1&amp;", ","")&amp;
if(Services!X171="S",Services!$X$1&amp;", ","")&amp;
if(Services!Y171="S",Services!$Y$1&amp;", ","")&amp;
if(Services!Z171="S",Services!$Z$1&amp;", ","")&amp;
if(Services!AA171="S",Services!$AA$1&amp;", ","")&amp;
if(Services!AB171="S",Services!$AB$1&amp;", ","")&amp;
if(Services!AC171="S",Services!$AC$1&amp;", ","")&amp;
if(Services!AD171="S",Services!$AD$1&amp;", ","")&amp;
if(Services!AE171="S",Services!$AE$1&amp;", ","")&amp;
if(Services!AF171="S",Services!$AF$1&amp;", ","")&amp;
if(Services!AG171="S",Services!$AG$1&amp;", ","")&amp;
if(Services!AH171="S",Services!$AH$1&amp;", ","")</f>
        <v/>
      </c>
      <c r="H171" t="str">
        <f t="shared" si="2"/>
        <v/>
      </c>
      <c r="I171" t="str">
        <f t="shared" si="3"/>
        <v>&lt;h2&gt;Nevada Check Up&lt;/h2&gt;&lt;h3&gt;   / 1100 E Williams St., suite 101 Carson City, NV 89701&lt;/h3&gt;&lt;p&gt;Low-cost, comprehensive health care coverage for uninsured; Children 0-19 years old from low-income working families: state-funded; will not cover prior to employment.&lt;/p&gt;&lt;p&gt;Healthcare / &lt;/p&gt;</v>
      </c>
      <c r="J171" s="24" t="s">
        <v>299</v>
      </c>
    </row>
    <row r="172">
      <c r="A172" t="str">
        <f>if(Services!A172="","",Services!A172)</f>
        <v>Nevada Check-Up</v>
      </c>
      <c r="B172" t="str">
        <f>if(Services!B172&amp;" "&amp;Services!C172&amp;" "&amp;Services!I172="","",Services!B172&amp;" "&amp;Services!C172&amp;" "&amp;Services!I172)</f>
        <v>775-684-3777  </v>
      </c>
      <c r="C172" t="str">
        <f>if(A172="","",Services!D172&amp;" "&amp;Services!E172&amp;", "&amp;Services!F172&amp;" "&amp;Services!G172)</f>
        <v>No Address Regional, NV </v>
      </c>
      <c r="D172" t="str">
        <f>if(Services!H172="","",Services!H172)</f>
        <v>State insurance program for uninsured children not covered by Medicaid. (877)543-7669</v>
      </c>
      <c r="E172" s="81" t="str">
        <f>if(Services!J172="P",Services!$J$1&amp;", ","")&amp;
if(Services!K172="P",Services!$K$1&amp;", ","")&amp;
if(Services!L172="P",Services!$L$1&amp;", ","")&amp;
if(Services!M172="P",Services!$M$1&amp;", ","")&amp;
if(Services!N172="P",Services!$N$1&amp;", ","")&amp;
if(Services!O172="P",Services!$O$1&amp;", ","")&amp;
if(Services!P172="P",Services!$P$1&amp;", ","")&amp;
if(Services!Q172="P",Services!$Q$1&amp;", ","")&amp;
if(Services!R172="P",Services!$R$1&amp;", ","")&amp;
if(Services!S172="P",Services!$S$1&amp;", ","")&amp;
if(Services!T172="P",Services!$T$1&amp;", ","")&amp;
if(Services!U172="P",Services!$U$1&amp;", ","")&amp;
if(Services!V172="P",Services!$V$1&amp;", ","")&amp;
if(Services!W172="P",Services!$W$1&amp;", ","")&amp;
if(Services!X172="P",Services!$X$1&amp;", ","")&amp;
if(Services!Y172="P",Services!$Y$1&amp;", ","")&amp;
if(Services!Z172="P",Services!$Z$1&amp;", ","")&amp;
if(Services!AA172="P",Services!$AA$1&amp;", ","")&amp;
if(Services!AB172="P",Services!$AB$1&amp;", ","")&amp;
if(Services!AC172="P",Services!$AC$1&amp;", ","")&amp;
if(Services!AD172="P",Services!$AD$1&amp;", ","")&amp;
if(Services!AE172="P",Services!$AE$1&amp;", ","")&amp;
if(Services!AF172="P",Services!$AF$1&amp;", ","")&amp;
if(Services!AG172="P",Services!$AG$1&amp;", ","")&amp;
if(Services!AH172="P",Services!$AH$1&amp;", ","")</f>
        <v>Dental, Vision, &amp; Hearing, Healthcare, </v>
      </c>
      <c r="F172" t="str">
        <f t="shared" si="1"/>
        <v>Dental, Vision, &amp; Hearing, Healthcare</v>
      </c>
      <c r="G172" s="81" t="str">
        <f>if(Services!J172="S",Services!$J$1&amp;", ","")&amp;
if(Services!K172="S",Services!$K$1&amp;", ","")&amp;
if(Services!L172="S",Services!$L$1&amp;", ","")&amp;
if(Services!M172="S",Services!$M$1&amp;", ","")&amp;
if(Services!N172="S",Services!$N$1&amp;", ","")&amp;
if(Services!O172="S",Services!$O$1&amp;", ","")&amp;
if(Services!P172="S",Services!$P$1&amp;", ","")&amp;
if(Services!Q172="S",Services!$Q$1&amp;", ","")&amp;
if(Services!R172="S",Services!$R$1&amp;", ","")&amp;
if(Services!S172="S",Services!$S$1&amp;", ","")&amp;
if(Services!T172="S",Services!$T$1&amp;", ","")&amp;
if(Services!U172="S",Services!$U$1&amp;", ","")&amp;
if(Services!V172="S",Services!$V$1&amp;", ","")&amp;
if(Services!W172="S",Services!$W$1&amp;", ","")&amp;
if(Services!X172="S",Services!$X$1&amp;", ","")&amp;
if(Services!Y172="S",Services!$Y$1&amp;", ","")&amp;
if(Services!Z172="S",Services!$Z$1&amp;", ","")&amp;
if(Services!AA172="S",Services!$AA$1&amp;", ","")&amp;
if(Services!AB172="S",Services!$AB$1&amp;", ","")&amp;
if(Services!AC172="S",Services!$AC$1&amp;", ","")&amp;
if(Services!AD172="S",Services!$AD$1&amp;", ","")&amp;
if(Services!AE172="S",Services!$AE$1&amp;", ","")&amp;
if(Services!AF172="S",Services!$AF$1&amp;", ","")&amp;
if(Services!AG172="S",Services!$AG$1&amp;", ","")&amp;
if(Services!AH172="S",Services!$AH$1&amp;", ","")</f>
        <v/>
      </c>
      <c r="H172" t="str">
        <f t="shared" si="2"/>
        <v/>
      </c>
      <c r="I172" t="str">
        <f t="shared" si="3"/>
        <v>&lt;h2&gt;Nevada Check-Up&lt;/h2&gt;&lt;h3&gt;775-684-3777   / No Address Regional, NV &lt;/h3&gt;&lt;p&gt;State insurance program for uninsured children not covered by Medicaid. (877)543-7669&lt;/p&gt;&lt;p&gt;Dental, Vision, &amp; Hearing, Healthcare / &lt;/p&gt;</v>
      </c>
      <c r="J172" s="24" t="s">
        <v>299</v>
      </c>
    </row>
    <row r="173">
      <c r="A173" t="str">
        <f>if(Services!A173="","",Services!A173)</f>
        <v>Nevada Day Labor Office</v>
      </c>
      <c r="B173" t="str">
        <f>if(Services!B173&amp;" "&amp;Services!C173&amp;" "&amp;Services!I173="","",Services!B173&amp;" "&amp;Services!C173&amp;" "&amp;Services!I173)</f>
        <v>775-687-6899  http://www.nvdetr.org/ESD%20Pages/casual%20labor.htm</v>
      </c>
      <c r="C173" t="str">
        <f>if(A173="","",Services!D173&amp;" "&amp;Services!E173&amp;", "&amp;Services!F173&amp;" "&amp;Services!G173)</f>
        <v>420 Galletti Way Reno, NV 89502</v>
      </c>
      <c r="D173" t="str">
        <f>if(Services!H173="","",Services!H173)</f>
        <v>Hours: Monday-Friday 6:00-3:00.
Registration 6:00am - 3:00pm Mon. - Fri. only; paid daily; no fee; employment/income verification available.
Refers applicants to employers interested in hiring workers on a daily basis</v>
      </c>
      <c r="E173" s="81" t="str">
        <f>if(Services!J173="P",Services!$J$1&amp;", ","")&amp;
if(Services!K173="P",Services!$K$1&amp;", ","")&amp;
if(Services!L173="P",Services!$L$1&amp;", ","")&amp;
if(Services!M173="P",Services!$M$1&amp;", ","")&amp;
if(Services!N173="P",Services!$N$1&amp;", ","")&amp;
if(Services!O173="P",Services!$O$1&amp;", ","")&amp;
if(Services!P173="P",Services!$P$1&amp;", ","")&amp;
if(Services!Q173="P",Services!$Q$1&amp;", ","")&amp;
if(Services!R173="P",Services!$R$1&amp;", ","")&amp;
if(Services!S173="P",Services!$S$1&amp;", ","")&amp;
if(Services!T173="P",Services!$T$1&amp;", ","")&amp;
if(Services!U173="P",Services!$U$1&amp;", ","")&amp;
if(Services!V173="P",Services!$V$1&amp;", ","")&amp;
if(Services!W173="P",Services!$W$1&amp;", ","")&amp;
if(Services!X173="P",Services!$X$1&amp;", ","")&amp;
if(Services!Y173="P",Services!$Y$1&amp;", ","")&amp;
if(Services!Z173="P",Services!$Z$1&amp;", ","")&amp;
if(Services!AA173="P",Services!$AA$1&amp;", ","")&amp;
if(Services!AB173="P",Services!$AB$1&amp;", ","")&amp;
if(Services!AC173="P",Services!$AC$1&amp;", ","")&amp;
if(Services!AD173="P",Services!$AD$1&amp;", ","")&amp;
if(Services!AE173="P",Services!$AE$1&amp;", ","")&amp;
if(Services!AF173="P",Services!$AF$1&amp;", ","")&amp;
if(Services!AG173="P",Services!$AG$1&amp;", ","")&amp;
if(Services!AH173="P",Services!$AH$1&amp;", ","")</f>
        <v>Employment, </v>
      </c>
      <c r="F173" t="str">
        <f t="shared" si="1"/>
        <v>Employment</v>
      </c>
      <c r="G173" s="81" t="str">
        <f>if(Services!J173="S",Services!$J$1&amp;", ","")&amp;
if(Services!K173="S",Services!$K$1&amp;", ","")&amp;
if(Services!L173="S",Services!$L$1&amp;", ","")&amp;
if(Services!M173="S",Services!$M$1&amp;", ","")&amp;
if(Services!N173="S",Services!$N$1&amp;", ","")&amp;
if(Services!O173="S",Services!$O$1&amp;", ","")&amp;
if(Services!P173="S",Services!$P$1&amp;", ","")&amp;
if(Services!Q173="S",Services!$Q$1&amp;", ","")&amp;
if(Services!R173="S",Services!$R$1&amp;", ","")&amp;
if(Services!S173="S",Services!$S$1&amp;", ","")&amp;
if(Services!T173="S",Services!$T$1&amp;", ","")&amp;
if(Services!U173="S",Services!$U$1&amp;", ","")&amp;
if(Services!V173="S",Services!$V$1&amp;", ","")&amp;
if(Services!W173="S",Services!$W$1&amp;", ","")&amp;
if(Services!X173="S",Services!$X$1&amp;", ","")&amp;
if(Services!Y173="S",Services!$Y$1&amp;", ","")&amp;
if(Services!Z173="S",Services!$Z$1&amp;", ","")&amp;
if(Services!AA173="S",Services!$AA$1&amp;", ","")&amp;
if(Services!AB173="S",Services!$AB$1&amp;", ","")&amp;
if(Services!AC173="S",Services!$AC$1&amp;", ","")&amp;
if(Services!AD173="S",Services!$AD$1&amp;", ","")&amp;
if(Services!AE173="S",Services!$AE$1&amp;", ","")&amp;
if(Services!AF173="S",Services!$AF$1&amp;", ","")&amp;
if(Services!AG173="S",Services!$AG$1&amp;", ","")&amp;
if(Services!AH173="S",Services!$AH$1&amp;", ","")</f>
        <v/>
      </c>
      <c r="H173" t="str">
        <f t="shared" si="2"/>
        <v/>
      </c>
      <c r="I173" t="str">
        <f t="shared" si="3"/>
        <v>&lt;h2&gt;Nevada Day Labor Office&lt;/h2&gt;&lt;h3&gt;775-687-6899  http://www.nvdetr.org/ESD%20Pages/casual%20labor.htm / 420 Galletti Way Reno, NV 89502&lt;/h3&gt;&lt;p&gt;Hours: Monday-Friday 6:00-3:00.
Registration 6:00am - 3:00pm Mon. - Fri. only; paid daily; no fee; employment/income verification available.
Refers applicants to employers interested in hiring workers on a daily basis&lt;/p&gt;&lt;p&gt;Employment / &lt;/p&gt;</v>
      </c>
      <c r="J173" s="24" t="s">
        <v>299</v>
      </c>
    </row>
    <row r="174">
      <c r="A174" t="str">
        <f>if(Services!A174="","",Services!A174)</f>
        <v>Nevada Department of Employment, Training and Rehabilitation</v>
      </c>
      <c r="B174" t="str">
        <f>if(Services!B174&amp;" "&amp;Services!C174&amp;" "&amp;Services!I174="","",Services!B174&amp;" "&amp;Services!C174&amp;" "&amp;Services!I174)</f>
        <v>775-486-0350  https://detr.nv.gov/</v>
      </c>
      <c r="C174" t="str">
        <f>if(A174="","",Services!D174&amp;" "&amp;Services!E174&amp;", "&amp;Services!F174&amp;" "&amp;Services!G174)</f>
        <v>500 E. 3rd Street Carson City, NV 89713</v>
      </c>
      <c r="D174" t="str">
        <f>if(Services!H174="","",Services!H174)</f>
        <v>Connects businesses with job seekers and encourages equal employment opportunities. Assists in job training and placement, vocational rehabilitation, and workplace discrimination issues.</v>
      </c>
      <c r="E174" s="81" t="str">
        <f>if(Services!J174="P",Services!$J$1&amp;", ","")&amp;
if(Services!K174="P",Services!$K$1&amp;", ","")&amp;
if(Services!L174="P",Services!$L$1&amp;", ","")&amp;
if(Services!M174="P",Services!$M$1&amp;", ","")&amp;
if(Services!N174="P",Services!$N$1&amp;", ","")&amp;
if(Services!O174="P",Services!$O$1&amp;", ","")&amp;
if(Services!P174="P",Services!$P$1&amp;", ","")&amp;
if(Services!Q174="P",Services!$Q$1&amp;", ","")&amp;
if(Services!R174="P",Services!$R$1&amp;", ","")&amp;
if(Services!S174="P",Services!$S$1&amp;", ","")&amp;
if(Services!T174="P",Services!$T$1&amp;", ","")&amp;
if(Services!U174="P",Services!$U$1&amp;", ","")&amp;
if(Services!V174="P",Services!$V$1&amp;", ","")&amp;
if(Services!W174="P",Services!$W$1&amp;", ","")&amp;
if(Services!X174="P",Services!$X$1&amp;", ","")&amp;
if(Services!Y174="P",Services!$Y$1&amp;", ","")&amp;
if(Services!Z174="P",Services!$Z$1&amp;", ","")&amp;
if(Services!AA174="P",Services!$AA$1&amp;", ","")&amp;
if(Services!AB174="P",Services!$AB$1&amp;", ","")&amp;
if(Services!AC174="P",Services!$AC$1&amp;", ","")&amp;
if(Services!AD174="P",Services!$AD$1&amp;", ","")&amp;
if(Services!AE174="P",Services!$AE$1&amp;", ","")&amp;
if(Services!AF174="P",Services!$AF$1&amp;", ","")&amp;
if(Services!AG174="P",Services!$AG$1&amp;", ","")&amp;
if(Services!AH174="P",Services!$AH$1&amp;", ","")</f>
        <v>Employment, </v>
      </c>
      <c r="F174" t="str">
        <f t="shared" si="1"/>
        <v>Employment</v>
      </c>
      <c r="G174" s="81" t="str">
        <f>if(Services!J174="S",Services!$J$1&amp;", ","")&amp;
if(Services!K174="S",Services!$K$1&amp;", ","")&amp;
if(Services!L174="S",Services!$L$1&amp;", ","")&amp;
if(Services!M174="S",Services!$M$1&amp;", ","")&amp;
if(Services!N174="S",Services!$N$1&amp;", ","")&amp;
if(Services!O174="S",Services!$O$1&amp;", ","")&amp;
if(Services!P174="S",Services!$P$1&amp;", ","")&amp;
if(Services!Q174="S",Services!$Q$1&amp;", ","")&amp;
if(Services!R174="S",Services!$R$1&amp;", ","")&amp;
if(Services!S174="S",Services!$S$1&amp;", ","")&amp;
if(Services!T174="S",Services!$T$1&amp;", ","")&amp;
if(Services!U174="S",Services!$U$1&amp;", ","")&amp;
if(Services!V174="S",Services!$V$1&amp;", ","")&amp;
if(Services!W174="S",Services!$W$1&amp;", ","")&amp;
if(Services!X174="S",Services!$X$1&amp;", ","")&amp;
if(Services!Y174="S",Services!$Y$1&amp;", ","")&amp;
if(Services!Z174="S",Services!$Z$1&amp;", ","")&amp;
if(Services!AA174="S",Services!$AA$1&amp;", ","")&amp;
if(Services!AB174="S",Services!$AB$1&amp;", ","")&amp;
if(Services!AC174="S",Services!$AC$1&amp;", ","")&amp;
if(Services!AD174="S",Services!$AD$1&amp;", ","")&amp;
if(Services!AE174="S",Services!$AE$1&amp;", ","")&amp;
if(Services!AF174="S",Services!$AF$1&amp;", ","")&amp;
if(Services!AG174="S",Services!$AG$1&amp;", ","")&amp;
if(Services!AH174="S",Services!$AH$1&amp;", ","")</f>
        <v/>
      </c>
      <c r="H174" t="str">
        <f t="shared" si="2"/>
        <v/>
      </c>
      <c r="I174" t="str">
        <f t="shared" si="3"/>
        <v>&lt;h2&gt;Nevada Department of Employment, Training and Rehabilitation&lt;/h2&gt;&lt;h3&gt;775-486-0350  https://detr.nv.gov/ / 500 E. 3rd Street Carson City, NV 89713&lt;/h3&gt;&lt;p&gt;Connects businesses with job seekers and encourages equal employment opportunities. Assists in job training and placement, vocational rehabilitation, and workplace discrimination issues.&lt;/p&gt;&lt;p&gt;Employment / &lt;/p&gt;</v>
      </c>
      <c r="J174" s="24" t="s">
        <v>299</v>
      </c>
    </row>
    <row r="175">
      <c r="A175" t="str">
        <f>if(Services!A175="","",Services!A175)</f>
        <v>Nevada Department of Public Safety Parole and Probation</v>
      </c>
      <c r="B175" t="str">
        <f>if(Services!B175&amp;" "&amp;Services!C175&amp;" "&amp;Services!I175="","",Services!B175&amp;" "&amp;Services!C175&amp;" "&amp;Services!I175)</f>
        <v>775-684-2600  npp.dps.nv.gov/</v>
      </c>
      <c r="C175" t="str">
        <f>if(A175="","",Services!D175&amp;" "&amp;Services!E175&amp;", "&amp;Services!F175&amp;" "&amp;Services!G175)</f>
        <v>1445 Old Hot Springs Road Ste. 104 Carson City, NV 89701</v>
      </c>
      <c r="D175" t="str">
        <f>if(Services!H175="","",Services!H175)</f>
        <v>Provides educational programs to parolees and probationers as well as assistance in obtaining employment.</v>
      </c>
      <c r="E175" s="81" t="str">
        <f>if(Services!J175="P",Services!$J$1&amp;", ","")&amp;
if(Services!K175="P",Services!$K$1&amp;", ","")&amp;
if(Services!L175="P",Services!$L$1&amp;", ","")&amp;
if(Services!M175="P",Services!$M$1&amp;", ","")&amp;
if(Services!N175="P",Services!$N$1&amp;", ","")&amp;
if(Services!O175="P",Services!$O$1&amp;", ","")&amp;
if(Services!P175="P",Services!$P$1&amp;", ","")&amp;
if(Services!Q175="P",Services!$Q$1&amp;", ","")&amp;
if(Services!R175="P",Services!$R$1&amp;", ","")&amp;
if(Services!S175="P",Services!$S$1&amp;", ","")&amp;
if(Services!T175="P",Services!$T$1&amp;", ","")&amp;
if(Services!U175="P",Services!$U$1&amp;", ","")&amp;
if(Services!V175="P",Services!$V$1&amp;", ","")&amp;
if(Services!W175="P",Services!$W$1&amp;", ","")&amp;
if(Services!X175="P",Services!$X$1&amp;", ","")&amp;
if(Services!Y175="P",Services!$Y$1&amp;", ","")&amp;
if(Services!Z175="P",Services!$Z$1&amp;", ","")&amp;
if(Services!AA175="P",Services!$AA$1&amp;", ","")&amp;
if(Services!AB175="P",Services!$AB$1&amp;", ","")&amp;
if(Services!AC175="P",Services!$AC$1&amp;", ","")&amp;
if(Services!AD175="P",Services!$AD$1&amp;", ","")&amp;
if(Services!AE175="P",Services!$AE$1&amp;", ","")&amp;
if(Services!AF175="P",Services!$AF$1&amp;", ","")&amp;
if(Services!AG175="P",Services!$AG$1&amp;", ","")&amp;
if(Services!AH175="P",Services!$AH$1&amp;", ","")</f>
        <v>Employment, </v>
      </c>
      <c r="F175" t="str">
        <f t="shared" si="1"/>
        <v>Employment</v>
      </c>
      <c r="G175" s="81" t="str">
        <f>if(Services!J175="S",Services!$J$1&amp;", ","")&amp;
if(Services!K175="S",Services!$K$1&amp;", ","")&amp;
if(Services!L175="S",Services!$L$1&amp;", ","")&amp;
if(Services!M175="S",Services!$M$1&amp;", ","")&amp;
if(Services!N175="S",Services!$N$1&amp;", ","")&amp;
if(Services!O175="S",Services!$O$1&amp;", ","")&amp;
if(Services!P175="S",Services!$P$1&amp;", ","")&amp;
if(Services!Q175="S",Services!$Q$1&amp;", ","")&amp;
if(Services!R175="S",Services!$R$1&amp;", ","")&amp;
if(Services!S175="S",Services!$S$1&amp;", ","")&amp;
if(Services!T175="S",Services!$T$1&amp;", ","")&amp;
if(Services!U175="S",Services!$U$1&amp;", ","")&amp;
if(Services!V175="S",Services!$V$1&amp;", ","")&amp;
if(Services!W175="S",Services!$W$1&amp;", ","")&amp;
if(Services!X175="S",Services!$X$1&amp;", ","")&amp;
if(Services!Y175="S",Services!$Y$1&amp;", ","")&amp;
if(Services!Z175="S",Services!$Z$1&amp;", ","")&amp;
if(Services!AA175="S",Services!$AA$1&amp;", ","")&amp;
if(Services!AB175="S",Services!$AB$1&amp;", ","")&amp;
if(Services!AC175="S",Services!$AC$1&amp;", ","")&amp;
if(Services!AD175="S",Services!$AD$1&amp;", ","")&amp;
if(Services!AE175="S",Services!$AE$1&amp;", ","")&amp;
if(Services!AF175="S",Services!$AF$1&amp;", ","")&amp;
if(Services!AG175="S",Services!$AG$1&amp;", ","")&amp;
if(Services!AH175="S",Services!$AH$1&amp;", ","")</f>
        <v/>
      </c>
      <c r="H175" t="str">
        <f t="shared" si="2"/>
        <v/>
      </c>
      <c r="I175" t="str">
        <f t="shared" si="3"/>
        <v>&lt;h2&gt;Nevada Department of Public Safety Parole and Probation&lt;/h2&gt;&lt;h3&gt;775-684-2600  npp.dps.nv.gov/ / 1445 Old Hot Springs Road Ste. 104 Carson City, NV 89701&lt;/h3&gt;&lt;p&gt;Provides educational programs to parolees and probationers as well as assistance in obtaining employment.&lt;/p&gt;&lt;p&gt;Employment / &lt;/p&gt;</v>
      </c>
      <c r="J175" s="24" t="s">
        <v>299</v>
      </c>
    </row>
    <row r="176">
      <c r="A176" t="str">
        <f>if(Services!A176="","",Services!A176)</f>
        <v>Nevada Diabetes Association</v>
      </c>
      <c r="B176" t="str">
        <f>if(Services!B176&amp;" "&amp;Services!C176&amp;" "&amp;Services!I176="","",Services!B176&amp;" "&amp;Services!C176&amp;" "&amp;Services!I176)</f>
        <v>775-858-3839  https://diabetesnv.org</v>
      </c>
      <c r="C176" t="str">
        <f>if(A176="","",Services!D176&amp;" "&amp;Services!E176&amp;", "&amp;Services!F176&amp;" "&amp;Services!G176)</f>
        <v>18 Stewart St. Reno, NV 89501</v>
      </c>
      <c r="D176" t="str">
        <f>if(Services!H176="","",Services!H176)</f>
        <v>The Mission of the Nevada Diabetes Association and California Diabetes Association is to improve the lives of children and adults affected by diabetes through prevention, education and service. Nevada Diabetes Association offer camp programs, diabetes support programs, diabetes seminars/workshops, printed and electronic diabetes educational resources, emergency insulin and diabetes supply programming.</v>
      </c>
      <c r="E176" s="81" t="str">
        <f>if(Services!J176="P",Services!$J$1&amp;", ","")&amp;
if(Services!K176="P",Services!$K$1&amp;", ","")&amp;
if(Services!L176="P",Services!$L$1&amp;", ","")&amp;
if(Services!M176="P",Services!$M$1&amp;", ","")&amp;
if(Services!N176="P",Services!$N$1&amp;", ","")&amp;
if(Services!O176="P",Services!$O$1&amp;", ","")&amp;
if(Services!P176="P",Services!$P$1&amp;", ","")&amp;
if(Services!Q176="P",Services!$Q$1&amp;", ","")&amp;
if(Services!R176="P",Services!$R$1&amp;", ","")&amp;
if(Services!S176="P",Services!$S$1&amp;", ","")&amp;
if(Services!T176="P",Services!$T$1&amp;", ","")&amp;
if(Services!U176="P",Services!$U$1&amp;", ","")&amp;
if(Services!V176="P",Services!$V$1&amp;", ","")&amp;
if(Services!W176="P",Services!$W$1&amp;", ","")&amp;
if(Services!X176="P",Services!$X$1&amp;", ","")&amp;
if(Services!Y176="P",Services!$Y$1&amp;", ","")&amp;
if(Services!Z176="P",Services!$Z$1&amp;", ","")&amp;
if(Services!AA176="P",Services!$AA$1&amp;", ","")&amp;
if(Services!AB176="P",Services!$AB$1&amp;", ","")&amp;
if(Services!AC176="P",Services!$AC$1&amp;", ","")&amp;
if(Services!AD176="P",Services!$AD$1&amp;", ","")&amp;
if(Services!AE176="P",Services!$AE$1&amp;", ","")&amp;
if(Services!AF176="P",Services!$AF$1&amp;", ","")&amp;
if(Services!AG176="P",Services!$AG$1&amp;", ","")&amp;
if(Services!AH176="P",Services!$AH$1&amp;", ","")</f>
        <v>Community Groups, Education &amp; Training, Healthcare, </v>
      </c>
      <c r="F176" t="str">
        <f t="shared" si="1"/>
        <v>Community Groups, Education &amp; Training, Healthcare</v>
      </c>
      <c r="G176" s="81" t="str">
        <f>if(Services!J176="S",Services!$J$1&amp;", ","")&amp;
if(Services!K176="S",Services!$K$1&amp;", ","")&amp;
if(Services!L176="S",Services!$L$1&amp;", ","")&amp;
if(Services!M176="S",Services!$M$1&amp;", ","")&amp;
if(Services!N176="S",Services!$N$1&amp;", ","")&amp;
if(Services!O176="S",Services!$O$1&amp;", ","")&amp;
if(Services!P176="S",Services!$P$1&amp;", ","")&amp;
if(Services!Q176="S",Services!$Q$1&amp;", ","")&amp;
if(Services!R176="S",Services!$R$1&amp;", ","")&amp;
if(Services!S176="S",Services!$S$1&amp;", ","")&amp;
if(Services!T176="S",Services!$T$1&amp;", ","")&amp;
if(Services!U176="S",Services!$U$1&amp;", ","")&amp;
if(Services!V176="S",Services!$V$1&amp;", ","")&amp;
if(Services!W176="S",Services!$W$1&amp;", ","")&amp;
if(Services!X176="S",Services!$X$1&amp;", ","")&amp;
if(Services!Y176="S",Services!$Y$1&amp;", ","")&amp;
if(Services!Z176="S",Services!$Z$1&amp;", ","")&amp;
if(Services!AA176="S",Services!$AA$1&amp;", ","")&amp;
if(Services!AB176="S",Services!$AB$1&amp;", ","")&amp;
if(Services!AC176="S",Services!$AC$1&amp;", ","")&amp;
if(Services!AD176="S",Services!$AD$1&amp;", ","")&amp;
if(Services!AE176="S",Services!$AE$1&amp;", ","")&amp;
if(Services!AF176="S",Services!$AF$1&amp;", ","")&amp;
if(Services!AG176="S",Services!$AG$1&amp;", ","")&amp;
if(Services!AH176="S",Services!$AH$1&amp;", ","")</f>
        <v/>
      </c>
      <c r="H176" t="str">
        <f t="shared" si="2"/>
        <v/>
      </c>
      <c r="I176" t="str">
        <f t="shared" si="3"/>
        <v>&lt;h2&gt;Nevada Diabetes Association&lt;/h2&gt;&lt;h3&gt;775-858-3839  https://diabetesnv.org / 18 Stewart St. Reno, NV 89501&lt;/h3&gt;&lt;p&gt;The Mission of the Nevada Diabetes Association and California Diabetes Association is to improve the lives of children and adults affected by diabetes through prevention, education and service. Nevada Diabetes Association offer camp programs, diabetes support programs, diabetes seminars/workshops, printed and electronic diabetes educational resources, emergency insulin and diabetes supply programming.&lt;/p&gt;&lt;p&gt;Community Groups, Education &amp; Training, Healthcare / &lt;/p&gt;</v>
      </c>
      <c r="J176" s="24" t="s">
        <v>299</v>
      </c>
    </row>
    <row r="177">
      <c r="A177" t="str">
        <f>if(Services!A177="","",Services!A177)</f>
        <v>Nevada Early Intervention Services</v>
      </c>
      <c r="B177" t="str">
        <f>if(Services!B177&amp;" "&amp;Services!C177&amp;" "&amp;Services!I177="","",Services!B177&amp;" "&amp;Services!C177&amp;" "&amp;Services!I177)</f>
        <v>775-688-1341  dhhs.nv.gov/Programs/IDEA/Early_lntervention_Programs</v>
      </c>
      <c r="C177" t="str">
        <f>if(A177="","",Services!D177&amp;" "&amp;Services!E177&amp;", "&amp;Services!F177&amp;" "&amp;Services!G177)</f>
        <v>2667 Enterprise Rd. Reno, NV 89512</v>
      </c>
      <c r="D177" t="str">
        <f>if(Services!H177="","",Services!H177)</f>
        <v>8:00am-5:00pm M-F. Children birth to 3 years old; Assessment and treatment for children from birth to three years old with developmental delays; developmental specialist; speech therapy; occupational therapy; physical therapy; dietician/nutrition; developmental pediatrician; Medicaid; if eligible, no charge to families. Temporarily Closed</v>
      </c>
      <c r="E177" s="81" t="str">
        <f>if(Services!J177="P",Services!$J$1&amp;", ","")&amp;
if(Services!K177="P",Services!$K$1&amp;", ","")&amp;
if(Services!L177="P",Services!$L$1&amp;", ","")&amp;
if(Services!M177="P",Services!$M$1&amp;", ","")&amp;
if(Services!N177="P",Services!$N$1&amp;", ","")&amp;
if(Services!O177="P",Services!$O$1&amp;", ","")&amp;
if(Services!P177="P",Services!$P$1&amp;", ","")&amp;
if(Services!Q177="P",Services!$Q$1&amp;", ","")&amp;
if(Services!R177="P",Services!$R$1&amp;", ","")&amp;
if(Services!S177="P",Services!$S$1&amp;", ","")&amp;
if(Services!T177="P",Services!$T$1&amp;", ","")&amp;
if(Services!U177="P",Services!$U$1&amp;", ","")&amp;
if(Services!V177="P",Services!$V$1&amp;", ","")&amp;
if(Services!W177="P",Services!$W$1&amp;", ","")&amp;
if(Services!X177="P",Services!$X$1&amp;", ","")&amp;
if(Services!Y177="P",Services!$Y$1&amp;", ","")&amp;
if(Services!Z177="P",Services!$Z$1&amp;", ","")&amp;
if(Services!AA177="P",Services!$AA$1&amp;", ","")&amp;
if(Services!AB177="P",Services!$AB$1&amp;", ","")&amp;
if(Services!AC177="P",Services!$AC$1&amp;", ","")&amp;
if(Services!AD177="P",Services!$AD$1&amp;", ","")&amp;
if(Services!AE177="P",Services!$AE$1&amp;", ","")&amp;
if(Services!AF177="P",Services!$AF$1&amp;", ","")&amp;
if(Services!AG177="P",Services!$AG$1&amp;", ","")&amp;
if(Services!AH177="P",Services!$AH$1&amp;", ","")</f>
        <v>Healthcare, </v>
      </c>
      <c r="F177" t="str">
        <f t="shared" si="1"/>
        <v>Healthcare</v>
      </c>
      <c r="G177" s="81" t="str">
        <f>if(Services!J177="S",Services!$J$1&amp;", ","")&amp;
if(Services!K177="S",Services!$K$1&amp;", ","")&amp;
if(Services!L177="S",Services!$L$1&amp;", ","")&amp;
if(Services!M177="S",Services!$M$1&amp;", ","")&amp;
if(Services!N177="S",Services!$N$1&amp;", ","")&amp;
if(Services!O177="S",Services!$O$1&amp;", ","")&amp;
if(Services!P177="S",Services!$P$1&amp;", ","")&amp;
if(Services!Q177="S",Services!$Q$1&amp;", ","")&amp;
if(Services!R177="S",Services!$R$1&amp;", ","")&amp;
if(Services!S177="S",Services!$S$1&amp;", ","")&amp;
if(Services!T177="S",Services!$T$1&amp;", ","")&amp;
if(Services!U177="S",Services!$U$1&amp;", ","")&amp;
if(Services!V177="S",Services!$V$1&amp;", ","")&amp;
if(Services!W177="S",Services!$W$1&amp;", ","")&amp;
if(Services!X177="S",Services!$X$1&amp;", ","")&amp;
if(Services!Y177="S",Services!$Y$1&amp;", ","")&amp;
if(Services!Z177="S",Services!$Z$1&amp;", ","")&amp;
if(Services!AA177="S",Services!$AA$1&amp;", ","")&amp;
if(Services!AB177="S",Services!$AB$1&amp;", ","")&amp;
if(Services!AC177="S",Services!$AC$1&amp;", ","")&amp;
if(Services!AD177="S",Services!$AD$1&amp;", ","")&amp;
if(Services!AE177="S",Services!$AE$1&amp;", ","")&amp;
if(Services!AF177="S",Services!$AF$1&amp;", ","")&amp;
if(Services!AG177="S",Services!$AG$1&amp;", ","")&amp;
if(Services!AH177="S",Services!$AH$1&amp;", ","")</f>
        <v/>
      </c>
      <c r="H177" t="str">
        <f t="shared" si="2"/>
        <v/>
      </c>
      <c r="I177" t="str">
        <f t="shared" si="3"/>
        <v>&lt;h2&gt;Nevada Early Intervention Services&lt;/h2&gt;&lt;h3&gt;775-688-1341  dhhs.nv.gov/Programs/IDEA/Early_lntervention_Programs / 2667 Enterprise Rd. Reno, NV 89512&lt;/h3&gt;&lt;p&gt;8:00am-5:00pm M-F. Children birth to 3 years old; Assessment and treatment for children from birth to three years old with developmental delays; developmental specialist; speech therapy; occupational therapy; physical therapy; dietician/nutrition; developmental pediatrician; Medicaid; if eligible, no charge to families. Temporarily Closed&lt;/p&gt;&lt;p&gt;Healthcare / &lt;/p&gt;</v>
      </c>
      <c r="J177" s="24" t="s">
        <v>299</v>
      </c>
    </row>
    <row r="178">
      <c r="A178" t="str">
        <f>if(Services!A178="","",Services!A178)</f>
        <v>Nevada Health Link</v>
      </c>
      <c r="B178" t="str">
        <f>if(Services!B178&amp;" "&amp;Services!C178&amp;" "&amp;Services!I178="","",Services!B178&amp;" "&amp;Services!C178&amp;" "&amp;Services!I178)</f>
        <v>885-768-5465  www.nevadahealthlink.com</v>
      </c>
      <c r="C178" t="str">
        <f>if(A178="","",Services!D178&amp;" "&amp;Services!E178&amp;", "&amp;Services!F178&amp;" "&amp;Services!G178)</f>
        <v>No Address Regional, NV </v>
      </c>
      <c r="D178" t="str">
        <f>if(Services!H178="","",Services!H178)</f>
        <v>Marketplace where you can go to purchase state-approved health insurance. Helps you find an affordable health insurance plan that fits your needs and your budget. Through Nevada Health Link individuals can shop for, compare, and purchase qualified health insurance plans with tax credits or subsidies that are based on your income.</v>
      </c>
      <c r="E178" s="81" t="str">
        <f>if(Services!J178="P",Services!$J$1&amp;", ","")&amp;
if(Services!K178="P",Services!$K$1&amp;", ","")&amp;
if(Services!L178="P",Services!$L$1&amp;", ","")&amp;
if(Services!M178="P",Services!$M$1&amp;", ","")&amp;
if(Services!N178="P",Services!$N$1&amp;", ","")&amp;
if(Services!O178="P",Services!$O$1&amp;", ","")&amp;
if(Services!P178="P",Services!$P$1&amp;", ","")&amp;
if(Services!Q178="P",Services!$Q$1&amp;", ","")&amp;
if(Services!R178="P",Services!$R$1&amp;", ","")&amp;
if(Services!S178="P",Services!$S$1&amp;", ","")&amp;
if(Services!T178="P",Services!$T$1&amp;", ","")&amp;
if(Services!U178="P",Services!$U$1&amp;", ","")&amp;
if(Services!V178="P",Services!$V$1&amp;", ","")&amp;
if(Services!W178="P",Services!$W$1&amp;", ","")&amp;
if(Services!X178="P",Services!$X$1&amp;", ","")&amp;
if(Services!Y178="P",Services!$Y$1&amp;", ","")&amp;
if(Services!Z178="P",Services!$Z$1&amp;", ","")&amp;
if(Services!AA178="P",Services!$AA$1&amp;", ","")&amp;
if(Services!AB178="P",Services!$AB$1&amp;", ","")&amp;
if(Services!AC178="P",Services!$AC$1&amp;", ","")&amp;
if(Services!AD178="P",Services!$AD$1&amp;", ","")&amp;
if(Services!AE178="P",Services!$AE$1&amp;", ","")&amp;
if(Services!AF178="P",Services!$AF$1&amp;", ","")&amp;
if(Services!AG178="P",Services!$AG$1&amp;", ","")&amp;
if(Services!AH178="P",Services!$AH$1&amp;", ","")</f>
        <v>Inpatient, </v>
      </c>
      <c r="F178" t="str">
        <f t="shared" si="1"/>
        <v>Inpatient</v>
      </c>
      <c r="G178" s="81" t="str">
        <f>if(Services!J178="S",Services!$J$1&amp;", ","")&amp;
if(Services!K178="S",Services!$K$1&amp;", ","")&amp;
if(Services!L178="S",Services!$L$1&amp;", ","")&amp;
if(Services!M178="S",Services!$M$1&amp;", ","")&amp;
if(Services!N178="S",Services!$N$1&amp;", ","")&amp;
if(Services!O178="S",Services!$O$1&amp;", ","")&amp;
if(Services!P178="S",Services!$P$1&amp;", ","")&amp;
if(Services!Q178="S",Services!$Q$1&amp;", ","")&amp;
if(Services!R178="S",Services!$R$1&amp;", ","")&amp;
if(Services!S178="S",Services!$S$1&amp;", ","")&amp;
if(Services!T178="S",Services!$T$1&amp;", ","")&amp;
if(Services!U178="S",Services!$U$1&amp;", ","")&amp;
if(Services!V178="S",Services!$V$1&amp;", ","")&amp;
if(Services!W178="S",Services!$W$1&amp;", ","")&amp;
if(Services!X178="S",Services!$X$1&amp;", ","")&amp;
if(Services!Y178="S",Services!$Y$1&amp;", ","")&amp;
if(Services!Z178="S",Services!$Z$1&amp;", ","")&amp;
if(Services!AA178="S",Services!$AA$1&amp;", ","")&amp;
if(Services!AB178="S",Services!$AB$1&amp;", ","")&amp;
if(Services!AC178="S",Services!$AC$1&amp;", ","")&amp;
if(Services!AD178="S",Services!$AD$1&amp;", ","")&amp;
if(Services!AE178="S",Services!$AE$1&amp;", ","")&amp;
if(Services!AF178="S",Services!$AF$1&amp;", ","")&amp;
if(Services!AG178="S",Services!$AG$1&amp;", ","")&amp;
if(Services!AH178="S",Services!$AH$1&amp;", ","")</f>
        <v/>
      </c>
      <c r="H178" t="str">
        <f t="shared" si="2"/>
        <v/>
      </c>
      <c r="I178" t="str">
        <f t="shared" si="3"/>
        <v>&lt;h2&gt;Nevada Health Link&lt;/h2&gt;&lt;h3&gt;885-768-5465  www.nevadahealthlink.com / No Address Regional, NV &lt;/h3&gt;&lt;p&gt;Marketplace where you can go to purchase state-approved health insurance. Helps you find an affordable health insurance plan that fits your needs and your budget. Through Nevada Health Link individuals can shop for, compare, and purchase qualified health insurance plans with tax credits or subsidies that are based on your income.&lt;/p&gt;&lt;p&gt;Inpatient / &lt;/p&gt;</v>
      </c>
      <c r="J178" s="24" t="s">
        <v>299</v>
      </c>
    </row>
    <row r="179">
      <c r="A179" t="str">
        <f>if(Services!A179="","",Services!A179)</f>
        <v>Nevada Hispanic Services</v>
      </c>
      <c r="B179" t="str">
        <f>if(Services!B179&amp;" "&amp;Services!C179&amp;" "&amp;Services!I179="","",Services!B179&amp;" "&amp;Services!C179&amp;" "&amp;Services!I179)</f>
        <v>775-826-1818  </v>
      </c>
      <c r="C179" t="str">
        <f>if(A179="","",Services!D179&amp;" "&amp;Services!E179&amp;", "&amp;Services!F179&amp;" "&amp;Services!G179)</f>
        <v>3905 Neil Rd.  Reno, NV 89502</v>
      </c>
      <c r="D179" t="str">
        <f>if(Services!H179="","",Services!H179)</f>
        <v>Services include: Immigration Services, Translations Services, Mentoring, Tutoring, Referral Services. Call number for hours of operation</v>
      </c>
      <c r="E179" s="81" t="str">
        <f>if(Services!J179="P",Services!$J$1&amp;", ","")&amp;
if(Services!K179="P",Services!$K$1&amp;", ","")&amp;
if(Services!L179="P",Services!$L$1&amp;", ","")&amp;
if(Services!M179="P",Services!$M$1&amp;", ","")&amp;
if(Services!N179="P",Services!$N$1&amp;", ","")&amp;
if(Services!O179="P",Services!$O$1&amp;", ","")&amp;
if(Services!P179="P",Services!$P$1&amp;", ","")&amp;
if(Services!Q179="P",Services!$Q$1&amp;", ","")&amp;
if(Services!R179="P",Services!$R$1&amp;", ","")&amp;
if(Services!S179="P",Services!$S$1&amp;", ","")&amp;
if(Services!T179="P",Services!$T$1&amp;", ","")&amp;
if(Services!U179="P",Services!$U$1&amp;", ","")&amp;
if(Services!V179="P",Services!$V$1&amp;", ","")&amp;
if(Services!W179="P",Services!$W$1&amp;", ","")&amp;
if(Services!X179="P",Services!$X$1&amp;", ","")&amp;
if(Services!Y179="P",Services!$Y$1&amp;", ","")&amp;
if(Services!Z179="P",Services!$Z$1&amp;", ","")&amp;
if(Services!AA179="P",Services!$AA$1&amp;", ","")&amp;
if(Services!AB179="P",Services!$AB$1&amp;", ","")&amp;
if(Services!AC179="P",Services!$AC$1&amp;", ","")&amp;
if(Services!AD179="P",Services!$AD$1&amp;", ","")&amp;
if(Services!AE179="P",Services!$AE$1&amp;", ","")&amp;
if(Services!AF179="P",Services!$AF$1&amp;", ","")&amp;
if(Services!AG179="P",Services!$AG$1&amp;", ","")&amp;
if(Services!AH179="P",Services!$AH$1&amp;", ","")</f>
        <v>Counseling, Food, Healthcare, </v>
      </c>
      <c r="F179" t="str">
        <f t="shared" si="1"/>
        <v>Counseling, Food, Healthcare</v>
      </c>
      <c r="G179" s="81" t="str">
        <f>if(Services!J179="S",Services!$J$1&amp;", ","")&amp;
if(Services!K179="S",Services!$K$1&amp;", ","")&amp;
if(Services!L179="S",Services!$L$1&amp;", ","")&amp;
if(Services!M179="S",Services!$M$1&amp;", ","")&amp;
if(Services!N179="S",Services!$N$1&amp;", ","")&amp;
if(Services!O179="S",Services!$O$1&amp;", ","")&amp;
if(Services!P179="S",Services!$P$1&amp;", ","")&amp;
if(Services!Q179="S",Services!$Q$1&amp;", ","")&amp;
if(Services!R179="S",Services!$R$1&amp;", ","")&amp;
if(Services!S179="S",Services!$S$1&amp;", ","")&amp;
if(Services!T179="S",Services!$T$1&amp;", ","")&amp;
if(Services!U179="S",Services!$U$1&amp;", ","")&amp;
if(Services!V179="S",Services!$V$1&amp;", ","")&amp;
if(Services!W179="S",Services!$W$1&amp;", ","")&amp;
if(Services!X179="S",Services!$X$1&amp;", ","")&amp;
if(Services!Y179="S",Services!$Y$1&amp;", ","")&amp;
if(Services!Z179="S",Services!$Z$1&amp;", ","")&amp;
if(Services!AA179="S",Services!$AA$1&amp;", ","")&amp;
if(Services!AB179="S",Services!$AB$1&amp;", ","")&amp;
if(Services!AC179="S",Services!$AC$1&amp;", ","")&amp;
if(Services!AD179="S",Services!$AD$1&amp;", ","")&amp;
if(Services!AE179="S",Services!$AE$1&amp;", ","")&amp;
if(Services!AF179="S",Services!$AF$1&amp;", ","")&amp;
if(Services!AG179="S",Services!$AG$1&amp;", ","")&amp;
if(Services!AH179="S",Services!$AH$1&amp;", ","")</f>
        <v/>
      </c>
      <c r="H179" t="str">
        <f t="shared" si="2"/>
        <v/>
      </c>
      <c r="I179" t="str">
        <f t="shared" si="3"/>
        <v>&lt;h2&gt;Nevada Hispanic Services&lt;/h2&gt;&lt;h3&gt;775-826-1818   / 3905 Neil Rd.  Reno, NV 89502&lt;/h3&gt;&lt;p&gt;Services include: Immigration Services, Translations Services, Mentoring, Tutoring, Referral Services. Call number for hours of operation&lt;/p&gt;&lt;p&gt;Counseling, Food, Healthcare / &lt;/p&gt;</v>
      </c>
      <c r="J179" s="24" t="s">
        <v>299</v>
      </c>
    </row>
    <row r="180">
      <c r="A180" t="str">
        <f>if(Services!A180="","",Services!A180)</f>
        <v>Nevada Job Connect - Reno</v>
      </c>
      <c r="B180" t="str">
        <f>if(Services!B180&amp;" "&amp;Services!C180&amp;" "&amp;Services!I180="","",Services!B180&amp;" "&amp;Services!C180&amp;" "&amp;Services!I180)</f>
        <v>775-284-9600  </v>
      </c>
      <c r="C180" t="str">
        <f>if(A180="","",Services!D180&amp;" "&amp;Services!E180&amp;", "&amp;Services!F180&amp;" "&amp;Services!G180)</f>
        <v>4001 S Virginia St Suite H, 2nd floor Reno, NV 89502</v>
      </c>
      <c r="D180" t="str">
        <f>if(Services!H180="","",Services!H180)</f>
        <v>8:00 am-5:00 pm M-F</v>
      </c>
      <c r="E180" s="81" t="str">
        <f>if(Services!J180="P",Services!$J$1&amp;", ","")&amp;
if(Services!K180="P",Services!$K$1&amp;", ","")&amp;
if(Services!L180="P",Services!$L$1&amp;", ","")&amp;
if(Services!M180="P",Services!$M$1&amp;", ","")&amp;
if(Services!N180="P",Services!$N$1&amp;", ","")&amp;
if(Services!O180="P",Services!$O$1&amp;", ","")&amp;
if(Services!P180="P",Services!$P$1&amp;", ","")&amp;
if(Services!Q180="P",Services!$Q$1&amp;", ","")&amp;
if(Services!R180="P",Services!$R$1&amp;", ","")&amp;
if(Services!S180="P",Services!$S$1&amp;", ","")&amp;
if(Services!T180="P",Services!$T$1&amp;", ","")&amp;
if(Services!U180="P",Services!$U$1&amp;", ","")&amp;
if(Services!V180="P",Services!$V$1&amp;", ","")&amp;
if(Services!W180="P",Services!$W$1&amp;", ","")&amp;
if(Services!X180="P",Services!$X$1&amp;", ","")&amp;
if(Services!Y180="P",Services!$Y$1&amp;", ","")&amp;
if(Services!Z180="P",Services!$Z$1&amp;", ","")&amp;
if(Services!AA180="P",Services!$AA$1&amp;", ","")&amp;
if(Services!AB180="P",Services!$AB$1&amp;", ","")&amp;
if(Services!AC180="P",Services!$AC$1&amp;", ","")&amp;
if(Services!AD180="P",Services!$AD$1&amp;", ","")&amp;
if(Services!AE180="P",Services!$AE$1&amp;", ","")&amp;
if(Services!AF180="P",Services!$AF$1&amp;", ","")&amp;
if(Services!AG180="P",Services!$AG$1&amp;", ","")&amp;
if(Services!AH180="P",Services!$AH$1&amp;", ","")</f>
        <v>Education &amp; Training, </v>
      </c>
      <c r="F180" t="str">
        <f t="shared" si="1"/>
        <v>Education &amp; Training</v>
      </c>
      <c r="G180" s="81" t="str">
        <f>if(Services!J180="S",Services!$J$1&amp;", ","")&amp;
if(Services!K180="S",Services!$K$1&amp;", ","")&amp;
if(Services!L180="S",Services!$L$1&amp;", ","")&amp;
if(Services!M180="S",Services!$M$1&amp;", ","")&amp;
if(Services!N180="S",Services!$N$1&amp;", ","")&amp;
if(Services!O180="S",Services!$O$1&amp;", ","")&amp;
if(Services!P180="S",Services!$P$1&amp;", ","")&amp;
if(Services!Q180="S",Services!$Q$1&amp;", ","")&amp;
if(Services!R180="S",Services!$R$1&amp;", ","")&amp;
if(Services!S180="S",Services!$S$1&amp;", ","")&amp;
if(Services!T180="S",Services!$T$1&amp;", ","")&amp;
if(Services!U180="S",Services!$U$1&amp;", ","")&amp;
if(Services!V180="S",Services!$V$1&amp;", ","")&amp;
if(Services!W180="S",Services!$W$1&amp;", ","")&amp;
if(Services!X180="S",Services!$X$1&amp;", ","")&amp;
if(Services!Y180="S",Services!$Y$1&amp;", ","")&amp;
if(Services!Z180="S",Services!$Z$1&amp;", ","")&amp;
if(Services!AA180="S",Services!$AA$1&amp;", ","")&amp;
if(Services!AB180="S",Services!$AB$1&amp;", ","")&amp;
if(Services!AC180="S",Services!$AC$1&amp;", ","")&amp;
if(Services!AD180="S",Services!$AD$1&amp;", ","")&amp;
if(Services!AE180="S",Services!$AE$1&amp;", ","")&amp;
if(Services!AF180="S",Services!$AF$1&amp;", ","")&amp;
if(Services!AG180="S",Services!$AG$1&amp;", ","")&amp;
if(Services!AH180="S",Services!$AH$1&amp;", ","")</f>
        <v/>
      </c>
      <c r="H180" t="str">
        <f t="shared" si="2"/>
        <v/>
      </c>
      <c r="I180" t="str">
        <f t="shared" si="3"/>
        <v>&lt;h2&gt;Nevada Job Connect - Reno&lt;/h2&gt;&lt;h3&gt;775-284-9600   / 4001 S Virginia St Suite H, 2nd floor Reno, NV 89502&lt;/h3&gt;&lt;p&gt;8:00 am-5:00 pm M-F&lt;/p&gt;&lt;p&gt;Education &amp; Training / &lt;/p&gt;</v>
      </c>
      <c r="J180" s="24" t="s">
        <v>299</v>
      </c>
    </row>
    <row r="181">
      <c r="A181" t="str">
        <f>if(Services!A181="","",Services!A181)</f>
        <v>Nevada Job Connect - Sparks</v>
      </c>
      <c r="B181" t="str">
        <f>if(Services!B181&amp;" "&amp;Services!C181&amp;" "&amp;Services!I181="","",Services!B181&amp;" "&amp;Services!C181&amp;" "&amp;Services!I181)</f>
        <v>775-284-9520  </v>
      </c>
      <c r="C181" t="str">
        <f>if(A181="","",Services!D181&amp;" "&amp;Services!E181&amp;", "&amp;Services!F181&amp;" "&amp;Services!G181)</f>
        <v>2281 Pyramid Way Sparks, NV 89431</v>
      </c>
      <c r="D181" t="str">
        <f>if(Services!H181="","",Services!H181)</f>
        <v>8:00am-5:00pm 7 days a week. Holiday's will have different hours.</v>
      </c>
      <c r="E181" s="81" t="str">
        <f>if(Services!J181="P",Services!$J$1&amp;", ","")&amp;
if(Services!K181="P",Services!$K$1&amp;", ","")&amp;
if(Services!L181="P",Services!$L$1&amp;", ","")&amp;
if(Services!M181="P",Services!$M$1&amp;", ","")&amp;
if(Services!N181="P",Services!$N$1&amp;", ","")&amp;
if(Services!O181="P",Services!$O$1&amp;", ","")&amp;
if(Services!P181="P",Services!$P$1&amp;", ","")&amp;
if(Services!Q181="P",Services!$Q$1&amp;", ","")&amp;
if(Services!R181="P",Services!$R$1&amp;", ","")&amp;
if(Services!S181="P",Services!$S$1&amp;", ","")&amp;
if(Services!T181="P",Services!$T$1&amp;", ","")&amp;
if(Services!U181="P",Services!$U$1&amp;", ","")&amp;
if(Services!V181="P",Services!$V$1&amp;", ","")&amp;
if(Services!W181="P",Services!$W$1&amp;", ","")&amp;
if(Services!X181="P",Services!$X$1&amp;", ","")&amp;
if(Services!Y181="P",Services!$Y$1&amp;", ","")&amp;
if(Services!Z181="P",Services!$Z$1&amp;", ","")&amp;
if(Services!AA181="P",Services!$AA$1&amp;", ","")&amp;
if(Services!AB181="P",Services!$AB$1&amp;", ","")&amp;
if(Services!AC181="P",Services!$AC$1&amp;", ","")&amp;
if(Services!AD181="P",Services!$AD$1&amp;", ","")&amp;
if(Services!AE181="P",Services!$AE$1&amp;", ","")&amp;
if(Services!AF181="P",Services!$AF$1&amp;", ","")&amp;
if(Services!AG181="P",Services!$AG$1&amp;", ","")&amp;
if(Services!AH181="P",Services!$AH$1&amp;", ","")</f>
        <v>Education &amp; Training, </v>
      </c>
      <c r="F181" t="str">
        <f t="shared" si="1"/>
        <v>Education &amp; Training</v>
      </c>
      <c r="G181" s="81" t="str">
        <f>if(Services!J181="S",Services!$J$1&amp;", ","")&amp;
if(Services!K181="S",Services!$K$1&amp;", ","")&amp;
if(Services!L181="S",Services!$L$1&amp;", ","")&amp;
if(Services!M181="S",Services!$M$1&amp;", ","")&amp;
if(Services!N181="S",Services!$N$1&amp;", ","")&amp;
if(Services!O181="S",Services!$O$1&amp;", ","")&amp;
if(Services!P181="S",Services!$P$1&amp;", ","")&amp;
if(Services!Q181="S",Services!$Q$1&amp;", ","")&amp;
if(Services!R181="S",Services!$R$1&amp;", ","")&amp;
if(Services!S181="S",Services!$S$1&amp;", ","")&amp;
if(Services!T181="S",Services!$T$1&amp;", ","")&amp;
if(Services!U181="S",Services!$U$1&amp;", ","")&amp;
if(Services!V181="S",Services!$V$1&amp;", ","")&amp;
if(Services!W181="S",Services!$W$1&amp;", ","")&amp;
if(Services!X181="S",Services!$X$1&amp;", ","")&amp;
if(Services!Y181="S",Services!$Y$1&amp;", ","")&amp;
if(Services!Z181="S",Services!$Z$1&amp;", ","")&amp;
if(Services!AA181="S",Services!$AA$1&amp;", ","")&amp;
if(Services!AB181="S",Services!$AB$1&amp;", ","")&amp;
if(Services!AC181="S",Services!$AC$1&amp;", ","")&amp;
if(Services!AD181="S",Services!$AD$1&amp;", ","")&amp;
if(Services!AE181="S",Services!$AE$1&amp;", ","")&amp;
if(Services!AF181="S",Services!$AF$1&amp;", ","")&amp;
if(Services!AG181="S",Services!$AG$1&amp;", ","")&amp;
if(Services!AH181="S",Services!$AH$1&amp;", ","")</f>
        <v/>
      </c>
      <c r="H181" t="str">
        <f t="shared" si="2"/>
        <v/>
      </c>
      <c r="I181" t="str">
        <f t="shared" si="3"/>
        <v>&lt;h2&gt;Nevada Job Connect - Sparks&lt;/h2&gt;&lt;h3&gt;775-284-9520   / 2281 Pyramid Way Sparks, NV 89431&lt;/h3&gt;&lt;p&gt;8:00am-5:00pm 7 days a week. Holiday's will have different hours.&lt;/p&gt;&lt;p&gt;Education &amp; Training / &lt;/p&gt;</v>
      </c>
      <c r="J181" s="24" t="s">
        <v>299</v>
      </c>
    </row>
    <row r="182">
      <c r="A182" t="str">
        <f>if(Services!A182="","",Services!A182)</f>
        <v>Nevada Medical Systems Center for Behavioral Health.
North Las Vegas Treatment Facility.</v>
      </c>
      <c r="B182" t="str">
        <f>if(Services!B182&amp;" "&amp;Services!C182&amp;" "&amp;Services!I182="","",Services!B182&amp;" "&amp;Services!C182&amp;" "&amp;Services!I182)</f>
        <v>775-399-1600  </v>
      </c>
      <c r="C182" t="str">
        <f>if(A182="","",Services!D182&amp;" "&amp;Services!E182&amp;", "&amp;Services!F182&amp;" "&amp;Services!G182)</f>
        <v>2516 East Lake Mead Blvd. North Las Vegas, NV 89030</v>
      </c>
      <c r="D182" t="str">
        <f>if(Services!H182="","",Services!H182)</f>
        <v>Outpatient services with a primary focus on drug and alcohol abuse rehabilitation services.</v>
      </c>
      <c r="E182" s="81" t="str">
        <f>if(Services!J182="P",Services!$J$1&amp;", ","")&amp;
if(Services!K182="P",Services!$K$1&amp;", ","")&amp;
if(Services!L182="P",Services!$L$1&amp;", ","")&amp;
if(Services!M182="P",Services!$M$1&amp;", ","")&amp;
if(Services!N182="P",Services!$N$1&amp;", ","")&amp;
if(Services!O182="P",Services!$O$1&amp;", ","")&amp;
if(Services!P182="P",Services!$P$1&amp;", ","")&amp;
if(Services!Q182="P",Services!$Q$1&amp;", ","")&amp;
if(Services!R182="P",Services!$R$1&amp;", ","")&amp;
if(Services!S182="P",Services!$S$1&amp;", ","")&amp;
if(Services!T182="P",Services!$T$1&amp;", ","")&amp;
if(Services!U182="P",Services!$U$1&amp;", ","")&amp;
if(Services!V182="P",Services!$V$1&amp;", ","")&amp;
if(Services!W182="P",Services!$W$1&amp;", ","")&amp;
if(Services!X182="P",Services!$X$1&amp;", ","")&amp;
if(Services!Y182="P",Services!$Y$1&amp;", ","")&amp;
if(Services!Z182="P",Services!$Z$1&amp;", ","")&amp;
if(Services!AA182="P",Services!$AA$1&amp;", ","")&amp;
if(Services!AB182="P",Services!$AB$1&amp;", ","")&amp;
if(Services!AC182="P",Services!$AC$1&amp;", ","")&amp;
if(Services!AD182="P",Services!$AD$1&amp;", ","")&amp;
if(Services!AE182="P",Services!$AE$1&amp;", ","")&amp;
if(Services!AF182="P",Services!$AF$1&amp;", ","")&amp;
if(Services!AG182="P",Services!$AG$1&amp;", ","")&amp;
if(Services!AH182="P",Services!$AH$1&amp;", ","")</f>
        <v>Outpatient, </v>
      </c>
      <c r="F182" t="str">
        <f t="shared" si="1"/>
        <v>Outpatient</v>
      </c>
      <c r="G182" s="81" t="str">
        <f>if(Services!J182="S",Services!$J$1&amp;", ","")&amp;
if(Services!K182="S",Services!$K$1&amp;", ","")&amp;
if(Services!L182="S",Services!$L$1&amp;", ","")&amp;
if(Services!M182="S",Services!$M$1&amp;", ","")&amp;
if(Services!N182="S",Services!$N$1&amp;", ","")&amp;
if(Services!O182="S",Services!$O$1&amp;", ","")&amp;
if(Services!P182="S",Services!$P$1&amp;", ","")&amp;
if(Services!Q182="S",Services!$Q$1&amp;", ","")&amp;
if(Services!R182="S",Services!$R$1&amp;", ","")&amp;
if(Services!S182="S",Services!$S$1&amp;", ","")&amp;
if(Services!T182="S",Services!$T$1&amp;", ","")&amp;
if(Services!U182="S",Services!$U$1&amp;", ","")&amp;
if(Services!V182="S",Services!$V$1&amp;", ","")&amp;
if(Services!W182="S",Services!$W$1&amp;", ","")&amp;
if(Services!X182="S",Services!$X$1&amp;", ","")&amp;
if(Services!Y182="S",Services!$Y$1&amp;", ","")&amp;
if(Services!Z182="S",Services!$Z$1&amp;", ","")&amp;
if(Services!AA182="S",Services!$AA$1&amp;", ","")&amp;
if(Services!AB182="S",Services!$AB$1&amp;", ","")&amp;
if(Services!AC182="S",Services!$AC$1&amp;", ","")&amp;
if(Services!AD182="S",Services!$AD$1&amp;", ","")&amp;
if(Services!AE182="S",Services!$AE$1&amp;", ","")&amp;
if(Services!AF182="S",Services!$AF$1&amp;", ","")&amp;
if(Services!AG182="S",Services!$AG$1&amp;", ","")&amp;
if(Services!AH182="S",Services!$AH$1&amp;", ","")</f>
        <v/>
      </c>
      <c r="H182" t="str">
        <f t="shared" si="2"/>
        <v/>
      </c>
      <c r="I182" t="str">
        <f t="shared" si="3"/>
        <v>&lt;h2&gt;Nevada Medical Systems Center for Behavioral Health.
North Las Vegas Treatment Facility.&lt;/h2&gt;&lt;h3&gt;775-399-1600   / 2516 East Lake Mead Blvd. North Las Vegas, NV 89030&lt;/h3&gt;&lt;p&gt;Outpatient services with a primary focus on drug and alcohol abuse rehabilitation services.&lt;/p&gt;&lt;p&gt;Outpatient / &lt;/p&gt;</v>
      </c>
      <c r="J182" s="24" t="s">
        <v>299</v>
      </c>
    </row>
    <row r="183">
      <c r="A183" t="str">
        <f>if(Services!A183="","",Services!A183)</f>
        <v>Nevada Parole and Probation</v>
      </c>
      <c r="B183" t="str">
        <f>if(Services!B183&amp;" "&amp;Services!C183&amp;" "&amp;Services!I183="","",Services!B183&amp;" "&amp;Services!C183&amp;" "&amp;Services!I183)</f>
        <v>775-684-2300  </v>
      </c>
      <c r="C183" t="str">
        <f>if(A183="","",Services!D183&amp;" "&amp;Services!E183&amp;", "&amp;Services!F183&amp;" "&amp;Services!G183)</f>
        <v>475 Valley Rd Reno, NV 89512</v>
      </c>
      <c r="D183" t="str">
        <f>if(Services!H183="","",Services!H183)</f>
        <v>As members of NPP, we dedicate ourselves to cultivating: Community, Hope, Accountability, Nobility, Growth, Efficiency</v>
      </c>
      <c r="E183" s="81" t="str">
        <f>if(Services!J183="P",Services!$J$1&amp;", ","")&amp;
if(Services!K183="P",Services!$K$1&amp;", ","")&amp;
if(Services!L183="P",Services!$L$1&amp;", ","")&amp;
if(Services!M183="P",Services!$M$1&amp;", ","")&amp;
if(Services!N183="P",Services!$N$1&amp;", ","")&amp;
if(Services!O183="P",Services!$O$1&amp;", ","")&amp;
if(Services!P183="P",Services!$P$1&amp;", ","")&amp;
if(Services!Q183="P",Services!$Q$1&amp;", ","")&amp;
if(Services!R183="P",Services!$R$1&amp;", ","")&amp;
if(Services!S183="P",Services!$S$1&amp;", ","")&amp;
if(Services!T183="P",Services!$T$1&amp;", ","")&amp;
if(Services!U183="P",Services!$U$1&amp;", ","")&amp;
if(Services!V183="P",Services!$V$1&amp;", ","")&amp;
if(Services!W183="P",Services!$W$1&amp;", ","")&amp;
if(Services!X183="P",Services!$X$1&amp;", ","")&amp;
if(Services!Y183="P",Services!$Y$1&amp;", ","")&amp;
if(Services!Z183="P",Services!$Z$1&amp;", ","")&amp;
if(Services!AA183="P",Services!$AA$1&amp;", ","")&amp;
if(Services!AB183="P",Services!$AB$1&amp;", ","")&amp;
if(Services!AC183="P",Services!$AC$1&amp;", ","")&amp;
if(Services!AD183="P",Services!$AD$1&amp;", ","")&amp;
if(Services!AE183="P",Services!$AE$1&amp;", ","")&amp;
if(Services!AF183="P",Services!$AF$1&amp;", ","")&amp;
if(Services!AG183="P",Services!$AG$1&amp;", ","")&amp;
if(Services!AH183="P",Services!$AH$1&amp;", ","")</f>
        <v>Law Enforcement, </v>
      </c>
      <c r="F183" t="str">
        <f t="shared" si="1"/>
        <v>Law Enforcement</v>
      </c>
      <c r="G183" s="81" t="str">
        <f>if(Services!J183="S",Services!$J$1&amp;", ","")&amp;
if(Services!K183="S",Services!$K$1&amp;", ","")&amp;
if(Services!L183="S",Services!$L$1&amp;", ","")&amp;
if(Services!M183="S",Services!$M$1&amp;", ","")&amp;
if(Services!N183="S",Services!$N$1&amp;", ","")&amp;
if(Services!O183="S",Services!$O$1&amp;", ","")&amp;
if(Services!P183="S",Services!$P$1&amp;", ","")&amp;
if(Services!Q183="S",Services!$Q$1&amp;", ","")&amp;
if(Services!R183="S",Services!$R$1&amp;", ","")&amp;
if(Services!S183="S",Services!$S$1&amp;", ","")&amp;
if(Services!T183="S",Services!$T$1&amp;", ","")&amp;
if(Services!U183="S",Services!$U$1&amp;", ","")&amp;
if(Services!V183="S",Services!$V$1&amp;", ","")&amp;
if(Services!W183="S",Services!$W$1&amp;", ","")&amp;
if(Services!X183="S",Services!$X$1&amp;", ","")&amp;
if(Services!Y183="S",Services!$Y$1&amp;", ","")&amp;
if(Services!Z183="S",Services!$Z$1&amp;", ","")&amp;
if(Services!AA183="S",Services!$AA$1&amp;", ","")&amp;
if(Services!AB183="S",Services!$AB$1&amp;", ","")&amp;
if(Services!AC183="S",Services!$AC$1&amp;", ","")&amp;
if(Services!AD183="S",Services!$AD$1&amp;", ","")&amp;
if(Services!AE183="S",Services!$AE$1&amp;", ","")&amp;
if(Services!AF183="S",Services!$AF$1&amp;", ","")&amp;
if(Services!AG183="S",Services!$AG$1&amp;", ","")&amp;
if(Services!AH183="S",Services!$AH$1&amp;", ","")</f>
        <v/>
      </c>
      <c r="H183" t="str">
        <f t="shared" si="2"/>
        <v/>
      </c>
      <c r="I183" t="str">
        <f t="shared" si="3"/>
        <v>&lt;h2&gt;Nevada Parole and Probation&lt;/h2&gt;&lt;h3&gt;775-684-2300   / 475 Valley Rd Reno, NV 89512&lt;/h3&gt;&lt;p&gt;As members of NPP, we dedicate ourselves to cultivating: Community, Hope, Accountability, Nobility, Growth, Efficiency&lt;/p&gt;&lt;p&gt;Law Enforcement / &lt;/p&gt;</v>
      </c>
      <c r="J183" s="24" t="s">
        <v>299</v>
      </c>
    </row>
    <row r="184">
      <c r="A184" t="str">
        <f>if(Services!A184="","",Services!A184)</f>
        <v>Nevada Poison Center</v>
      </c>
      <c r="B184" t="str">
        <f>if(Services!B184&amp;" "&amp;Services!C184&amp;" "&amp;Services!I184="","",Services!B184&amp;" "&amp;Services!C184&amp;" "&amp;Services!I184)</f>
        <v>775-982-4129  </v>
      </c>
      <c r="C184" t="str">
        <f>if(A184="","",Services!D184&amp;" "&amp;Services!E184&amp;", "&amp;Services!F184&amp;" "&amp;Services!G184)</f>
        <v>No Address Nevada, NV </v>
      </c>
      <c r="D184" t="str">
        <f>if(Services!H184="","",Services!H184)</f>
        <v>24 hour hotline for poison</v>
      </c>
      <c r="E184" s="81" t="str">
        <f>if(Services!J184="P",Services!$J$1&amp;", ","")&amp;
if(Services!K184="P",Services!$K$1&amp;", ","")&amp;
if(Services!L184="P",Services!$L$1&amp;", ","")&amp;
if(Services!M184="P",Services!$M$1&amp;", ","")&amp;
if(Services!N184="P",Services!$N$1&amp;", ","")&amp;
if(Services!O184="P",Services!$O$1&amp;", ","")&amp;
if(Services!P184="P",Services!$P$1&amp;", ","")&amp;
if(Services!Q184="P",Services!$Q$1&amp;", ","")&amp;
if(Services!R184="P",Services!$R$1&amp;", ","")&amp;
if(Services!S184="P",Services!$S$1&amp;", ","")&amp;
if(Services!T184="P",Services!$T$1&amp;", ","")&amp;
if(Services!U184="P",Services!$U$1&amp;", ","")&amp;
if(Services!V184="P",Services!$V$1&amp;", ","")&amp;
if(Services!W184="P",Services!$W$1&amp;", ","")&amp;
if(Services!X184="P",Services!$X$1&amp;", ","")&amp;
if(Services!Y184="P",Services!$Y$1&amp;", ","")&amp;
if(Services!Z184="P",Services!$Z$1&amp;", ","")&amp;
if(Services!AA184="P",Services!$AA$1&amp;", ","")&amp;
if(Services!AB184="P",Services!$AB$1&amp;", ","")&amp;
if(Services!AC184="P",Services!$AC$1&amp;", ","")&amp;
if(Services!AD184="P",Services!$AD$1&amp;", ","")&amp;
if(Services!AE184="P",Services!$AE$1&amp;", ","")&amp;
if(Services!AF184="P",Services!$AF$1&amp;", ","")&amp;
if(Services!AG184="P",Services!$AG$1&amp;", ","")&amp;
if(Services!AH184="P",Services!$AH$1&amp;", ","")</f>
        <v>Healthcare, </v>
      </c>
      <c r="F184" t="str">
        <f t="shared" si="1"/>
        <v>Healthcare</v>
      </c>
      <c r="G184" s="81" t="str">
        <f>if(Services!J184="S",Services!$J$1&amp;", ","")&amp;
if(Services!K184="S",Services!$K$1&amp;", ","")&amp;
if(Services!L184="S",Services!$L$1&amp;", ","")&amp;
if(Services!M184="S",Services!$M$1&amp;", ","")&amp;
if(Services!N184="S",Services!$N$1&amp;", ","")&amp;
if(Services!O184="S",Services!$O$1&amp;", ","")&amp;
if(Services!P184="S",Services!$P$1&amp;", ","")&amp;
if(Services!Q184="S",Services!$Q$1&amp;", ","")&amp;
if(Services!R184="S",Services!$R$1&amp;", ","")&amp;
if(Services!S184="S",Services!$S$1&amp;", ","")&amp;
if(Services!T184="S",Services!$T$1&amp;", ","")&amp;
if(Services!U184="S",Services!$U$1&amp;", ","")&amp;
if(Services!V184="S",Services!$V$1&amp;", ","")&amp;
if(Services!W184="S",Services!$W$1&amp;", ","")&amp;
if(Services!X184="S",Services!$X$1&amp;", ","")&amp;
if(Services!Y184="S",Services!$Y$1&amp;", ","")&amp;
if(Services!Z184="S",Services!$Z$1&amp;", ","")&amp;
if(Services!AA184="S",Services!$AA$1&amp;", ","")&amp;
if(Services!AB184="S",Services!$AB$1&amp;", ","")&amp;
if(Services!AC184="S",Services!$AC$1&amp;", ","")&amp;
if(Services!AD184="S",Services!$AD$1&amp;", ","")&amp;
if(Services!AE184="S",Services!$AE$1&amp;", ","")&amp;
if(Services!AF184="S",Services!$AF$1&amp;", ","")&amp;
if(Services!AG184="S",Services!$AG$1&amp;", ","")&amp;
if(Services!AH184="S",Services!$AH$1&amp;", ","")</f>
        <v/>
      </c>
      <c r="H184" t="str">
        <f t="shared" si="2"/>
        <v/>
      </c>
      <c r="I184" t="str">
        <f t="shared" si="3"/>
        <v>&lt;h2&gt;Nevada Poison Center&lt;/h2&gt;&lt;h3&gt;775-982-4129   / No Address Nevada, NV &lt;/h3&gt;&lt;p&gt;24 hour hotline for poison&lt;/p&gt;&lt;p&gt;Healthcare / &lt;/p&gt;</v>
      </c>
      <c r="J184" s="24" t="s">
        <v>299</v>
      </c>
    </row>
    <row r="185">
      <c r="A185" t="str">
        <f>if(Services!A185="","",Services!A185)</f>
        <v>Nevada Public Health Foundation</v>
      </c>
      <c r="B185" t="str">
        <f>if(Services!B185&amp;" "&amp;Services!C185&amp;" "&amp;Services!I185="","",Services!B185&amp;" "&amp;Services!C185&amp;" "&amp;Services!I185)</f>
        <v>775-884-0392  www.nevadapublichealthfoundation.org</v>
      </c>
      <c r="C185" t="str">
        <f>if(A185="","",Services!D185&amp;" "&amp;Services!E185&amp;", "&amp;Services!F185&amp;" "&amp;Services!G185)</f>
        <v>3476 Executive Point Way #10 Carson City, NV 89706</v>
      </c>
      <c r="D185" t="str">
        <f>if(Services!H185="","",Services!H185)</f>
        <v>Serves as an essential public health partner in mobilizing resources and delivering programs to build a healthy future for Nevadans.</v>
      </c>
      <c r="E185" s="81" t="str">
        <f>if(Services!J185="P",Services!$J$1&amp;", ","")&amp;
if(Services!K185="P",Services!$K$1&amp;", ","")&amp;
if(Services!L185="P",Services!$L$1&amp;", ","")&amp;
if(Services!M185="P",Services!$M$1&amp;", ","")&amp;
if(Services!N185="P",Services!$N$1&amp;", ","")&amp;
if(Services!O185="P",Services!$O$1&amp;", ","")&amp;
if(Services!P185="P",Services!$P$1&amp;", ","")&amp;
if(Services!Q185="P",Services!$Q$1&amp;", ","")&amp;
if(Services!R185="P",Services!$R$1&amp;", ","")&amp;
if(Services!S185="P",Services!$S$1&amp;", ","")&amp;
if(Services!T185="P",Services!$T$1&amp;", ","")&amp;
if(Services!U185="P",Services!$U$1&amp;", ","")&amp;
if(Services!V185="P",Services!$V$1&amp;", ","")&amp;
if(Services!W185="P",Services!$W$1&amp;", ","")&amp;
if(Services!X185="P",Services!$X$1&amp;", ","")&amp;
if(Services!Y185="P",Services!$Y$1&amp;", ","")&amp;
if(Services!Z185="P",Services!$Z$1&amp;", ","")&amp;
if(Services!AA185="P",Services!$AA$1&amp;", ","")&amp;
if(Services!AB185="P",Services!$AB$1&amp;", ","")&amp;
if(Services!AC185="P",Services!$AC$1&amp;", ","")&amp;
if(Services!AD185="P",Services!$AD$1&amp;", ","")&amp;
if(Services!AE185="P",Services!$AE$1&amp;", ","")&amp;
if(Services!AF185="P",Services!$AF$1&amp;", ","")&amp;
if(Services!AG185="P",Services!$AG$1&amp;", ","")&amp;
if(Services!AH185="P",Services!$AH$1&amp;", ","")</f>
        <v>Healthcare, </v>
      </c>
      <c r="F185" t="str">
        <f t="shared" si="1"/>
        <v>Healthcare</v>
      </c>
      <c r="G185" s="81" t="str">
        <f>if(Services!J185="S",Services!$J$1&amp;", ","")&amp;
if(Services!K185="S",Services!$K$1&amp;", ","")&amp;
if(Services!L185="S",Services!$L$1&amp;", ","")&amp;
if(Services!M185="S",Services!$M$1&amp;", ","")&amp;
if(Services!N185="S",Services!$N$1&amp;", ","")&amp;
if(Services!O185="S",Services!$O$1&amp;", ","")&amp;
if(Services!P185="S",Services!$P$1&amp;", ","")&amp;
if(Services!Q185="S",Services!$Q$1&amp;", ","")&amp;
if(Services!R185="S",Services!$R$1&amp;", ","")&amp;
if(Services!S185="S",Services!$S$1&amp;", ","")&amp;
if(Services!T185="S",Services!$T$1&amp;", ","")&amp;
if(Services!U185="S",Services!$U$1&amp;", ","")&amp;
if(Services!V185="S",Services!$V$1&amp;", ","")&amp;
if(Services!W185="S",Services!$W$1&amp;", ","")&amp;
if(Services!X185="S",Services!$X$1&amp;", ","")&amp;
if(Services!Y185="S",Services!$Y$1&amp;", ","")&amp;
if(Services!Z185="S",Services!$Z$1&amp;", ","")&amp;
if(Services!AA185="S",Services!$AA$1&amp;", ","")&amp;
if(Services!AB185="S",Services!$AB$1&amp;", ","")&amp;
if(Services!AC185="S",Services!$AC$1&amp;", ","")&amp;
if(Services!AD185="S",Services!$AD$1&amp;", ","")&amp;
if(Services!AE185="S",Services!$AE$1&amp;", ","")&amp;
if(Services!AF185="S",Services!$AF$1&amp;", ","")&amp;
if(Services!AG185="S",Services!$AG$1&amp;", ","")&amp;
if(Services!AH185="S",Services!$AH$1&amp;", ","")</f>
        <v/>
      </c>
      <c r="H185" t="str">
        <f t="shared" si="2"/>
        <v/>
      </c>
      <c r="I185" t="str">
        <f t="shared" si="3"/>
        <v>&lt;h2&gt;Nevada Public Health Foundation&lt;/h2&gt;&lt;h3&gt;775-884-0392  www.nevadapublichealthfoundation.org / 3476 Executive Point Way #10 Carson City, NV 89706&lt;/h3&gt;&lt;p&gt;Serves as an essential public health partner in mobilizing resources and delivering programs to build a healthy future for Nevadans.&lt;/p&gt;&lt;p&gt;Healthcare / &lt;/p&gt;</v>
      </c>
      <c r="J185" s="24" t="s">
        <v>299</v>
      </c>
    </row>
    <row r="186">
      <c r="A186" t="str">
        <f>if(Services!A186="","",Services!A186)</f>
        <v>Nevada State Welfare, Greenbrae</v>
      </c>
      <c r="B186" t="str">
        <f>if(Services!B186&amp;" "&amp;Services!C186&amp;" "&amp;Services!I186="","",Services!B186&amp;" "&amp;Services!C186&amp;" "&amp;Services!I186)</f>
        <v>775-824-7400  https://dwss.nv.gov</v>
      </c>
      <c r="C186" t="str">
        <f>if(A186="","",Services!D186&amp;" "&amp;Services!E186&amp;", "&amp;Services!F186&amp;" "&amp;Services!G186)</f>
        <v>630 Greenbrae Drive Sparks, NV 89431</v>
      </c>
      <c r="D186" t="str">
        <f>if(Services!H186="","",Services!H186)</f>
        <v>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 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v>
      </c>
      <c r="E186" s="81" t="str">
        <f>if(Services!J186="P",Services!$J$1&amp;", ","")&amp;
if(Services!K186="P",Services!$K$1&amp;", ","")&amp;
if(Services!L186="P",Services!$L$1&amp;", ","")&amp;
if(Services!M186="P",Services!$M$1&amp;", ","")&amp;
if(Services!N186="P",Services!$N$1&amp;", ","")&amp;
if(Services!O186="P",Services!$O$1&amp;", ","")&amp;
if(Services!P186="P",Services!$P$1&amp;", ","")&amp;
if(Services!Q186="P",Services!$Q$1&amp;", ","")&amp;
if(Services!R186="P",Services!$R$1&amp;", ","")&amp;
if(Services!S186="P",Services!$S$1&amp;", ","")&amp;
if(Services!T186="P",Services!$T$1&amp;", ","")&amp;
if(Services!U186="P",Services!$U$1&amp;", ","")&amp;
if(Services!V186="P",Services!$V$1&amp;", ","")&amp;
if(Services!W186="P",Services!$W$1&amp;", ","")&amp;
if(Services!X186="P",Services!$X$1&amp;", ","")&amp;
if(Services!Y186="P",Services!$Y$1&amp;", ","")&amp;
if(Services!Z186="P",Services!$Z$1&amp;", ","")&amp;
if(Services!AA186="P",Services!$AA$1&amp;", ","")&amp;
if(Services!AB186="P",Services!$AB$1&amp;", ","")&amp;
if(Services!AC186="P",Services!$AC$1&amp;", ","")&amp;
if(Services!AD186="P",Services!$AD$1&amp;", ","")&amp;
if(Services!AE186="P",Services!$AE$1&amp;", ","")&amp;
if(Services!AF186="P",Services!$AF$1&amp;", ","")&amp;
if(Services!AG186="P",Services!$AG$1&amp;", ","")&amp;
if(Services!AH186="P",Services!$AH$1&amp;", ","")</f>
        <v>Education &amp; Training, Financial Aid, Food, Insurance, </v>
      </c>
      <c r="F186" t="str">
        <f t="shared" si="1"/>
        <v>Education &amp; Training, Financial Aid, Food, Insurance</v>
      </c>
      <c r="G186" s="81" t="str">
        <f>if(Services!J186="S",Services!$J$1&amp;", ","")&amp;
if(Services!K186="S",Services!$K$1&amp;", ","")&amp;
if(Services!L186="S",Services!$L$1&amp;", ","")&amp;
if(Services!M186="S",Services!$M$1&amp;", ","")&amp;
if(Services!N186="S",Services!$N$1&amp;", ","")&amp;
if(Services!O186="S",Services!$O$1&amp;", ","")&amp;
if(Services!P186="S",Services!$P$1&amp;", ","")&amp;
if(Services!Q186="S",Services!$Q$1&amp;", ","")&amp;
if(Services!R186="S",Services!$R$1&amp;", ","")&amp;
if(Services!S186="S",Services!$S$1&amp;", ","")&amp;
if(Services!T186="S",Services!$T$1&amp;", ","")&amp;
if(Services!U186="S",Services!$U$1&amp;", ","")&amp;
if(Services!V186="S",Services!$V$1&amp;", ","")&amp;
if(Services!W186="S",Services!$W$1&amp;", ","")&amp;
if(Services!X186="S",Services!$X$1&amp;", ","")&amp;
if(Services!Y186="S",Services!$Y$1&amp;", ","")&amp;
if(Services!Z186="S",Services!$Z$1&amp;", ","")&amp;
if(Services!AA186="S",Services!$AA$1&amp;", ","")&amp;
if(Services!AB186="S",Services!$AB$1&amp;", ","")&amp;
if(Services!AC186="S",Services!$AC$1&amp;", ","")&amp;
if(Services!AD186="S",Services!$AD$1&amp;", ","")&amp;
if(Services!AE186="S",Services!$AE$1&amp;", ","")&amp;
if(Services!AF186="S",Services!$AF$1&amp;", ","")&amp;
if(Services!AG186="S",Services!$AG$1&amp;", ","")&amp;
if(Services!AH186="S",Services!$AH$1&amp;", ","")</f>
        <v>Childcare, Dental, Vision, &amp; Hearing, Energy Assistance, Family Services, Subsidized housing, </v>
      </c>
      <c r="H186" t="str">
        <f t="shared" si="2"/>
        <v>Childcare, Dental, Vision, &amp; Hearing, Energy Assistance, Family Services, Subsidized housing</v>
      </c>
      <c r="I186" t="str">
        <f t="shared" si="3"/>
        <v>&lt;h2&gt;Nevada State Welfare, Greenbrae&lt;/h2&gt;&lt;h3&gt;775-824-7400  https://dwss.nv.gov / 630 Greenbrae Drive Sparks, NV 89431&lt;/h3&gt;&lt;p&gt;Many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 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online&lt;/p&gt;&lt;p&gt;Education &amp; Training, Financial Aid, Food, Insurance / Childcare, Dental, Vision, &amp; Hearing, Energy Assistance, Family Services, Subsidized housing&lt;/p&gt;</v>
      </c>
      <c r="J186" s="24" t="s">
        <v>299</v>
      </c>
    </row>
    <row r="187">
      <c r="A187" t="str">
        <f>if(Services!A187="","",Services!A187)</f>
        <v>Nevada Urban Indians, Central</v>
      </c>
      <c r="B187" t="str">
        <f>if(Services!B187&amp;" "&amp;Services!C187&amp;" "&amp;Services!I187="","",Services!B187&amp;" "&amp;Services!C187&amp;" "&amp;Services!I187)</f>
        <v>775-788-7600  </v>
      </c>
      <c r="C187" t="str">
        <f>if(A187="","",Services!D187&amp;" "&amp;Services!E187&amp;", "&amp;Services!F187&amp;" "&amp;Services!G187)</f>
        <v>1475 Terminal Way Suite B Reno, NV
 89502</v>
      </c>
      <c r="D187" t="str">
        <f>if(Services!H187="","",Services!H187)</f>
        <v>Financial support and basic needs are for Native Americans in the community.</v>
      </c>
      <c r="E187" s="81" t="str">
        <f>if(Services!J187="P",Services!$J$1&amp;", ","")&amp;
if(Services!K187="P",Services!$K$1&amp;", ","")&amp;
if(Services!L187="P",Services!$L$1&amp;", ","")&amp;
if(Services!M187="P",Services!$M$1&amp;", ","")&amp;
if(Services!N187="P",Services!$N$1&amp;", ","")&amp;
if(Services!O187="P",Services!$O$1&amp;", ","")&amp;
if(Services!P187="P",Services!$P$1&amp;", ","")&amp;
if(Services!Q187="P",Services!$Q$1&amp;", ","")&amp;
if(Services!R187="P",Services!$R$1&amp;", ","")&amp;
if(Services!S187="P",Services!$S$1&amp;", ","")&amp;
if(Services!T187="P",Services!$T$1&amp;", ","")&amp;
if(Services!U187="P",Services!$U$1&amp;", ","")&amp;
if(Services!V187="P",Services!$V$1&amp;", ","")&amp;
if(Services!W187="P",Services!$W$1&amp;", ","")&amp;
if(Services!X187="P",Services!$X$1&amp;", ","")&amp;
if(Services!Y187="P",Services!$Y$1&amp;", ","")&amp;
if(Services!Z187="P",Services!$Z$1&amp;", ","")&amp;
if(Services!AA187="P",Services!$AA$1&amp;", ","")&amp;
if(Services!AB187="P",Services!$AB$1&amp;", ","")&amp;
if(Services!AC187="P",Services!$AC$1&amp;", ","")&amp;
if(Services!AD187="P",Services!$AD$1&amp;", ","")&amp;
if(Services!AE187="P",Services!$AE$1&amp;", ","")&amp;
if(Services!AF187="P",Services!$AF$1&amp;", ","")&amp;
if(Services!AG187="P",Services!$AG$1&amp;", ","")&amp;
if(Services!AH187="P",Services!$AH$1&amp;", ","")</f>
        <v>Financial Aid, </v>
      </c>
      <c r="F187" t="str">
        <f t="shared" si="1"/>
        <v>Financial Aid</v>
      </c>
      <c r="G187" s="81" t="str">
        <f>if(Services!J187="S",Services!$J$1&amp;", ","")&amp;
if(Services!K187="S",Services!$K$1&amp;", ","")&amp;
if(Services!L187="S",Services!$L$1&amp;", ","")&amp;
if(Services!M187="S",Services!$M$1&amp;", ","")&amp;
if(Services!N187="S",Services!$N$1&amp;", ","")&amp;
if(Services!O187="S",Services!$O$1&amp;", ","")&amp;
if(Services!P187="S",Services!$P$1&amp;", ","")&amp;
if(Services!Q187="S",Services!$Q$1&amp;", ","")&amp;
if(Services!R187="S",Services!$R$1&amp;", ","")&amp;
if(Services!S187="S",Services!$S$1&amp;", ","")&amp;
if(Services!T187="S",Services!$T$1&amp;", ","")&amp;
if(Services!U187="S",Services!$U$1&amp;", ","")&amp;
if(Services!V187="S",Services!$V$1&amp;", ","")&amp;
if(Services!W187="S",Services!$W$1&amp;", ","")&amp;
if(Services!X187="S",Services!$X$1&amp;", ","")&amp;
if(Services!Y187="S",Services!$Y$1&amp;", ","")&amp;
if(Services!Z187="S",Services!$Z$1&amp;", ","")&amp;
if(Services!AA187="S",Services!$AA$1&amp;", ","")&amp;
if(Services!AB187="S",Services!$AB$1&amp;", ","")&amp;
if(Services!AC187="S",Services!$AC$1&amp;", ","")&amp;
if(Services!AD187="S",Services!$AD$1&amp;", ","")&amp;
if(Services!AE187="S",Services!$AE$1&amp;", ","")&amp;
if(Services!AF187="S",Services!$AF$1&amp;", ","")&amp;
if(Services!AG187="S",Services!$AG$1&amp;", ","")&amp;
if(Services!AH187="S",Services!$AH$1&amp;", ","")</f>
        <v/>
      </c>
      <c r="H187" t="str">
        <f t="shared" si="2"/>
        <v/>
      </c>
      <c r="I187" t="str">
        <f t="shared" si="3"/>
        <v>&lt;h2&gt;Nevada Urban Indians, Central&lt;/h2&gt;&lt;h3&gt;775-788-7600   / 1475 Terminal Way Suite B Reno, NV
 89502&lt;/h3&gt;&lt;p&gt;Financial support and basic needs are for Native Americans in the community.&lt;/p&gt;&lt;p&gt;Financial Aid / &lt;/p&gt;</v>
      </c>
      <c r="J187" s="24" t="s">
        <v>299</v>
      </c>
    </row>
    <row r="188">
      <c r="A188" t="str">
        <f>if(Services!A188="","",Services!A188)</f>
        <v>Nevada Urban Indians, South</v>
      </c>
      <c r="B188" t="str">
        <f>if(Services!B188&amp;" "&amp;Services!C188&amp;" "&amp;Services!I188="","",Services!B188&amp;" "&amp;Services!C188&amp;" "&amp;Services!I188)</f>
        <v>775-788-7600  www.nevadaurbanindians.org</v>
      </c>
      <c r="C188" t="str">
        <f>if(A188="","",Services!D188&amp;" "&amp;Services!E188&amp;", "&amp;Services!F188&amp;" "&amp;Services!G188)</f>
        <v>6512 S. McCarran Blvd. A Reno, NV 89509</v>
      </c>
      <c r="D188" t="str">
        <f>if(Services!H188="","",Services!H188)</f>
        <v>Nevada Urban Indians Has many different services including Employment and Job Training. Provides healthcare &amp; community services to the urban Indian population of Nevada. Community Health &amp; Medical Services, Victim Services Program and Diabetes Education &amp; Outreach. Healthcare and community services for American Indians and Alaskan Natives</v>
      </c>
      <c r="E188" s="81" t="str">
        <f>if(Services!J188="P",Services!$J$1&amp;", ","")&amp;
if(Services!K188="P",Services!$K$1&amp;", ","")&amp;
if(Services!L188="P",Services!$L$1&amp;", ","")&amp;
if(Services!M188="P",Services!$M$1&amp;", ","")&amp;
if(Services!N188="P",Services!$N$1&amp;", ","")&amp;
if(Services!O188="P",Services!$O$1&amp;", ","")&amp;
if(Services!P188="P",Services!$P$1&amp;", ","")&amp;
if(Services!Q188="P",Services!$Q$1&amp;", ","")&amp;
if(Services!R188="P",Services!$R$1&amp;", ","")&amp;
if(Services!S188="P",Services!$S$1&amp;", ","")&amp;
if(Services!T188="P",Services!$T$1&amp;", ","")&amp;
if(Services!U188="P",Services!$U$1&amp;", ","")&amp;
if(Services!V188="P",Services!$V$1&amp;", ","")&amp;
if(Services!W188="P",Services!$W$1&amp;", ","")&amp;
if(Services!X188="P",Services!$X$1&amp;", ","")&amp;
if(Services!Y188="P",Services!$Y$1&amp;", ","")&amp;
if(Services!Z188="P",Services!$Z$1&amp;", ","")&amp;
if(Services!AA188="P",Services!$AA$1&amp;", ","")&amp;
if(Services!AB188="P",Services!$AB$1&amp;", ","")&amp;
if(Services!AC188="P",Services!$AC$1&amp;", ","")&amp;
if(Services!AD188="P",Services!$AD$1&amp;", ","")&amp;
if(Services!AE188="P",Services!$AE$1&amp;", ","")&amp;
if(Services!AF188="P",Services!$AF$1&amp;", ","")&amp;
if(Services!AG188="P",Services!$AG$1&amp;", ","")&amp;
if(Services!AH188="P",Services!$AH$1&amp;", ","")</f>
        <v>Counseling, Healthcare, </v>
      </c>
      <c r="F188" t="str">
        <f t="shared" si="1"/>
        <v>Counseling, Healthcare</v>
      </c>
      <c r="G188" s="81" t="str">
        <f>if(Services!J188="S",Services!$J$1&amp;", ","")&amp;
if(Services!K188="S",Services!$K$1&amp;", ","")&amp;
if(Services!L188="S",Services!$L$1&amp;", ","")&amp;
if(Services!M188="S",Services!$M$1&amp;", ","")&amp;
if(Services!N188="S",Services!$N$1&amp;", ","")&amp;
if(Services!O188="S",Services!$O$1&amp;", ","")&amp;
if(Services!P188="S",Services!$P$1&amp;", ","")&amp;
if(Services!Q188="S",Services!$Q$1&amp;", ","")&amp;
if(Services!R188="S",Services!$R$1&amp;", ","")&amp;
if(Services!S188="S",Services!$S$1&amp;", ","")&amp;
if(Services!T188="S",Services!$T$1&amp;", ","")&amp;
if(Services!U188="S",Services!$U$1&amp;", ","")&amp;
if(Services!V188="S",Services!$V$1&amp;", ","")&amp;
if(Services!W188="S",Services!$W$1&amp;", ","")&amp;
if(Services!X188="S",Services!$X$1&amp;", ","")&amp;
if(Services!Y188="S",Services!$Y$1&amp;", ","")&amp;
if(Services!Z188="S",Services!$Z$1&amp;", ","")&amp;
if(Services!AA188="S",Services!$AA$1&amp;", ","")&amp;
if(Services!AB188="S",Services!$AB$1&amp;", ","")&amp;
if(Services!AC188="S",Services!$AC$1&amp;", ","")&amp;
if(Services!AD188="S",Services!$AD$1&amp;", ","")&amp;
if(Services!AE188="S",Services!$AE$1&amp;", ","")&amp;
if(Services!AF188="S",Services!$AF$1&amp;", ","")&amp;
if(Services!AG188="S",Services!$AG$1&amp;", ","")&amp;
if(Services!AH188="S",Services!$AH$1&amp;", ","")</f>
        <v/>
      </c>
      <c r="H188" t="str">
        <f t="shared" si="2"/>
        <v/>
      </c>
      <c r="I188" t="str">
        <f t="shared" si="3"/>
        <v>&lt;h2&gt;Nevada Urban Indians, South&lt;/h2&gt;&lt;h3&gt;775-788-7600  www.nevadaurbanindians.org / 6512 S. McCarran Blvd. A Reno, NV 89509&lt;/h3&gt;&lt;p&gt;Nevada Urban Indians Has many different services including Employment and Job Training. Provides healthcare &amp; community services to the urban Indian population of Nevada. Community Health &amp; Medical Services, Victim Services Program and Diabetes Education &amp; Outreach. Healthcare and community services for American Indians and Alaskan Natives&lt;/p&gt;&lt;p&gt;Counseling, Healthcare / &lt;/p&gt;</v>
      </c>
      <c r="J188" s="24" t="s">
        <v>299</v>
      </c>
    </row>
    <row r="189">
      <c r="A189" t="str">
        <f>if(Services!A189="","",Services!A189)</f>
        <v>Nevada Works</v>
      </c>
      <c r="B189" t="str">
        <f>if(Services!B189&amp;" "&amp;Services!C189&amp;" "&amp;Services!I189="","",Services!B189&amp;" "&amp;Services!C189&amp;" "&amp;Services!I189)</f>
        <v>775-337-8600  </v>
      </c>
      <c r="C189" t="str">
        <f>if(A189="","",Services!D189&amp;" "&amp;Services!E189&amp;", "&amp;Services!F189&amp;" "&amp;Services!G189)</f>
        <v>6490 S. McCarran Blvd, Bldg A, Suite 1 Reno, NV 89509</v>
      </c>
      <c r="D189" t="str">
        <f>if(Services!H189="","",Services!H189)</f>
        <v>8:00 am-5:00 pm M-F</v>
      </c>
      <c r="E189" s="81" t="str">
        <f>if(Services!J189="P",Services!$J$1&amp;", ","")&amp;
if(Services!K189="P",Services!$K$1&amp;", ","")&amp;
if(Services!L189="P",Services!$L$1&amp;", ","")&amp;
if(Services!M189="P",Services!$M$1&amp;", ","")&amp;
if(Services!N189="P",Services!$N$1&amp;", ","")&amp;
if(Services!O189="P",Services!$O$1&amp;", ","")&amp;
if(Services!P189="P",Services!$P$1&amp;", ","")&amp;
if(Services!Q189="P",Services!$Q$1&amp;", ","")&amp;
if(Services!R189="P",Services!$R$1&amp;", ","")&amp;
if(Services!S189="P",Services!$S$1&amp;", ","")&amp;
if(Services!T189="P",Services!$T$1&amp;", ","")&amp;
if(Services!U189="P",Services!$U$1&amp;", ","")&amp;
if(Services!V189="P",Services!$V$1&amp;", ","")&amp;
if(Services!W189="P",Services!$W$1&amp;", ","")&amp;
if(Services!X189="P",Services!$X$1&amp;", ","")&amp;
if(Services!Y189="P",Services!$Y$1&amp;", ","")&amp;
if(Services!Z189="P",Services!$Z$1&amp;", ","")&amp;
if(Services!AA189="P",Services!$AA$1&amp;", ","")&amp;
if(Services!AB189="P",Services!$AB$1&amp;", ","")&amp;
if(Services!AC189="P",Services!$AC$1&amp;", ","")&amp;
if(Services!AD189="P",Services!$AD$1&amp;", ","")&amp;
if(Services!AE189="P",Services!$AE$1&amp;", ","")&amp;
if(Services!AF189="P",Services!$AF$1&amp;", ","")&amp;
if(Services!AG189="P",Services!$AG$1&amp;", ","")&amp;
if(Services!AH189="P",Services!$AH$1&amp;", ","")</f>
        <v>Employment, </v>
      </c>
      <c r="F189" t="str">
        <f t="shared" si="1"/>
        <v>Employment</v>
      </c>
      <c r="G189" s="81" t="str">
        <f>if(Services!J189="S",Services!$J$1&amp;", ","")&amp;
if(Services!K189="S",Services!$K$1&amp;", ","")&amp;
if(Services!L189="S",Services!$L$1&amp;", ","")&amp;
if(Services!M189="S",Services!$M$1&amp;", ","")&amp;
if(Services!N189="S",Services!$N$1&amp;", ","")&amp;
if(Services!O189="S",Services!$O$1&amp;", ","")&amp;
if(Services!P189="S",Services!$P$1&amp;", ","")&amp;
if(Services!Q189="S",Services!$Q$1&amp;", ","")&amp;
if(Services!R189="S",Services!$R$1&amp;", ","")&amp;
if(Services!S189="S",Services!$S$1&amp;", ","")&amp;
if(Services!T189="S",Services!$T$1&amp;", ","")&amp;
if(Services!U189="S",Services!$U$1&amp;", ","")&amp;
if(Services!V189="S",Services!$V$1&amp;", ","")&amp;
if(Services!W189="S",Services!$W$1&amp;", ","")&amp;
if(Services!X189="S",Services!$X$1&amp;", ","")&amp;
if(Services!Y189="S",Services!$Y$1&amp;", ","")&amp;
if(Services!Z189="S",Services!$Z$1&amp;", ","")&amp;
if(Services!AA189="S",Services!$AA$1&amp;", ","")&amp;
if(Services!AB189="S",Services!$AB$1&amp;", ","")&amp;
if(Services!AC189="S",Services!$AC$1&amp;", ","")&amp;
if(Services!AD189="S",Services!$AD$1&amp;", ","")&amp;
if(Services!AE189="S",Services!$AE$1&amp;", ","")&amp;
if(Services!AF189="S",Services!$AF$1&amp;", ","")&amp;
if(Services!AG189="S",Services!$AG$1&amp;", ","")&amp;
if(Services!AH189="S",Services!$AH$1&amp;", ","")</f>
        <v/>
      </c>
      <c r="H189" t="str">
        <f t="shared" si="2"/>
        <v/>
      </c>
      <c r="I189" t="str">
        <f t="shared" si="3"/>
        <v>&lt;h2&gt;Nevada Works&lt;/h2&gt;&lt;h3&gt;775-337-8600   / 6490 S. McCarran Blvd, Bldg A, Suite 1 Reno, NV 89509&lt;/h3&gt;&lt;p&gt;8:00 am-5:00 pm M-F&lt;/p&gt;&lt;p&gt;Employment / &lt;/p&gt;</v>
      </c>
      <c r="J189" s="24" t="s">
        <v>299</v>
      </c>
    </row>
    <row r="190">
      <c r="A190" t="str">
        <f>if(Services!A190="","",Services!A190)</f>
        <v>New Frontier</v>
      </c>
      <c r="B190" t="str">
        <f>if(Services!B190&amp;" "&amp;Services!C190&amp;" "&amp;Services!I190="","",Services!B190&amp;" "&amp;Services!C190&amp;" "&amp;Services!I190)</f>
        <v>  </v>
      </c>
      <c r="C190" t="str">
        <f>if(A190="","",Services!D190&amp;" "&amp;Services!E190&amp;", "&amp;Services!F190&amp;" "&amp;Services!G190)</f>
        <v>1490 Grimes Street Fallon, NV 89406</v>
      </c>
      <c r="D190" t="str">
        <f>if(Services!H190="","",Services!H190)</f>
        <v>A 45-day inpatient treatment program for men and women with drug and/or alcohol addictions. New Frontier is a non-smoking program, which includes the outside premises. Outpatient treatment is an option after successful completion of in-patient program. Transitional living is an option up to a 6-month stay.</v>
      </c>
      <c r="E190" s="81" t="str">
        <f>if(Services!J190="P",Services!$J$1&amp;", ","")&amp;
if(Services!K190="P",Services!$K$1&amp;", ","")&amp;
if(Services!L190="P",Services!$L$1&amp;", ","")&amp;
if(Services!M190="P",Services!$M$1&amp;", ","")&amp;
if(Services!N190="P",Services!$N$1&amp;", ","")&amp;
if(Services!O190="P",Services!$O$1&amp;", ","")&amp;
if(Services!P190="P",Services!$P$1&amp;", ","")&amp;
if(Services!Q190="P",Services!$Q$1&amp;", ","")&amp;
if(Services!R190="P",Services!$R$1&amp;", ","")&amp;
if(Services!S190="P",Services!$S$1&amp;", ","")&amp;
if(Services!T190="P",Services!$T$1&amp;", ","")&amp;
if(Services!U190="P",Services!$U$1&amp;", ","")&amp;
if(Services!V190="P",Services!$V$1&amp;", ","")&amp;
if(Services!W190="P",Services!$W$1&amp;", ","")&amp;
if(Services!X190="P",Services!$X$1&amp;", ","")&amp;
if(Services!Y190="P",Services!$Y$1&amp;", ","")&amp;
if(Services!Z190="P",Services!$Z$1&amp;", ","")&amp;
if(Services!AA190="P",Services!$AA$1&amp;", ","")&amp;
if(Services!AB190="P",Services!$AB$1&amp;", ","")&amp;
if(Services!AC190="P",Services!$AC$1&amp;", ","")&amp;
if(Services!AD190="P",Services!$AD$1&amp;", ","")&amp;
if(Services!AE190="P",Services!$AE$1&amp;", ","")&amp;
if(Services!AF190="P",Services!$AF$1&amp;", ","")&amp;
if(Services!AG190="P",Services!$AG$1&amp;", ","")&amp;
if(Services!AH190="P",Services!$AH$1&amp;", ","")</f>
        <v>Community Groups, Inpatient, Mental Health, </v>
      </c>
      <c r="F190" t="str">
        <f t="shared" si="1"/>
        <v>Community Groups, Inpatient, Mental Health</v>
      </c>
      <c r="G190" s="81" t="str">
        <f>if(Services!J190="S",Services!$J$1&amp;", ","")&amp;
if(Services!K190="S",Services!$K$1&amp;", ","")&amp;
if(Services!L190="S",Services!$L$1&amp;", ","")&amp;
if(Services!M190="S",Services!$M$1&amp;", ","")&amp;
if(Services!N190="S",Services!$N$1&amp;", ","")&amp;
if(Services!O190="S",Services!$O$1&amp;", ","")&amp;
if(Services!P190="S",Services!$P$1&amp;", ","")&amp;
if(Services!Q190="S",Services!$Q$1&amp;", ","")&amp;
if(Services!R190="S",Services!$R$1&amp;", ","")&amp;
if(Services!S190="S",Services!$S$1&amp;", ","")&amp;
if(Services!T190="S",Services!$T$1&amp;", ","")&amp;
if(Services!U190="S",Services!$U$1&amp;", ","")&amp;
if(Services!V190="S",Services!$V$1&amp;", ","")&amp;
if(Services!W190="S",Services!$W$1&amp;", ","")&amp;
if(Services!X190="S",Services!$X$1&amp;", ","")&amp;
if(Services!Y190="S",Services!$Y$1&amp;", ","")&amp;
if(Services!Z190="S",Services!$Z$1&amp;", ","")&amp;
if(Services!AA190="S",Services!$AA$1&amp;", ","")&amp;
if(Services!AB190="S",Services!$AB$1&amp;", ","")&amp;
if(Services!AC190="S",Services!$AC$1&amp;", ","")&amp;
if(Services!AD190="S",Services!$AD$1&amp;", ","")&amp;
if(Services!AE190="S",Services!$AE$1&amp;", ","")&amp;
if(Services!AF190="S",Services!$AF$1&amp;", ","")&amp;
if(Services!AG190="S",Services!$AG$1&amp;", ","")&amp;
if(Services!AH190="S",Services!$AH$1&amp;", ","")</f>
        <v>Outpatient, Transitional Housing, </v>
      </c>
      <c r="H190" t="str">
        <f t="shared" si="2"/>
        <v>Outpatient, Transitional Housing</v>
      </c>
      <c r="I190" t="str">
        <f t="shared" si="3"/>
        <v>&lt;h2&gt;New Frontier&lt;/h2&gt;&lt;h3&gt;   / 1490 Grimes Street Fallon, NV 89406&lt;/h3&gt;&lt;p&gt;A 45-day inpatient treatment program for men and women with drug and/or alcohol addictions. New Frontier is a non-smoking program, which includes the outside premises. Outpatient treatment is an option after successful completion of in-patient program. Transitional living is an option up to a 6-month stay.&lt;/p&gt;&lt;p&gt;Community Groups, Inpatient, Mental Health / Outpatient, Transitional Housing&lt;/p&gt;</v>
      </c>
      <c r="J190" s="24" t="s">
        <v>299</v>
      </c>
    </row>
    <row r="191">
      <c r="A191" t="str">
        <f>if(Services!A191="","",Services!A191)</f>
        <v>New Hope Ranch - Mashach Ministries</v>
      </c>
      <c r="B191" t="str">
        <f>if(Services!B191&amp;" "&amp;Services!C191&amp;" "&amp;Services!I191="","",Services!B191&amp;" "&amp;Services!C191&amp;" "&amp;Services!I191)</f>
        <v>775-684-9491  </v>
      </c>
      <c r="C191" t="str">
        <f>if(A191="","",Services!D191&amp;" "&amp;Services!E191&amp;", "&amp;Services!F191&amp;" "&amp;Services!G191)</f>
        <v>2315 Adriann Ave. Silver Springs, NV 89429</v>
      </c>
      <c r="D191" t="str">
        <f>if(Services!H191="","",Services!H191)</f>
        <v>Monday-Thursday 9:00am-4:00pm</v>
      </c>
      <c r="E191" s="81" t="str">
        <f>if(Services!J191="P",Services!$J$1&amp;", ","")&amp;
if(Services!K191="P",Services!$K$1&amp;", ","")&amp;
if(Services!L191="P",Services!$L$1&amp;", ","")&amp;
if(Services!M191="P",Services!$M$1&amp;", ","")&amp;
if(Services!N191="P",Services!$N$1&amp;", ","")&amp;
if(Services!O191="P",Services!$O$1&amp;", ","")&amp;
if(Services!P191="P",Services!$P$1&amp;", ","")&amp;
if(Services!Q191="P",Services!$Q$1&amp;", ","")&amp;
if(Services!R191="P",Services!$R$1&amp;", ","")&amp;
if(Services!S191="P",Services!$S$1&amp;", ","")&amp;
if(Services!T191="P",Services!$T$1&amp;", ","")&amp;
if(Services!U191="P",Services!$U$1&amp;", ","")&amp;
if(Services!V191="P",Services!$V$1&amp;", ","")&amp;
if(Services!W191="P",Services!$W$1&amp;", ","")&amp;
if(Services!X191="P",Services!$X$1&amp;", ","")&amp;
if(Services!Y191="P",Services!$Y$1&amp;", ","")&amp;
if(Services!Z191="P",Services!$Z$1&amp;", ","")&amp;
if(Services!AA191="P",Services!$AA$1&amp;", ","")&amp;
if(Services!AB191="P",Services!$AB$1&amp;", ","")&amp;
if(Services!AC191="P",Services!$AC$1&amp;", ","")&amp;
if(Services!AD191="P",Services!$AD$1&amp;", ","")&amp;
if(Services!AE191="P",Services!$AE$1&amp;", ","")&amp;
if(Services!AF191="P",Services!$AF$1&amp;", ","")&amp;
if(Services!AG191="P",Services!$AG$1&amp;", ","")&amp;
if(Services!AH191="P",Services!$AH$1&amp;", ","")</f>
        <v>Food, </v>
      </c>
      <c r="F191" t="str">
        <f t="shared" si="1"/>
        <v>Food</v>
      </c>
      <c r="G191" s="81" t="str">
        <f>if(Services!J191="S",Services!$J$1&amp;", ","")&amp;
if(Services!K191="S",Services!$K$1&amp;", ","")&amp;
if(Services!L191="S",Services!$L$1&amp;", ","")&amp;
if(Services!M191="S",Services!$M$1&amp;", ","")&amp;
if(Services!N191="S",Services!$N$1&amp;", ","")&amp;
if(Services!O191="S",Services!$O$1&amp;", ","")&amp;
if(Services!P191="S",Services!$P$1&amp;", ","")&amp;
if(Services!Q191="S",Services!$Q$1&amp;", ","")&amp;
if(Services!R191="S",Services!$R$1&amp;", ","")&amp;
if(Services!S191="S",Services!$S$1&amp;", ","")&amp;
if(Services!T191="S",Services!$T$1&amp;", ","")&amp;
if(Services!U191="S",Services!$U$1&amp;", ","")&amp;
if(Services!V191="S",Services!$V$1&amp;", ","")&amp;
if(Services!W191="S",Services!$W$1&amp;", ","")&amp;
if(Services!X191="S",Services!$X$1&amp;", ","")&amp;
if(Services!Y191="S",Services!$Y$1&amp;", ","")&amp;
if(Services!Z191="S",Services!$Z$1&amp;", ","")&amp;
if(Services!AA191="S",Services!$AA$1&amp;", ","")&amp;
if(Services!AB191="S",Services!$AB$1&amp;", ","")&amp;
if(Services!AC191="S",Services!$AC$1&amp;", ","")&amp;
if(Services!AD191="S",Services!$AD$1&amp;", ","")&amp;
if(Services!AE191="S",Services!$AE$1&amp;", ","")&amp;
if(Services!AF191="S",Services!$AF$1&amp;", ","")&amp;
if(Services!AG191="S",Services!$AG$1&amp;", ","")&amp;
if(Services!AH191="S",Services!$AH$1&amp;", ","")</f>
        <v/>
      </c>
      <c r="H191" t="str">
        <f t="shared" si="2"/>
        <v/>
      </c>
      <c r="I191" t="str">
        <f t="shared" si="3"/>
        <v>&lt;h2&gt;New Hope Ranch - Mashach Ministries&lt;/h2&gt;&lt;h3&gt;775-684-9491   / 2315 Adriann Ave. Silver Springs, NV 89429&lt;/h3&gt;&lt;p&gt;Monday-Thursday 9:00am-4:00pm&lt;/p&gt;&lt;p&gt;Food / &lt;/p&gt;</v>
      </c>
      <c r="J191" s="24" t="s">
        <v>299</v>
      </c>
    </row>
    <row r="192">
      <c r="A192" t="str">
        <f>if(Services!A192="","",Services!A192)</f>
        <v>New Hope Recovery Ranch</v>
      </c>
      <c r="B192" t="str">
        <f>if(Services!B192&amp;" "&amp;Services!C192&amp;" "&amp;Services!I192="","",Services!B192&amp;" "&amp;Services!C192&amp;" "&amp;Services!I192)</f>
        <v>775-577-4734  </v>
      </c>
      <c r="C192" t="str">
        <f>if(A192="","",Services!D192&amp;" "&amp;Services!E192&amp;", "&amp;Services!F192&amp;" "&amp;Services!G192)</f>
        <v>P.O. Box 961 Silver Springs, NV 89429</v>
      </c>
      <c r="D192" t="str">
        <f>if(Services!H192="","",Services!H192)</f>
        <v>Faith based recovery ranch for those with the desire to recover from alcohol/drug dependency.
Minimum 6 month stay required. Not set up for Parole and Probation inmates as there is no leaving the ranch.</v>
      </c>
      <c r="E192" s="81" t="str">
        <f>if(Services!J192="P",Services!$J$1&amp;", ","")&amp;
if(Services!K192="P",Services!$K$1&amp;", ","")&amp;
if(Services!L192="P",Services!$L$1&amp;", ","")&amp;
if(Services!M192="P",Services!$M$1&amp;", ","")&amp;
if(Services!N192="P",Services!$N$1&amp;", ","")&amp;
if(Services!O192="P",Services!$O$1&amp;", ","")&amp;
if(Services!P192="P",Services!$P$1&amp;", ","")&amp;
if(Services!Q192="P",Services!$Q$1&amp;", ","")&amp;
if(Services!R192="P",Services!$R$1&amp;", ","")&amp;
if(Services!S192="P",Services!$S$1&amp;", ","")&amp;
if(Services!T192="P",Services!$T$1&amp;", ","")&amp;
if(Services!U192="P",Services!$U$1&amp;", ","")&amp;
if(Services!V192="P",Services!$V$1&amp;", ","")&amp;
if(Services!W192="P",Services!$W$1&amp;", ","")&amp;
if(Services!X192="P",Services!$X$1&amp;", ","")&amp;
if(Services!Y192="P",Services!$Y$1&amp;", ","")&amp;
if(Services!Z192="P",Services!$Z$1&amp;", ","")&amp;
if(Services!AA192="P",Services!$AA$1&amp;", ","")&amp;
if(Services!AB192="P",Services!$AB$1&amp;", ","")&amp;
if(Services!AC192="P",Services!$AC$1&amp;", ","")&amp;
if(Services!AD192="P",Services!$AD$1&amp;", ","")&amp;
if(Services!AE192="P",Services!$AE$1&amp;", ","")&amp;
if(Services!AF192="P",Services!$AF$1&amp;", ","")&amp;
if(Services!AG192="P",Services!$AG$1&amp;", ","")&amp;
if(Services!AH192="P",Services!$AH$1&amp;", ","")</f>
        <v>Counseling, Inpatient, Mental Health, Outpatient, </v>
      </c>
      <c r="F192" t="str">
        <f t="shared" si="1"/>
        <v>Counseling, Inpatient, Mental Health, Outpatient</v>
      </c>
      <c r="G192" s="81" t="str">
        <f>if(Services!J192="S",Services!$J$1&amp;", ","")&amp;
if(Services!K192="S",Services!$K$1&amp;", ","")&amp;
if(Services!L192="S",Services!$L$1&amp;", ","")&amp;
if(Services!M192="S",Services!$M$1&amp;", ","")&amp;
if(Services!N192="S",Services!$N$1&amp;", ","")&amp;
if(Services!O192="S",Services!$O$1&amp;", ","")&amp;
if(Services!P192="S",Services!$P$1&amp;", ","")&amp;
if(Services!Q192="S",Services!$Q$1&amp;", ","")&amp;
if(Services!R192="S",Services!$R$1&amp;", ","")&amp;
if(Services!S192="S",Services!$S$1&amp;", ","")&amp;
if(Services!T192="S",Services!$T$1&amp;", ","")&amp;
if(Services!U192="S",Services!$U$1&amp;", ","")&amp;
if(Services!V192="S",Services!$V$1&amp;", ","")&amp;
if(Services!W192="S",Services!$W$1&amp;", ","")&amp;
if(Services!X192="S",Services!$X$1&amp;", ","")&amp;
if(Services!Y192="S",Services!$Y$1&amp;", ","")&amp;
if(Services!Z192="S",Services!$Z$1&amp;", ","")&amp;
if(Services!AA192="S",Services!$AA$1&amp;", ","")&amp;
if(Services!AB192="S",Services!$AB$1&amp;", ","")&amp;
if(Services!AC192="S",Services!$AC$1&amp;", ","")&amp;
if(Services!AD192="S",Services!$AD$1&amp;", ","")&amp;
if(Services!AE192="S",Services!$AE$1&amp;", ","")&amp;
if(Services!AF192="S",Services!$AF$1&amp;", ","")&amp;
if(Services!AG192="S",Services!$AG$1&amp;", ","")&amp;
if(Services!AH192="S",Services!$AH$1&amp;", ","")</f>
        <v>Healthcare, </v>
      </c>
      <c r="H192" t="str">
        <f t="shared" si="2"/>
        <v>Healthcare</v>
      </c>
      <c r="I192" t="str">
        <f t="shared" si="3"/>
        <v>&lt;h2&gt;New Hope Recovery Ranch&lt;/h2&gt;&lt;h3&gt;775-577-4734   / P.O. Box 961 Silver Springs, NV 89429&lt;/h3&gt;&lt;p&gt;Faith based recovery ranch for those with the desire to recover from alcohol/drug dependency.
Minimum 6 month stay required. Not set up for Parole and Probation inmates as there is no leaving the ranch.&lt;/p&gt;&lt;p&gt;Counseling, Inpatient, Mental Health, Outpatient / Healthcare&lt;/p&gt;</v>
      </c>
      <c r="J192" s="24" t="s">
        <v>299</v>
      </c>
    </row>
    <row r="193">
      <c r="A193" t="str">
        <f>if(Services!A193="","",Services!A193)</f>
        <v>New Life Assembly of God</v>
      </c>
      <c r="B193" t="str">
        <f>if(Services!B193&amp;" "&amp;Services!C193&amp;" "&amp;Services!I193="","",Services!B193&amp;" "&amp;Services!C193&amp;" "&amp;Services!I193)</f>
        <v>775-972-1088  </v>
      </c>
      <c r="C193" t="str">
        <f>if(A193="","",Services!D193&amp;" "&amp;Services!E193&amp;", "&amp;Services!F193&amp;" "&amp;Services!G193)</f>
        <v>11000 Lemmon Dr. Reno, NV 89506</v>
      </c>
      <c r="D193" t="str">
        <f>if(Services!H193="","",Services!H193)</f>
        <v>Hours Tuesday 5:30-7:00</v>
      </c>
      <c r="E193" s="81" t="str">
        <f>if(Services!J193="P",Services!$J$1&amp;", ","")&amp;
if(Services!K193="P",Services!$K$1&amp;", ","")&amp;
if(Services!L193="P",Services!$L$1&amp;", ","")&amp;
if(Services!M193="P",Services!$M$1&amp;", ","")&amp;
if(Services!N193="P",Services!$N$1&amp;", ","")&amp;
if(Services!O193="P",Services!$O$1&amp;", ","")&amp;
if(Services!P193="P",Services!$P$1&amp;", ","")&amp;
if(Services!Q193="P",Services!$Q$1&amp;", ","")&amp;
if(Services!R193="P",Services!$R$1&amp;", ","")&amp;
if(Services!S193="P",Services!$S$1&amp;", ","")&amp;
if(Services!T193="P",Services!$T$1&amp;", ","")&amp;
if(Services!U193="P",Services!$U$1&amp;", ","")&amp;
if(Services!V193="P",Services!$V$1&amp;", ","")&amp;
if(Services!W193="P",Services!$W$1&amp;", ","")&amp;
if(Services!X193="P",Services!$X$1&amp;", ","")&amp;
if(Services!Y193="P",Services!$Y$1&amp;", ","")&amp;
if(Services!Z193="P",Services!$Z$1&amp;", ","")&amp;
if(Services!AA193="P",Services!$AA$1&amp;", ","")&amp;
if(Services!AB193="P",Services!$AB$1&amp;", ","")&amp;
if(Services!AC193="P",Services!$AC$1&amp;", ","")&amp;
if(Services!AD193="P",Services!$AD$1&amp;", ","")&amp;
if(Services!AE193="P",Services!$AE$1&amp;", ","")&amp;
if(Services!AF193="P",Services!$AF$1&amp;", ","")&amp;
if(Services!AG193="P",Services!$AG$1&amp;", ","")&amp;
if(Services!AH193="P",Services!$AH$1&amp;", ","")</f>
        <v>Food, </v>
      </c>
      <c r="F193" t="str">
        <f t="shared" si="1"/>
        <v>Food</v>
      </c>
      <c r="G193" s="81" t="str">
        <f>if(Services!J193="S",Services!$J$1&amp;", ","")&amp;
if(Services!K193="S",Services!$K$1&amp;", ","")&amp;
if(Services!L193="S",Services!$L$1&amp;", ","")&amp;
if(Services!M193="S",Services!$M$1&amp;", ","")&amp;
if(Services!N193="S",Services!$N$1&amp;", ","")&amp;
if(Services!O193="S",Services!$O$1&amp;", ","")&amp;
if(Services!P193="S",Services!$P$1&amp;", ","")&amp;
if(Services!Q193="S",Services!$Q$1&amp;", ","")&amp;
if(Services!R193="S",Services!$R$1&amp;", ","")&amp;
if(Services!S193="S",Services!$S$1&amp;", ","")&amp;
if(Services!T193="S",Services!$T$1&amp;", ","")&amp;
if(Services!U193="S",Services!$U$1&amp;", ","")&amp;
if(Services!V193="S",Services!$V$1&amp;", ","")&amp;
if(Services!W193="S",Services!$W$1&amp;", ","")&amp;
if(Services!X193="S",Services!$X$1&amp;", ","")&amp;
if(Services!Y193="S",Services!$Y$1&amp;", ","")&amp;
if(Services!Z193="S",Services!$Z$1&amp;", ","")&amp;
if(Services!AA193="S",Services!$AA$1&amp;", ","")&amp;
if(Services!AB193="S",Services!$AB$1&amp;", ","")&amp;
if(Services!AC193="S",Services!$AC$1&amp;", ","")&amp;
if(Services!AD193="S",Services!$AD$1&amp;", ","")&amp;
if(Services!AE193="S",Services!$AE$1&amp;", ","")&amp;
if(Services!AF193="S",Services!$AF$1&amp;", ","")&amp;
if(Services!AG193="S",Services!$AG$1&amp;", ","")&amp;
if(Services!AH193="S",Services!$AH$1&amp;", ","")</f>
        <v/>
      </c>
      <c r="H193" t="str">
        <f t="shared" si="2"/>
        <v/>
      </c>
      <c r="I193" t="str">
        <f t="shared" si="3"/>
        <v>&lt;h2&gt;New Life Assembly of God&lt;/h2&gt;&lt;h3&gt;775-972-1088   / 11000 Lemmon Dr. Reno, NV 89506&lt;/h3&gt;&lt;p&gt;Hours Tuesday 5:30-7:00&lt;/p&gt;&lt;p&gt;Food / &lt;/p&gt;</v>
      </c>
      <c r="J193" s="24" t="s">
        <v>299</v>
      </c>
    </row>
    <row r="194">
      <c r="A194" t="str">
        <f>if(Services!A194="","",Services!A194)</f>
        <v>North Valleys FRC</v>
      </c>
      <c r="B194" t="str">
        <f>if(Services!B194&amp;" "&amp;Services!C194&amp;" "&amp;Services!I194="","",Services!B194&amp;" "&amp;Services!C194&amp;" "&amp;Services!I194)</f>
        <v>775-677-5437  http://dhhs.nv.gov/Programs/Grants/Programs/FRC/Family_Resource_Center/</v>
      </c>
      <c r="C194" t="str">
        <f>if(A194="","",Services!D194&amp;" "&amp;Services!E194&amp;", "&amp;Services!F194&amp;" "&amp;Services!G194)</f>
        <v>10500 Stead Boulevard Reno, NV 89506</v>
      </c>
      <c r="D194" t="str">
        <f>if(Services!H194="","",Services!H194)</f>
        <v>O'Brien STEM Academy</v>
      </c>
      <c r="E194" s="81" t="str">
        <f>if(Services!J194="P",Services!$J$1&amp;", ","")&amp;
if(Services!K194="P",Services!$K$1&amp;", ","")&amp;
if(Services!L194="P",Services!$L$1&amp;", ","")&amp;
if(Services!M194="P",Services!$M$1&amp;", ","")&amp;
if(Services!N194="P",Services!$N$1&amp;", ","")&amp;
if(Services!O194="P",Services!$O$1&amp;", ","")&amp;
if(Services!P194="P",Services!$P$1&amp;", ","")&amp;
if(Services!Q194="P",Services!$Q$1&amp;", ","")&amp;
if(Services!R194="P",Services!$R$1&amp;", ","")&amp;
if(Services!S194="P",Services!$S$1&amp;", ","")&amp;
if(Services!T194="P",Services!$T$1&amp;", ","")&amp;
if(Services!U194="P",Services!$U$1&amp;", ","")&amp;
if(Services!V194="P",Services!$V$1&amp;", ","")&amp;
if(Services!W194="P",Services!$W$1&amp;", ","")&amp;
if(Services!X194="P",Services!$X$1&amp;", ","")&amp;
if(Services!Y194="P",Services!$Y$1&amp;", ","")&amp;
if(Services!Z194="P",Services!$Z$1&amp;", ","")&amp;
if(Services!AA194="P",Services!$AA$1&amp;", ","")&amp;
if(Services!AB194="P",Services!$AB$1&amp;", ","")&amp;
if(Services!AC194="P",Services!$AC$1&amp;", ","")&amp;
if(Services!AD194="P",Services!$AD$1&amp;", ","")&amp;
if(Services!AE194="P",Services!$AE$1&amp;", ","")&amp;
if(Services!AF194="P",Services!$AF$1&amp;", ","")&amp;
if(Services!AG194="P",Services!$AG$1&amp;", ","")&amp;
if(Services!AH194="P",Services!$AH$1&amp;", ","")</f>
        <v>Food, Healthcare, Insurance, </v>
      </c>
      <c r="F194" t="str">
        <f t="shared" si="1"/>
        <v>Food, Healthcare, Insurance</v>
      </c>
      <c r="G194" s="81" t="str">
        <f>if(Services!J194="S",Services!$J$1&amp;", ","")&amp;
if(Services!K194="S",Services!$K$1&amp;", ","")&amp;
if(Services!L194="S",Services!$L$1&amp;", ","")&amp;
if(Services!M194="S",Services!$M$1&amp;", ","")&amp;
if(Services!N194="S",Services!$N$1&amp;", ","")&amp;
if(Services!O194="S",Services!$O$1&amp;", ","")&amp;
if(Services!P194="S",Services!$P$1&amp;", ","")&amp;
if(Services!Q194="S",Services!$Q$1&amp;", ","")&amp;
if(Services!R194="S",Services!$R$1&amp;", ","")&amp;
if(Services!S194="S",Services!$S$1&amp;", ","")&amp;
if(Services!T194="S",Services!$T$1&amp;", ","")&amp;
if(Services!U194="S",Services!$U$1&amp;", ","")&amp;
if(Services!V194="S",Services!$V$1&amp;", ","")&amp;
if(Services!W194="S",Services!$W$1&amp;", ","")&amp;
if(Services!X194="S",Services!$X$1&amp;", ","")&amp;
if(Services!Y194="S",Services!$Y$1&amp;", ","")&amp;
if(Services!Z194="S",Services!$Z$1&amp;", ","")&amp;
if(Services!AA194="S",Services!$AA$1&amp;", ","")&amp;
if(Services!AB194="S",Services!$AB$1&amp;", ","")&amp;
if(Services!AC194="S",Services!$AC$1&amp;", ","")&amp;
if(Services!AD194="S",Services!$AD$1&amp;", ","")&amp;
if(Services!AE194="S",Services!$AE$1&amp;", ","")&amp;
if(Services!AF194="S",Services!$AF$1&amp;", ","")&amp;
if(Services!AG194="S",Services!$AG$1&amp;", ","")&amp;
if(Services!AH194="S",Services!$AH$1&amp;", ","")</f>
        <v>Dental, Vision, &amp; Hearing, Energy Assistance, Family Services, Mental Health, Transitional Housing, </v>
      </c>
      <c r="H194" t="str">
        <f t="shared" si="2"/>
        <v>Dental, Vision, &amp; Hearing, Energy Assistance, Family Services, Mental Health, Transitional Housing</v>
      </c>
      <c r="I194" t="str">
        <f t="shared" si="3"/>
        <v>&lt;h2&gt;North Valleys FRC&lt;/h2&gt;&lt;h3&gt;775-677-5437  http://dhhs.nv.gov/Programs/Grants/Programs/FRC/Family_Resource_Center/ / 10500 Stead Boulevard Reno, NV 89506&lt;/h3&gt;&lt;p&gt;O'Brien STEM Academy&lt;/p&gt;&lt;p&gt;Food, Healthcare, Insurance / Dental, Vision, &amp; Hearing, Energy Assistance, Family Services, Mental Health, Transitional Housing&lt;/p&gt;</v>
      </c>
      <c r="J194" s="24" t="s">
        <v>299</v>
      </c>
    </row>
    <row r="195">
      <c r="A195" t="str">
        <f>if(Services!A195="","",Services!A195)</f>
        <v>Northeast/Northwest Reno FRC</v>
      </c>
      <c r="B195" t="str">
        <f>if(Services!B195&amp;" "&amp;Services!C195&amp;" "&amp;Services!I195="","",Services!B195&amp;" "&amp;Services!C195&amp;" "&amp;Services!I195)</f>
        <v>775-337-9979 775-353-5563 </v>
      </c>
      <c r="C195" t="str">
        <f>if(A195="","",Services!D195&amp;" "&amp;Services!E195&amp;", "&amp;Services!F195&amp;" "&amp;Services!G195)</f>
        <v>2750 Elementary Drive Reno, NV 89512</v>
      </c>
      <c r="D195" t="str">
        <f>if(Services!H195="","",Services!H195)</f>
        <v>Bernice Mathews Elementary School. Translation and interpreting, basic needs assistance, adult education, including ESL, and computer literacy, job training and employment, life skills building, community based programs, parenting support, home visitation program and family to family connection.</v>
      </c>
      <c r="E195" s="81" t="str">
        <f>if(Services!J195="P",Services!$J$1&amp;", ","")&amp;
if(Services!K195="P",Services!$K$1&amp;", ","")&amp;
if(Services!L195="P",Services!$L$1&amp;", ","")&amp;
if(Services!M195="P",Services!$M$1&amp;", ","")&amp;
if(Services!N195="P",Services!$N$1&amp;", ","")&amp;
if(Services!O195="P",Services!$O$1&amp;", ","")&amp;
if(Services!P195="P",Services!$P$1&amp;", ","")&amp;
if(Services!Q195="P",Services!$Q$1&amp;", ","")&amp;
if(Services!R195="P",Services!$R$1&amp;", ","")&amp;
if(Services!S195="P",Services!$S$1&amp;", ","")&amp;
if(Services!T195="P",Services!$T$1&amp;", ","")&amp;
if(Services!U195="P",Services!$U$1&amp;", ","")&amp;
if(Services!V195="P",Services!$V$1&amp;", ","")&amp;
if(Services!W195="P",Services!$W$1&amp;", ","")&amp;
if(Services!X195="P",Services!$X$1&amp;", ","")&amp;
if(Services!Y195="P",Services!$Y$1&amp;", ","")&amp;
if(Services!Z195="P",Services!$Z$1&amp;", ","")&amp;
if(Services!AA195="P",Services!$AA$1&amp;", ","")&amp;
if(Services!AB195="P",Services!$AB$1&amp;", ","")&amp;
if(Services!AC195="P",Services!$AC$1&amp;", ","")&amp;
if(Services!AD195="P",Services!$AD$1&amp;", ","")&amp;
if(Services!AE195="P",Services!$AE$1&amp;", ","")&amp;
if(Services!AF195="P",Services!$AF$1&amp;", ","")&amp;
if(Services!AG195="P",Services!$AG$1&amp;", ","")&amp;
if(Services!AH195="P",Services!$AH$1&amp;", ","")</f>
        <v>Community Groups, Education &amp; Training, Food, </v>
      </c>
      <c r="F195" t="str">
        <f t="shared" si="1"/>
        <v>Community Groups, Education &amp; Training, Food</v>
      </c>
      <c r="G195" s="81" t="str">
        <f>if(Services!J195="S",Services!$J$1&amp;", ","")&amp;
if(Services!K195="S",Services!$K$1&amp;", ","")&amp;
if(Services!L195="S",Services!$L$1&amp;", ","")&amp;
if(Services!M195="S",Services!$M$1&amp;", ","")&amp;
if(Services!N195="S",Services!$N$1&amp;", ","")&amp;
if(Services!O195="S",Services!$O$1&amp;", ","")&amp;
if(Services!P195="S",Services!$P$1&amp;", ","")&amp;
if(Services!Q195="S",Services!$Q$1&amp;", ","")&amp;
if(Services!R195="S",Services!$R$1&amp;", ","")&amp;
if(Services!S195="S",Services!$S$1&amp;", ","")&amp;
if(Services!T195="S",Services!$T$1&amp;", ","")&amp;
if(Services!U195="S",Services!$U$1&amp;", ","")&amp;
if(Services!V195="S",Services!$V$1&amp;", ","")&amp;
if(Services!W195="S",Services!$W$1&amp;", ","")&amp;
if(Services!X195="S",Services!$X$1&amp;", ","")&amp;
if(Services!Y195="S",Services!$Y$1&amp;", ","")&amp;
if(Services!Z195="S",Services!$Z$1&amp;", ","")&amp;
if(Services!AA195="S",Services!$AA$1&amp;", ","")&amp;
if(Services!AB195="S",Services!$AB$1&amp;", ","")&amp;
if(Services!AC195="S",Services!$AC$1&amp;", ","")&amp;
if(Services!AD195="S",Services!$AD$1&amp;", ","")&amp;
if(Services!AE195="S",Services!$AE$1&amp;", ","")&amp;
if(Services!AF195="S",Services!$AF$1&amp;", ","")&amp;
if(Services!AG195="S",Services!$AG$1&amp;", ","")&amp;
if(Services!AH195="S",Services!$AH$1&amp;", ","")</f>
        <v/>
      </c>
      <c r="H195" t="str">
        <f t="shared" si="2"/>
        <v/>
      </c>
      <c r="I195" t="str">
        <f t="shared" si="3"/>
        <v>&lt;h2&gt;Northeast/Northwest Reno FRC&lt;/h2&gt;&lt;h3&gt;775-337-9979 775-353-5563  / 2750 Elementary Drive Reno, NV 89512&lt;/h3&gt;&lt;p&gt;Bernice Mathews Elementary School. Translation and interpreting, basic needs assistance, adult education, including ESL, and computer literacy, job training and employment, life skills building, community based programs, parenting support, home visitation program and family to family connection.&lt;/p&gt;&lt;p&gt;Community Groups, Education &amp; Training, Food / &lt;/p&gt;</v>
      </c>
      <c r="J195" s="24" t="s">
        <v>299</v>
      </c>
    </row>
    <row r="196">
      <c r="A196" t="str">
        <f>if(Services!A196="","",Services!A196)</f>
        <v>Northern Nevada Adult Mental Health Services (NNAMHS)</v>
      </c>
      <c r="B196" t="str">
        <f>if(Services!B196&amp;" "&amp;Services!C196&amp;" "&amp;Services!I196="","",Services!B196&amp;" "&amp;Services!C196&amp;" "&amp;Services!I196)</f>
        <v>775-688-2001  http://dpbh.nv.gov/Programs/ClinicalCAP/Location/Norhtern_Nevada_Adult_Mental_Health_Locations/</v>
      </c>
      <c r="C196" t="str">
        <f>if(A196="","",Services!D196&amp;" "&amp;Services!E196&amp;", "&amp;Services!F196&amp;" "&amp;Services!G196)</f>
        <v>480 Galletti Way, Bldg. Sparks, NV 89431</v>
      </c>
      <c r="D196" t="str">
        <f>if(Services!H196="","",Services!H196)</f>
        <v>Adults only, inpatient/outpatient services, Medicaid, Medicare, sliding fee scale. No VA insurance. Services are not denied if a person does not have the ability to pay.</v>
      </c>
      <c r="E196" s="81" t="str">
        <f>if(Services!J196="P",Services!$J$1&amp;", ","")&amp;
if(Services!K196="P",Services!$K$1&amp;", ","")&amp;
if(Services!L196="P",Services!$L$1&amp;", ","")&amp;
if(Services!M196="P",Services!$M$1&amp;", ","")&amp;
if(Services!N196="P",Services!$N$1&amp;", ","")&amp;
if(Services!O196="P",Services!$O$1&amp;", ","")&amp;
if(Services!P196="P",Services!$P$1&amp;", ","")&amp;
if(Services!Q196="P",Services!$Q$1&amp;", ","")&amp;
if(Services!R196="P",Services!$R$1&amp;", ","")&amp;
if(Services!S196="P",Services!$S$1&amp;", ","")&amp;
if(Services!T196="P",Services!$T$1&amp;", ","")&amp;
if(Services!U196="P",Services!$U$1&amp;", ","")&amp;
if(Services!V196="P",Services!$V$1&amp;", ","")&amp;
if(Services!W196="P",Services!$W$1&amp;", ","")&amp;
if(Services!X196="P",Services!$X$1&amp;", ","")&amp;
if(Services!Y196="P",Services!$Y$1&amp;", ","")&amp;
if(Services!Z196="P",Services!$Z$1&amp;", ","")&amp;
if(Services!AA196="P",Services!$AA$1&amp;", ","")&amp;
if(Services!AB196="P",Services!$AB$1&amp;", ","")&amp;
if(Services!AC196="P",Services!$AC$1&amp;", ","")&amp;
if(Services!AD196="P",Services!$AD$1&amp;", ","")&amp;
if(Services!AE196="P",Services!$AE$1&amp;", ","")&amp;
if(Services!AF196="P",Services!$AF$1&amp;", ","")&amp;
if(Services!AG196="P",Services!$AG$1&amp;", ","")&amp;
if(Services!AH196="P",Services!$AH$1&amp;", ","")</f>
        <v>Counseling, Inpatient, Mental Health, Outpatient, </v>
      </c>
      <c r="F196" t="str">
        <f t="shared" si="1"/>
        <v>Counseling, Inpatient, Mental Health, Outpatient</v>
      </c>
      <c r="G196" s="81" t="str">
        <f>if(Services!J196="S",Services!$J$1&amp;", ","")&amp;
if(Services!K196="S",Services!$K$1&amp;", ","")&amp;
if(Services!L196="S",Services!$L$1&amp;", ","")&amp;
if(Services!M196="S",Services!$M$1&amp;", ","")&amp;
if(Services!N196="S",Services!$N$1&amp;", ","")&amp;
if(Services!O196="S",Services!$O$1&amp;", ","")&amp;
if(Services!P196="S",Services!$P$1&amp;", ","")&amp;
if(Services!Q196="S",Services!$Q$1&amp;", ","")&amp;
if(Services!R196="S",Services!$R$1&amp;", ","")&amp;
if(Services!S196="S",Services!$S$1&amp;", ","")&amp;
if(Services!T196="S",Services!$T$1&amp;", ","")&amp;
if(Services!U196="S",Services!$U$1&amp;", ","")&amp;
if(Services!V196="S",Services!$V$1&amp;", ","")&amp;
if(Services!W196="S",Services!$W$1&amp;", ","")&amp;
if(Services!X196="S",Services!$X$1&amp;", ","")&amp;
if(Services!Y196="S",Services!$Y$1&amp;", ","")&amp;
if(Services!Z196="S",Services!$Z$1&amp;", ","")&amp;
if(Services!AA196="S",Services!$AA$1&amp;", ","")&amp;
if(Services!AB196="S",Services!$AB$1&amp;", ","")&amp;
if(Services!AC196="S",Services!$AC$1&amp;", ","")&amp;
if(Services!AD196="S",Services!$AD$1&amp;", ","")&amp;
if(Services!AE196="S",Services!$AE$1&amp;", ","")&amp;
if(Services!AF196="S",Services!$AF$1&amp;", ","")&amp;
if(Services!AG196="S",Services!$AG$1&amp;", ","")&amp;
if(Services!AH196="S",Services!$AH$1&amp;", ","")</f>
        <v/>
      </c>
      <c r="H196" t="str">
        <f t="shared" si="2"/>
        <v/>
      </c>
      <c r="I196" t="str">
        <f t="shared" si="3"/>
        <v>&lt;h2&gt;Northern Nevada Adult Mental Health Services (NNAMHS)&lt;/h2&gt;&lt;h3&gt;775-688-2001  http://dpbh.nv.gov/Programs/ClinicalCAP/Location/Norhtern_Nevada_Adult_Mental_Health_Locations/ / 480 Galletti Way, Bldg. Sparks, NV 89431&lt;/h3&gt;&lt;p&gt;Adults only, inpatient/outpatient services, Medicaid, Medicare, sliding fee scale. No VA insurance. Services are not denied if a person does not have the ability to pay.&lt;/p&gt;&lt;p&gt;Counseling, Inpatient, Mental Health, Outpatient / &lt;/p&gt;</v>
      </c>
      <c r="J196" s="24" t="s">
        <v>299</v>
      </c>
    </row>
    <row r="197">
      <c r="A197" t="str">
        <f>if(Services!A197="","",Services!A197)</f>
        <v>Northern Nevada Center for Independent Living</v>
      </c>
      <c r="B197" t="str">
        <f>if(Services!B197&amp;" "&amp;Services!C197&amp;" "&amp;Services!I197="","",Services!B197&amp;" "&amp;Services!C197&amp;" "&amp;Services!I197)</f>
        <v>775-353-3599   www.nncil.org</v>
      </c>
      <c r="C197" t="str">
        <f>if(A197="","",Services!D197&amp;" "&amp;Services!E197&amp;", "&amp;Services!F197&amp;" "&amp;Services!G197)</f>
        <v>999 Pyramid Way Sparks, NV 89431</v>
      </c>
      <c r="D197" t="str">
        <f>if(Services!H197="","",Services!H197)</f>
        <v>Hours: Monday-Friday 8:30-5:00.
Advocate and referrals for people with physical and mental disabilities and for 60+ in age; referrals for housing; jobs; benefits application assistance; deaf resource center; minor home modifications (ramps, grab bars); Referrals and walk-ins welcome.</v>
      </c>
      <c r="E197" s="81" t="str">
        <f>if(Services!J197="P",Services!$J$1&amp;", ","")&amp;
if(Services!K197="P",Services!$K$1&amp;", ","")&amp;
if(Services!L197="P",Services!$L$1&amp;", ","")&amp;
if(Services!M197="P",Services!$M$1&amp;", ","")&amp;
if(Services!N197="P",Services!$N$1&amp;", ","")&amp;
if(Services!O197="P",Services!$O$1&amp;", ","")&amp;
if(Services!P197="P",Services!$P$1&amp;", ","")&amp;
if(Services!Q197="P",Services!$Q$1&amp;", ","")&amp;
if(Services!R197="P",Services!$R$1&amp;", ","")&amp;
if(Services!S197="P",Services!$S$1&amp;", ","")&amp;
if(Services!T197="P",Services!$T$1&amp;", ","")&amp;
if(Services!U197="P",Services!$U$1&amp;", ","")&amp;
if(Services!V197="P",Services!$V$1&amp;", ","")&amp;
if(Services!W197="P",Services!$W$1&amp;", ","")&amp;
if(Services!X197="P",Services!$X$1&amp;", ","")&amp;
if(Services!Y197="P",Services!$Y$1&amp;", ","")&amp;
if(Services!Z197="P",Services!$Z$1&amp;", ","")&amp;
if(Services!AA197="P",Services!$AA$1&amp;", ","")&amp;
if(Services!AB197="P",Services!$AB$1&amp;", ","")&amp;
if(Services!AC197="P",Services!$AC$1&amp;", ","")&amp;
if(Services!AD197="P",Services!$AD$1&amp;", ","")&amp;
if(Services!AE197="P",Services!$AE$1&amp;", ","")&amp;
if(Services!AF197="P",Services!$AF$1&amp;", ","")&amp;
if(Services!AG197="P",Services!$AG$1&amp;", ","")&amp;
if(Services!AH197="P",Services!$AH$1&amp;", ","")</f>
        <v>Counseling, Dental, Vision, &amp; Hearing, Disability Services, Mental Health, </v>
      </c>
      <c r="F197" t="str">
        <f t="shared" si="1"/>
        <v>Counseling, Dental, Vision, &amp; Hearing, Disability Services, Mental Health</v>
      </c>
      <c r="G197" s="81" t="str">
        <f>if(Services!J197="S",Services!$J$1&amp;", ","")&amp;
if(Services!K197="S",Services!$K$1&amp;", ","")&amp;
if(Services!L197="S",Services!$L$1&amp;", ","")&amp;
if(Services!M197="S",Services!$M$1&amp;", ","")&amp;
if(Services!N197="S",Services!$N$1&amp;", ","")&amp;
if(Services!O197="S",Services!$O$1&amp;", ","")&amp;
if(Services!P197="S",Services!$P$1&amp;", ","")&amp;
if(Services!Q197="S",Services!$Q$1&amp;", ","")&amp;
if(Services!R197="S",Services!$R$1&amp;", ","")&amp;
if(Services!S197="S",Services!$S$1&amp;", ","")&amp;
if(Services!T197="S",Services!$T$1&amp;", ","")&amp;
if(Services!U197="S",Services!$U$1&amp;", ","")&amp;
if(Services!V197="S",Services!$V$1&amp;", ","")&amp;
if(Services!W197="S",Services!$W$1&amp;", ","")&amp;
if(Services!X197="S",Services!$X$1&amp;", ","")&amp;
if(Services!Y197="S",Services!$Y$1&amp;", ","")&amp;
if(Services!Z197="S",Services!$Z$1&amp;", ","")&amp;
if(Services!AA197="S",Services!$AA$1&amp;", ","")&amp;
if(Services!AB197="S",Services!$AB$1&amp;", ","")&amp;
if(Services!AC197="S",Services!$AC$1&amp;", ","")&amp;
if(Services!AD197="S",Services!$AD$1&amp;", ","")&amp;
if(Services!AE197="S",Services!$AE$1&amp;", ","")&amp;
if(Services!AF197="S",Services!$AF$1&amp;", ","")&amp;
if(Services!AG197="S",Services!$AG$1&amp;", ","")&amp;
if(Services!AH197="S",Services!$AH$1&amp;", ","")</f>
        <v/>
      </c>
      <c r="H197" t="str">
        <f t="shared" si="2"/>
        <v/>
      </c>
      <c r="I197" t="str">
        <f t="shared" si="3"/>
        <v>&lt;h2&gt;Northern Nevada Center for Independent Living&lt;/h2&gt;&lt;h3&gt;775-353-3599   www.nncil.org / 999 Pyramid Way Sparks, NV 89431&lt;/h3&gt;&lt;p&gt;Hours: Monday-Friday 8:30-5:00.
Advocate and referrals for people with physical and mental disabilities and for 60+ in age; referrals for housing; jobs; benefits application assistance; deaf resource center; minor home modifications (ramps, grab bars); Referrals and walk-ins welcome.&lt;/p&gt;&lt;p&gt;Counseling, Dental, Vision, &amp; Hearing, Disability Services, Mental Health / &lt;/p&gt;</v>
      </c>
      <c r="J197" s="24" t="s">
        <v>299</v>
      </c>
    </row>
    <row r="198">
      <c r="A198" t="str">
        <f>if(Services!A198="","",Services!A198)</f>
        <v>Northern Nevada HOPES</v>
      </c>
      <c r="B198" t="str">
        <f>if(Services!B198&amp;" "&amp;Services!C198&amp;" "&amp;Services!I198="","",Services!B198&amp;" "&amp;Services!C198&amp;" "&amp;Services!I198)</f>
        <v>775-786-4673  www.nnhopes.org
</v>
      </c>
      <c r="C198" t="str">
        <f>if(A198="","",Services!D198&amp;" "&amp;Services!E198&amp;", "&amp;Services!F198&amp;" "&amp;Services!G198)</f>
        <v>580 W. 5th St.  Reno, NV 89503</v>
      </c>
      <c r="D198" t="str">
        <f>if(Services!H198="","",Services!H198)</f>
        <v>Hours: Monday-Thursday 8:00am-7:pm Friday 8:00am-5:00pm Clinic, Pharmacy, Behavioral Health, Social Services. Northern Nevada HOPES is a nonprofit community health center in downtown Reno, NV that offers integrated medical care and wellness services. We welcome patients, wherever they are in life, and provide them with compassionate, high-quality healthcare. Free HIV testing.</v>
      </c>
      <c r="E198" s="81" t="str">
        <f>if(Services!J198="P",Services!$J$1&amp;", ","")&amp;
if(Services!K198="P",Services!$K$1&amp;", ","")&amp;
if(Services!L198="P",Services!$L$1&amp;", ","")&amp;
if(Services!M198="P",Services!$M$1&amp;", ","")&amp;
if(Services!N198="P",Services!$N$1&amp;", ","")&amp;
if(Services!O198="P",Services!$O$1&amp;", ","")&amp;
if(Services!P198="P",Services!$P$1&amp;", ","")&amp;
if(Services!Q198="P",Services!$Q$1&amp;", ","")&amp;
if(Services!R198="P",Services!$R$1&amp;", ","")&amp;
if(Services!S198="P",Services!$S$1&amp;", ","")&amp;
if(Services!T198="P",Services!$T$1&amp;", ","")&amp;
if(Services!U198="P",Services!$U$1&amp;", ","")&amp;
if(Services!V198="P",Services!$V$1&amp;", ","")&amp;
if(Services!W198="P",Services!$W$1&amp;", ","")&amp;
if(Services!X198="P",Services!$X$1&amp;", ","")&amp;
if(Services!Y198="P",Services!$Y$1&amp;", ","")&amp;
if(Services!Z198="P",Services!$Z$1&amp;", ","")&amp;
if(Services!AA198="P",Services!$AA$1&amp;", ","")&amp;
if(Services!AB198="P",Services!$AB$1&amp;", ","")&amp;
if(Services!AC198="P",Services!$AC$1&amp;", ","")&amp;
if(Services!AD198="P",Services!$AD$1&amp;", ","")&amp;
if(Services!AE198="P",Services!$AE$1&amp;", ","")&amp;
if(Services!AF198="P",Services!$AF$1&amp;", ","")&amp;
if(Services!AG198="P",Services!$AG$1&amp;", ","")&amp;
if(Services!AH198="P",Services!$AH$1&amp;", ","")</f>
        <v>Counseling, Food, Healthcare, Mental Health, </v>
      </c>
      <c r="F198" t="str">
        <f t="shared" si="1"/>
        <v>Counseling, Food, Healthcare, Mental Health</v>
      </c>
      <c r="G198" s="81" t="str">
        <f>if(Services!J198="S",Services!$J$1&amp;", ","")&amp;
if(Services!K198="S",Services!$K$1&amp;", ","")&amp;
if(Services!L198="S",Services!$L$1&amp;", ","")&amp;
if(Services!M198="S",Services!$M$1&amp;", ","")&amp;
if(Services!N198="S",Services!$N$1&amp;", ","")&amp;
if(Services!O198="S",Services!$O$1&amp;", ","")&amp;
if(Services!P198="S",Services!$P$1&amp;", ","")&amp;
if(Services!Q198="S",Services!$Q$1&amp;", ","")&amp;
if(Services!R198="S",Services!$R$1&amp;", ","")&amp;
if(Services!S198="S",Services!$S$1&amp;", ","")&amp;
if(Services!T198="S",Services!$T$1&amp;", ","")&amp;
if(Services!U198="S",Services!$U$1&amp;", ","")&amp;
if(Services!V198="S",Services!$V$1&amp;", ","")&amp;
if(Services!W198="S",Services!$W$1&amp;", ","")&amp;
if(Services!X198="S",Services!$X$1&amp;", ","")&amp;
if(Services!Y198="S",Services!$Y$1&amp;", ","")&amp;
if(Services!Z198="S",Services!$Z$1&amp;", ","")&amp;
if(Services!AA198="S",Services!$AA$1&amp;", ","")&amp;
if(Services!AB198="S",Services!$AB$1&amp;", ","")&amp;
if(Services!AC198="S",Services!$AC$1&amp;", ","")&amp;
if(Services!AD198="S",Services!$AD$1&amp;", ","")&amp;
if(Services!AE198="S",Services!$AE$1&amp;", ","")&amp;
if(Services!AF198="S",Services!$AF$1&amp;", ","")&amp;
if(Services!AG198="S",Services!$AG$1&amp;", ","")&amp;
if(Services!AH198="S",Services!$AH$1&amp;", ","")</f>
        <v>Education &amp; Training, </v>
      </c>
      <c r="H198" t="str">
        <f t="shared" si="2"/>
        <v>Education &amp; Training</v>
      </c>
      <c r="I198" t="str">
        <f t="shared" si="3"/>
        <v>&lt;h2&gt;Northern Nevada HOPES&lt;/h2&gt;&lt;h3&gt;775-786-4673  www.nnhopes.org
 / 580 W. 5th St.  Reno, NV 89503&lt;/h3&gt;&lt;p&gt;Hours: Monday-Thursday 8:00am-7:pm Friday 8:00am-5:00pm Clinic, Pharmacy, Behavioral Health, Social Services. Northern Nevada HOPES is a nonprofit community health center in downtown Reno, NV that offers integrated medical care and wellness services. We welcome patients, wherever they are in life, and provide them with compassionate, high-quality healthcare. Free HIV testing.&lt;/p&gt;&lt;p&gt;Counseling, Food, Healthcare, Mental Health / Education &amp; Training&lt;/p&gt;</v>
      </c>
      <c r="J198" s="24" t="s">
        <v>299</v>
      </c>
    </row>
    <row r="199">
      <c r="A199" t="str">
        <f>if(Services!A199="","",Services!A199)</f>
        <v>Northern Nevada Literacy Council</v>
      </c>
      <c r="B199" t="str">
        <f>if(Services!B199&amp;" "&amp;Services!C199&amp;" "&amp;Services!I199="","",Services!B199&amp;" "&amp;Services!C199&amp;" "&amp;Services!I199)</f>
        <v>775-356-1007  </v>
      </c>
      <c r="C199" t="str">
        <f>if(A199="","",Services!D199&amp;" "&amp;Services!E199&amp;", "&amp;Services!F199&amp;" "&amp;Services!G199)</f>
        <v>1400 Wedekind Rd.  Reno, NV  89512</v>
      </c>
      <c r="D199" t="str">
        <f>if(Services!H199="","",Services!H199)</f>
        <v>NNLC provides free classes for adult learners without a high school diploma. Math and Language Arts classes are offered to assist students to pass the test to obtain their Certificate of High School Equivalency. (Formerly known as the GED.) Adult basic educational services, GED preparation, ESL, life skills, welfare assistance</v>
      </c>
      <c r="E199" s="81" t="str">
        <f>if(Services!J199="P",Services!$J$1&amp;", ","")&amp;
if(Services!K199="P",Services!$K$1&amp;", ","")&amp;
if(Services!L199="P",Services!$L$1&amp;", ","")&amp;
if(Services!M199="P",Services!$M$1&amp;", ","")&amp;
if(Services!N199="P",Services!$N$1&amp;", ","")&amp;
if(Services!O199="P",Services!$O$1&amp;", ","")&amp;
if(Services!P199="P",Services!$P$1&amp;", ","")&amp;
if(Services!Q199="P",Services!$Q$1&amp;", ","")&amp;
if(Services!R199="P",Services!$R$1&amp;", ","")&amp;
if(Services!S199="P",Services!$S$1&amp;", ","")&amp;
if(Services!T199="P",Services!$T$1&amp;", ","")&amp;
if(Services!U199="P",Services!$U$1&amp;", ","")&amp;
if(Services!V199="P",Services!$V$1&amp;", ","")&amp;
if(Services!W199="P",Services!$W$1&amp;", ","")&amp;
if(Services!X199="P",Services!$X$1&amp;", ","")&amp;
if(Services!Y199="P",Services!$Y$1&amp;", ","")&amp;
if(Services!Z199="P",Services!$Z$1&amp;", ","")&amp;
if(Services!AA199="P",Services!$AA$1&amp;", ","")&amp;
if(Services!AB199="P",Services!$AB$1&amp;", ","")&amp;
if(Services!AC199="P",Services!$AC$1&amp;", ","")&amp;
if(Services!AD199="P",Services!$AD$1&amp;", ","")&amp;
if(Services!AE199="P",Services!$AE$1&amp;", ","")&amp;
if(Services!AF199="P",Services!$AF$1&amp;", ","")&amp;
if(Services!AG199="P",Services!$AG$1&amp;", ","")&amp;
if(Services!AH199="P",Services!$AH$1&amp;", ","")</f>
        <v>Education &amp; Training, </v>
      </c>
      <c r="F199" t="str">
        <f t="shared" si="1"/>
        <v>Education &amp; Training</v>
      </c>
      <c r="G199" s="81" t="str">
        <f>if(Services!J199="S",Services!$J$1&amp;", ","")&amp;
if(Services!K199="S",Services!$K$1&amp;", ","")&amp;
if(Services!L199="S",Services!$L$1&amp;", ","")&amp;
if(Services!M199="S",Services!$M$1&amp;", ","")&amp;
if(Services!N199="S",Services!$N$1&amp;", ","")&amp;
if(Services!O199="S",Services!$O$1&amp;", ","")&amp;
if(Services!P199="S",Services!$P$1&amp;", ","")&amp;
if(Services!Q199="S",Services!$Q$1&amp;", ","")&amp;
if(Services!R199="S",Services!$R$1&amp;", ","")&amp;
if(Services!S199="S",Services!$S$1&amp;", ","")&amp;
if(Services!T199="S",Services!$T$1&amp;", ","")&amp;
if(Services!U199="S",Services!$U$1&amp;", ","")&amp;
if(Services!V199="S",Services!$V$1&amp;", ","")&amp;
if(Services!W199="S",Services!$W$1&amp;", ","")&amp;
if(Services!X199="S",Services!$X$1&amp;", ","")&amp;
if(Services!Y199="S",Services!$Y$1&amp;", ","")&amp;
if(Services!Z199="S",Services!$Z$1&amp;", ","")&amp;
if(Services!AA199="S",Services!$AA$1&amp;", ","")&amp;
if(Services!AB199="S",Services!$AB$1&amp;", ","")&amp;
if(Services!AC199="S",Services!$AC$1&amp;", ","")&amp;
if(Services!AD199="S",Services!$AD$1&amp;", ","")&amp;
if(Services!AE199="S",Services!$AE$1&amp;", ","")&amp;
if(Services!AF199="S",Services!$AF$1&amp;", ","")&amp;
if(Services!AG199="S",Services!$AG$1&amp;", ","")&amp;
if(Services!AH199="S",Services!$AH$1&amp;", ","")</f>
        <v/>
      </c>
      <c r="H199" t="str">
        <f t="shared" si="2"/>
        <v/>
      </c>
      <c r="I199" t="str">
        <f t="shared" si="3"/>
        <v>&lt;h2&gt;Northern Nevada Literacy Council&lt;/h2&gt;&lt;h3&gt;775-356-1007   / 1400 Wedekind Rd.  Reno, NV  89512&lt;/h3&gt;&lt;p&gt;NNLC provides free classes for adult learners without a high school diploma. Math and Language Arts classes are offered to assist students to pass the test to obtain their Certificate of High School Equivalency. (Formerly known as the GED.) Adult basic educational services, GED preparation, ESL, life skills, welfare assistance&lt;/p&gt;&lt;p&gt;Education &amp; Training / &lt;/p&gt;</v>
      </c>
      <c r="J199" s="24" t="s">
        <v>299</v>
      </c>
    </row>
    <row r="200">
      <c r="A200" t="str">
        <f>if(Services!A200="","",Services!A200)</f>
        <v>Northern Nevada Teen Challenge</v>
      </c>
      <c r="B200" t="str">
        <f>if(Services!B200&amp;" "&amp;Services!C200&amp;" "&amp;Services!I200="","",Services!B200&amp;" "&amp;Services!C200&amp;" "&amp;Services!I200)</f>
        <v>775-424-6777  </v>
      </c>
      <c r="C200" t="str">
        <f>if(A200="","",Services!D200&amp;" "&amp;Services!E200&amp;", "&amp;Services!F200&amp;" "&amp;Services!G200)</f>
        <v>7555 Pyramid Hwy. Sparks, NV 89436</v>
      </c>
      <c r="D200" t="str">
        <f>if(Services!H200="","",Services!H200)</f>
        <v>Ranch for boys ages 14-17 1/2 to help them recover from various issues that are causing them to seriously damage their future. Boys with trauma, adoption issues, negative peer influences, abuse,  or substance abuse. 90 day addiction program.</v>
      </c>
      <c r="E200" s="81" t="str">
        <f>if(Services!J200="P",Services!$J$1&amp;", ","")&amp;
if(Services!K200="P",Services!$K$1&amp;", ","")&amp;
if(Services!L200="P",Services!$L$1&amp;", ","")&amp;
if(Services!M200="P",Services!$M$1&amp;", ","")&amp;
if(Services!N200="P",Services!$N$1&amp;", ","")&amp;
if(Services!O200="P",Services!$O$1&amp;", ","")&amp;
if(Services!P200="P",Services!$P$1&amp;", ","")&amp;
if(Services!Q200="P",Services!$Q$1&amp;", ","")&amp;
if(Services!R200="P",Services!$R$1&amp;", ","")&amp;
if(Services!S200="P",Services!$S$1&amp;", ","")&amp;
if(Services!T200="P",Services!$T$1&amp;", ","")&amp;
if(Services!U200="P",Services!$U$1&amp;", ","")&amp;
if(Services!V200="P",Services!$V$1&amp;", ","")&amp;
if(Services!W200="P",Services!$W$1&amp;", ","")&amp;
if(Services!X200="P",Services!$X$1&amp;", ","")&amp;
if(Services!Y200="P",Services!$Y$1&amp;", ","")&amp;
if(Services!Z200="P",Services!$Z$1&amp;", ","")&amp;
if(Services!AA200="P",Services!$AA$1&amp;", ","")&amp;
if(Services!AB200="P",Services!$AB$1&amp;", ","")&amp;
if(Services!AC200="P",Services!$AC$1&amp;", ","")&amp;
if(Services!AD200="P",Services!$AD$1&amp;", ","")&amp;
if(Services!AE200="P",Services!$AE$1&amp;", ","")&amp;
if(Services!AF200="P",Services!$AF$1&amp;", ","")&amp;
if(Services!AG200="P",Services!$AG$1&amp;", ","")&amp;
if(Services!AH200="P",Services!$AH$1&amp;", ","")</f>
        <v>Counseling, Inpatient, Mental Health, </v>
      </c>
      <c r="F200" t="str">
        <f t="shared" si="1"/>
        <v>Counseling, Inpatient, Mental Health</v>
      </c>
      <c r="G200" s="81" t="str">
        <f>if(Services!J200="S",Services!$J$1&amp;", ","")&amp;
if(Services!K200="S",Services!$K$1&amp;", ","")&amp;
if(Services!L200="S",Services!$L$1&amp;", ","")&amp;
if(Services!M200="S",Services!$M$1&amp;", ","")&amp;
if(Services!N200="S",Services!$N$1&amp;", ","")&amp;
if(Services!O200="S",Services!$O$1&amp;", ","")&amp;
if(Services!P200="S",Services!$P$1&amp;", ","")&amp;
if(Services!Q200="S",Services!$Q$1&amp;", ","")&amp;
if(Services!R200="S",Services!$R$1&amp;", ","")&amp;
if(Services!S200="S",Services!$S$1&amp;", ","")&amp;
if(Services!T200="S",Services!$T$1&amp;", ","")&amp;
if(Services!U200="S",Services!$U$1&amp;", ","")&amp;
if(Services!V200="S",Services!$V$1&amp;", ","")&amp;
if(Services!W200="S",Services!$W$1&amp;", ","")&amp;
if(Services!X200="S",Services!$X$1&amp;", ","")&amp;
if(Services!Y200="S",Services!$Y$1&amp;", ","")&amp;
if(Services!Z200="S",Services!$Z$1&amp;", ","")&amp;
if(Services!AA200="S",Services!$AA$1&amp;", ","")&amp;
if(Services!AB200="S",Services!$AB$1&amp;", ","")&amp;
if(Services!AC200="S",Services!$AC$1&amp;", ","")&amp;
if(Services!AD200="S",Services!$AD$1&amp;", ","")&amp;
if(Services!AE200="S",Services!$AE$1&amp;", ","")&amp;
if(Services!AF200="S",Services!$AF$1&amp;", ","")&amp;
if(Services!AG200="S",Services!$AG$1&amp;", ","")&amp;
if(Services!AH200="S",Services!$AH$1&amp;", ","")</f>
        <v/>
      </c>
      <c r="H200" t="str">
        <f t="shared" si="2"/>
        <v/>
      </c>
      <c r="I200" t="str">
        <f t="shared" si="3"/>
        <v>&lt;h2&gt;Northern Nevada Teen Challenge&lt;/h2&gt;&lt;h3&gt;775-424-6777   / 7555 Pyramid Hwy. Sparks, NV 89436&lt;/h3&gt;&lt;p&gt;Ranch for boys ages 14-17 1/2 to help them recover from various issues that are causing them to seriously damage their future. Boys with trauma, adoption issues, negative peer influences, abuse,  or substance abuse. 90 day addiction program.&lt;/p&gt;&lt;p&gt;Counseling, Inpatient, Mental Health / &lt;/p&gt;</v>
      </c>
      <c r="J200" s="24" t="s">
        <v>299</v>
      </c>
    </row>
    <row r="201">
      <c r="A201" t="str">
        <f>if(Services!A201="","",Services!A201)</f>
        <v>Northern NV Dental Health Program</v>
      </c>
      <c r="B201" t="str">
        <f>if(Services!B201&amp;" "&amp;Services!C201&amp;" "&amp;Services!I201="","",Services!B201&amp;" "&amp;Services!C201&amp;" "&amp;Services!I201)</f>
        <v>775-770-6609  </v>
      </c>
      <c r="C201" t="str">
        <f>if(A201="","",Services!D201&amp;" "&amp;Services!E201&amp;", "&amp;Services!F201&amp;" "&amp;Services!G201)</f>
        <v>5250 Neil Rd, Suite 103 Reno, NV 89502</v>
      </c>
      <c r="D201" t="str">
        <f>if(Services!H201="","",Services!H201)</f>
        <v>Must complete application; provide current paycheck stubs for parents; need copy of Medicaid or NV Check-Up ID or denial letter, children up to 18 years of age</v>
      </c>
      <c r="E201" s="81" t="str">
        <f>if(Services!J201="P",Services!$J$1&amp;", ","")&amp;
if(Services!K201="P",Services!$K$1&amp;", ","")&amp;
if(Services!L201="P",Services!$L$1&amp;", ","")&amp;
if(Services!M201="P",Services!$M$1&amp;", ","")&amp;
if(Services!N201="P",Services!$N$1&amp;", ","")&amp;
if(Services!O201="P",Services!$O$1&amp;", ","")&amp;
if(Services!P201="P",Services!$P$1&amp;", ","")&amp;
if(Services!Q201="P",Services!$Q$1&amp;", ","")&amp;
if(Services!R201="P",Services!$R$1&amp;", ","")&amp;
if(Services!S201="P",Services!$S$1&amp;", ","")&amp;
if(Services!T201="P",Services!$T$1&amp;", ","")&amp;
if(Services!U201="P",Services!$U$1&amp;", ","")&amp;
if(Services!V201="P",Services!$V$1&amp;", ","")&amp;
if(Services!W201="P",Services!$W$1&amp;", ","")&amp;
if(Services!X201="P",Services!$X$1&amp;", ","")&amp;
if(Services!Y201="P",Services!$Y$1&amp;", ","")&amp;
if(Services!Z201="P",Services!$Z$1&amp;", ","")&amp;
if(Services!AA201="P",Services!$AA$1&amp;", ","")&amp;
if(Services!AB201="P",Services!$AB$1&amp;", ","")&amp;
if(Services!AC201="P",Services!$AC$1&amp;", ","")&amp;
if(Services!AD201="P",Services!$AD$1&amp;", ","")&amp;
if(Services!AE201="P",Services!$AE$1&amp;", ","")&amp;
if(Services!AF201="P",Services!$AF$1&amp;", ","")&amp;
if(Services!AG201="P",Services!$AG$1&amp;", ","")&amp;
if(Services!AH201="P",Services!$AH$1&amp;", ","")</f>
        <v>Dental, Vision, &amp; Hearing, </v>
      </c>
      <c r="F201" t="str">
        <f t="shared" si="1"/>
        <v>Dental, Vision, &amp; Hearing</v>
      </c>
      <c r="G201" s="81" t="str">
        <f>if(Services!J201="S",Services!$J$1&amp;", ","")&amp;
if(Services!K201="S",Services!$K$1&amp;", ","")&amp;
if(Services!L201="S",Services!$L$1&amp;", ","")&amp;
if(Services!M201="S",Services!$M$1&amp;", ","")&amp;
if(Services!N201="S",Services!$N$1&amp;", ","")&amp;
if(Services!O201="S",Services!$O$1&amp;", ","")&amp;
if(Services!P201="S",Services!$P$1&amp;", ","")&amp;
if(Services!Q201="S",Services!$Q$1&amp;", ","")&amp;
if(Services!R201="S",Services!$R$1&amp;", ","")&amp;
if(Services!S201="S",Services!$S$1&amp;", ","")&amp;
if(Services!T201="S",Services!$T$1&amp;", ","")&amp;
if(Services!U201="S",Services!$U$1&amp;", ","")&amp;
if(Services!V201="S",Services!$V$1&amp;", ","")&amp;
if(Services!W201="S",Services!$W$1&amp;", ","")&amp;
if(Services!X201="S",Services!$X$1&amp;", ","")&amp;
if(Services!Y201="S",Services!$Y$1&amp;", ","")&amp;
if(Services!Z201="S",Services!$Z$1&amp;", ","")&amp;
if(Services!AA201="S",Services!$AA$1&amp;", ","")&amp;
if(Services!AB201="S",Services!$AB$1&amp;", ","")&amp;
if(Services!AC201="S",Services!$AC$1&amp;", ","")&amp;
if(Services!AD201="S",Services!$AD$1&amp;", ","")&amp;
if(Services!AE201="S",Services!$AE$1&amp;", ","")&amp;
if(Services!AF201="S",Services!$AF$1&amp;", ","")&amp;
if(Services!AG201="S",Services!$AG$1&amp;", ","")&amp;
if(Services!AH201="S",Services!$AH$1&amp;", ","")</f>
        <v/>
      </c>
      <c r="H201" t="str">
        <f t="shared" si="2"/>
        <v/>
      </c>
      <c r="I201" t="str">
        <f t="shared" si="3"/>
        <v>&lt;h2&gt;Northern NV Dental Health Program&lt;/h2&gt;&lt;h3&gt;775-770-6609   / 5250 Neil Rd, Suite 103 Reno, NV 89502&lt;/h3&gt;&lt;p&gt;Must complete application; provide current paycheck stubs for parents; need copy of Medicaid or NV Check-Up ID or denial letter, children up to 18 years of age&lt;/p&gt;&lt;p&gt;Dental, Vision, &amp; Hearing / &lt;/p&gt;</v>
      </c>
      <c r="J201" s="24" t="s">
        <v>299</v>
      </c>
    </row>
    <row r="202">
      <c r="A202" t="str">
        <f>if(Services!A202="","",Services!A202)</f>
        <v>Not A Worry Counseling</v>
      </c>
      <c r="B202" s="82" t="str">
        <f>if(Services!B202&amp;" "&amp;Services!C202&amp;" "&amp;Services!I202="","",Services!B202&amp;" "&amp;Services!C202&amp;" "&amp;Services!I202)</f>
        <v>  www.notaworry.org</v>
      </c>
      <c r="C202" t="str">
        <f>if(A202="","",Services!D202&amp;" "&amp;Services!E202&amp;", "&amp;Services!F202&amp;" "&amp;Services!G202)</f>
        <v>520 Mt. Rose St. Reno, NV 89509</v>
      </c>
      <c r="D202" t="str">
        <f>if(Services!H202="","",Services!H202)</f>
        <v>Mission: To help adolescents, adults, couples and families overcome emotional difficulties related to alcohol, drugs, mental health and/or relationship issues. Substance use evaluations and treatment; Positive parenting &amp; anger management; DUI school levels I, II, ll-X &amp; III; Level 1 DUI school is 8 hours On-Line</v>
      </c>
      <c r="E202" s="81" t="str">
        <f>if(Services!J202="P",Services!$J$1&amp;", ","")&amp;
if(Services!K202="P",Services!$K$1&amp;", ","")&amp;
if(Services!L202="P",Services!$L$1&amp;", ","")&amp;
if(Services!M202="P",Services!$M$1&amp;", ","")&amp;
if(Services!N202="P",Services!$N$1&amp;", ","")&amp;
if(Services!O202="P",Services!$O$1&amp;", ","")&amp;
if(Services!P202="P",Services!$P$1&amp;", ","")&amp;
if(Services!Q202="P",Services!$Q$1&amp;", ","")&amp;
if(Services!R202="P",Services!$R$1&amp;", ","")&amp;
if(Services!S202="P",Services!$S$1&amp;", ","")&amp;
if(Services!T202="P",Services!$T$1&amp;", ","")&amp;
if(Services!U202="P",Services!$U$1&amp;", ","")&amp;
if(Services!V202="P",Services!$V$1&amp;", ","")&amp;
if(Services!W202="P",Services!$W$1&amp;", ","")&amp;
if(Services!X202="P",Services!$X$1&amp;", ","")&amp;
if(Services!Y202="P",Services!$Y$1&amp;", ","")&amp;
if(Services!Z202="P",Services!$Z$1&amp;", ","")&amp;
if(Services!AA202="P",Services!$AA$1&amp;", ","")&amp;
if(Services!AB202="P",Services!$AB$1&amp;", ","")&amp;
if(Services!AC202="P",Services!$AC$1&amp;", ","")&amp;
if(Services!AD202="P",Services!$AD$1&amp;", ","")&amp;
if(Services!AE202="P",Services!$AE$1&amp;", ","")&amp;
if(Services!AF202="P",Services!$AF$1&amp;", ","")&amp;
if(Services!AG202="P",Services!$AG$1&amp;", ","")&amp;
if(Services!AH202="P",Services!$AH$1&amp;", ","")</f>
        <v>Counseling, Education &amp; Training, </v>
      </c>
      <c r="F202" t="str">
        <f t="shared" si="1"/>
        <v>Counseling, Education &amp; Training</v>
      </c>
      <c r="G202" s="81" t="str">
        <f>if(Services!J202="S",Services!$J$1&amp;", ","")&amp;
if(Services!K202="S",Services!$K$1&amp;", ","")&amp;
if(Services!L202="S",Services!$L$1&amp;", ","")&amp;
if(Services!M202="S",Services!$M$1&amp;", ","")&amp;
if(Services!N202="S",Services!$N$1&amp;", ","")&amp;
if(Services!O202="S",Services!$O$1&amp;", ","")&amp;
if(Services!P202="S",Services!$P$1&amp;", ","")&amp;
if(Services!Q202="S",Services!$Q$1&amp;", ","")&amp;
if(Services!R202="S",Services!$R$1&amp;", ","")&amp;
if(Services!S202="S",Services!$S$1&amp;", ","")&amp;
if(Services!T202="S",Services!$T$1&amp;", ","")&amp;
if(Services!U202="S",Services!$U$1&amp;", ","")&amp;
if(Services!V202="S",Services!$V$1&amp;", ","")&amp;
if(Services!W202="S",Services!$W$1&amp;", ","")&amp;
if(Services!X202="S",Services!$X$1&amp;", ","")&amp;
if(Services!Y202="S",Services!$Y$1&amp;", ","")&amp;
if(Services!Z202="S",Services!$Z$1&amp;", ","")&amp;
if(Services!AA202="S",Services!$AA$1&amp;", ","")&amp;
if(Services!AB202="S",Services!$AB$1&amp;", ","")&amp;
if(Services!AC202="S",Services!$AC$1&amp;", ","")&amp;
if(Services!AD202="S",Services!$AD$1&amp;", ","")&amp;
if(Services!AE202="S",Services!$AE$1&amp;", ","")&amp;
if(Services!AF202="S",Services!$AF$1&amp;", ","")&amp;
if(Services!AG202="S",Services!$AG$1&amp;", ","")&amp;
if(Services!AH202="S",Services!$AH$1&amp;", ","")</f>
        <v/>
      </c>
      <c r="H202" t="str">
        <f t="shared" si="2"/>
        <v/>
      </c>
      <c r="I202" t="str">
        <f t="shared" si="3"/>
        <v>&lt;h2&gt;Not A Worry Counseling&lt;/h2&gt;&lt;h3&gt;  www.notaworry.org / 520 Mt. Rose St. Reno, NV 89509&lt;/h3&gt;&lt;p&gt;Mission: To help adolescents, adults, couples and families overcome emotional difficulties related to alcohol, drugs, mental health and/or relationship issues. Substance use evaluations and treatment; Positive parenting &amp; anger management; DUI school levels I, II, ll-X &amp; III; Level 1 DUI school is 8 hours On-Line&lt;/p&gt;&lt;p&gt;Counseling, Education &amp; Training / &lt;/p&gt;</v>
      </c>
      <c r="J202" s="24" t="s">
        <v>299</v>
      </c>
    </row>
    <row r="203">
      <c r="A203" t="str">
        <f>if(Services!A203="","",Services!A203)</f>
        <v>Oak Tree Apts</v>
      </c>
      <c r="B203" t="str">
        <f>if(Services!B203&amp;" "&amp;Services!C203&amp;" "&amp;Services!I203="","",Services!B203&amp;" "&amp;Services!C203&amp;" "&amp;Services!I203)</f>
        <v>775-825-1454  </v>
      </c>
      <c r="C203" t="str">
        <f>if(A203="","",Services!D203&amp;" "&amp;Services!E203&amp;", "&amp;Services!F203&amp;" "&amp;Services!G203)</f>
        <v>3410 Neil Rd Reno, NV 89502</v>
      </c>
      <c r="D203" t="str">
        <f>if(Services!H203="","",Services!H203)</f>
        <v>Family-Subsidized-WCHC</v>
      </c>
      <c r="E203" s="81" t="str">
        <f>if(Services!J203="P",Services!$J$1&amp;", ","")&amp;
if(Services!K203="P",Services!$K$1&amp;", ","")&amp;
if(Services!L203="P",Services!$L$1&amp;", ","")&amp;
if(Services!M203="P",Services!$M$1&amp;", ","")&amp;
if(Services!N203="P",Services!$N$1&amp;", ","")&amp;
if(Services!O203="P",Services!$O$1&amp;", ","")&amp;
if(Services!P203="P",Services!$P$1&amp;", ","")&amp;
if(Services!Q203="P",Services!$Q$1&amp;", ","")&amp;
if(Services!R203="P",Services!$R$1&amp;", ","")&amp;
if(Services!S203="P",Services!$S$1&amp;", ","")&amp;
if(Services!T203="P",Services!$T$1&amp;", ","")&amp;
if(Services!U203="P",Services!$U$1&amp;", ","")&amp;
if(Services!V203="P",Services!$V$1&amp;", ","")&amp;
if(Services!W203="P",Services!$W$1&amp;", ","")&amp;
if(Services!X203="P",Services!$X$1&amp;", ","")&amp;
if(Services!Y203="P",Services!$Y$1&amp;", ","")&amp;
if(Services!Z203="P",Services!$Z$1&amp;", ","")&amp;
if(Services!AA203="P",Services!$AA$1&amp;", ","")&amp;
if(Services!AB203="P",Services!$AB$1&amp;", ","")&amp;
if(Services!AC203="P",Services!$AC$1&amp;", ","")&amp;
if(Services!AD203="P",Services!$AD$1&amp;", ","")&amp;
if(Services!AE203="P",Services!$AE$1&amp;", ","")&amp;
if(Services!AF203="P",Services!$AF$1&amp;", ","")&amp;
if(Services!AG203="P",Services!$AG$1&amp;", ","")&amp;
if(Services!AH203="P",Services!$AH$1&amp;", ","")</f>
        <v>Apartments, Subsidized housing, </v>
      </c>
      <c r="F203" t="str">
        <f t="shared" si="1"/>
        <v>Apartments, Subsidized housing</v>
      </c>
      <c r="G203" s="81" t="str">
        <f>if(Services!J203="S",Services!$J$1&amp;", ","")&amp;
if(Services!K203="S",Services!$K$1&amp;", ","")&amp;
if(Services!L203="S",Services!$L$1&amp;", ","")&amp;
if(Services!M203="S",Services!$M$1&amp;", ","")&amp;
if(Services!N203="S",Services!$N$1&amp;", ","")&amp;
if(Services!O203="S",Services!$O$1&amp;", ","")&amp;
if(Services!P203="S",Services!$P$1&amp;", ","")&amp;
if(Services!Q203="S",Services!$Q$1&amp;", ","")&amp;
if(Services!R203="S",Services!$R$1&amp;", ","")&amp;
if(Services!S203="S",Services!$S$1&amp;", ","")&amp;
if(Services!T203="S",Services!$T$1&amp;", ","")&amp;
if(Services!U203="S",Services!$U$1&amp;", ","")&amp;
if(Services!V203="S",Services!$V$1&amp;", ","")&amp;
if(Services!W203="S",Services!$W$1&amp;", ","")&amp;
if(Services!X203="S",Services!$X$1&amp;", ","")&amp;
if(Services!Y203="S",Services!$Y$1&amp;", ","")&amp;
if(Services!Z203="S",Services!$Z$1&amp;", ","")&amp;
if(Services!AA203="S",Services!$AA$1&amp;", ","")&amp;
if(Services!AB203="S",Services!$AB$1&amp;", ","")&amp;
if(Services!AC203="S",Services!$AC$1&amp;", ","")&amp;
if(Services!AD203="S",Services!$AD$1&amp;", ","")&amp;
if(Services!AE203="S",Services!$AE$1&amp;", ","")&amp;
if(Services!AF203="S",Services!$AF$1&amp;", ","")&amp;
if(Services!AG203="S",Services!$AG$1&amp;", ","")&amp;
if(Services!AH203="S",Services!$AH$1&amp;", ","")</f>
        <v/>
      </c>
      <c r="H203" t="str">
        <f t="shared" si="2"/>
        <v/>
      </c>
      <c r="I203" t="str">
        <f t="shared" si="3"/>
        <v>&lt;h2&gt;Oak Tree Apts&lt;/h2&gt;&lt;h3&gt;775-825-1454   / 3410 Neil Rd Reno, NV 89502&lt;/h3&gt;&lt;p&gt;Family-Subsidized-WCHC&lt;/p&gt;&lt;p&gt;Apartments, Subsidized housing / &lt;/p&gt;</v>
      </c>
      <c r="J203" s="24" t="s">
        <v>299</v>
      </c>
    </row>
    <row r="204">
      <c r="A204" t="str">
        <f>if(Services!A204="","",Services!A204)</f>
        <v>Our Savior Lutheran Church</v>
      </c>
      <c r="B204" t="str">
        <f>if(Services!B204&amp;" "&amp;Services!C204&amp;" "&amp;Services!I204="","",Services!B204&amp;" "&amp;Services!C204&amp;" "&amp;Services!I204)</f>
        <v>775-358-0743  </v>
      </c>
      <c r="C204" t="str">
        <f>if(A204="","",Services!D204&amp;" "&amp;Services!E204&amp;", "&amp;Services!F204&amp;" "&amp;Services!G204)</f>
        <v>1900 First St. Sparks, NV 89431</v>
      </c>
      <c r="D204" t="str">
        <f>if(Services!H204="","",Services!H204)</f>
        <v>Programs help immigrants and Spanish speakers too. Must live in 89431 zip code - proof of residency required. Intake form and ID for each family member required on the first visit. ID required at each visit. Food pantry is open the second and third saturday of each month. Food Harvest June 28th.</v>
      </c>
      <c r="E204" s="81" t="str">
        <f>if(Services!J204="P",Services!$J$1&amp;", ","")&amp;
if(Services!K204="P",Services!$K$1&amp;", ","")&amp;
if(Services!L204="P",Services!$L$1&amp;", ","")&amp;
if(Services!M204="P",Services!$M$1&amp;", ","")&amp;
if(Services!N204="P",Services!$N$1&amp;", ","")&amp;
if(Services!O204="P",Services!$O$1&amp;", ","")&amp;
if(Services!P204="P",Services!$P$1&amp;", ","")&amp;
if(Services!Q204="P",Services!$Q$1&amp;", ","")&amp;
if(Services!R204="P",Services!$R$1&amp;", ","")&amp;
if(Services!S204="P",Services!$S$1&amp;", ","")&amp;
if(Services!T204="P",Services!$T$1&amp;", ","")&amp;
if(Services!U204="P",Services!$U$1&amp;", ","")&amp;
if(Services!V204="P",Services!$V$1&amp;", ","")&amp;
if(Services!W204="P",Services!$W$1&amp;", ","")&amp;
if(Services!X204="P",Services!$X$1&amp;", ","")&amp;
if(Services!Y204="P",Services!$Y$1&amp;", ","")&amp;
if(Services!Z204="P",Services!$Z$1&amp;", ","")&amp;
if(Services!AA204="P",Services!$AA$1&amp;", ","")&amp;
if(Services!AB204="P",Services!$AB$1&amp;", ","")&amp;
if(Services!AC204="P",Services!$AC$1&amp;", ","")&amp;
if(Services!AD204="P",Services!$AD$1&amp;", ","")&amp;
if(Services!AE204="P",Services!$AE$1&amp;", ","")&amp;
if(Services!AF204="P",Services!$AF$1&amp;", ","")&amp;
if(Services!AG204="P",Services!$AG$1&amp;", ","")&amp;
if(Services!AH204="P",Services!$AH$1&amp;", ","")</f>
        <v>Food, </v>
      </c>
      <c r="F204" t="str">
        <f t="shared" si="1"/>
        <v>Food</v>
      </c>
      <c r="G204" s="81" t="str">
        <f>if(Services!J204="S",Services!$J$1&amp;", ","")&amp;
if(Services!K204="S",Services!$K$1&amp;", ","")&amp;
if(Services!L204="S",Services!$L$1&amp;", ","")&amp;
if(Services!M204="S",Services!$M$1&amp;", ","")&amp;
if(Services!N204="S",Services!$N$1&amp;", ","")&amp;
if(Services!O204="S",Services!$O$1&amp;", ","")&amp;
if(Services!P204="S",Services!$P$1&amp;", ","")&amp;
if(Services!Q204="S",Services!$Q$1&amp;", ","")&amp;
if(Services!R204="S",Services!$R$1&amp;", ","")&amp;
if(Services!S204="S",Services!$S$1&amp;", ","")&amp;
if(Services!T204="S",Services!$T$1&amp;", ","")&amp;
if(Services!U204="S",Services!$U$1&amp;", ","")&amp;
if(Services!V204="S",Services!$V$1&amp;", ","")&amp;
if(Services!W204="S",Services!$W$1&amp;", ","")&amp;
if(Services!X204="S",Services!$X$1&amp;", ","")&amp;
if(Services!Y204="S",Services!$Y$1&amp;", ","")&amp;
if(Services!Z204="S",Services!$Z$1&amp;", ","")&amp;
if(Services!AA204="S",Services!$AA$1&amp;", ","")&amp;
if(Services!AB204="S",Services!$AB$1&amp;", ","")&amp;
if(Services!AC204="S",Services!$AC$1&amp;", ","")&amp;
if(Services!AD204="S",Services!$AD$1&amp;", ","")&amp;
if(Services!AE204="S",Services!$AE$1&amp;", ","")&amp;
if(Services!AF204="S",Services!$AF$1&amp;", ","")&amp;
if(Services!AG204="S",Services!$AG$1&amp;", ","")&amp;
if(Services!AH204="S",Services!$AH$1&amp;", ","")</f>
        <v/>
      </c>
      <c r="H204" t="str">
        <f t="shared" si="2"/>
        <v/>
      </c>
      <c r="I204" t="str">
        <f t="shared" si="3"/>
        <v>&lt;h2&gt;Our Savior Lutheran Church&lt;/h2&gt;&lt;h3&gt;775-358-0743   / 1900 First St. Sparks, NV 89431&lt;/h3&gt;&lt;p&gt;Programs help immigrants and Spanish speakers too. Must live in 89431 zip code - proof of residency required. Intake form and ID for each family member required on the first visit. ID required at each visit. Food pantry is open the second and third saturday of each month. Food Harvest June 28th.&lt;/p&gt;&lt;p&gt;Food / &lt;/p&gt;</v>
      </c>
      <c r="J204" s="24" t="s">
        <v>299</v>
      </c>
    </row>
    <row r="205">
      <c r="A205" t="str">
        <f>if(Services!A205="","",Services!A205)</f>
        <v>Paradise View Apts</v>
      </c>
      <c r="B205" t="str">
        <f>if(Services!B205&amp;" "&amp;Services!C205&amp;" "&amp;Services!I205="","",Services!B205&amp;" "&amp;Services!C205&amp;" "&amp;Services!I205)</f>
        <v>775-359-7227  </v>
      </c>
      <c r="C205" t="str">
        <f>if(A205="","",Services!D205&amp;" "&amp;Services!E205&amp;", "&amp;Services!F205&amp;" "&amp;Services!G205)</f>
        <v>2685 Carville Dr Reno, NV 89512</v>
      </c>
      <c r="D205" t="str">
        <f>if(Services!H205="","",Services!H205)</f>
        <v>Singles Subsidized-Bond</v>
      </c>
      <c r="E205" s="81" t="str">
        <f>if(Services!J205="P",Services!$J$1&amp;", ","")&amp;
if(Services!K205="P",Services!$K$1&amp;", ","")&amp;
if(Services!L205="P",Services!$L$1&amp;", ","")&amp;
if(Services!M205="P",Services!$M$1&amp;", ","")&amp;
if(Services!N205="P",Services!$N$1&amp;", ","")&amp;
if(Services!O205="P",Services!$O$1&amp;", ","")&amp;
if(Services!P205="P",Services!$P$1&amp;", ","")&amp;
if(Services!Q205="P",Services!$Q$1&amp;", ","")&amp;
if(Services!R205="P",Services!$R$1&amp;", ","")&amp;
if(Services!S205="P",Services!$S$1&amp;", ","")&amp;
if(Services!T205="P",Services!$T$1&amp;", ","")&amp;
if(Services!U205="P",Services!$U$1&amp;", ","")&amp;
if(Services!V205="P",Services!$V$1&amp;", ","")&amp;
if(Services!W205="P",Services!$W$1&amp;", ","")&amp;
if(Services!X205="P",Services!$X$1&amp;", ","")&amp;
if(Services!Y205="P",Services!$Y$1&amp;", ","")&amp;
if(Services!Z205="P",Services!$Z$1&amp;", ","")&amp;
if(Services!AA205="P",Services!$AA$1&amp;", ","")&amp;
if(Services!AB205="P",Services!$AB$1&amp;", ","")&amp;
if(Services!AC205="P",Services!$AC$1&amp;", ","")&amp;
if(Services!AD205="P",Services!$AD$1&amp;", ","")&amp;
if(Services!AE205="P",Services!$AE$1&amp;", ","")&amp;
if(Services!AF205="P",Services!$AF$1&amp;", ","")&amp;
if(Services!AG205="P",Services!$AG$1&amp;", ","")&amp;
if(Services!AH205="P",Services!$AH$1&amp;", ","")</f>
        <v>Apartments, Subsidized housing, </v>
      </c>
      <c r="F205" t="str">
        <f t="shared" si="1"/>
        <v>Apartments, Subsidized housing</v>
      </c>
      <c r="G205" s="81" t="str">
        <f>if(Services!J205="S",Services!$J$1&amp;", ","")&amp;
if(Services!K205="S",Services!$K$1&amp;", ","")&amp;
if(Services!L205="S",Services!$L$1&amp;", ","")&amp;
if(Services!M205="S",Services!$M$1&amp;", ","")&amp;
if(Services!N205="S",Services!$N$1&amp;", ","")&amp;
if(Services!O205="S",Services!$O$1&amp;", ","")&amp;
if(Services!P205="S",Services!$P$1&amp;", ","")&amp;
if(Services!Q205="S",Services!$Q$1&amp;", ","")&amp;
if(Services!R205="S",Services!$R$1&amp;", ","")&amp;
if(Services!S205="S",Services!$S$1&amp;", ","")&amp;
if(Services!T205="S",Services!$T$1&amp;", ","")&amp;
if(Services!U205="S",Services!$U$1&amp;", ","")&amp;
if(Services!V205="S",Services!$V$1&amp;", ","")&amp;
if(Services!W205="S",Services!$W$1&amp;", ","")&amp;
if(Services!X205="S",Services!$X$1&amp;", ","")&amp;
if(Services!Y205="S",Services!$Y$1&amp;", ","")&amp;
if(Services!Z205="S",Services!$Z$1&amp;", ","")&amp;
if(Services!AA205="S",Services!$AA$1&amp;", ","")&amp;
if(Services!AB205="S",Services!$AB$1&amp;", ","")&amp;
if(Services!AC205="S",Services!$AC$1&amp;", ","")&amp;
if(Services!AD205="S",Services!$AD$1&amp;", ","")&amp;
if(Services!AE205="S",Services!$AE$1&amp;", ","")&amp;
if(Services!AF205="S",Services!$AF$1&amp;", ","")&amp;
if(Services!AG205="S",Services!$AG$1&amp;", ","")&amp;
if(Services!AH205="S",Services!$AH$1&amp;", ","")</f>
        <v/>
      </c>
      <c r="H205" t="str">
        <f t="shared" si="2"/>
        <v/>
      </c>
      <c r="I205" t="str">
        <f t="shared" si="3"/>
        <v>&lt;h2&gt;Paradise View Apts&lt;/h2&gt;&lt;h3&gt;775-359-7227   / 2685 Carville Dr Reno, NV 89512&lt;/h3&gt;&lt;p&gt;Singles Subsidized-Bond&lt;/p&gt;&lt;p&gt;Apartments, Subsidized housing / &lt;/p&gt;</v>
      </c>
      <c r="J205" s="24" t="s">
        <v>299</v>
      </c>
    </row>
    <row r="206">
      <c r="A206" t="str">
        <f>if(Services!A206="","",Services!A206)</f>
        <v>Park Manor Apts</v>
      </c>
      <c r="B206" t="str">
        <f>if(Services!B206&amp;" "&amp;Services!C206&amp;" "&amp;Services!I206="","",Services!B206&amp;" "&amp;Services!C206&amp;" "&amp;Services!I206)</f>
        <v>775-337-9222  </v>
      </c>
      <c r="C206" t="str">
        <f>if(A206="","",Services!D206&amp;" "&amp;Services!E206&amp;", "&amp;Services!F206&amp;" "&amp;Services!G206)</f>
        <v>33 Park St Reno, NV 89502</v>
      </c>
      <c r="D206" t="str">
        <f>if(Services!H206="","",Services!H206)</f>
        <v>Family-Subsidized-Using Low Income Housing Tax Credit LIHTC program, units set aside. Households must earn either less than 50% or 60% of the area median income. Rents capped at a maximum of 30% of the set-aside area median income.</v>
      </c>
      <c r="E206" s="81" t="str">
        <f>if(Services!J206="P",Services!$J$1&amp;", ","")&amp;
if(Services!K206="P",Services!$K$1&amp;", ","")&amp;
if(Services!L206="P",Services!$L$1&amp;", ","")&amp;
if(Services!M206="P",Services!$M$1&amp;", ","")&amp;
if(Services!N206="P",Services!$N$1&amp;", ","")&amp;
if(Services!O206="P",Services!$O$1&amp;", ","")&amp;
if(Services!P206="P",Services!$P$1&amp;", ","")&amp;
if(Services!Q206="P",Services!$Q$1&amp;", ","")&amp;
if(Services!R206="P",Services!$R$1&amp;", ","")&amp;
if(Services!S206="P",Services!$S$1&amp;", ","")&amp;
if(Services!T206="P",Services!$T$1&amp;", ","")&amp;
if(Services!U206="P",Services!$U$1&amp;", ","")&amp;
if(Services!V206="P",Services!$V$1&amp;", ","")&amp;
if(Services!W206="P",Services!$W$1&amp;", ","")&amp;
if(Services!X206="P",Services!$X$1&amp;", ","")&amp;
if(Services!Y206="P",Services!$Y$1&amp;", ","")&amp;
if(Services!Z206="P",Services!$Z$1&amp;", ","")&amp;
if(Services!AA206="P",Services!$AA$1&amp;", ","")&amp;
if(Services!AB206="P",Services!$AB$1&amp;", ","")&amp;
if(Services!AC206="P",Services!$AC$1&amp;", ","")&amp;
if(Services!AD206="P",Services!$AD$1&amp;", ","")&amp;
if(Services!AE206="P",Services!$AE$1&amp;", ","")&amp;
if(Services!AF206="P",Services!$AF$1&amp;", ","")&amp;
if(Services!AG206="P",Services!$AG$1&amp;", ","")&amp;
if(Services!AH206="P",Services!$AH$1&amp;", ","")</f>
        <v>Apartments, Subsidized housing, </v>
      </c>
      <c r="F206" t="str">
        <f t="shared" si="1"/>
        <v>Apartments, Subsidized housing</v>
      </c>
      <c r="G206" s="81" t="str">
        <f>if(Services!J206="S",Services!$J$1&amp;", ","")&amp;
if(Services!K206="S",Services!$K$1&amp;", ","")&amp;
if(Services!L206="S",Services!$L$1&amp;", ","")&amp;
if(Services!M206="S",Services!$M$1&amp;", ","")&amp;
if(Services!N206="S",Services!$N$1&amp;", ","")&amp;
if(Services!O206="S",Services!$O$1&amp;", ","")&amp;
if(Services!P206="S",Services!$P$1&amp;", ","")&amp;
if(Services!Q206="S",Services!$Q$1&amp;", ","")&amp;
if(Services!R206="S",Services!$R$1&amp;", ","")&amp;
if(Services!S206="S",Services!$S$1&amp;", ","")&amp;
if(Services!T206="S",Services!$T$1&amp;", ","")&amp;
if(Services!U206="S",Services!$U$1&amp;", ","")&amp;
if(Services!V206="S",Services!$V$1&amp;", ","")&amp;
if(Services!W206="S",Services!$W$1&amp;", ","")&amp;
if(Services!X206="S",Services!$X$1&amp;", ","")&amp;
if(Services!Y206="S",Services!$Y$1&amp;", ","")&amp;
if(Services!Z206="S",Services!$Z$1&amp;", ","")&amp;
if(Services!AA206="S",Services!$AA$1&amp;", ","")&amp;
if(Services!AB206="S",Services!$AB$1&amp;", ","")&amp;
if(Services!AC206="S",Services!$AC$1&amp;", ","")&amp;
if(Services!AD206="S",Services!$AD$1&amp;", ","")&amp;
if(Services!AE206="S",Services!$AE$1&amp;", ","")&amp;
if(Services!AF206="S",Services!$AF$1&amp;", ","")&amp;
if(Services!AG206="S",Services!$AG$1&amp;", ","")&amp;
if(Services!AH206="S",Services!$AH$1&amp;", ","")</f>
        <v/>
      </c>
      <c r="H206" t="str">
        <f t="shared" si="2"/>
        <v/>
      </c>
      <c r="I206" t="str">
        <f t="shared" si="3"/>
        <v>&lt;h2&gt;Park Manor Apts&lt;/h2&gt;&lt;h3&gt;775-337-9222   / 33 Park St Reno, NV 89502&lt;/h3&gt;&lt;p&gt;Family-Subsidized-Using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06" s="24" t="s">
        <v>299</v>
      </c>
    </row>
    <row r="207">
      <c r="A207" t="str">
        <f>if(Services!A207="","",Services!A207)</f>
        <v>Park Place fka Grenada Apts</v>
      </c>
      <c r="B207" t="str">
        <f>if(Services!B207&amp;" "&amp;Services!C207&amp;" "&amp;Services!I207="","",Services!B207&amp;" "&amp;Services!C207&amp;" "&amp;Services!I207)</f>
        <v>775-331-1101  </v>
      </c>
      <c r="C207" t="str">
        <f>if(A207="","",Services!D207&amp;" "&amp;Services!E207&amp;", "&amp;Services!F207&amp;" "&amp;Services!G207)</f>
        <v>900 I St Sparks, NV 89431</v>
      </c>
      <c r="D207" t="str">
        <f>if(Services!H207="","",Services!H207)</f>
        <v>Singles-Subsidized WCHC as Granada Apt, however it looks like they have since been changed over to Park Place which states they no longer accept Sec  or Vouchers.</v>
      </c>
      <c r="E207" s="81" t="str">
        <f>if(Services!J207="P",Services!$J$1&amp;", ","")&amp;
if(Services!K207="P",Services!$K$1&amp;", ","")&amp;
if(Services!L207="P",Services!$L$1&amp;", ","")&amp;
if(Services!M207="P",Services!$M$1&amp;", ","")&amp;
if(Services!N207="P",Services!$N$1&amp;", ","")&amp;
if(Services!O207="P",Services!$O$1&amp;", ","")&amp;
if(Services!P207="P",Services!$P$1&amp;", ","")&amp;
if(Services!Q207="P",Services!$Q$1&amp;", ","")&amp;
if(Services!R207="P",Services!$R$1&amp;", ","")&amp;
if(Services!S207="P",Services!$S$1&amp;", ","")&amp;
if(Services!T207="P",Services!$T$1&amp;", ","")&amp;
if(Services!U207="P",Services!$U$1&amp;", ","")&amp;
if(Services!V207="P",Services!$V$1&amp;", ","")&amp;
if(Services!W207="P",Services!$W$1&amp;", ","")&amp;
if(Services!X207="P",Services!$X$1&amp;", ","")&amp;
if(Services!Y207="P",Services!$Y$1&amp;", ","")&amp;
if(Services!Z207="P",Services!$Z$1&amp;", ","")&amp;
if(Services!AA207="P",Services!$AA$1&amp;", ","")&amp;
if(Services!AB207="P",Services!$AB$1&amp;", ","")&amp;
if(Services!AC207="P",Services!$AC$1&amp;", ","")&amp;
if(Services!AD207="P",Services!$AD$1&amp;", ","")&amp;
if(Services!AE207="P",Services!$AE$1&amp;", ","")&amp;
if(Services!AF207="P",Services!$AF$1&amp;", ","")&amp;
if(Services!AG207="P",Services!$AG$1&amp;", ","")&amp;
if(Services!AH207="P",Services!$AH$1&amp;", ","")</f>
        <v>Apartments, Subsidized housing, </v>
      </c>
      <c r="F207" t="str">
        <f t="shared" si="1"/>
        <v>Apartments, Subsidized housing</v>
      </c>
      <c r="G207" s="81" t="str">
        <f>if(Services!J207="S",Services!$J$1&amp;", ","")&amp;
if(Services!K207="S",Services!$K$1&amp;", ","")&amp;
if(Services!L207="S",Services!$L$1&amp;", ","")&amp;
if(Services!M207="S",Services!$M$1&amp;", ","")&amp;
if(Services!N207="S",Services!$N$1&amp;", ","")&amp;
if(Services!O207="S",Services!$O$1&amp;", ","")&amp;
if(Services!P207="S",Services!$P$1&amp;", ","")&amp;
if(Services!Q207="S",Services!$Q$1&amp;", ","")&amp;
if(Services!R207="S",Services!$R$1&amp;", ","")&amp;
if(Services!S207="S",Services!$S$1&amp;", ","")&amp;
if(Services!T207="S",Services!$T$1&amp;", ","")&amp;
if(Services!U207="S",Services!$U$1&amp;", ","")&amp;
if(Services!V207="S",Services!$V$1&amp;", ","")&amp;
if(Services!W207="S",Services!$W$1&amp;", ","")&amp;
if(Services!X207="S",Services!$X$1&amp;", ","")&amp;
if(Services!Y207="S",Services!$Y$1&amp;", ","")&amp;
if(Services!Z207="S",Services!$Z$1&amp;", ","")&amp;
if(Services!AA207="S",Services!$AA$1&amp;", ","")&amp;
if(Services!AB207="S",Services!$AB$1&amp;", ","")&amp;
if(Services!AC207="S",Services!$AC$1&amp;", ","")&amp;
if(Services!AD207="S",Services!$AD$1&amp;", ","")&amp;
if(Services!AE207="S",Services!$AE$1&amp;", ","")&amp;
if(Services!AF207="S",Services!$AF$1&amp;", ","")&amp;
if(Services!AG207="S",Services!$AG$1&amp;", ","")&amp;
if(Services!AH207="S",Services!$AH$1&amp;", ","")</f>
        <v/>
      </c>
      <c r="H207" t="str">
        <f t="shared" si="2"/>
        <v/>
      </c>
      <c r="I207" t="str">
        <f t="shared" si="3"/>
        <v>&lt;h2&gt;Park Place fka Grenada Apts&lt;/h2&gt;&lt;h3&gt;775-331-1101   / 900 I St Sparks, NV 89431&lt;/h3&gt;&lt;p&gt;Singles-Subsidized WCHC as Granada Apt, however it looks like they have since been changed over to Park Place which states they no longer accept Sec  or Vouchers.&lt;/p&gt;&lt;p&gt;Apartments, Subsidized housing / &lt;/p&gt;</v>
      </c>
      <c r="J207" s="24" t="s">
        <v>299</v>
      </c>
    </row>
    <row r="208">
      <c r="A208" t="str">
        <f>if(Services!A208="","",Services!A208)</f>
        <v>Park Vista Apts</v>
      </c>
      <c r="B208" t="str">
        <f>if(Services!B208&amp;" "&amp;Services!C208&amp;" "&amp;Services!I208="","",Services!B208&amp;" "&amp;Services!C208&amp;" "&amp;Services!I208)</f>
        <v>775-356-2020  </v>
      </c>
      <c r="C208" t="str">
        <f>if(A208="","",Services!D208&amp;" "&amp;Services!E208&amp;", "&amp;Services!F208&amp;" "&amp;Services!G208)</f>
        <v>565 Sparks Blvd Sparks, NV 89434</v>
      </c>
      <c r="D208" t="str">
        <f>if(Services!H208="","",Services!H208)</f>
        <v>Family-Subsidized-Bond</v>
      </c>
      <c r="E208" s="81" t="str">
        <f>if(Services!J208="P",Services!$J$1&amp;", ","")&amp;
if(Services!K208="P",Services!$K$1&amp;", ","")&amp;
if(Services!L208="P",Services!$L$1&amp;", ","")&amp;
if(Services!M208="P",Services!$M$1&amp;", ","")&amp;
if(Services!N208="P",Services!$N$1&amp;", ","")&amp;
if(Services!O208="P",Services!$O$1&amp;", ","")&amp;
if(Services!P208="P",Services!$P$1&amp;", ","")&amp;
if(Services!Q208="P",Services!$Q$1&amp;", ","")&amp;
if(Services!R208="P",Services!$R$1&amp;", ","")&amp;
if(Services!S208="P",Services!$S$1&amp;", ","")&amp;
if(Services!T208="P",Services!$T$1&amp;", ","")&amp;
if(Services!U208="P",Services!$U$1&amp;", ","")&amp;
if(Services!V208="P",Services!$V$1&amp;", ","")&amp;
if(Services!W208="P",Services!$W$1&amp;", ","")&amp;
if(Services!X208="P",Services!$X$1&amp;", ","")&amp;
if(Services!Y208="P",Services!$Y$1&amp;", ","")&amp;
if(Services!Z208="P",Services!$Z$1&amp;", ","")&amp;
if(Services!AA208="P",Services!$AA$1&amp;", ","")&amp;
if(Services!AB208="P",Services!$AB$1&amp;", ","")&amp;
if(Services!AC208="P",Services!$AC$1&amp;", ","")&amp;
if(Services!AD208="P",Services!$AD$1&amp;", ","")&amp;
if(Services!AE208="P",Services!$AE$1&amp;", ","")&amp;
if(Services!AF208="P",Services!$AF$1&amp;", ","")&amp;
if(Services!AG208="P",Services!$AG$1&amp;", ","")&amp;
if(Services!AH208="P",Services!$AH$1&amp;", ","")</f>
        <v>Apartments, Subsidized housing, </v>
      </c>
      <c r="F208" t="str">
        <f t="shared" si="1"/>
        <v>Apartments, Subsidized housing</v>
      </c>
      <c r="G208" s="81" t="str">
        <f>if(Services!J208="S",Services!$J$1&amp;", ","")&amp;
if(Services!K208="S",Services!$K$1&amp;", ","")&amp;
if(Services!L208="S",Services!$L$1&amp;", ","")&amp;
if(Services!M208="S",Services!$M$1&amp;", ","")&amp;
if(Services!N208="S",Services!$N$1&amp;", ","")&amp;
if(Services!O208="S",Services!$O$1&amp;", ","")&amp;
if(Services!P208="S",Services!$P$1&amp;", ","")&amp;
if(Services!Q208="S",Services!$Q$1&amp;", ","")&amp;
if(Services!R208="S",Services!$R$1&amp;", ","")&amp;
if(Services!S208="S",Services!$S$1&amp;", ","")&amp;
if(Services!T208="S",Services!$T$1&amp;", ","")&amp;
if(Services!U208="S",Services!$U$1&amp;", ","")&amp;
if(Services!V208="S",Services!$V$1&amp;", ","")&amp;
if(Services!W208="S",Services!$W$1&amp;", ","")&amp;
if(Services!X208="S",Services!$X$1&amp;", ","")&amp;
if(Services!Y208="S",Services!$Y$1&amp;", ","")&amp;
if(Services!Z208="S",Services!$Z$1&amp;", ","")&amp;
if(Services!AA208="S",Services!$AA$1&amp;", ","")&amp;
if(Services!AB208="S",Services!$AB$1&amp;", ","")&amp;
if(Services!AC208="S",Services!$AC$1&amp;", ","")&amp;
if(Services!AD208="S",Services!$AD$1&amp;", ","")&amp;
if(Services!AE208="S",Services!$AE$1&amp;", ","")&amp;
if(Services!AF208="S",Services!$AF$1&amp;", ","")&amp;
if(Services!AG208="S",Services!$AG$1&amp;", ","")&amp;
if(Services!AH208="S",Services!$AH$1&amp;", ","")</f>
        <v/>
      </c>
      <c r="H208" t="str">
        <f t="shared" si="2"/>
        <v/>
      </c>
      <c r="I208" t="str">
        <f t="shared" si="3"/>
        <v>&lt;h2&gt;Park Vista Apts&lt;/h2&gt;&lt;h3&gt;775-356-2020   / 565 Sparks Blvd Sparks, NV 89434&lt;/h3&gt;&lt;p&gt;Family-Subsidized-Bond&lt;/p&gt;&lt;p&gt;Apartments, Subsidized housing / &lt;/p&gt;</v>
      </c>
      <c r="J208" s="24" t="s">
        <v>299</v>
      </c>
    </row>
    <row r="209">
      <c r="A209" t="str">
        <f>if(Services!A209="","",Services!A209)</f>
        <v>Parkside Gardens Apts</v>
      </c>
      <c r="B209" t="str">
        <f>if(Services!B209&amp;" "&amp;Services!C209&amp;" "&amp;Services!I209="","",Services!B209&amp;" "&amp;Services!C209&amp;" "&amp;Services!I209)</f>
        <v>775-359-5555  </v>
      </c>
      <c r="C209" t="str">
        <f>if(A209="","",Services!D209&amp;" "&amp;Services!E209&amp;", "&amp;Services!F209&amp;" "&amp;Services!G209)</f>
        <v>1800 Sullivan Ln Sparks, NV 89431</v>
      </c>
      <c r="D209" t="str">
        <f>if(Services!H209="","",Services!H209)</f>
        <v>Family-Subsidized-This apartment community accepts HUD subsidies. For HUD subsidized apartments, if you qualify for low income housing and they have available apartments, rent is based on 30% of your Adjusted Gross Income.</v>
      </c>
      <c r="E209" s="81" t="str">
        <f>if(Services!J209="P",Services!$J$1&amp;", ","")&amp;
if(Services!K209="P",Services!$K$1&amp;", ","")&amp;
if(Services!L209="P",Services!$L$1&amp;", ","")&amp;
if(Services!M209="P",Services!$M$1&amp;", ","")&amp;
if(Services!N209="P",Services!$N$1&amp;", ","")&amp;
if(Services!O209="P",Services!$O$1&amp;", ","")&amp;
if(Services!P209="P",Services!$P$1&amp;", ","")&amp;
if(Services!Q209="P",Services!$Q$1&amp;", ","")&amp;
if(Services!R209="P",Services!$R$1&amp;", ","")&amp;
if(Services!S209="P",Services!$S$1&amp;", ","")&amp;
if(Services!T209="P",Services!$T$1&amp;", ","")&amp;
if(Services!U209="P",Services!$U$1&amp;", ","")&amp;
if(Services!V209="P",Services!$V$1&amp;", ","")&amp;
if(Services!W209="P",Services!$W$1&amp;", ","")&amp;
if(Services!X209="P",Services!$X$1&amp;", ","")&amp;
if(Services!Y209="P",Services!$Y$1&amp;", ","")&amp;
if(Services!Z209="P",Services!$Z$1&amp;", ","")&amp;
if(Services!AA209="P",Services!$AA$1&amp;", ","")&amp;
if(Services!AB209="P",Services!$AB$1&amp;", ","")&amp;
if(Services!AC209="P",Services!$AC$1&amp;", ","")&amp;
if(Services!AD209="P",Services!$AD$1&amp;", ","")&amp;
if(Services!AE209="P",Services!$AE$1&amp;", ","")&amp;
if(Services!AF209="P",Services!$AF$1&amp;", ","")&amp;
if(Services!AG209="P",Services!$AG$1&amp;", ","")&amp;
if(Services!AH209="P",Services!$AH$1&amp;", ","")</f>
        <v>Apartments, Subsidized housing, </v>
      </c>
      <c r="F209" t="str">
        <f t="shared" si="1"/>
        <v>Apartments, Subsidized housing</v>
      </c>
      <c r="G209" s="81" t="str">
        <f>if(Services!J209="S",Services!$J$1&amp;", ","")&amp;
if(Services!K209="S",Services!$K$1&amp;", ","")&amp;
if(Services!L209="S",Services!$L$1&amp;", ","")&amp;
if(Services!M209="S",Services!$M$1&amp;", ","")&amp;
if(Services!N209="S",Services!$N$1&amp;", ","")&amp;
if(Services!O209="S",Services!$O$1&amp;", ","")&amp;
if(Services!P209="S",Services!$P$1&amp;", ","")&amp;
if(Services!Q209="S",Services!$Q$1&amp;", ","")&amp;
if(Services!R209="S",Services!$R$1&amp;", ","")&amp;
if(Services!S209="S",Services!$S$1&amp;", ","")&amp;
if(Services!T209="S",Services!$T$1&amp;", ","")&amp;
if(Services!U209="S",Services!$U$1&amp;", ","")&amp;
if(Services!V209="S",Services!$V$1&amp;", ","")&amp;
if(Services!W209="S",Services!$W$1&amp;", ","")&amp;
if(Services!X209="S",Services!$X$1&amp;", ","")&amp;
if(Services!Y209="S",Services!$Y$1&amp;", ","")&amp;
if(Services!Z209="S",Services!$Z$1&amp;", ","")&amp;
if(Services!AA209="S",Services!$AA$1&amp;", ","")&amp;
if(Services!AB209="S",Services!$AB$1&amp;", ","")&amp;
if(Services!AC209="S",Services!$AC$1&amp;", ","")&amp;
if(Services!AD209="S",Services!$AD$1&amp;", ","")&amp;
if(Services!AE209="S",Services!$AE$1&amp;", ","")&amp;
if(Services!AF209="S",Services!$AF$1&amp;", ","")&amp;
if(Services!AG209="S",Services!$AG$1&amp;", ","")&amp;
if(Services!AH209="S",Services!$AH$1&amp;", ","")</f>
        <v/>
      </c>
      <c r="H209" t="str">
        <f t="shared" si="2"/>
        <v/>
      </c>
      <c r="I209" t="str">
        <f t="shared" si="3"/>
        <v>&lt;h2&gt;Parkside Gardens Apts&lt;/h2&gt;&lt;h3&gt;775-359-5555   / 1800 Sullivan Ln Sparks, NV 89431&lt;/h3&gt;&lt;p&gt;Family-Subsidized-This apartment community accepts HUD subsidies. For HUD subsidized apartments, if you qualify for low income housing and they have available apartments, rent is based on 30% of your Adjusted Gross Income.&lt;/p&gt;&lt;p&gt;Apartments, Subsidized housing / &lt;/p&gt;</v>
      </c>
      <c r="J209" s="24" t="s">
        <v>299</v>
      </c>
    </row>
    <row r="210">
      <c r="A210" t="str">
        <f>if(Services!A210="","",Services!A210)</f>
        <v>Parkway Lodge</v>
      </c>
      <c r="B210" t="str">
        <f>if(Services!B210&amp;" "&amp;Services!C210&amp;" "&amp;Services!I210="","",Services!B210&amp;" "&amp;Services!C210&amp;" "&amp;Services!I210)</f>
        <v>775-322-1430  </v>
      </c>
      <c r="C210" t="str">
        <f>if(A210="","",Services!D210&amp;" "&amp;Services!E210&amp;", "&amp;Services!F210&amp;" "&amp;Services!G210)</f>
        <v>49 S Park St Reno, NV 89502</v>
      </c>
      <c r="D210" t="str">
        <f>if(Services!H210="","",Services!H210)</f>
        <v>Singles/Seniors/Disabled 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Maximum monthly rent is capped with a low HOME rent for &lt;50% AMI units and a High HOME assisted units.</v>
      </c>
      <c r="E210" s="81" t="str">
        <f>if(Services!J210="P",Services!$J$1&amp;", ","")&amp;
if(Services!K210="P",Services!$K$1&amp;", ","")&amp;
if(Services!L210="P",Services!$L$1&amp;", ","")&amp;
if(Services!M210="P",Services!$M$1&amp;", ","")&amp;
if(Services!N210="P",Services!$N$1&amp;", ","")&amp;
if(Services!O210="P",Services!$O$1&amp;", ","")&amp;
if(Services!P210="P",Services!$P$1&amp;", ","")&amp;
if(Services!Q210="P",Services!$Q$1&amp;", ","")&amp;
if(Services!R210="P",Services!$R$1&amp;", ","")&amp;
if(Services!S210="P",Services!$S$1&amp;", ","")&amp;
if(Services!T210="P",Services!$T$1&amp;", ","")&amp;
if(Services!U210="P",Services!$U$1&amp;", ","")&amp;
if(Services!V210="P",Services!$V$1&amp;", ","")&amp;
if(Services!W210="P",Services!$W$1&amp;", ","")&amp;
if(Services!X210="P",Services!$X$1&amp;", ","")&amp;
if(Services!Y210="P",Services!$Y$1&amp;", ","")&amp;
if(Services!Z210="P",Services!$Z$1&amp;", ","")&amp;
if(Services!AA210="P",Services!$AA$1&amp;", ","")&amp;
if(Services!AB210="P",Services!$AB$1&amp;", ","")&amp;
if(Services!AC210="P",Services!$AC$1&amp;", ","")&amp;
if(Services!AD210="P",Services!$AD$1&amp;", ","")&amp;
if(Services!AE210="P",Services!$AE$1&amp;", ","")&amp;
if(Services!AF210="P",Services!$AF$1&amp;", ","")&amp;
if(Services!AG210="P",Services!$AG$1&amp;", ","")&amp;
if(Services!AH210="P",Services!$AH$1&amp;", ","")</f>
        <v>Apartments, Subsidized housing, </v>
      </c>
      <c r="F210" t="str">
        <f t="shared" si="1"/>
        <v>Apartments, Subsidized housing</v>
      </c>
      <c r="G210" s="81" t="str">
        <f>if(Services!J210="S",Services!$J$1&amp;", ","")&amp;
if(Services!K210="S",Services!$K$1&amp;", ","")&amp;
if(Services!L210="S",Services!$L$1&amp;", ","")&amp;
if(Services!M210="S",Services!$M$1&amp;", ","")&amp;
if(Services!N210="S",Services!$N$1&amp;", ","")&amp;
if(Services!O210="S",Services!$O$1&amp;", ","")&amp;
if(Services!P210="S",Services!$P$1&amp;", ","")&amp;
if(Services!Q210="S",Services!$Q$1&amp;", ","")&amp;
if(Services!R210="S",Services!$R$1&amp;", ","")&amp;
if(Services!S210="S",Services!$S$1&amp;", ","")&amp;
if(Services!T210="S",Services!$T$1&amp;", ","")&amp;
if(Services!U210="S",Services!$U$1&amp;", ","")&amp;
if(Services!V210="S",Services!$V$1&amp;", ","")&amp;
if(Services!W210="S",Services!$W$1&amp;", ","")&amp;
if(Services!X210="S",Services!$X$1&amp;", ","")&amp;
if(Services!Y210="S",Services!$Y$1&amp;", ","")&amp;
if(Services!Z210="S",Services!$Z$1&amp;", ","")&amp;
if(Services!AA210="S",Services!$AA$1&amp;", ","")&amp;
if(Services!AB210="S",Services!$AB$1&amp;", ","")&amp;
if(Services!AC210="S",Services!$AC$1&amp;", ","")&amp;
if(Services!AD210="S",Services!$AD$1&amp;", ","")&amp;
if(Services!AE210="S",Services!$AE$1&amp;", ","")&amp;
if(Services!AF210="S",Services!$AF$1&amp;", ","")&amp;
if(Services!AG210="S",Services!$AG$1&amp;", ","")&amp;
if(Services!AH210="S",Services!$AH$1&amp;", ","")</f>
        <v/>
      </c>
      <c r="H210" t="str">
        <f t="shared" si="2"/>
        <v/>
      </c>
      <c r="I210" t="str">
        <f t="shared" si="3"/>
        <v>&lt;h2&gt;Parkway Lodge&lt;/h2&gt;&lt;h3&gt;775-322-1430   / 49 S Park St Reno, NV 89502&lt;/h3&gt;&lt;p&gt;Singles/Seniors/Disabled 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Maximum monthly rent is capped with a low HOME rent for &lt;50% AMI units and a High HOME assisted units.&lt;/p&gt;&lt;p&gt;Apartments, Subsidized housing / &lt;/p&gt;</v>
      </c>
      <c r="J210" s="24" t="s">
        <v>299</v>
      </c>
    </row>
    <row r="211">
      <c r="A211" t="str">
        <f>if(Services!A211="","",Services!A211)</f>
        <v>Pilgrims Rest </v>
      </c>
      <c r="B211" t="str">
        <f>if(Services!B211&amp;" "&amp;Services!C211&amp;" "&amp;Services!I211="","",Services!B211&amp;" "&amp;Services!C211&amp;" "&amp;Services!I211)</f>
        <v>775-331-5138  </v>
      </c>
      <c r="C211" t="str">
        <f>if(A211="","",Services!D211&amp;" "&amp;Services!E211&amp;", "&amp;Services!F211&amp;" "&amp;Services!G211)</f>
        <v>1325 Hillboro Ave Reno, MV 89512</v>
      </c>
      <c r="D211" t="str">
        <f>if(Services!H211="","",Services!H211)</f>
        <v>Seniors-Subsidized-WCHC must be 62+</v>
      </c>
      <c r="E211" s="81" t="str">
        <f>if(Services!J211="P",Services!$J$1&amp;", ","")&amp;
if(Services!K211="P",Services!$K$1&amp;", ","")&amp;
if(Services!L211="P",Services!$L$1&amp;", ","")&amp;
if(Services!M211="P",Services!$M$1&amp;", ","")&amp;
if(Services!N211="P",Services!$N$1&amp;", ","")&amp;
if(Services!O211="P",Services!$O$1&amp;", ","")&amp;
if(Services!P211="P",Services!$P$1&amp;", ","")&amp;
if(Services!Q211="P",Services!$Q$1&amp;", ","")&amp;
if(Services!R211="P",Services!$R$1&amp;", ","")&amp;
if(Services!S211="P",Services!$S$1&amp;", ","")&amp;
if(Services!T211="P",Services!$T$1&amp;", ","")&amp;
if(Services!U211="P",Services!$U$1&amp;", ","")&amp;
if(Services!V211="P",Services!$V$1&amp;", ","")&amp;
if(Services!W211="P",Services!$W$1&amp;", ","")&amp;
if(Services!X211="P",Services!$X$1&amp;", ","")&amp;
if(Services!Y211="P",Services!$Y$1&amp;", ","")&amp;
if(Services!Z211="P",Services!$Z$1&amp;", ","")&amp;
if(Services!AA211="P",Services!$AA$1&amp;", ","")&amp;
if(Services!AB211="P",Services!$AB$1&amp;", ","")&amp;
if(Services!AC211="P",Services!$AC$1&amp;", ","")&amp;
if(Services!AD211="P",Services!$AD$1&amp;", ","")&amp;
if(Services!AE211="P",Services!$AE$1&amp;", ","")&amp;
if(Services!AF211="P",Services!$AF$1&amp;", ","")&amp;
if(Services!AG211="P",Services!$AG$1&amp;", ","")&amp;
if(Services!AH211="P",Services!$AH$1&amp;", ","")</f>
        <v>Apartments, Subsidized housing, </v>
      </c>
      <c r="F211" t="str">
        <f t="shared" si="1"/>
        <v>Apartments, Subsidized housing</v>
      </c>
      <c r="G211" s="81" t="str">
        <f>if(Services!J211="S",Services!$J$1&amp;", ","")&amp;
if(Services!K211="S",Services!$K$1&amp;", ","")&amp;
if(Services!L211="S",Services!$L$1&amp;", ","")&amp;
if(Services!M211="S",Services!$M$1&amp;", ","")&amp;
if(Services!N211="S",Services!$N$1&amp;", ","")&amp;
if(Services!O211="S",Services!$O$1&amp;", ","")&amp;
if(Services!P211="S",Services!$P$1&amp;", ","")&amp;
if(Services!Q211="S",Services!$Q$1&amp;", ","")&amp;
if(Services!R211="S",Services!$R$1&amp;", ","")&amp;
if(Services!S211="S",Services!$S$1&amp;", ","")&amp;
if(Services!T211="S",Services!$T$1&amp;", ","")&amp;
if(Services!U211="S",Services!$U$1&amp;", ","")&amp;
if(Services!V211="S",Services!$V$1&amp;", ","")&amp;
if(Services!W211="S",Services!$W$1&amp;", ","")&amp;
if(Services!X211="S",Services!$X$1&amp;", ","")&amp;
if(Services!Y211="S",Services!$Y$1&amp;", ","")&amp;
if(Services!Z211="S",Services!$Z$1&amp;", ","")&amp;
if(Services!AA211="S",Services!$AA$1&amp;", ","")&amp;
if(Services!AB211="S",Services!$AB$1&amp;", ","")&amp;
if(Services!AC211="S",Services!$AC$1&amp;", ","")&amp;
if(Services!AD211="S",Services!$AD$1&amp;", ","")&amp;
if(Services!AE211="S",Services!$AE$1&amp;", ","")&amp;
if(Services!AF211="S",Services!$AF$1&amp;", ","")&amp;
if(Services!AG211="S",Services!$AG$1&amp;", ","")&amp;
if(Services!AH211="S",Services!$AH$1&amp;", ","")</f>
        <v/>
      </c>
      <c r="H211" t="str">
        <f t="shared" si="2"/>
        <v/>
      </c>
      <c r="I211" t="str">
        <f t="shared" si="3"/>
        <v>&lt;h2&gt;Pilgrims Rest &lt;/h2&gt;&lt;h3&gt;775-331-5138   / 1325 Hillboro Ave Reno, MV 89512&lt;/h3&gt;&lt;p&gt;Seniors-Subsidized-WCHC must be 62+&lt;/p&gt;&lt;p&gt;Apartments, Subsidized housing / &lt;/p&gt;</v>
      </c>
      <c r="J211" s="24" t="s">
        <v>299</v>
      </c>
    </row>
    <row r="212">
      <c r="A212" t="str">
        <f>if(Services!A212="","",Services!A212)</f>
        <v>Pinewood Terrace</v>
      </c>
      <c r="B212" t="str">
        <f>if(Services!B212&amp;" "&amp;Services!C212&amp;" "&amp;Services!I212="","",Services!B212&amp;" "&amp;Services!C212&amp;" "&amp;Services!I212)</f>
        <v>775-825-1454  </v>
      </c>
      <c r="C212" t="str">
        <f>if(A212="","",Services!D212&amp;" "&amp;Services!E212&amp;", "&amp;Services!F212&amp;" "&amp;Services!G212)</f>
        <v>1455 Evelyn Way Reno, NV 89502</v>
      </c>
      <c r="D212" t="str">
        <f>if(Services!H212="","",Services!H212)</f>
        <v>Family-Subsidized Sec 8</v>
      </c>
      <c r="E212" s="81" t="str">
        <f>if(Services!J212="P",Services!$J$1&amp;", ","")&amp;
if(Services!K212="P",Services!$K$1&amp;", ","")&amp;
if(Services!L212="P",Services!$L$1&amp;", ","")&amp;
if(Services!M212="P",Services!$M$1&amp;", ","")&amp;
if(Services!N212="P",Services!$N$1&amp;", ","")&amp;
if(Services!O212="P",Services!$O$1&amp;", ","")&amp;
if(Services!P212="P",Services!$P$1&amp;", ","")&amp;
if(Services!Q212="P",Services!$Q$1&amp;", ","")&amp;
if(Services!R212="P",Services!$R$1&amp;", ","")&amp;
if(Services!S212="P",Services!$S$1&amp;", ","")&amp;
if(Services!T212="P",Services!$T$1&amp;", ","")&amp;
if(Services!U212="P",Services!$U$1&amp;", ","")&amp;
if(Services!V212="P",Services!$V$1&amp;", ","")&amp;
if(Services!W212="P",Services!$W$1&amp;", ","")&amp;
if(Services!X212="P",Services!$X$1&amp;", ","")&amp;
if(Services!Y212="P",Services!$Y$1&amp;", ","")&amp;
if(Services!Z212="P",Services!$Z$1&amp;", ","")&amp;
if(Services!AA212="P",Services!$AA$1&amp;", ","")&amp;
if(Services!AB212="P",Services!$AB$1&amp;", ","")&amp;
if(Services!AC212="P",Services!$AC$1&amp;", ","")&amp;
if(Services!AD212="P",Services!$AD$1&amp;", ","")&amp;
if(Services!AE212="P",Services!$AE$1&amp;", ","")&amp;
if(Services!AF212="P",Services!$AF$1&amp;", ","")&amp;
if(Services!AG212="P",Services!$AG$1&amp;", ","")&amp;
if(Services!AH212="P",Services!$AH$1&amp;", ","")</f>
        <v>Apartments, Subsidized housing, </v>
      </c>
      <c r="F212" t="str">
        <f t="shared" si="1"/>
        <v>Apartments, Subsidized housing</v>
      </c>
      <c r="G212" s="81" t="str">
        <f>if(Services!J212="S",Services!$J$1&amp;", ","")&amp;
if(Services!K212="S",Services!$K$1&amp;", ","")&amp;
if(Services!L212="S",Services!$L$1&amp;", ","")&amp;
if(Services!M212="S",Services!$M$1&amp;", ","")&amp;
if(Services!N212="S",Services!$N$1&amp;", ","")&amp;
if(Services!O212="S",Services!$O$1&amp;", ","")&amp;
if(Services!P212="S",Services!$P$1&amp;", ","")&amp;
if(Services!Q212="S",Services!$Q$1&amp;", ","")&amp;
if(Services!R212="S",Services!$R$1&amp;", ","")&amp;
if(Services!S212="S",Services!$S$1&amp;", ","")&amp;
if(Services!T212="S",Services!$T$1&amp;", ","")&amp;
if(Services!U212="S",Services!$U$1&amp;", ","")&amp;
if(Services!V212="S",Services!$V$1&amp;", ","")&amp;
if(Services!W212="S",Services!$W$1&amp;", ","")&amp;
if(Services!X212="S",Services!$X$1&amp;", ","")&amp;
if(Services!Y212="S",Services!$Y$1&amp;", ","")&amp;
if(Services!Z212="S",Services!$Z$1&amp;", ","")&amp;
if(Services!AA212="S",Services!$AA$1&amp;", ","")&amp;
if(Services!AB212="S",Services!$AB$1&amp;", ","")&amp;
if(Services!AC212="S",Services!$AC$1&amp;", ","")&amp;
if(Services!AD212="S",Services!$AD$1&amp;", ","")&amp;
if(Services!AE212="S",Services!$AE$1&amp;", ","")&amp;
if(Services!AF212="S",Services!$AF$1&amp;", ","")&amp;
if(Services!AG212="S",Services!$AG$1&amp;", ","")&amp;
if(Services!AH212="S",Services!$AH$1&amp;", ","")</f>
        <v/>
      </c>
      <c r="H212" t="str">
        <f t="shared" si="2"/>
        <v/>
      </c>
      <c r="I212" t="str">
        <f t="shared" si="3"/>
        <v>&lt;h2&gt;Pinewood Terrace&lt;/h2&gt;&lt;h3&gt;775-825-1454   / 1455 Evelyn Way Reno, NV 89502&lt;/h3&gt;&lt;p&gt;Family-Subsidized Sec 8&lt;/p&gt;&lt;p&gt;Apartments, Subsidized housing / &lt;/p&gt;</v>
      </c>
      <c r="J212" s="24" t="s">
        <v>299</v>
      </c>
    </row>
    <row r="213">
      <c r="A213" t="str">
        <f>if(Services!A213="","",Services!A213)</f>
        <v>Planned Parenthood - Facts of Life Line</v>
      </c>
      <c r="B213" t="str">
        <f>if(Services!B213&amp;" "&amp;Services!C213&amp;" "&amp;Services!I213="","",Services!B213&amp;" "&amp;Services!C213&amp;" "&amp;Services!I213)</f>
        <v>775-688-5588  </v>
      </c>
      <c r="C213" t="str">
        <f>if(A213="","",Services!D213&amp;" "&amp;Services!E213&amp;", "&amp;Services!F213&amp;" "&amp;Services!G213)</f>
        <v>No Address Regional, NV </v>
      </c>
      <c r="D213" t="str">
        <f>if(Services!H213="","",Services!H213)</f>
        <v>Planned Parenthood Facts of Life Line has been an expert source of information and education on reproductive  and sexual health care issues for 100 years. Get fact sheets and reports on Planned Parenthood programs and reproductive rights and health care issues, including contraception, sex education, teen pregnancy, abortion, and international family planning.</v>
      </c>
      <c r="E213" s="81" t="str">
        <f>if(Services!J213="P",Services!$J$1&amp;", ","")&amp;
if(Services!K213="P",Services!$K$1&amp;", ","")&amp;
if(Services!L213="P",Services!$L$1&amp;", ","")&amp;
if(Services!M213="P",Services!$M$1&amp;", ","")&amp;
if(Services!N213="P",Services!$N$1&amp;", ","")&amp;
if(Services!O213="P",Services!$O$1&amp;", ","")&amp;
if(Services!P213="P",Services!$P$1&amp;", ","")&amp;
if(Services!Q213="P",Services!$Q$1&amp;", ","")&amp;
if(Services!R213="P",Services!$R$1&amp;", ","")&amp;
if(Services!S213="P",Services!$S$1&amp;", ","")&amp;
if(Services!T213="P",Services!$T$1&amp;", ","")&amp;
if(Services!U213="P",Services!$U$1&amp;", ","")&amp;
if(Services!V213="P",Services!$V$1&amp;", ","")&amp;
if(Services!W213="P",Services!$W$1&amp;", ","")&amp;
if(Services!X213="P",Services!$X$1&amp;", ","")&amp;
if(Services!Y213="P",Services!$Y$1&amp;", ","")&amp;
if(Services!Z213="P",Services!$Z$1&amp;", ","")&amp;
if(Services!AA213="P",Services!$AA$1&amp;", ","")&amp;
if(Services!AB213="P",Services!$AB$1&amp;", ","")&amp;
if(Services!AC213="P",Services!$AC$1&amp;", ","")&amp;
if(Services!AD213="P",Services!$AD$1&amp;", ","")&amp;
if(Services!AE213="P",Services!$AE$1&amp;", ","")&amp;
if(Services!AF213="P",Services!$AF$1&amp;", ","")&amp;
if(Services!AG213="P",Services!$AG$1&amp;", ","")&amp;
if(Services!AH213="P",Services!$AH$1&amp;", ","")</f>
        <v>Healthcare, </v>
      </c>
      <c r="F213" t="str">
        <f t="shared" si="1"/>
        <v>Healthcare</v>
      </c>
      <c r="G213" s="81" t="str">
        <f>if(Services!J213="S",Services!$J$1&amp;", ","")&amp;
if(Services!K213="S",Services!$K$1&amp;", ","")&amp;
if(Services!L213="S",Services!$L$1&amp;", ","")&amp;
if(Services!M213="S",Services!$M$1&amp;", ","")&amp;
if(Services!N213="S",Services!$N$1&amp;", ","")&amp;
if(Services!O213="S",Services!$O$1&amp;", ","")&amp;
if(Services!P213="S",Services!$P$1&amp;", ","")&amp;
if(Services!Q213="S",Services!$Q$1&amp;", ","")&amp;
if(Services!R213="S",Services!$R$1&amp;", ","")&amp;
if(Services!S213="S",Services!$S$1&amp;", ","")&amp;
if(Services!T213="S",Services!$T$1&amp;", ","")&amp;
if(Services!U213="S",Services!$U$1&amp;", ","")&amp;
if(Services!V213="S",Services!$V$1&amp;", ","")&amp;
if(Services!W213="S",Services!$W$1&amp;", ","")&amp;
if(Services!X213="S",Services!$X$1&amp;", ","")&amp;
if(Services!Y213="S",Services!$Y$1&amp;", ","")&amp;
if(Services!Z213="S",Services!$Z$1&amp;", ","")&amp;
if(Services!AA213="S",Services!$AA$1&amp;", ","")&amp;
if(Services!AB213="S",Services!$AB$1&amp;", ","")&amp;
if(Services!AC213="S",Services!$AC$1&amp;", ","")&amp;
if(Services!AD213="S",Services!$AD$1&amp;", ","")&amp;
if(Services!AE213="S",Services!$AE$1&amp;", ","")&amp;
if(Services!AF213="S",Services!$AF$1&amp;", ","")&amp;
if(Services!AG213="S",Services!$AG$1&amp;", ","")&amp;
if(Services!AH213="S",Services!$AH$1&amp;", ","")</f>
        <v/>
      </c>
      <c r="H213" t="str">
        <f t="shared" si="2"/>
        <v/>
      </c>
      <c r="I213" t="str">
        <f t="shared" si="3"/>
        <v>&lt;h2&gt;Planned Parenthood - Facts of Life Line&lt;/h2&gt;&lt;h3&gt;775-688-5588   / No Address Regional, NV &lt;/h3&gt;&lt;p&gt;Planned Parenthood Facts of Life Line has been an expert source of information and education on reproductive  and sexual health care issues for 100 years. Get fact sheets and reports on Planned Parenthood programs and reproductive rights and health care issues, including contraception, sex education, teen pregnancy, abortion, and international family planning.&lt;/p&gt;&lt;p&gt;Healthcare / &lt;/p&gt;</v>
      </c>
      <c r="J213" s="24" t="s">
        <v>299</v>
      </c>
    </row>
    <row r="214">
      <c r="A214" t="str">
        <f>if(Services!A214="","",Services!A214)</f>
        <v>Planned Parenthood Mar Monte</v>
      </c>
      <c r="B214" t="str">
        <f>if(Services!B214&amp;" "&amp;Services!C214&amp;" "&amp;Services!I214="","",Services!B214&amp;" "&amp;Services!C214&amp;" "&amp;Services!I214)</f>
        <v>775-688-5555  https://www.plannedparenthood.org</v>
      </c>
      <c r="C214" t="str">
        <f>if(A214="","",Services!D214&amp;" "&amp;Services!E214&amp;", "&amp;Services!F214&amp;" "&amp;Services!G214)</f>
        <v>455 W 5th St Reno, NV 89503</v>
      </c>
      <c r="D214" t="str">
        <f>if(Services!H214="","",Services!H214)</f>
        <v>Planned Parenthood Mar Monte Improves and transforms the lives of over 220,000 women, men and children every year throughout mid-California and Northern Nevada. With over 30 health centers, we provide a range of reproductive and general health services including birth control, pregnancy testing and options counseling, STD testing and treatment, HIV testing, breast, and cervical cancer screening, abortion, pediatrics,and adult primary health care. Hours: M: 9:00am-7:00pm, Tu-F: 9:00am-5:00pm</v>
      </c>
      <c r="E214" s="81" t="str">
        <f>if(Services!J214="P",Services!$J$1&amp;", ","")&amp;
if(Services!K214="P",Services!$K$1&amp;", ","")&amp;
if(Services!L214="P",Services!$L$1&amp;", ","")&amp;
if(Services!M214="P",Services!$M$1&amp;", ","")&amp;
if(Services!N214="P",Services!$N$1&amp;", ","")&amp;
if(Services!O214="P",Services!$O$1&amp;", ","")&amp;
if(Services!P214="P",Services!$P$1&amp;", ","")&amp;
if(Services!Q214="P",Services!$Q$1&amp;", ","")&amp;
if(Services!R214="P",Services!$R$1&amp;", ","")&amp;
if(Services!S214="P",Services!$S$1&amp;", ","")&amp;
if(Services!T214="P",Services!$T$1&amp;", ","")&amp;
if(Services!U214="P",Services!$U$1&amp;", ","")&amp;
if(Services!V214="P",Services!$V$1&amp;", ","")&amp;
if(Services!W214="P",Services!$W$1&amp;", ","")&amp;
if(Services!X214="P",Services!$X$1&amp;", ","")&amp;
if(Services!Y214="P",Services!$Y$1&amp;", ","")&amp;
if(Services!Z214="P",Services!$Z$1&amp;", ","")&amp;
if(Services!AA214="P",Services!$AA$1&amp;", ","")&amp;
if(Services!AB214="P",Services!$AB$1&amp;", ","")&amp;
if(Services!AC214="P",Services!$AC$1&amp;", ","")&amp;
if(Services!AD214="P",Services!$AD$1&amp;", ","")&amp;
if(Services!AE214="P",Services!$AE$1&amp;", ","")&amp;
if(Services!AF214="P",Services!$AF$1&amp;", ","")&amp;
if(Services!AG214="P",Services!$AG$1&amp;", ","")&amp;
if(Services!AH214="P",Services!$AH$1&amp;", ","")</f>
        <v>Healthcare, </v>
      </c>
      <c r="F214" t="str">
        <f t="shared" si="1"/>
        <v>Healthcare</v>
      </c>
      <c r="G214" s="81" t="str">
        <f>if(Services!J214="S",Services!$J$1&amp;", ","")&amp;
if(Services!K214="S",Services!$K$1&amp;", ","")&amp;
if(Services!L214="S",Services!$L$1&amp;", ","")&amp;
if(Services!M214="S",Services!$M$1&amp;", ","")&amp;
if(Services!N214="S",Services!$N$1&amp;", ","")&amp;
if(Services!O214="S",Services!$O$1&amp;", ","")&amp;
if(Services!P214="S",Services!$P$1&amp;", ","")&amp;
if(Services!Q214="S",Services!$Q$1&amp;", ","")&amp;
if(Services!R214="S",Services!$R$1&amp;", ","")&amp;
if(Services!S214="S",Services!$S$1&amp;", ","")&amp;
if(Services!T214="S",Services!$T$1&amp;", ","")&amp;
if(Services!U214="S",Services!$U$1&amp;", ","")&amp;
if(Services!V214="S",Services!$V$1&amp;", ","")&amp;
if(Services!W214="S",Services!$W$1&amp;", ","")&amp;
if(Services!X214="S",Services!$X$1&amp;", ","")&amp;
if(Services!Y214="S",Services!$Y$1&amp;", ","")&amp;
if(Services!Z214="S",Services!$Z$1&amp;", ","")&amp;
if(Services!AA214="S",Services!$AA$1&amp;", ","")&amp;
if(Services!AB214="S",Services!$AB$1&amp;", ","")&amp;
if(Services!AC214="S",Services!$AC$1&amp;", ","")&amp;
if(Services!AD214="S",Services!$AD$1&amp;", ","")&amp;
if(Services!AE214="S",Services!$AE$1&amp;", ","")&amp;
if(Services!AF214="S",Services!$AF$1&amp;", ","")&amp;
if(Services!AG214="S",Services!$AG$1&amp;", ","")&amp;
if(Services!AH214="S",Services!$AH$1&amp;", ","")</f>
        <v/>
      </c>
      <c r="H214" t="str">
        <f t="shared" si="2"/>
        <v/>
      </c>
      <c r="I214" t="str">
        <f t="shared" si="3"/>
        <v>&lt;h2&gt;Planned Parenthood Mar Monte&lt;/h2&gt;&lt;h3&gt;775-688-5555  https://www.plannedparenthood.org / 455 W 5th St Reno, NV 89503&lt;/h3&gt;&lt;p&gt;Planned Parenthood Mar Monte Improves and transforms the lives of over 220,000 women, men and children every year throughout mid-California and Northern Nevada. With over 30 health centers, we provide a range of reproductive and general health services including birth control, pregnancy testing and options counseling, STD testing and treatment, HIV testing, breast, and cervical cancer screening, abortion, pediatrics,and adult primary health care. Hours: M: 9:00am-7:00pm, Tu-F: 9:00am-5:00pm&lt;/p&gt;&lt;p&gt;Healthcare / &lt;/p&gt;</v>
      </c>
      <c r="J214" s="24" t="s">
        <v>299</v>
      </c>
    </row>
    <row r="215">
      <c r="A215" t="str">
        <f>if(Services!A215="","",Services!A215)</f>
        <v>Pregnancy Counseling Center</v>
      </c>
      <c r="B215" t="str">
        <f>if(Services!B215&amp;" "&amp;Services!C215&amp;" "&amp;Services!I215="","",Services!B215&amp;" "&amp;Services!C215&amp;" "&amp;Services!I215)</f>
        <v>775-826-5144  </v>
      </c>
      <c r="C215" t="str">
        <f>if(A215="","",Services!D215&amp;" "&amp;Services!E215&amp;", "&amp;Services!F215&amp;" "&amp;Services!G215)</f>
        <v>853 Haskell Street Reno, NV 89509</v>
      </c>
      <c r="D215" t="str">
        <f>if(Services!H215="","",Services!H215)</f>
        <v>The agency coordinates pregnancy tests, provides maternity and free baby-clothing, limited ultrasounds, and information on medical assistance programs in Washoe County.</v>
      </c>
      <c r="E215" s="81" t="str">
        <f>if(Services!J215="P",Services!$J$1&amp;", ","")&amp;
if(Services!K215="P",Services!$K$1&amp;", ","")&amp;
if(Services!L215="P",Services!$L$1&amp;", ","")&amp;
if(Services!M215="P",Services!$M$1&amp;", ","")&amp;
if(Services!N215="P",Services!$N$1&amp;", ","")&amp;
if(Services!O215="P",Services!$O$1&amp;", ","")&amp;
if(Services!P215="P",Services!$P$1&amp;", ","")&amp;
if(Services!Q215="P",Services!$Q$1&amp;", ","")&amp;
if(Services!R215="P",Services!$R$1&amp;", ","")&amp;
if(Services!S215="P",Services!$S$1&amp;", ","")&amp;
if(Services!T215="P",Services!$T$1&amp;", ","")&amp;
if(Services!U215="P",Services!$U$1&amp;", ","")&amp;
if(Services!V215="P",Services!$V$1&amp;", ","")&amp;
if(Services!W215="P",Services!$W$1&amp;", ","")&amp;
if(Services!X215="P",Services!$X$1&amp;", ","")&amp;
if(Services!Y215="P",Services!$Y$1&amp;", ","")&amp;
if(Services!Z215="P",Services!$Z$1&amp;", ","")&amp;
if(Services!AA215="P",Services!$AA$1&amp;", ","")&amp;
if(Services!AB215="P",Services!$AB$1&amp;", ","")&amp;
if(Services!AC215="P",Services!$AC$1&amp;", ","")&amp;
if(Services!AD215="P",Services!$AD$1&amp;", ","")&amp;
if(Services!AE215="P",Services!$AE$1&amp;", ","")&amp;
if(Services!AF215="P",Services!$AF$1&amp;", ","")&amp;
if(Services!AG215="P",Services!$AG$1&amp;", ","")&amp;
if(Services!AH215="P",Services!$AH$1&amp;", ","")</f>
        <v>Clothing, Counseling, Healthcare, </v>
      </c>
      <c r="F215" t="str">
        <f t="shared" si="1"/>
        <v>Clothing, Counseling, Healthcare</v>
      </c>
      <c r="G215" s="81" t="str">
        <f>if(Services!J215="S",Services!$J$1&amp;", ","")&amp;
if(Services!K215="S",Services!$K$1&amp;", ","")&amp;
if(Services!L215="S",Services!$L$1&amp;", ","")&amp;
if(Services!M215="S",Services!$M$1&amp;", ","")&amp;
if(Services!N215="S",Services!$N$1&amp;", ","")&amp;
if(Services!O215="S",Services!$O$1&amp;", ","")&amp;
if(Services!P215="S",Services!$P$1&amp;", ","")&amp;
if(Services!Q215="S",Services!$Q$1&amp;", ","")&amp;
if(Services!R215="S",Services!$R$1&amp;", ","")&amp;
if(Services!S215="S",Services!$S$1&amp;", ","")&amp;
if(Services!T215="S",Services!$T$1&amp;", ","")&amp;
if(Services!U215="S",Services!$U$1&amp;", ","")&amp;
if(Services!V215="S",Services!$V$1&amp;", ","")&amp;
if(Services!W215="S",Services!$W$1&amp;", ","")&amp;
if(Services!X215="S",Services!$X$1&amp;", ","")&amp;
if(Services!Y215="S",Services!$Y$1&amp;", ","")&amp;
if(Services!Z215="S",Services!$Z$1&amp;", ","")&amp;
if(Services!AA215="S",Services!$AA$1&amp;", ","")&amp;
if(Services!AB215="S",Services!$AB$1&amp;", ","")&amp;
if(Services!AC215="S",Services!$AC$1&amp;", ","")&amp;
if(Services!AD215="S",Services!$AD$1&amp;", ","")&amp;
if(Services!AE215="S",Services!$AE$1&amp;", ","")&amp;
if(Services!AF215="S",Services!$AF$1&amp;", ","")&amp;
if(Services!AG215="S",Services!$AG$1&amp;", ","")&amp;
if(Services!AH215="S",Services!$AH$1&amp;", ","")</f>
        <v/>
      </c>
      <c r="H215" t="str">
        <f t="shared" si="2"/>
        <v/>
      </c>
      <c r="I215" t="str">
        <f t="shared" si="3"/>
        <v>&lt;h2&gt;Pregnancy Counseling Center&lt;/h2&gt;&lt;h3&gt;775-826-5144   / 853 Haskell Street Reno, NV 89509&lt;/h3&gt;&lt;p&gt;The agency coordinates pregnancy tests, provides maternity and free baby-clothing, limited ultrasounds, and information on medical assistance programs in Washoe County.&lt;/p&gt;&lt;p&gt;Clothing, Counseling, Healthcare / &lt;/p&gt;</v>
      </c>
      <c r="J215" s="24" t="s">
        <v>299</v>
      </c>
    </row>
    <row r="216">
      <c r="A216" t="str">
        <f>if(Services!A216="","",Services!A216)</f>
        <v>Project ASSIST</v>
      </c>
      <c r="B216" t="str">
        <f>if(Services!B216&amp;" "&amp;Services!C216&amp;" "&amp;Services!I216="","",Services!B216&amp;" "&amp;Services!C216&amp;" "&amp;Services!I216)</f>
        <v>800-522-0066  dhhs.nv.gov/Programs/IDEA/ProjectASSIST</v>
      </c>
      <c r="C216" t="str">
        <f>if(A216="","",Services!D216&amp;" "&amp;Services!E216&amp;", "&amp;Services!F216&amp;" "&amp;Services!G216)</f>
        <v>No Address Nevada, NV </v>
      </c>
      <c r="D216" t="str">
        <f>if(Services!H216="","",Services!H216)</f>
        <v>Monday-Friday 8:00am to 4:00pm. Referrals for children, young adults, and families with developmental special care needs. Project ASSIST is Nevada's early intervention central resource directory for anyone seeking information about organizations, programs or agencies that may provide services and supports for children and young adults up to 21 years with disabilities, and their families.</v>
      </c>
      <c r="E216" s="81" t="str">
        <f>if(Services!J216="P",Services!$J$1&amp;", ","")&amp;
if(Services!K216="P",Services!$K$1&amp;", ","")&amp;
if(Services!L216="P",Services!$L$1&amp;", ","")&amp;
if(Services!M216="P",Services!$M$1&amp;", ","")&amp;
if(Services!N216="P",Services!$N$1&amp;", ","")&amp;
if(Services!O216="P",Services!$O$1&amp;", ","")&amp;
if(Services!P216="P",Services!$P$1&amp;", ","")&amp;
if(Services!Q216="P",Services!$Q$1&amp;", ","")&amp;
if(Services!R216="P",Services!$R$1&amp;", ","")&amp;
if(Services!S216="P",Services!$S$1&amp;", ","")&amp;
if(Services!T216="P",Services!$T$1&amp;", ","")&amp;
if(Services!U216="P",Services!$U$1&amp;", ","")&amp;
if(Services!V216="P",Services!$V$1&amp;", ","")&amp;
if(Services!W216="P",Services!$W$1&amp;", ","")&amp;
if(Services!X216="P",Services!$X$1&amp;", ","")&amp;
if(Services!Y216="P",Services!$Y$1&amp;", ","")&amp;
if(Services!Z216="P",Services!$Z$1&amp;", ","")&amp;
if(Services!AA216="P",Services!$AA$1&amp;", ","")&amp;
if(Services!AB216="P",Services!$AB$1&amp;", ","")&amp;
if(Services!AC216="P",Services!$AC$1&amp;", ","")&amp;
if(Services!AD216="P",Services!$AD$1&amp;", ","")&amp;
if(Services!AE216="P",Services!$AE$1&amp;", ","")&amp;
if(Services!AF216="P",Services!$AF$1&amp;", ","")&amp;
if(Services!AG216="P",Services!$AG$1&amp;", ","")&amp;
if(Services!AH216="P",Services!$AH$1&amp;", ","")</f>
        <v>Counseling, Family Services, </v>
      </c>
      <c r="F216" t="str">
        <f t="shared" si="1"/>
        <v>Counseling, Family Services</v>
      </c>
      <c r="G216" s="81" t="str">
        <f>if(Services!J216="S",Services!$J$1&amp;", ","")&amp;
if(Services!K216="S",Services!$K$1&amp;", ","")&amp;
if(Services!L216="S",Services!$L$1&amp;", ","")&amp;
if(Services!M216="S",Services!$M$1&amp;", ","")&amp;
if(Services!N216="S",Services!$N$1&amp;", ","")&amp;
if(Services!O216="S",Services!$O$1&amp;", ","")&amp;
if(Services!P216="S",Services!$P$1&amp;", ","")&amp;
if(Services!Q216="S",Services!$Q$1&amp;", ","")&amp;
if(Services!R216="S",Services!$R$1&amp;", ","")&amp;
if(Services!S216="S",Services!$S$1&amp;", ","")&amp;
if(Services!T216="S",Services!$T$1&amp;", ","")&amp;
if(Services!U216="S",Services!$U$1&amp;", ","")&amp;
if(Services!V216="S",Services!$V$1&amp;", ","")&amp;
if(Services!W216="S",Services!$W$1&amp;", ","")&amp;
if(Services!X216="S",Services!$X$1&amp;", ","")&amp;
if(Services!Y216="S",Services!$Y$1&amp;", ","")&amp;
if(Services!Z216="S",Services!$Z$1&amp;", ","")&amp;
if(Services!AA216="S",Services!$AA$1&amp;", ","")&amp;
if(Services!AB216="S",Services!$AB$1&amp;", ","")&amp;
if(Services!AC216="S",Services!$AC$1&amp;", ","")&amp;
if(Services!AD216="S",Services!$AD$1&amp;", ","")&amp;
if(Services!AE216="S",Services!$AE$1&amp;", ","")&amp;
if(Services!AF216="S",Services!$AF$1&amp;", ","")&amp;
if(Services!AG216="S",Services!$AG$1&amp;", ","")&amp;
if(Services!AH216="S",Services!$AH$1&amp;", ","")</f>
        <v>Childcare, Education &amp; Training, Financial Aid, Healthcare, </v>
      </c>
      <c r="H216" t="str">
        <f t="shared" si="2"/>
        <v>Childcare, Education &amp; Training, Financial Aid, Healthcare</v>
      </c>
      <c r="I216" t="str">
        <f t="shared" si="3"/>
        <v>&lt;h2&gt;Project ASSIST&lt;/h2&gt;&lt;h3&gt;800-522-0066  dhhs.nv.gov/Programs/IDEA/ProjectASSIST / No Address Nevada, NV &lt;/h3&gt;&lt;p&gt;Monday-Friday 8:00am to 4:00pm. Referrals for children, young adults, and families with developmental special care needs. Project ASSIST is Nevada's early intervention central resource directory for anyone seeking information about organizations, programs or agencies that may provide services and supports for children and young adults up to 21 years with disabilities, and their families.&lt;/p&gt;&lt;p&gt;Counseling, Family Services / Childcare, Education &amp; Training, Financial Aid, Healthcare&lt;/p&gt;</v>
      </c>
      <c r="J216" s="24" t="s">
        <v>299</v>
      </c>
    </row>
    <row r="217">
      <c r="A217" t="str">
        <f>if(Services!A217="","",Services!A217)</f>
        <v>Pyramid Lake Paiute Tribe - Nixon</v>
      </c>
      <c r="B217" t="str">
        <f>if(Services!B217&amp;" "&amp;Services!C217&amp;" "&amp;Services!I217="","",Services!B217&amp;" "&amp;Services!C217&amp;" "&amp;Services!I217)</f>
        <v>775-230-0246  </v>
      </c>
      <c r="C217" t="str">
        <f>if(A217="","",Services!D217&amp;" "&amp;Services!E217&amp;", "&amp;Services!F217&amp;" "&amp;Services!G217)</f>
        <v>208 Capital City Hill Nixon, NV 89424</v>
      </c>
      <c r="D217" t="str">
        <f>if(Services!H217="","",Services!H217)</f>
        <v>1st and 3rd Tuesday from 1pm-3:30 pm </v>
      </c>
      <c r="E217" s="81" t="str">
        <f>if(Services!J217="P",Services!$J$1&amp;", ","")&amp;
if(Services!K217="P",Services!$K$1&amp;", ","")&amp;
if(Services!L217="P",Services!$L$1&amp;", ","")&amp;
if(Services!M217="P",Services!$M$1&amp;", ","")&amp;
if(Services!N217="P",Services!$N$1&amp;", ","")&amp;
if(Services!O217="P",Services!$O$1&amp;", ","")&amp;
if(Services!P217="P",Services!$P$1&amp;", ","")&amp;
if(Services!Q217="P",Services!$Q$1&amp;", ","")&amp;
if(Services!R217="P",Services!$R$1&amp;", ","")&amp;
if(Services!S217="P",Services!$S$1&amp;", ","")&amp;
if(Services!T217="P",Services!$T$1&amp;", ","")&amp;
if(Services!U217="P",Services!$U$1&amp;", ","")&amp;
if(Services!V217="P",Services!$V$1&amp;", ","")&amp;
if(Services!W217="P",Services!$W$1&amp;", ","")&amp;
if(Services!X217="P",Services!$X$1&amp;", ","")&amp;
if(Services!Y217="P",Services!$Y$1&amp;", ","")&amp;
if(Services!Z217="P",Services!$Z$1&amp;", ","")&amp;
if(Services!AA217="P",Services!$AA$1&amp;", ","")&amp;
if(Services!AB217="P",Services!$AB$1&amp;", ","")&amp;
if(Services!AC217="P",Services!$AC$1&amp;", ","")&amp;
if(Services!AD217="P",Services!$AD$1&amp;", ","")&amp;
if(Services!AE217="P",Services!$AE$1&amp;", ","")&amp;
if(Services!AF217="P",Services!$AF$1&amp;", ","")&amp;
if(Services!AG217="P",Services!$AG$1&amp;", ","")&amp;
if(Services!AH217="P",Services!$AH$1&amp;", ","")</f>
        <v>Food, </v>
      </c>
      <c r="F217" t="str">
        <f t="shared" si="1"/>
        <v>Food</v>
      </c>
      <c r="G217" s="81" t="str">
        <f>if(Services!J217="S",Services!$J$1&amp;", ","")&amp;
if(Services!K217="S",Services!$K$1&amp;", ","")&amp;
if(Services!L217="S",Services!$L$1&amp;", ","")&amp;
if(Services!M217="S",Services!$M$1&amp;", ","")&amp;
if(Services!N217="S",Services!$N$1&amp;", ","")&amp;
if(Services!O217="S",Services!$O$1&amp;", ","")&amp;
if(Services!P217="S",Services!$P$1&amp;", ","")&amp;
if(Services!Q217="S",Services!$Q$1&amp;", ","")&amp;
if(Services!R217="S",Services!$R$1&amp;", ","")&amp;
if(Services!S217="S",Services!$S$1&amp;", ","")&amp;
if(Services!T217="S",Services!$T$1&amp;", ","")&amp;
if(Services!U217="S",Services!$U$1&amp;", ","")&amp;
if(Services!V217="S",Services!$V$1&amp;", ","")&amp;
if(Services!W217="S",Services!$W$1&amp;", ","")&amp;
if(Services!X217="S",Services!$X$1&amp;", ","")&amp;
if(Services!Y217="S",Services!$Y$1&amp;", ","")&amp;
if(Services!Z217="S",Services!$Z$1&amp;", ","")&amp;
if(Services!AA217="S",Services!$AA$1&amp;", ","")&amp;
if(Services!AB217="S",Services!$AB$1&amp;", ","")&amp;
if(Services!AC217="S",Services!$AC$1&amp;", ","")&amp;
if(Services!AD217="S",Services!$AD$1&amp;", ","")&amp;
if(Services!AE217="S",Services!$AE$1&amp;", ","")&amp;
if(Services!AF217="S",Services!$AF$1&amp;", ","")&amp;
if(Services!AG217="S",Services!$AG$1&amp;", ","")&amp;
if(Services!AH217="S",Services!$AH$1&amp;", ","")</f>
        <v/>
      </c>
      <c r="H217" t="str">
        <f t="shared" si="2"/>
        <v/>
      </c>
      <c r="I217" t="str">
        <f t="shared" si="3"/>
        <v>&lt;h2&gt;Pyramid Lake Paiute Tribe - Nixon&lt;/h2&gt;&lt;h3&gt;775-230-0246   / 208 Capital City Hill Nixon, NV 89424&lt;/h3&gt;&lt;p&gt;1st and 3rd Tuesday from 1pm-3:30 pm &lt;/p&gt;&lt;p&gt;Food / &lt;/p&gt;</v>
      </c>
      <c r="J217" s="24" t="s">
        <v>299</v>
      </c>
    </row>
    <row r="218">
      <c r="A218" t="str">
        <f>if(Services!A218="","",Services!A218)</f>
        <v>Quest Counciling and Consulting</v>
      </c>
      <c r="B218" t="str">
        <f>if(Services!B218&amp;" "&amp;Services!C218&amp;" "&amp;Services!I218="","",Services!B218&amp;" "&amp;Services!C218&amp;" "&amp;Services!I218)</f>
        <v>775-786-6880  </v>
      </c>
      <c r="C218" t="str">
        <f>if(A218="","",Services!D218&amp;" "&amp;Services!E218&amp;", "&amp;Services!F218&amp;" "&amp;Services!G218)</f>
        <v>3500 Lakeside Ct. #101 Reno, NV 89509</v>
      </c>
      <c r="D218" t="str">
        <f>if(Services!H218="","",Services!H218)</f>
        <v>Quest Counseling has been providing outpatient therapy and counseling to adults, families, and adolescents in the Reno are for over 17 years. We are trained to address: Problem Gambling, Relationship Problems, Trauma/ Grief, Peer Support/Case Management, Substance Use Prevention, Mental Health, Medication Management</v>
      </c>
      <c r="E218" s="81" t="str">
        <f>if(Services!J218="P",Services!$J$1&amp;", ","")&amp;
if(Services!K218="P",Services!$K$1&amp;", ","")&amp;
if(Services!L218="P",Services!$L$1&amp;", ","")&amp;
if(Services!M218="P",Services!$M$1&amp;", ","")&amp;
if(Services!N218="P",Services!$N$1&amp;", ","")&amp;
if(Services!O218="P",Services!$O$1&amp;", ","")&amp;
if(Services!P218="P",Services!$P$1&amp;", ","")&amp;
if(Services!Q218="P",Services!$Q$1&amp;", ","")&amp;
if(Services!R218="P",Services!$R$1&amp;", ","")&amp;
if(Services!S218="P",Services!$S$1&amp;", ","")&amp;
if(Services!T218="P",Services!$T$1&amp;", ","")&amp;
if(Services!U218="P",Services!$U$1&amp;", ","")&amp;
if(Services!V218="P",Services!$V$1&amp;", ","")&amp;
if(Services!W218="P",Services!$W$1&amp;", ","")&amp;
if(Services!X218="P",Services!$X$1&amp;", ","")&amp;
if(Services!Y218="P",Services!$Y$1&amp;", ","")&amp;
if(Services!Z218="P",Services!$Z$1&amp;", ","")&amp;
if(Services!AA218="P",Services!$AA$1&amp;", ","")&amp;
if(Services!AB218="P",Services!$AB$1&amp;", ","")&amp;
if(Services!AC218="P",Services!$AC$1&amp;", ","")&amp;
if(Services!AD218="P",Services!$AD$1&amp;", ","")&amp;
if(Services!AE218="P",Services!$AE$1&amp;", ","")&amp;
if(Services!AF218="P",Services!$AF$1&amp;", ","")&amp;
if(Services!AG218="P",Services!$AG$1&amp;", ","")&amp;
if(Services!AH218="P",Services!$AH$1&amp;", ","")</f>
        <v>Counseling, Healthcare, </v>
      </c>
      <c r="F218" t="str">
        <f t="shared" si="1"/>
        <v>Counseling, Healthcare</v>
      </c>
      <c r="G218" s="81" t="str">
        <f>if(Services!J218="S",Services!$J$1&amp;", ","")&amp;
if(Services!K218="S",Services!$K$1&amp;", ","")&amp;
if(Services!L218="S",Services!$L$1&amp;", ","")&amp;
if(Services!M218="S",Services!$M$1&amp;", ","")&amp;
if(Services!N218="S",Services!$N$1&amp;", ","")&amp;
if(Services!O218="S",Services!$O$1&amp;", ","")&amp;
if(Services!P218="S",Services!$P$1&amp;", ","")&amp;
if(Services!Q218="S",Services!$Q$1&amp;", ","")&amp;
if(Services!R218="S",Services!$R$1&amp;", ","")&amp;
if(Services!S218="S",Services!$S$1&amp;", ","")&amp;
if(Services!T218="S",Services!$T$1&amp;", ","")&amp;
if(Services!U218="S",Services!$U$1&amp;", ","")&amp;
if(Services!V218="S",Services!$V$1&amp;", ","")&amp;
if(Services!W218="S",Services!$W$1&amp;", ","")&amp;
if(Services!X218="S",Services!$X$1&amp;", ","")&amp;
if(Services!Y218="S",Services!$Y$1&amp;", ","")&amp;
if(Services!Z218="S",Services!$Z$1&amp;", ","")&amp;
if(Services!AA218="S",Services!$AA$1&amp;", ","")&amp;
if(Services!AB218="S",Services!$AB$1&amp;", ","")&amp;
if(Services!AC218="S",Services!$AC$1&amp;", ","")&amp;
if(Services!AD218="S",Services!$AD$1&amp;", ","")&amp;
if(Services!AE218="S",Services!$AE$1&amp;", ","")&amp;
if(Services!AF218="S",Services!$AF$1&amp;", ","")&amp;
if(Services!AG218="S",Services!$AG$1&amp;", ","")&amp;
if(Services!AH218="S",Services!$AH$1&amp;", ","")</f>
        <v/>
      </c>
      <c r="H218" t="str">
        <f t="shared" si="2"/>
        <v/>
      </c>
      <c r="I218" t="str">
        <f t="shared" si="3"/>
        <v>&lt;h2&gt;Quest Counciling and Consulting&lt;/h2&gt;&lt;h3&gt;775-786-6880   / 3500 Lakeside Ct. #101 Reno, NV 89509&lt;/h3&gt;&lt;p&gt;Quest Counseling has been providing outpatient therapy and counseling to adults, families, and adolescents in the Reno are for over 17 years. We are trained to address: Problem Gambling, Relationship Problems, Trauma/ Grief, Peer Support/Case Management, Substance Use Prevention, Mental Health, Medication Management&lt;/p&gt;&lt;p&gt;Counseling, Healthcare / &lt;/p&gt;</v>
      </c>
      <c r="J218" s="24" t="s">
        <v>299</v>
      </c>
    </row>
    <row r="219">
      <c r="A219" t="str">
        <f>if(Services!A219="","",Services!A219)</f>
        <v>Rainshadow Community Charter High School</v>
      </c>
      <c r="B219" t="str">
        <f>if(Services!B219&amp;" "&amp;Services!C219&amp;" "&amp;Services!I219="","",Services!B219&amp;" "&amp;Services!C219&amp;" "&amp;Services!I219)</f>
        <v>775-230-0246  </v>
      </c>
      <c r="C219" t="str">
        <f>if(A219="","",Services!D219&amp;" "&amp;Services!E219&amp;", "&amp;Services!F219&amp;" "&amp;Services!G219)</f>
        <v>121 Vesta St. Reno, NV 89502</v>
      </c>
      <c r="D219" t="str">
        <f>if(Services!H219="","",Services!H219)</f>
        <v>Main services include the backpack weekend food service for kids and information on school lunch programs for families in poverty.</v>
      </c>
      <c r="E219" s="81" t="str">
        <f>if(Services!J219="P",Services!$J$1&amp;", ","")&amp;
if(Services!K219="P",Services!$K$1&amp;", ","")&amp;
if(Services!L219="P",Services!$L$1&amp;", ","")&amp;
if(Services!M219="P",Services!$M$1&amp;", ","")&amp;
if(Services!N219="P",Services!$N$1&amp;", ","")&amp;
if(Services!O219="P",Services!$O$1&amp;", ","")&amp;
if(Services!P219="P",Services!$P$1&amp;", ","")&amp;
if(Services!Q219="P",Services!$Q$1&amp;", ","")&amp;
if(Services!R219="P",Services!$R$1&amp;", ","")&amp;
if(Services!S219="P",Services!$S$1&amp;", ","")&amp;
if(Services!T219="P",Services!$T$1&amp;", ","")&amp;
if(Services!U219="P",Services!$U$1&amp;", ","")&amp;
if(Services!V219="P",Services!$V$1&amp;", ","")&amp;
if(Services!W219="P",Services!$W$1&amp;", ","")&amp;
if(Services!X219="P",Services!$X$1&amp;", ","")&amp;
if(Services!Y219="P",Services!$Y$1&amp;", ","")&amp;
if(Services!Z219="P",Services!$Z$1&amp;", ","")&amp;
if(Services!AA219="P",Services!$AA$1&amp;", ","")&amp;
if(Services!AB219="P",Services!$AB$1&amp;", ","")&amp;
if(Services!AC219="P",Services!$AC$1&amp;", ","")&amp;
if(Services!AD219="P",Services!$AD$1&amp;", ","")&amp;
if(Services!AE219="P",Services!$AE$1&amp;", ","")&amp;
if(Services!AF219="P",Services!$AF$1&amp;", ","")&amp;
if(Services!AG219="P",Services!$AG$1&amp;", ","")&amp;
if(Services!AH219="P",Services!$AH$1&amp;", ","")</f>
        <v>Food, </v>
      </c>
      <c r="F219" t="str">
        <f t="shared" si="1"/>
        <v>Food</v>
      </c>
      <c r="G219" s="81" t="str">
        <f>if(Services!J219="S",Services!$J$1&amp;", ","")&amp;
if(Services!K219="S",Services!$K$1&amp;", ","")&amp;
if(Services!L219="S",Services!$L$1&amp;", ","")&amp;
if(Services!M219="S",Services!$M$1&amp;", ","")&amp;
if(Services!N219="S",Services!$N$1&amp;", ","")&amp;
if(Services!O219="S",Services!$O$1&amp;", ","")&amp;
if(Services!P219="S",Services!$P$1&amp;", ","")&amp;
if(Services!Q219="S",Services!$Q$1&amp;", ","")&amp;
if(Services!R219="S",Services!$R$1&amp;", ","")&amp;
if(Services!S219="S",Services!$S$1&amp;", ","")&amp;
if(Services!T219="S",Services!$T$1&amp;", ","")&amp;
if(Services!U219="S",Services!$U$1&amp;", ","")&amp;
if(Services!V219="S",Services!$V$1&amp;", ","")&amp;
if(Services!W219="S",Services!$W$1&amp;", ","")&amp;
if(Services!X219="S",Services!$X$1&amp;", ","")&amp;
if(Services!Y219="S",Services!$Y$1&amp;", ","")&amp;
if(Services!Z219="S",Services!$Z$1&amp;", ","")&amp;
if(Services!AA219="S",Services!$AA$1&amp;", ","")&amp;
if(Services!AB219="S",Services!$AB$1&amp;", ","")&amp;
if(Services!AC219="S",Services!$AC$1&amp;", ","")&amp;
if(Services!AD219="S",Services!$AD$1&amp;", ","")&amp;
if(Services!AE219="S",Services!$AE$1&amp;", ","")&amp;
if(Services!AF219="S",Services!$AF$1&amp;", ","")&amp;
if(Services!AG219="S",Services!$AG$1&amp;", ","")&amp;
if(Services!AH219="S",Services!$AH$1&amp;", ","")</f>
        <v/>
      </c>
      <c r="H219" t="str">
        <f t="shared" si="2"/>
        <v/>
      </c>
      <c r="I219" t="str">
        <f t="shared" si="3"/>
        <v>&lt;h2&gt;Rainshadow Community Charter High School&lt;/h2&gt;&lt;h3&gt;775-230-0246   / 121 Vesta St. Reno, NV 89502&lt;/h3&gt;&lt;p&gt;Main services include the backpack weekend food service for kids and information on school lunch programs for families in poverty.&lt;/p&gt;&lt;p&gt;Food / &lt;/p&gt;</v>
      </c>
      <c r="J219" s="24" t="s">
        <v>299</v>
      </c>
    </row>
    <row r="220">
      <c r="A220" t="str">
        <f>if(Services!A220="","",Services!A220)</f>
        <v>Record Street Health center for the Homeless</v>
      </c>
      <c r="B220" t="str">
        <f>if(Services!B220&amp;" "&amp;Services!C220&amp;" "&amp;Services!I220="","",Services!B220&amp;" "&amp;Services!C220&amp;" "&amp;Services!I220)</f>
        <v>775-324-2599  </v>
      </c>
      <c r="C220" t="str">
        <f>if(A220="","",Services!D220&amp;" "&amp;Services!E220&amp;", "&amp;Services!F220&amp;" "&amp;Services!G220)</f>
        <v>355 Record Street 2nd floor Reno, NV 89501</v>
      </c>
      <c r="D220" t="str">
        <f>if(Services!H220="","",Services!H220)</f>
        <v>Hours: Monday-Friday 6:30-3:30.
Healthcare for homeless adults and children.
***When the Community Health is closed, services can still be had by calling (775) 329-6300, or any of the primary numbers and choosing the option "On Call"***.</v>
      </c>
      <c r="E220" s="81" t="str">
        <f>if(Services!J220="P",Services!$J$1&amp;", ","")&amp;
if(Services!K220="P",Services!$K$1&amp;", ","")&amp;
if(Services!L220="P",Services!$L$1&amp;", ","")&amp;
if(Services!M220="P",Services!$M$1&amp;", ","")&amp;
if(Services!N220="P",Services!$N$1&amp;", ","")&amp;
if(Services!O220="P",Services!$O$1&amp;", ","")&amp;
if(Services!P220="P",Services!$P$1&amp;", ","")&amp;
if(Services!Q220="P",Services!$Q$1&amp;", ","")&amp;
if(Services!R220="P",Services!$R$1&amp;", ","")&amp;
if(Services!S220="P",Services!$S$1&amp;", ","")&amp;
if(Services!T220="P",Services!$T$1&amp;", ","")&amp;
if(Services!U220="P",Services!$U$1&amp;", ","")&amp;
if(Services!V220="P",Services!$V$1&amp;", ","")&amp;
if(Services!W220="P",Services!$W$1&amp;", ","")&amp;
if(Services!X220="P",Services!$X$1&amp;", ","")&amp;
if(Services!Y220="P",Services!$Y$1&amp;", ","")&amp;
if(Services!Z220="P",Services!$Z$1&amp;", ","")&amp;
if(Services!AA220="P",Services!$AA$1&amp;", ","")&amp;
if(Services!AB220="P",Services!$AB$1&amp;", ","")&amp;
if(Services!AC220="P",Services!$AC$1&amp;", ","")&amp;
if(Services!AD220="P",Services!$AD$1&amp;", ","")&amp;
if(Services!AE220="P",Services!$AE$1&amp;", ","")&amp;
if(Services!AF220="P",Services!$AF$1&amp;", ","")&amp;
if(Services!AG220="P",Services!$AG$1&amp;", ","")&amp;
if(Services!AH220="P",Services!$AH$1&amp;", ","")</f>
        <v>Counseling, Dental, Vision, &amp; Hearing, Healthcare, Mental Health, </v>
      </c>
      <c r="F220" t="str">
        <f t="shared" si="1"/>
        <v>Counseling, Dental, Vision, &amp; Hearing, Healthcare, Mental Health</v>
      </c>
      <c r="G220" s="81" t="str">
        <f>if(Services!J220="S",Services!$J$1&amp;", ","")&amp;
if(Services!K220="S",Services!$K$1&amp;", ","")&amp;
if(Services!L220="S",Services!$L$1&amp;", ","")&amp;
if(Services!M220="S",Services!$M$1&amp;", ","")&amp;
if(Services!N220="S",Services!$N$1&amp;", ","")&amp;
if(Services!O220="S",Services!$O$1&amp;", ","")&amp;
if(Services!P220="S",Services!$P$1&amp;", ","")&amp;
if(Services!Q220="S",Services!$Q$1&amp;", ","")&amp;
if(Services!R220="S",Services!$R$1&amp;", ","")&amp;
if(Services!S220="S",Services!$S$1&amp;", ","")&amp;
if(Services!T220="S",Services!$T$1&amp;", ","")&amp;
if(Services!U220="S",Services!$U$1&amp;", ","")&amp;
if(Services!V220="S",Services!$V$1&amp;", ","")&amp;
if(Services!W220="S",Services!$W$1&amp;", ","")&amp;
if(Services!X220="S",Services!$X$1&amp;", ","")&amp;
if(Services!Y220="S",Services!$Y$1&amp;", ","")&amp;
if(Services!Z220="S",Services!$Z$1&amp;", ","")&amp;
if(Services!AA220="S",Services!$AA$1&amp;", ","")&amp;
if(Services!AB220="S",Services!$AB$1&amp;", ","")&amp;
if(Services!AC220="S",Services!$AC$1&amp;", ","")&amp;
if(Services!AD220="S",Services!$AD$1&amp;", ","")&amp;
if(Services!AE220="S",Services!$AE$1&amp;", ","")&amp;
if(Services!AF220="S",Services!$AF$1&amp;", ","")&amp;
if(Services!AG220="S",Services!$AG$1&amp;", ","")&amp;
if(Services!AH220="S",Services!$AH$1&amp;", ","")</f>
        <v/>
      </c>
      <c r="H220" t="str">
        <f t="shared" si="2"/>
        <v/>
      </c>
      <c r="I220" t="str">
        <f t="shared" si="3"/>
        <v>&lt;h2&gt;Record Street Health center for the Homeless&lt;/h2&gt;&lt;h3&gt;775-324-2599   / 355 Record Street 2nd floor Reno, NV 89501&lt;/h3&gt;&lt;p&gt;Hours: Monday-Friday 6:30-3:30.
Healthcare for homeless adults and children.
***When the Community Health is closed, services can still be had by calling (775) 329-6300, or any of the primary numbers and choosing the option "On Call"***.&lt;/p&gt;&lt;p&gt;Counseling, Dental, Vision, &amp; Hearing, Healthcare, Mental Health / &lt;/p&gt;</v>
      </c>
      <c r="J220" s="24" t="s">
        <v>299</v>
      </c>
    </row>
    <row r="221">
      <c r="A221" t="str">
        <f>if(Services!A221="","",Services!A221)</f>
        <v>Rehoboth Holy Temple</v>
      </c>
      <c r="B221" t="str">
        <f>if(Services!B221&amp;" "&amp;Services!C221&amp;" "&amp;Services!I221="","",Services!B221&amp;" "&amp;Services!C221&amp;" "&amp;Services!I221)</f>
        <v>775-823-9711  </v>
      </c>
      <c r="C221" t="str">
        <f>if(A221="","",Services!D221&amp;" "&amp;Services!E221&amp;", "&amp;Services!F221&amp;" "&amp;Services!G221)</f>
        <v>700 C Smithridge Drive, Park #C Reno, NV 89502</v>
      </c>
      <c r="D221" t="str">
        <f>if(Services!H221="","",Services!H221)</f>
        <v>Hour: Monday-Friday 10:00am-3:00pm</v>
      </c>
      <c r="E221" s="81" t="str">
        <f>if(Services!J221="P",Services!$J$1&amp;", ","")&amp;
if(Services!K221="P",Services!$K$1&amp;", ","")&amp;
if(Services!L221="P",Services!$L$1&amp;", ","")&amp;
if(Services!M221="P",Services!$M$1&amp;", ","")&amp;
if(Services!N221="P",Services!$N$1&amp;", ","")&amp;
if(Services!O221="P",Services!$O$1&amp;", ","")&amp;
if(Services!P221="P",Services!$P$1&amp;", ","")&amp;
if(Services!Q221="P",Services!$Q$1&amp;", ","")&amp;
if(Services!R221="P",Services!$R$1&amp;", ","")&amp;
if(Services!S221="P",Services!$S$1&amp;", ","")&amp;
if(Services!T221="P",Services!$T$1&amp;", ","")&amp;
if(Services!U221="P",Services!$U$1&amp;", ","")&amp;
if(Services!V221="P",Services!$V$1&amp;", ","")&amp;
if(Services!W221="P",Services!$W$1&amp;", ","")&amp;
if(Services!X221="P",Services!$X$1&amp;", ","")&amp;
if(Services!Y221="P",Services!$Y$1&amp;", ","")&amp;
if(Services!Z221="P",Services!$Z$1&amp;", ","")&amp;
if(Services!AA221="P",Services!$AA$1&amp;", ","")&amp;
if(Services!AB221="P",Services!$AB$1&amp;", ","")&amp;
if(Services!AC221="P",Services!$AC$1&amp;", ","")&amp;
if(Services!AD221="P",Services!$AD$1&amp;", ","")&amp;
if(Services!AE221="P",Services!$AE$1&amp;", ","")&amp;
if(Services!AF221="P",Services!$AF$1&amp;", ","")&amp;
if(Services!AG221="P",Services!$AG$1&amp;", ","")&amp;
if(Services!AH221="P",Services!$AH$1&amp;", ","")</f>
        <v>Food, </v>
      </c>
      <c r="F221" t="str">
        <f t="shared" si="1"/>
        <v>Food</v>
      </c>
      <c r="G221" s="81" t="str">
        <f>if(Services!J221="S",Services!$J$1&amp;", ","")&amp;
if(Services!K221="S",Services!$K$1&amp;", ","")&amp;
if(Services!L221="S",Services!$L$1&amp;", ","")&amp;
if(Services!M221="S",Services!$M$1&amp;", ","")&amp;
if(Services!N221="S",Services!$N$1&amp;", ","")&amp;
if(Services!O221="S",Services!$O$1&amp;", ","")&amp;
if(Services!P221="S",Services!$P$1&amp;", ","")&amp;
if(Services!Q221="S",Services!$Q$1&amp;", ","")&amp;
if(Services!R221="S",Services!$R$1&amp;", ","")&amp;
if(Services!S221="S",Services!$S$1&amp;", ","")&amp;
if(Services!T221="S",Services!$T$1&amp;", ","")&amp;
if(Services!U221="S",Services!$U$1&amp;", ","")&amp;
if(Services!V221="S",Services!$V$1&amp;", ","")&amp;
if(Services!W221="S",Services!$W$1&amp;", ","")&amp;
if(Services!X221="S",Services!$X$1&amp;", ","")&amp;
if(Services!Y221="S",Services!$Y$1&amp;", ","")&amp;
if(Services!Z221="S",Services!$Z$1&amp;", ","")&amp;
if(Services!AA221="S",Services!$AA$1&amp;", ","")&amp;
if(Services!AB221="S",Services!$AB$1&amp;", ","")&amp;
if(Services!AC221="S",Services!$AC$1&amp;", ","")&amp;
if(Services!AD221="S",Services!$AD$1&amp;", ","")&amp;
if(Services!AE221="S",Services!$AE$1&amp;", ","")&amp;
if(Services!AF221="S",Services!$AF$1&amp;", ","")&amp;
if(Services!AG221="S",Services!$AG$1&amp;", ","")&amp;
if(Services!AH221="S",Services!$AH$1&amp;", ","")</f>
        <v/>
      </c>
      <c r="H221" t="str">
        <f t="shared" si="2"/>
        <v/>
      </c>
      <c r="I221" t="str">
        <f t="shared" si="3"/>
        <v>&lt;h2&gt;Rehoboth Holy Temple&lt;/h2&gt;&lt;h3&gt;775-823-9711   / 700 C Smithridge Drive, Park #C Reno, NV 89502&lt;/h3&gt;&lt;p&gt;Hour: Monday-Friday 10:00am-3:00pm&lt;/p&gt;&lt;p&gt;Food / &lt;/p&gt;</v>
      </c>
      <c r="J221" s="24" t="s">
        <v>299</v>
      </c>
    </row>
    <row r="222">
      <c r="A222" t="str">
        <f>if(Services!A222="","",Services!A222)</f>
        <v>Reno Apts I-IV aka Wedekind Apts</v>
      </c>
      <c r="B222" t="str">
        <f>if(Services!B222&amp;" "&amp;Services!C222&amp;" "&amp;Services!I222="","",Services!B222&amp;" "&amp;Services!C222&amp;" "&amp;Services!I222)</f>
        <v>775-359-0811  </v>
      </c>
      <c r="C222" t="str">
        <f>if(A222="","",Services!D222&amp;" "&amp;Services!E222&amp;", "&amp;Services!F222&amp;" "&amp;Services!G222)</f>
        <v>2300 Wedekind Rd Reno, NV 89512</v>
      </c>
      <c r="D222" t="str">
        <f>if(Services!H222="","",Services!H222)</f>
        <v>Family-Subsidized-Using Low Income Housing Tax Credit LIHTC program, units set aside. Households must earn either less than 50% or 60% of the area median income. Rents capped at a maximum of 30% of the set-aside area median income.</v>
      </c>
      <c r="E222" s="81" t="str">
        <f>if(Services!J222="P",Services!$J$1&amp;", ","")&amp;
if(Services!K222="P",Services!$K$1&amp;", ","")&amp;
if(Services!L222="P",Services!$L$1&amp;", ","")&amp;
if(Services!M222="P",Services!$M$1&amp;", ","")&amp;
if(Services!N222="P",Services!$N$1&amp;", ","")&amp;
if(Services!O222="P",Services!$O$1&amp;", ","")&amp;
if(Services!P222="P",Services!$P$1&amp;", ","")&amp;
if(Services!Q222="P",Services!$Q$1&amp;", ","")&amp;
if(Services!R222="P",Services!$R$1&amp;", ","")&amp;
if(Services!S222="P",Services!$S$1&amp;", ","")&amp;
if(Services!T222="P",Services!$T$1&amp;", ","")&amp;
if(Services!U222="P",Services!$U$1&amp;", ","")&amp;
if(Services!V222="P",Services!$V$1&amp;", ","")&amp;
if(Services!W222="P",Services!$W$1&amp;", ","")&amp;
if(Services!X222="P",Services!$X$1&amp;", ","")&amp;
if(Services!Y222="P",Services!$Y$1&amp;", ","")&amp;
if(Services!Z222="P",Services!$Z$1&amp;", ","")&amp;
if(Services!AA222="P",Services!$AA$1&amp;", ","")&amp;
if(Services!AB222="P",Services!$AB$1&amp;", ","")&amp;
if(Services!AC222="P",Services!$AC$1&amp;", ","")&amp;
if(Services!AD222="P",Services!$AD$1&amp;", ","")&amp;
if(Services!AE222="P",Services!$AE$1&amp;", ","")&amp;
if(Services!AF222="P",Services!$AF$1&amp;", ","")&amp;
if(Services!AG222="P",Services!$AG$1&amp;", ","")&amp;
if(Services!AH222="P",Services!$AH$1&amp;", ","")</f>
        <v>Apartments, Subsidized housing, </v>
      </c>
      <c r="F222" t="str">
        <f t="shared" si="1"/>
        <v>Apartments, Subsidized housing</v>
      </c>
      <c r="G222" s="81" t="str">
        <f>if(Services!J222="S",Services!$J$1&amp;", ","")&amp;
if(Services!K222="S",Services!$K$1&amp;", ","")&amp;
if(Services!L222="S",Services!$L$1&amp;", ","")&amp;
if(Services!M222="S",Services!$M$1&amp;", ","")&amp;
if(Services!N222="S",Services!$N$1&amp;", ","")&amp;
if(Services!O222="S",Services!$O$1&amp;", ","")&amp;
if(Services!P222="S",Services!$P$1&amp;", ","")&amp;
if(Services!Q222="S",Services!$Q$1&amp;", ","")&amp;
if(Services!R222="S",Services!$R$1&amp;", ","")&amp;
if(Services!S222="S",Services!$S$1&amp;", ","")&amp;
if(Services!T222="S",Services!$T$1&amp;", ","")&amp;
if(Services!U222="S",Services!$U$1&amp;", ","")&amp;
if(Services!V222="S",Services!$V$1&amp;", ","")&amp;
if(Services!W222="S",Services!$W$1&amp;", ","")&amp;
if(Services!X222="S",Services!$X$1&amp;", ","")&amp;
if(Services!Y222="S",Services!$Y$1&amp;", ","")&amp;
if(Services!Z222="S",Services!$Z$1&amp;", ","")&amp;
if(Services!AA222="S",Services!$AA$1&amp;", ","")&amp;
if(Services!AB222="S",Services!$AB$1&amp;", ","")&amp;
if(Services!AC222="S",Services!$AC$1&amp;", ","")&amp;
if(Services!AD222="S",Services!$AD$1&amp;", ","")&amp;
if(Services!AE222="S",Services!$AE$1&amp;", ","")&amp;
if(Services!AF222="S",Services!$AF$1&amp;", ","")&amp;
if(Services!AG222="S",Services!$AG$1&amp;", ","")&amp;
if(Services!AH222="S",Services!$AH$1&amp;", ","")</f>
        <v/>
      </c>
      <c r="H222" t="str">
        <f t="shared" si="2"/>
        <v/>
      </c>
      <c r="I222" t="str">
        <f t="shared" si="3"/>
        <v>&lt;h2&gt;Reno Apts I-IV aka Wedekind Apts&lt;/h2&gt;&lt;h3&gt;775-359-0811   / 2300 Wedekind Rd Reno, NV 89512&lt;/h3&gt;&lt;p&gt;Family-Subsidized-Using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22" s="24" t="s">
        <v>299</v>
      </c>
    </row>
    <row r="223">
      <c r="A223" t="str">
        <f>if(Services!A223="","",Services!A223)</f>
        <v>Reno Cancer Foundation</v>
      </c>
      <c r="B223" t="str">
        <f>if(Services!B223&amp;" "&amp;Services!C223&amp;" "&amp;Services!I223="","",Services!B223&amp;" "&amp;Services!C223&amp;" "&amp;Services!I223)</f>
        <v>775-329-1970  www.renocancerfoundation.org</v>
      </c>
      <c r="C223" t="str">
        <f>if(A223="","",Services!D223&amp;" "&amp;Services!E223&amp;", "&amp;Services!F223&amp;" "&amp;Services!G223)</f>
        <v>1155 Mill St Reno, NV 89502</v>
      </c>
      <c r="D223" t="str">
        <f>if(Services!H223="","",Services!H223)</f>
        <v>Message line - Medications, medical supplies; M-W-F. Mon, Wed, Fri 9:00am-4:00pm. Must leave voicemail. 24-hour answer line; provides limited financial assistance to needy cancer patients. Assistance is designed to help with living costs, i.e., rent, emergency food, insurance, transportation, etc.</v>
      </c>
      <c r="E223" s="81" t="str">
        <f>if(Services!J223="P",Services!$J$1&amp;", ","")&amp;
if(Services!K223="P",Services!$K$1&amp;", ","")&amp;
if(Services!L223="P",Services!$L$1&amp;", ","")&amp;
if(Services!M223="P",Services!$M$1&amp;", ","")&amp;
if(Services!N223="P",Services!$N$1&amp;", ","")&amp;
if(Services!O223="P",Services!$O$1&amp;", ","")&amp;
if(Services!P223="P",Services!$P$1&amp;", ","")&amp;
if(Services!Q223="P",Services!$Q$1&amp;", ","")&amp;
if(Services!R223="P",Services!$R$1&amp;", ","")&amp;
if(Services!S223="P",Services!$S$1&amp;", ","")&amp;
if(Services!T223="P",Services!$T$1&amp;", ","")&amp;
if(Services!U223="P",Services!$U$1&amp;", ","")&amp;
if(Services!V223="P",Services!$V$1&amp;", ","")&amp;
if(Services!W223="P",Services!$W$1&amp;", ","")&amp;
if(Services!X223="P",Services!$X$1&amp;", ","")&amp;
if(Services!Y223="P",Services!$Y$1&amp;", ","")&amp;
if(Services!Z223="P",Services!$Z$1&amp;", ","")&amp;
if(Services!AA223="P",Services!$AA$1&amp;", ","")&amp;
if(Services!AB223="P",Services!$AB$1&amp;", ","")&amp;
if(Services!AC223="P",Services!$AC$1&amp;", ","")&amp;
if(Services!AD223="P",Services!$AD$1&amp;", ","")&amp;
if(Services!AE223="P",Services!$AE$1&amp;", ","")&amp;
if(Services!AF223="P",Services!$AF$1&amp;", ","")&amp;
if(Services!AG223="P",Services!$AG$1&amp;", ","")&amp;
if(Services!AH223="P",Services!$AH$1&amp;", ","")</f>
        <v>Healthcare, </v>
      </c>
      <c r="F223" t="str">
        <f t="shared" si="1"/>
        <v>Healthcare</v>
      </c>
      <c r="G223" s="81" t="str">
        <f>if(Services!J223="S",Services!$J$1&amp;", ","")&amp;
if(Services!K223="S",Services!$K$1&amp;", ","")&amp;
if(Services!L223="S",Services!$L$1&amp;", ","")&amp;
if(Services!M223="S",Services!$M$1&amp;", ","")&amp;
if(Services!N223="S",Services!$N$1&amp;", ","")&amp;
if(Services!O223="S",Services!$O$1&amp;", ","")&amp;
if(Services!P223="S",Services!$P$1&amp;", ","")&amp;
if(Services!Q223="S",Services!$Q$1&amp;", ","")&amp;
if(Services!R223="S",Services!$R$1&amp;", ","")&amp;
if(Services!S223="S",Services!$S$1&amp;", ","")&amp;
if(Services!T223="S",Services!$T$1&amp;", ","")&amp;
if(Services!U223="S",Services!$U$1&amp;", ","")&amp;
if(Services!V223="S",Services!$V$1&amp;", ","")&amp;
if(Services!W223="S",Services!$W$1&amp;", ","")&amp;
if(Services!X223="S",Services!$X$1&amp;", ","")&amp;
if(Services!Y223="S",Services!$Y$1&amp;", ","")&amp;
if(Services!Z223="S",Services!$Z$1&amp;", ","")&amp;
if(Services!AA223="S",Services!$AA$1&amp;", ","")&amp;
if(Services!AB223="S",Services!$AB$1&amp;", ","")&amp;
if(Services!AC223="S",Services!$AC$1&amp;", ","")&amp;
if(Services!AD223="S",Services!$AD$1&amp;", ","")&amp;
if(Services!AE223="S",Services!$AE$1&amp;", ","")&amp;
if(Services!AF223="S",Services!$AF$1&amp;", ","")&amp;
if(Services!AG223="S",Services!$AG$1&amp;", ","")&amp;
if(Services!AH223="S",Services!$AH$1&amp;", ","")</f>
        <v>Financial Aid, Food, </v>
      </c>
      <c r="H223" t="str">
        <f t="shared" si="2"/>
        <v>Financial Aid, Food</v>
      </c>
      <c r="I223" t="str">
        <f t="shared" si="3"/>
        <v>&lt;h2&gt;Reno Cancer Foundation&lt;/h2&gt;&lt;h3&gt;775-329-1970  www.renocancerfoundation.org / 1155 Mill St Reno, NV 89502&lt;/h3&gt;&lt;p&gt;Message line - Medications, medical supplies; M-W-F. Mon, Wed, Fri 9:00am-4:00pm. Must leave voicemail. 24-hour answer line; provides limited financial assistance to needy cancer patients. Assistance is designed to help with living costs, i.e., rent, emergency food, insurance, transportation, etc.&lt;/p&gt;&lt;p&gt;Healthcare / Financial Aid, Food&lt;/p&gt;</v>
      </c>
      <c r="J223" s="24" t="s">
        <v>299</v>
      </c>
    </row>
    <row r="224">
      <c r="A224" t="str">
        <f>if(Services!A224="","",Services!A224)</f>
        <v>Reno Host Lions Club</v>
      </c>
      <c r="B224" t="str">
        <f>if(Services!B224&amp;" "&amp;Services!C224&amp;" "&amp;Services!I224="","",Services!B224&amp;" "&amp;Services!C224&amp;" "&amp;Services!I224)</f>
        <v>775-825-8811  </v>
      </c>
      <c r="C224" t="str">
        <f>if(A224="","",Services!D224&amp;" "&amp;Services!E224&amp;", "&amp;Services!F224&amp;" "&amp;Services!G224)</f>
        <v>No Address Regional, NV </v>
      </c>
      <c r="D224" t="str">
        <f>if(Services!H224="","",Services!H224)</f>
        <v>Assists with vision exams and prescription drugs </v>
      </c>
      <c r="E224" s="81" t="str">
        <f>if(Services!J224="P",Services!$J$1&amp;", ","")&amp;
if(Services!K224="P",Services!$K$1&amp;", ","")&amp;
if(Services!L224="P",Services!$L$1&amp;", ","")&amp;
if(Services!M224="P",Services!$M$1&amp;", ","")&amp;
if(Services!N224="P",Services!$N$1&amp;", ","")&amp;
if(Services!O224="P",Services!$O$1&amp;", ","")&amp;
if(Services!P224="P",Services!$P$1&amp;", ","")&amp;
if(Services!Q224="P",Services!$Q$1&amp;", ","")&amp;
if(Services!R224="P",Services!$R$1&amp;", ","")&amp;
if(Services!S224="P",Services!$S$1&amp;", ","")&amp;
if(Services!T224="P",Services!$T$1&amp;", ","")&amp;
if(Services!U224="P",Services!$U$1&amp;", ","")&amp;
if(Services!V224="P",Services!$V$1&amp;", ","")&amp;
if(Services!W224="P",Services!$W$1&amp;", ","")&amp;
if(Services!X224="P",Services!$X$1&amp;", ","")&amp;
if(Services!Y224="P",Services!$Y$1&amp;", ","")&amp;
if(Services!Z224="P",Services!$Z$1&amp;", ","")&amp;
if(Services!AA224="P",Services!$AA$1&amp;", ","")&amp;
if(Services!AB224="P",Services!$AB$1&amp;", ","")&amp;
if(Services!AC224="P",Services!$AC$1&amp;", ","")&amp;
if(Services!AD224="P",Services!$AD$1&amp;", ","")&amp;
if(Services!AE224="P",Services!$AE$1&amp;", ","")&amp;
if(Services!AF224="P",Services!$AF$1&amp;", ","")&amp;
if(Services!AG224="P",Services!$AG$1&amp;", ","")&amp;
if(Services!AH224="P",Services!$AH$1&amp;", ","")</f>
        <v>Dental, Vision, &amp; Hearing, </v>
      </c>
      <c r="F224" t="str">
        <f t="shared" si="1"/>
        <v>Dental, Vision, &amp; Hearing</v>
      </c>
      <c r="G224" s="81" t="str">
        <f>if(Services!J224="S",Services!$J$1&amp;", ","")&amp;
if(Services!K224="S",Services!$K$1&amp;", ","")&amp;
if(Services!L224="S",Services!$L$1&amp;", ","")&amp;
if(Services!M224="S",Services!$M$1&amp;", ","")&amp;
if(Services!N224="S",Services!$N$1&amp;", ","")&amp;
if(Services!O224="S",Services!$O$1&amp;", ","")&amp;
if(Services!P224="S",Services!$P$1&amp;", ","")&amp;
if(Services!Q224="S",Services!$Q$1&amp;", ","")&amp;
if(Services!R224="S",Services!$R$1&amp;", ","")&amp;
if(Services!S224="S",Services!$S$1&amp;", ","")&amp;
if(Services!T224="S",Services!$T$1&amp;", ","")&amp;
if(Services!U224="S",Services!$U$1&amp;", ","")&amp;
if(Services!V224="S",Services!$V$1&amp;", ","")&amp;
if(Services!W224="S",Services!$W$1&amp;", ","")&amp;
if(Services!X224="S",Services!$X$1&amp;", ","")&amp;
if(Services!Y224="S",Services!$Y$1&amp;", ","")&amp;
if(Services!Z224="S",Services!$Z$1&amp;", ","")&amp;
if(Services!AA224="S",Services!$AA$1&amp;", ","")&amp;
if(Services!AB224="S",Services!$AB$1&amp;", ","")&amp;
if(Services!AC224="S",Services!$AC$1&amp;", ","")&amp;
if(Services!AD224="S",Services!$AD$1&amp;", ","")&amp;
if(Services!AE224="S",Services!$AE$1&amp;", ","")&amp;
if(Services!AF224="S",Services!$AF$1&amp;", ","")&amp;
if(Services!AG224="S",Services!$AG$1&amp;", ","")&amp;
if(Services!AH224="S",Services!$AH$1&amp;", ","")</f>
        <v>Community Groups, Financial Aid, </v>
      </c>
      <c r="H224" t="str">
        <f t="shared" si="2"/>
        <v>Community Groups, Financial Aid</v>
      </c>
      <c r="I224" t="str">
        <f t="shared" si="3"/>
        <v>&lt;h2&gt;Reno Host Lions Club&lt;/h2&gt;&lt;h3&gt;775-825-8811   / No Address Regional, NV &lt;/h3&gt;&lt;p&gt;Assists with vision exams and prescription drugs &lt;/p&gt;&lt;p&gt;Dental, Vision, &amp; Hearing / Community Groups, Financial Aid&lt;/p&gt;</v>
      </c>
      <c r="J224" s="24" t="s">
        <v>299</v>
      </c>
    </row>
    <row r="225">
      <c r="A225" t="str">
        <f>if(Services!A225="","",Services!A225)</f>
        <v>Reno Initiative for Shelter &amp; Equality (RISE) Our Place</v>
      </c>
      <c r="B225" t="str">
        <f>if(Services!B225&amp;" "&amp;Services!C225&amp;" "&amp;Services!I225="","",Services!B225&amp;" "&amp;Services!C225&amp;" "&amp;Services!I225)</f>
        <v>775-327-7501  renoinitiative.org</v>
      </c>
      <c r="C225" t="str">
        <f>if(A225="","",Services!D225&amp;" "&amp;Services!E225&amp;", "&amp;Services!F225&amp;" "&amp;Services!G225)</f>
        <v>605 S. 21st St. Sparks, NV 89431</v>
      </c>
      <c r="D225" t="str">
        <f>if(Services!H225="","",Services!H225)</f>
        <v>24/7 community organization providing support through mutual aid, volunteers, and client lead interventions. RISE is partnered with the county to run emergency housing facilities at Our Place in Sparks for women, seniors, and families with children.</v>
      </c>
      <c r="E225" s="81" t="str">
        <f>if(Services!J225="P",Services!$J$1&amp;", ","")&amp;
if(Services!K225="P",Services!$K$1&amp;", ","")&amp;
if(Services!L225="P",Services!$L$1&amp;", ","")&amp;
if(Services!M225="P",Services!$M$1&amp;", ","")&amp;
if(Services!N225="P",Services!$N$1&amp;", ","")&amp;
if(Services!O225="P",Services!$O$1&amp;", ","")&amp;
if(Services!P225="P",Services!$P$1&amp;", ","")&amp;
if(Services!Q225="P",Services!$Q$1&amp;", ","")&amp;
if(Services!R225="P",Services!$R$1&amp;", ","")&amp;
if(Services!S225="P",Services!$S$1&amp;", ","")&amp;
if(Services!T225="P",Services!$T$1&amp;", ","")&amp;
if(Services!U225="P",Services!$U$1&amp;", ","")&amp;
if(Services!V225="P",Services!$V$1&amp;", ","")&amp;
if(Services!W225="P",Services!$W$1&amp;", ","")&amp;
if(Services!X225="P",Services!$X$1&amp;", ","")&amp;
if(Services!Y225="P",Services!$Y$1&amp;", ","")&amp;
if(Services!Z225="P",Services!$Z$1&amp;", ","")&amp;
if(Services!AA225="P",Services!$AA$1&amp;", ","")&amp;
if(Services!AB225="P",Services!$AB$1&amp;", ","")&amp;
if(Services!AC225="P",Services!$AC$1&amp;", ","")&amp;
if(Services!AD225="P",Services!$AD$1&amp;", ","")&amp;
if(Services!AE225="P",Services!$AE$1&amp;", ","")&amp;
if(Services!AF225="P",Services!$AF$1&amp;", ","")&amp;
if(Services!AG225="P",Services!$AG$1&amp;", ","")&amp;
if(Services!AH225="P",Services!$AH$1&amp;", ","")</f>
        <v>Community Groups, Emergency Shelter, Employment, Family Services, Food, Housing, </v>
      </c>
      <c r="F225" t="str">
        <f t="shared" si="1"/>
        <v>Community Groups, Emergency Shelter, Employment, Family Services, Food, Housing</v>
      </c>
      <c r="G225" s="81" t="str">
        <f>if(Services!J225="S",Services!$J$1&amp;", ","")&amp;
if(Services!K225="S",Services!$K$1&amp;", ","")&amp;
if(Services!L225="S",Services!$L$1&amp;", ","")&amp;
if(Services!M225="S",Services!$M$1&amp;", ","")&amp;
if(Services!N225="S",Services!$N$1&amp;", ","")&amp;
if(Services!O225="S",Services!$O$1&amp;", ","")&amp;
if(Services!P225="S",Services!$P$1&amp;", ","")&amp;
if(Services!Q225="S",Services!$Q$1&amp;", ","")&amp;
if(Services!R225="S",Services!$R$1&amp;", ","")&amp;
if(Services!S225="S",Services!$S$1&amp;", ","")&amp;
if(Services!T225="S",Services!$T$1&amp;", ","")&amp;
if(Services!U225="S",Services!$U$1&amp;", ","")&amp;
if(Services!V225="S",Services!$V$1&amp;", ","")&amp;
if(Services!W225="S",Services!$W$1&amp;", ","")&amp;
if(Services!X225="S",Services!$X$1&amp;", ","")&amp;
if(Services!Y225="S",Services!$Y$1&amp;", ","")&amp;
if(Services!Z225="S",Services!$Z$1&amp;", ","")&amp;
if(Services!AA225="S",Services!$AA$1&amp;", ","")&amp;
if(Services!AB225="S",Services!$AB$1&amp;", ","")&amp;
if(Services!AC225="S",Services!$AC$1&amp;", ","")&amp;
if(Services!AD225="S",Services!$AD$1&amp;", ","")&amp;
if(Services!AE225="S",Services!$AE$1&amp;", ","")&amp;
if(Services!AF225="S",Services!$AF$1&amp;", ","")&amp;
if(Services!AG225="S",Services!$AG$1&amp;", ","")&amp;
if(Services!AH225="S",Services!$AH$1&amp;", ","")</f>
        <v>Clothing, </v>
      </c>
      <c r="H225" t="str">
        <f t="shared" si="2"/>
        <v>Clothing</v>
      </c>
      <c r="I225" t="str">
        <f t="shared" si="3"/>
        <v>&lt;h2&gt;Reno Initiative for Shelter &amp; Equality (RISE) Our Place&lt;/h2&gt;&lt;h3&gt;775-327-7501  renoinitiative.org / 605 S. 21st St. Sparks, NV 89431&lt;/h3&gt;&lt;p&gt;24/7 community organization providing support through mutual aid, volunteers, and client lead interventions. RISE is partnered with the county to run emergency housing facilities at Our Place in Sparks for women, seniors, and families with children.&lt;/p&gt;&lt;p&gt;Community Groups, Emergency Shelter, Employment, Family Services, Food, Housing / Clothing&lt;/p&gt;</v>
      </c>
      <c r="J225" s="24" t="s">
        <v>299</v>
      </c>
    </row>
    <row r="226">
      <c r="A226" t="str">
        <f>if(Services!A226="","",Services!A226)</f>
        <v>Reno Initiative for Shelter &amp; Equality (RISE), Board</v>
      </c>
      <c r="B226" t="str">
        <f>if(Services!B226&amp;" "&amp;Services!C226&amp;" "&amp;Services!I226="","",Services!B226&amp;" "&amp;Services!C226&amp;" "&amp;Services!I226)</f>
        <v>775-525-0048  renoinitiative.org</v>
      </c>
      <c r="C226" t="str">
        <f>if(A226="","",Services!D226&amp;" "&amp;Services!E226&amp;", "&amp;Services!F226&amp;" "&amp;Services!G226)</f>
        <v>PO Box 5254 Reno, NV 89503</v>
      </c>
      <c r="D226" t="str">
        <f>if(Services!H226="","",Services!H226)</f>
        <v>Community organization providing support through mutual aid, volunteers, and client lead interventions. RISE opperates emergency shelter and direct aid programs </v>
      </c>
      <c r="E226" s="81" t="str">
        <f>if(Services!J226="P",Services!$J$1&amp;", ","")&amp;
if(Services!K226="P",Services!$K$1&amp;", ","")&amp;
if(Services!L226="P",Services!$L$1&amp;", ","")&amp;
if(Services!M226="P",Services!$M$1&amp;", ","")&amp;
if(Services!N226="P",Services!$N$1&amp;", ","")&amp;
if(Services!O226="P",Services!$O$1&amp;", ","")&amp;
if(Services!P226="P",Services!$P$1&amp;", ","")&amp;
if(Services!Q226="P",Services!$Q$1&amp;", ","")&amp;
if(Services!R226="P",Services!$R$1&amp;", ","")&amp;
if(Services!S226="P",Services!$S$1&amp;", ","")&amp;
if(Services!T226="P",Services!$T$1&amp;", ","")&amp;
if(Services!U226="P",Services!$U$1&amp;", ","")&amp;
if(Services!V226="P",Services!$V$1&amp;", ","")&amp;
if(Services!W226="P",Services!$W$1&amp;", ","")&amp;
if(Services!X226="P",Services!$X$1&amp;", ","")&amp;
if(Services!Y226="P",Services!$Y$1&amp;", ","")&amp;
if(Services!Z226="P",Services!$Z$1&amp;", ","")&amp;
if(Services!AA226="P",Services!$AA$1&amp;", ","")&amp;
if(Services!AB226="P",Services!$AB$1&amp;", ","")&amp;
if(Services!AC226="P",Services!$AC$1&amp;", ","")&amp;
if(Services!AD226="P",Services!$AD$1&amp;", ","")&amp;
if(Services!AE226="P",Services!$AE$1&amp;", ","")&amp;
if(Services!AF226="P",Services!$AF$1&amp;", ","")&amp;
if(Services!AG226="P",Services!$AG$1&amp;", ","")&amp;
if(Services!AH226="P",Services!$AH$1&amp;", ","")</f>
        <v>Community Groups, Emergency Shelter, Employment, Family Services, Food, Housing, </v>
      </c>
      <c r="F226" t="str">
        <f t="shared" si="1"/>
        <v>Community Groups, Emergency Shelter, Employment, Family Services, Food, Housing</v>
      </c>
      <c r="G226" s="81" t="str">
        <f>if(Services!J226="S",Services!$J$1&amp;", ","")&amp;
if(Services!K226="S",Services!$K$1&amp;", ","")&amp;
if(Services!L226="S",Services!$L$1&amp;", ","")&amp;
if(Services!M226="S",Services!$M$1&amp;", ","")&amp;
if(Services!N226="S",Services!$N$1&amp;", ","")&amp;
if(Services!O226="S",Services!$O$1&amp;", ","")&amp;
if(Services!P226="S",Services!$P$1&amp;", ","")&amp;
if(Services!Q226="S",Services!$Q$1&amp;", ","")&amp;
if(Services!R226="S",Services!$R$1&amp;", ","")&amp;
if(Services!S226="S",Services!$S$1&amp;", ","")&amp;
if(Services!T226="S",Services!$T$1&amp;", ","")&amp;
if(Services!U226="S",Services!$U$1&amp;", ","")&amp;
if(Services!V226="S",Services!$V$1&amp;", ","")&amp;
if(Services!W226="S",Services!$W$1&amp;", ","")&amp;
if(Services!X226="S",Services!$X$1&amp;", ","")&amp;
if(Services!Y226="S",Services!$Y$1&amp;", ","")&amp;
if(Services!Z226="S",Services!$Z$1&amp;", ","")&amp;
if(Services!AA226="S",Services!$AA$1&amp;", ","")&amp;
if(Services!AB226="S",Services!$AB$1&amp;", ","")&amp;
if(Services!AC226="S",Services!$AC$1&amp;", ","")&amp;
if(Services!AD226="S",Services!$AD$1&amp;", ","")&amp;
if(Services!AE226="S",Services!$AE$1&amp;", ","")&amp;
if(Services!AF226="S",Services!$AF$1&amp;", ","")&amp;
if(Services!AG226="S",Services!$AG$1&amp;", ","")&amp;
if(Services!AH226="S",Services!$AH$1&amp;", ","")</f>
        <v>Clothing, </v>
      </c>
      <c r="H226" t="str">
        <f t="shared" si="2"/>
        <v>Clothing</v>
      </c>
      <c r="I226" t="str">
        <f t="shared" si="3"/>
        <v>&lt;h2&gt;Reno Initiative for Shelter &amp; Equality (RISE), Board&lt;/h2&gt;&lt;h3&gt;775-525-0048  renoinitiative.org / PO Box 5254 Reno, NV 89503&lt;/h3&gt;&lt;p&gt;Community organization providing support through mutual aid, volunteers, and client lead interventions. RISE opperates emergency shelter and direct aid programs &lt;/p&gt;&lt;p&gt;Community Groups, Emergency Shelter, Employment, Family Services, Food, Housing / Clothing&lt;/p&gt;</v>
      </c>
      <c r="J226" s="24" t="s">
        <v>299</v>
      </c>
    </row>
    <row r="227">
      <c r="A227" t="str">
        <f>if(Services!A227="","",Services!A227)</f>
        <v>Reno Police Department</v>
      </c>
      <c r="B227" t="str">
        <f>if(Services!B227&amp;" "&amp;Services!C227&amp;" "&amp;Services!I227="","",Services!B227&amp;" "&amp;Services!C227&amp;" "&amp;Services!I227)</f>
        <v>775-334-2175 RPD Victim Advocate 775-657-4519 </v>
      </c>
      <c r="C227" t="str">
        <f>if(A227="","",Services!D227&amp;" "&amp;Services!E227&amp;", "&amp;Services!F227&amp;" "&amp;Services!G227)</f>
        <v>455 E. 2nd St. Reno, NV 89502</v>
      </c>
      <c r="D227" t="str">
        <f>if(Services!H227="","",Services!H227)</f>
        <v>City of Reno Police Services non-emergency number</v>
      </c>
      <c r="E227" s="81" t="str">
        <f>if(Services!J227="P",Services!$J$1&amp;", ","")&amp;
if(Services!K227="P",Services!$K$1&amp;", ","")&amp;
if(Services!L227="P",Services!$L$1&amp;", ","")&amp;
if(Services!M227="P",Services!$M$1&amp;", ","")&amp;
if(Services!N227="P",Services!$N$1&amp;", ","")&amp;
if(Services!O227="P",Services!$O$1&amp;", ","")&amp;
if(Services!P227="P",Services!$P$1&amp;", ","")&amp;
if(Services!Q227="P",Services!$Q$1&amp;", ","")&amp;
if(Services!R227="P",Services!$R$1&amp;", ","")&amp;
if(Services!S227="P",Services!$S$1&amp;", ","")&amp;
if(Services!T227="P",Services!$T$1&amp;", ","")&amp;
if(Services!U227="P",Services!$U$1&amp;", ","")&amp;
if(Services!V227="P",Services!$V$1&amp;", ","")&amp;
if(Services!W227="P",Services!$W$1&amp;", ","")&amp;
if(Services!X227="P",Services!$X$1&amp;", ","")&amp;
if(Services!Y227="P",Services!$Y$1&amp;", ","")&amp;
if(Services!Z227="P",Services!$Z$1&amp;", ","")&amp;
if(Services!AA227="P",Services!$AA$1&amp;", ","")&amp;
if(Services!AB227="P",Services!$AB$1&amp;", ","")&amp;
if(Services!AC227="P",Services!$AC$1&amp;", ","")&amp;
if(Services!AD227="P",Services!$AD$1&amp;", ","")&amp;
if(Services!AE227="P",Services!$AE$1&amp;", ","")&amp;
if(Services!AF227="P",Services!$AF$1&amp;", ","")&amp;
if(Services!AG227="P",Services!$AG$1&amp;", ","")&amp;
if(Services!AH227="P",Services!$AH$1&amp;", ","")</f>
        <v>Law Enforcement, </v>
      </c>
      <c r="F227" t="str">
        <f t="shared" si="1"/>
        <v>Law Enforcement</v>
      </c>
      <c r="G227" s="81" t="str">
        <f>if(Services!J227="S",Services!$J$1&amp;", ","")&amp;
if(Services!K227="S",Services!$K$1&amp;", ","")&amp;
if(Services!L227="S",Services!$L$1&amp;", ","")&amp;
if(Services!M227="S",Services!$M$1&amp;", ","")&amp;
if(Services!N227="S",Services!$N$1&amp;", ","")&amp;
if(Services!O227="S",Services!$O$1&amp;", ","")&amp;
if(Services!P227="S",Services!$P$1&amp;", ","")&amp;
if(Services!Q227="S",Services!$Q$1&amp;", ","")&amp;
if(Services!R227="S",Services!$R$1&amp;", ","")&amp;
if(Services!S227="S",Services!$S$1&amp;", ","")&amp;
if(Services!T227="S",Services!$T$1&amp;", ","")&amp;
if(Services!U227="S",Services!$U$1&amp;", ","")&amp;
if(Services!V227="S",Services!$V$1&amp;", ","")&amp;
if(Services!W227="S",Services!$W$1&amp;", ","")&amp;
if(Services!X227="S",Services!$X$1&amp;", ","")&amp;
if(Services!Y227="S",Services!$Y$1&amp;", ","")&amp;
if(Services!Z227="S",Services!$Z$1&amp;", ","")&amp;
if(Services!AA227="S",Services!$AA$1&amp;", ","")&amp;
if(Services!AB227="S",Services!$AB$1&amp;", ","")&amp;
if(Services!AC227="S",Services!$AC$1&amp;", ","")&amp;
if(Services!AD227="S",Services!$AD$1&amp;", ","")&amp;
if(Services!AE227="S",Services!$AE$1&amp;", ","")&amp;
if(Services!AF227="S",Services!$AF$1&amp;", ","")&amp;
if(Services!AG227="S",Services!$AG$1&amp;", ","")&amp;
if(Services!AH227="S",Services!$AH$1&amp;", ","")</f>
        <v/>
      </c>
      <c r="H227" t="str">
        <f t="shared" si="2"/>
        <v/>
      </c>
      <c r="I227" t="str">
        <f t="shared" si="3"/>
        <v>&lt;h2&gt;Reno Police Department&lt;/h2&gt;&lt;h3&gt;775-334-2175 RPD Victim Advocate 775-657-4519  / 455 E. 2nd St. Reno, NV 89502&lt;/h3&gt;&lt;p&gt;City of Reno Police Services non-emergency number&lt;/p&gt;&lt;p&gt;Law Enforcement / &lt;/p&gt;</v>
      </c>
      <c r="J227" s="24" t="s">
        <v>299</v>
      </c>
    </row>
    <row r="228">
      <c r="A228" t="str">
        <f>if(Services!A228="","",Services!A228)</f>
        <v>Reno Silvercrest Apts</v>
      </c>
      <c r="B228" t="str">
        <f>if(Services!B228&amp;" "&amp;Services!C228&amp;" "&amp;Services!I228="","",Services!B228&amp;" "&amp;Services!C228&amp;" "&amp;Services!I228)</f>
        <v>775-322-2050 800-304-7152 </v>
      </c>
      <c r="C228" t="str">
        <f>if(A228="","",Services!D228&amp;" "&amp;Services!E228&amp;", "&amp;Services!F228&amp;" "&amp;Services!G228)</f>
        <v>1690 Wedekind Rd Reno, NV 89512</v>
      </c>
      <c r="D228" t="str">
        <f>if(Services!H228="","",Services!H228)</f>
        <v>Senior/Disabled Not Subsidized</v>
      </c>
      <c r="E228" s="81" t="str">
        <f>if(Services!J228="P",Services!$J$1&amp;", ","")&amp;
if(Services!K228="P",Services!$K$1&amp;", ","")&amp;
if(Services!L228="P",Services!$L$1&amp;", ","")&amp;
if(Services!M228="P",Services!$M$1&amp;", ","")&amp;
if(Services!N228="P",Services!$N$1&amp;", ","")&amp;
if(Services!O228="P",Services!$O$1&amp;", ","")&amp;
if(Services!P228="P",Services!$P$1&amp;", ","")&amp;
if(Services!Q228="P",Services!$Q$1&amp;", ","")&amp;
if(Services!R228="P",Services!$R$1&amp;", ","")&amp;
if(Services!S228="P",Services!$S$1&amp;", ","")&amp;
if(Services!T228="P",Services!$T$1&amp;", ","")&amp;
if(Services!U228="P",Services!$U$1&amp;", ","")&amp;
if(Services!V228="P",Services!$V$1&amp;", ","")&amp;
if(Services!W228="P",Services!$W$1&amp;", ","")&amp;
if(Services!X228="P",Services!$X$1&amp;", ","")&amp;
if(Services!Y228="P",Services!$Y$1&amp;", ","")&amp;
if(Services!Z228="P",Services!$Z$1&amp;", ","")&amp;
if(Services!AA228="P",Services!$AA$1&amp;", ","")&amp;
if(Services!AB228="P",Services!$AB$1&amp;", ","")&amp;
if(Services!AC228="P",Services!$AC$1&amp;", ","")&amp;
if(Services!AD228="P",Services!$AD$1&amp;", ","")&amp;
if(Services!AE228="P",Services!$AE$1&amp;", ","")&amp;
if(Services!AF228="P",Services!$AF$1&amp;", ","")&amp;
if(Services!AG228="P",Services!$AG$1&amp;", ","")&amp;
if(Services!AH228="P",Services!$AH$1&amp;", ","")</f>
        <v>Apartments, </v>
      </c>
      <c r="F228" t="str">
        <f t="shared" si="1"/>
        <v>Apartments</v>
      </c>
      <c r="G228" s="81" t="str">
        <f>if(Services!J228="S",Services!$J$1&amp;", ","")&amp;
if(Services!K228="S",Services!$K$1&amp;", ","")&amp;
if(Services!L228="S",Services!$L$1&amp;", ","")&amp;
if(Services!M228="S",Services!$M$1&amp;", ","")&amp;
if(Services!N228="S",Services!$N$1&amp;", ","")&amp;
if(Services!O228="S",Services!$O$1&amp;", ","")&amp;
if(Services!P228="S",Services!$P$1&amp;", ","")&amp;
if(Services!Q228="S",Services!$Q$1&amp;", ","")&amp;
if(Services!R228="S",Services!$R$1&amp;", ","")&amp;
if(Services!S228="S",Services!$S$1&amp;", ","")&amp;
if(Services!T228="S",Services!$T$1&amp;", ","")&amp;
if(Services!U228="S",Services!$U$1&amp;", ","")&amp;
if(Services!V228="S",Services!$V$1&amp;", ","")&amp;
if(Services!W228="S",Services!$W$1&amp;", ","")&amp;
if(Services!X228="S",Services!$X$1&amp;", ","")&amp;
if(Services!Y228="S",Services!$Y$1&amp;", ","")&amp;
if(Services!Z228="S",Services!$Z$1&amp;", ","")&amp;
if(Services!AA228="S",Services!$AA$1&amp;", ","")&amp;
if(Services!AB228="S",Services!$AB$1&amp;", ","")&amp;
if(Services!AC228="S",Services!$AC$1&amp;", ","")&amp;
if(Services!AD228="S",Services!$AD$1&amp;", ","")&amp;
if(Services!AE228="S",Services!$AE$1&amp;", ","")&amp;
if(Services!AF228="S",Services!$AF$1&amp;", ","")&amp;
if(Services!AG228="S",Services!$AG$1&amp;", ","")&amp;
if(Services!AH228="S",Services!$AH$1&amp;", ","")</f>
        <v/>
      </c>
      <c r="H228" t="str">
        <f t="shared" si="2"/>
        <v/>
      </c>
      <c r="I228" t="str">
        <f t="shared" si="3"/>
        <v>&lt;h2&gt;Reno Silvercrest Apts&lt;/h2&gt;&lt;h3&gt;775-322-2050 800-304-7152  / 1690 Wedekind Rd Reno, NV 89512&lt;/h3&gt;&lt;p&gt;Senior/Disabled Not Subsidized&lt;/p&gt;&lt;p&gt;Apartments / &lt;/p&gt;</v>
      </c>
      <c r="J228" s="24" t="s">
        <v>299</v>
      </c>
    </row>
    <row r="229">
      <c r="A229" t="str">
        <f>if(Services!A229="","",Services!A229)</f>
        <v>Reno Sparks Hispanic Seventh Day Adventist Church</v>
      </c>
      <c r="B229" t="str">
        <f>if(Services!B229&amp;" "&amp;Services!C229&amp;" "&amp;Services!I229="","",Services!B229&amp;" "&amp;Services!C229&amp;" "&amp;Services!I229)</f>
        <v>775-378-9472  </v>
      </c>
      <c r="C229" t="str">
        <f>if(A229="","",Services!D229&amp;" "&amp;Services!E229&amp;", "&amp;Services!F229&amp;" "&amp;Services!G229)</f>
        <v>1555 Wedekind Road Reno, NV 89512</v>
      </c>
      <c r="D229" t="str">
        <f>if(Services!H229="","",Services!H229)</f>
        <v>Hours: 9:00am-10:30am</v>
      </c>
      <c r="E229" s="81" t="str">
        <f>if(Services!J229="P",Services!$J$1&amp;", ","")&amp;
if(Services!K229="P",Services!$K$1&amp;", ","")&amp;
if(Services!L229="P",Services!$L$1&amp;", ","")&amp;
if(Services!M229="P",Services!$M$1&amp;", ","")&amp;
if(Services!N229="P",Services!$N$1&amp;", ","")&amp;
if(Services!O229="P",Services!$O$1&amp;", ","")&amp;
if(Services!P229="P",Services!$P$1&amp;", ","")&amp;
if(Services!Q229="P",Services!$Q$1&amp;", ","")&amp;
if(Services!R229="P",Services!$R$1&amp;", ","")&amp;
if(Services!S229="P",Services!$S$1&amp;", ","")&amp;
if(Services!T229="P",Services!$T$1&amp;", ","")&amp;
if(Services!U229="P",Services!$U$1&amp;", ","")&amp;
if(Services!V229="P",Services!$V$1&amp;", ","")&amp;
if(Services!W229="P",Services!$W$1&amp;", ","")&amp;
if(Services!X229="P",Services!$X$1&amp;", ","")&amp;
if(Services!Y229="P",Services!$Y$1&amp;", ","")&amp;
if(Services!Z229="P",Services!$Z$1&amp;", ","")&amp;
if(Services!AA229="P",Services!$AA$1&amp;", ","")&amp;
if(Services!AB229="P",Services!$AB$1&amp;", ","")&amp;
if(Services!AC229="P",Services!$AC$1&amp;", ","")&amp;
if(Services!AD229="P",Services!$AD$1&amp;", ","")&amp;
if(Services!AE229="P",Services!$AE$1&amp;", ","")&amp;
if(Services!AF229="P",Services!$AF$1&amp;", ","")&amp;
if(Services!AG229="P",Services!$AG$1&amp;", ","")&amp;
if(Services!AH229="P",Services!$AH$1&amp;", ","")</f>
        <v>Food, </v>
      </c>
      <c r="F229" t="str">
        <f t="shared" si="1"/>
        <v>Food</v>
      </c>
      <c r="G229" s="81" t="str">
        <f>if(Services!J229="S",Services!$J$1&amp;", ","")&amp;
if(Services!K229="S",Services!$K$1&amp;", ","")&amp;
if(Services!L229="S",Services!$L$1&amp;", ","")&amp;
if(Services!M229="S",Services!$M$1&amp;", ","")&amp;
if(Services!N229="S",Services!$N$1&amp;", ","")&amp;
if(Services!O229="S",Services!$O$1&amp;", ","")&amp;
if(Services!P229="S",Services!$P$1&amp;", ","")&amp;
if(Services!Q229="S",Services!$Q$1&amp;", ","")&amp;
if(Services!R229="S",Services!$R$1&amp;", ","")&amp;
if(Services!S229="S",Services!$S$1&amp;", ","")&amp;
if(Services!T229="S",Services!$T$1&amp;", ","")&amp;
if(Services!U229="S",Services!$U$1&amp;", ","")&amp;
if(Services!V229="S",Services!$V$1&amp;", ","")&amp;
if(Services!W229="S",Services!$W$1&amp;", ","")&amp;
if(Services!X229="S",Services!$X$1&amp;", ","")&amp;
if(Services!Y229="S",Services!$Y$1&amp;", ","")&amp;
if(Services!Z229="S",Services!$Z$1&amp;", ","")&amp;
if(Services!AA229="S",Services!$AA$1&amp;", ","")&amp;
if(Services!AB229="S",Services!$AB$1&amp;", ","")&amp;
if(Services!AC229="S",Services!$AC$1&amp;", ","")&amp;
if(Services!AD229="S",Services!$AD$1&amp;", ","")&amp;
if(Services!AE229="S",Services!$AE$1&amp;", ","")&amp;
if(Services!AF229="S",Services!$AF$1&amp;", ","")&amp;
if(Services!AG229="S",Services!$AG$1&amp;", ","")&amp;
if(Services!AH229="S",Services!$AH$1&amp;", ","")</f>
        <v/>
      </c>
      <c r="H229" t="str">
        <f t="shared" si="2"/>
        <v/>
      </c>
      <c r="I229" t="str">
        <f t="shared" si="3"/>
        <v>&lt;h2&gt;Reno Sparks Hispanic Seventh Day Adventist Church&lt;/h2&gt;&lt;h3&gt;775-378-9472   / 1555 Wedekind Road Reno, NV 89512&lt;/h3&gt;&lt;p&gt;Hours: 9:00am-10:30am&lt;/p&gt;&lt;p&gt;Food / &lt;/p&gt;</v>
      </c>
      <c r="J229" s="24" t="s">
        <v>299</v>
      </c>
    </row>
    <row r="230">
      <c r="A230" t="str">
        <f>if(Services!A230="","",Services!A230)</f>
        <v>Reno- Sparks Gospel Mission, North</v>
      </c>
      <c r="B230" t="str">
        <f>if(Services!B230&amp;" "&amp;Services!C230&amp;" "&amp;Services!I230="","",Services!B230&amp;" "&amp;Services!C230&amp;" "&amp;Services!I230)</f>
        <v>775-323-0386  http://www.rsgm.org</v>
      </c>
      <c r="C230" t="str">
        <f>if(A230="","",Services!D230&amp;" "&amp;Services!E230&amp;", "&amp;Services!F230&amp;" "&amp;Services!G230)</f>
        <v>2115 Timber Way Reno, NV 89512</v>
      </c>
      <c r="D230" t="str">
        <f>if(Services!H230="","",Services!H230)</f>
        <v>Call the number for Food Assistance. This non-profit only helps women and children, including Domestic Violence victims and single moms. Assistance includes showers, meals, free clothes, and personal hygiene necessities. Hours: Monday-Saturday 9:30-6:30. Emergency shelter, clothing to community, food, 12-15 month substance abuse recovery program (residential).</v>
      </c>
      <c r="E230" s="81" t="str">
        <f>if(Services!J230="P",Services!$J$1&amp;", ","")&amp;
if(Services!K230="P",Services!$K$1&amp;", ","")&amp;
if(Services!L230="P",Services!$L$1&amp;", ","")&amp;
if(Services!M230="P",Services!$M$1&amp;", ","")&amp;
if(Services!N230="P",Services!$N$1&amp;", ","")&amp;
if(Services!O230="P",Services!$O$1&amp;", ","")&amp;
if(Services!P230="P",Services!$P$1&amp;", ","")&amp;
if(Services!Q230="P",Services!$Q$1&amp;", ","")&amp;
if(Services!R230="P",Services!$R$1&amp;", ","")&amp;
if(Services!S230="P",Services!$S$1&amp;", ","")&amp;
if(Services!T230="P",Services!$T$1&amp;", ","")&amp;
if(Services!U230="P",Services!$U$1&amp;", ","")&amp;
if(Services!V230="P",Services!$V$1&amp;", ","")&amp;
if(Services!W230="P",Services!$W$1&amp;", ","")&amp;
if(Services!X230="P",Services!$X$1&amp;", ","")&amp;
if(Services!Y230="P",Services!$Y$1&amp;", ","")&amp;
if(Services!Z230="P",Services!$Z$1&amp;", ","")&amp;
if(Services!AA230="P",Services!$AA$1&amp;", ","")&amp;
if(Services!AB230="P",Services!$AB$1&amp;", ","")&amp;
if(Services!AC230="P",Services!$AC$1&amp;", ","")&amp;
if(Services!AD230="P",Services!$AD$1&amp;", ","")&amp;
if(Services!AE230="P",Services!$AE$1&amp;", ","")&amp;
if(Services!AF230="P",Services!$AF$1&amp;", ","")&amp;
if(Services!AG230="P",Services!$AG$1&amp;", ","")&amp;
if(Services!AH230="P",Services!$AH$1&amp;", ","")</f>
        <v>Clothing, Community Groups, Education &amp; Training, Family Services, Food, </v>
      </c>
      <c r="F230" t="str">
        <f t="shared" si="1"/>
        <v>Clothing, Community Groups, Education &amp; Training, Family Services, Food</v>
      </c>
      <c r="G230" s="81" t="str">
        <f>if(Services!J230="S",Services!$J$1&amp;", ","")&amp;
if(Services!K230="S",Services!$K$1&amp;", ","")&amp;
if(Services!L230="S",Services!$L$1&amp;", ","")&amp;
if(Services!M230="S",Services!$M$1&amp;", ","")&amp;
if(Services!N230="S",Services!$N$1&amp;", ","")&amp;
if(Services!O230="S",Services!$O$1&amp;", ","")&amp;
if(Services!P230="S",Services!$P$1&amp;", ","")&amp;
if(Services!Q230="S",Services!$Q$1&amp;", ","")&amp;
if(Services!R230="S",Services!$R$1&amp;", ","")&amp;
if(Services!S230="S",Services!$S$1&amp;", ","")&amp;
if(Services!T230="S",Services!$T$1&amp;", ","")&amp;
if(Services!U230="S",Services!$U$1&amp;", ","")&amp;
if(Services!V230="S",Services!$V$1&amp;", ","")&amp;
if(Services!W230="S",Services!$W$1&amp;", ","")&amp;
if(Services!X230="S",Services!$X$1&amp;", ","")&amp;
if(Services!Y230="S",Services!$Y$1&amp;", ","")&amp;
if(Services!Z230="S",Services!$Z$1&amp;", ","")&amp;
if(Services!AA230="S",Services!$AA$1&amp;", ","")&amp;
if(Services!AB230="S",Services!$AB$1&amp;", ","")&amp;
if(Services!AC230="S",Services!$AC$1&amp;", ","")&amp;
if(Services!AD230="S",Services!$AD$1&amp;", ","")&amp;
if(Services!AE230="S",Services!$AE$1&amp;", ","")&amp;
if(Services!AF230="S",Services!$AF$1&amp;", ","")&amp;
if(Services!AG230="S",Services!$AG$1&amp;", ","")&amp;
if(Services!AH230="S",Services!$AH$1&amp;", ","")</f>
        <v/>
      </c>
      <c r="H230" t="str">
        <f t="shared" si="2"/>
        <v/>
      </c>
      <c r="I230" t="str">
        <f t="shared" si="3"/>
        <v>&lt;h2&gt;Reno- Sparks Gospel Mission, North&lt;/h2&gt;&lt;h3&gt;775-323-0386  http://www.rsgm.org / 2115 Timber Way Reno, NV 89512&lt;/h3&gt;&lt;p&gt;Call the number for Food Assistance. This non-profit only helps women and children, including Domestic Violence victims and single moms. Assistance includes showers, meals, free clothes, and personal hygiene necessities. Hours: Monday-Saturday 9:30-6:30. Emergency shelter, clothing to community, food, 12-15 month substance abuse recovery program (residential).&lt;/p&gt;&lt;p&gt;Clothing, Community Groups, Education &amp; Training, Family Services, Food / &lt;/p&gt;</v>
      </c>
      <c r="J230" s="24" t="s">
        <v>299</v>
      </c>
    </row>
    <row r="231">
      <c r="A231" t="str">
        <f>if(Services!A231="","",Services!A231)</f>
        <v>Reno-Sparks Gospel Mission</v>
      </c>
      <c r="B231" t="str">
        <f>if(Services!B231&amp;" "&amp;Services!C231&amp;" "&amp;Services!I231="","",Services!B231&amp;" "&amp;Services!C231&amp;" "&amp;Services!I231)</f>
        <v>775-329-0485 Food: 775-323-0386 www.rsgm.com</v>
      </c>
      <c r="C231" t="str">
        <f>if(A231="","",Services!D231&amp;" "&amp;Services!E231&amp;", "&amp;Services!F231&amp;" "&amp;Services!G231)</f>
        <v>335 Record Street Reno, NV 89501</v>
      </c>
      <c r="D231" t="str">
        <f>if(Services!H231="","",Services!H231)</f>
        <v>Families and single men, women, and children; registration for women 9:00a.m., registration for men 2:00pm., 3 free nights with breakfast and supper; shave, shower, and hygiene packs available; free drug treatment program; transitional housing, weekly charges. Faith based, one year inpatient work therapy treatment program for men and women, recovering from drug and/or alcohol addiction, willing to make a long-term commitment. Program prefers that you complete court cases prior to applying and only accepts court ordered inmates from Specialty Courts. No prior violent offenses and no sex offenders. As of 7/21/08, RSGM will no longer accept applications through the mail. You must apply in person.</v>
      </c>
      <c r="E231" s="81" t="str">
        <f>if(Services!J231="P",Services!$J$1&amp;", ","")&amp;
if(Services!K231="P",Services!$K$1&amp;", ","")&amp;
if(Services!L231="P",Services!$L$1&amp;", ","")&amp;
if(Services!M231="P",Services!$M$1&amp;", ","")&amp;
if(Services!N231="P",Services!$N$1&amp;", ","")&amp;
if(Services!O231="P",Services!$O$1&amp;", ","")&amp;
if(Services!P231="P",Services!$P$1&amp;", ","")&amp;
if(Services!Q231="P",Services!$Q$1&amp;", ","")&amp;
if(Services!R231="P",Services!$R$1&amp;", ","")&amp;
if(Services!S231="P",Services!$S$1&amp;", ","")&amp;
if(Services!T231="P",Services!$T$1&amp;", ","")&amp;
if(Services!U231="P",Services!$U$1&amp;", ","")&amp;
if(Services!V231="P",Services!$V$1&amp;", ","")&amp;
if(Services!W231="P",Services!$W$1&amp;", ","")&amp;
if(Services!X231="P",Services!$X$1&amp;", ","")&amp;
if(Services!Y231="P",Services!$Y$1&amp;", ","")&amp;
if(Services!Z231="P",Services!$Z$1&amp;", ","")&amp;
if(Services!AA231="P",Services!$AA$1&amp;", ","")&amp;
if(Services!AB231="P",Services!$AB$1&amp;", ","")&amp;
if(Services!AC231="P",Services!$AC$1&amp;", ","")&amp;
if(Services!AD231="P",Services!$AD$1&amp;", ","")&amp;
if(Services!AE231="P",Services!$AE$1&amp;", ","")&amp;
if(Services!AF231="P",Services!$AF$1&amp;", ","")&amp;
if(Services!AG231="P",Services!$AG$1&amp;", ","")&amp;
if(Services!AH231="P",Services!$AH$1&amp;", ","")</f>
        <v>Counseling, Family Services, Food, Healthcare, Inpatient, Mental Health, Transitional Housing, </v>
      </c>
      <c r="F231" t="str">
        <f t="shared" si="1"/>
        <v>Counseling, Family Services, Food, Healthcare, Inpatient, Mental Health, Transitional Housing</v>
      </c>
      <c r="G231" s="81" t="str">
        <f>if(Services!J231="S",Services!$J$1&amp;", ","")&amp;
if(Services!K231="S",Services!$K$1&amp;", ","")&amp;
if(Services!L231="S",Services!$L$1&amp;", ","")&amp;
if(Services!M231="S",Services!$M$1&amp;", ","")&amp;
if(Services!N231="S",Services!$N$1&amp;", ","")&amp;
if(Services!O231="S",Services!$O$1&amp;", ","")&amp;
if(Services!P231="S",Services!$P$1&amp;", ","")&amp;
if(Services!Q231="S",Services!$Q$1&amp;", ","")&amp;
if(Services!R231="S",Services!$R$1&amp;", ","")&amp;
if(Services!S231="S",Services!$S$1&amp;", ","")&amp;
if(Services!T231="S",Services!$T$1&amp;", ","")&amp;
if(Services!U231="S",Services!$U$1&amp;", ","")&amp;
if(Services!V231="S",Services!$V$1&amp;", ","")&amp;
if(Services!W231="S",Services!$W$1&amp;", ","")&amp;
if(Services!X231="S",Services!$X$1&amp;", ","")&amp;
if(Services!Y231="S",Services!$Y$1&amp;", ","")&amp;
if(Services!Z231="S",Services!$Z$1&amp;", ","")&amp;
if(Services!AA231="S",Services!$AA$1&amp;", ","")&amp;
if(Services!AB231="S",Services!$AB$1&amp;", ","")&amp;
if(Services!AC231="S",Services!$AC$1&amp;", ","")&amp;
if(Services!AD231="S",Services!$AD$1&amp;", ","")&amp;
if(Services!AE231="S",Services!$AE$1&amp;", ","")&amp;
if(Services!AF231="S",Services!$AF$1&amp;", ","")&amp;
if(Services!AG231="S",Services!$AG$1&amp;", ","")&amp;
if(Services!AH231="S",Services!$AH$1&amp;", ","")</f>
        <v>Clothing, Education &amp; Training, </v>
      </c>
      <c r="H231" t="str">
        <f t="shared" si="2"/>
        <v>Clothing, Education &amp; Training</v>
      </c>
      <c r="I231" t="str">
        <f t="shared" si="3"/>
        <v>&lt;h2&gt;Reno-Sparks Gospel Mission&lt;/h2&gt;&lt;h3&gt;775-329-0485 Food: 775-323-0386 www.rsgm.com / 335 Record Street Reno, NV 89501&lt;/h3&gt;&lt;p&gt;Families and single men, women, and children; registration for women 9:00a.m., registration for men 2:00pm., 3 free nights with breakfast and supper; shave, shower, and hygiene packs available; free drug treatment program; transitional housing, weekly charges. Faith based, one year inpatient work therapy treatment program for men and women, recovering from drug and/or alcohol addiction, willing to make a long-term commitment. Program prefers that you complete court cases prior to applying and only accepts court ordered inmates from Specialty Courts. No prior violent offenses and no sex offenders. As of 7/21/08, RSGM will no longer accept applications through the mail. You must apply in person.&lt;/p&gt;&lt;p&gt;Counseling, Family Services, Food, Healthcare, Inpatient, Mental Health, Transitional Housing / Clothing, Education &amp; Training&lt;/p&gt;</v>
      </c>
      <c r="J231" s="24" t="s">
        <v>299</v>
      </c>
    </row>
    <row r="232">
      <c r="A232" t="str">
        <f>if(Services!A232="","",Services!A232)</f>
        <v>Reno-Sparks Gospel Mission, Clear Acre</v>
      </c>
      <c r="B232" t="str">
        <f>if(Services!B232&amp;" "&amp;Services!C232&amp;" "&amp;Services!I232="","",Services!B232&amp;" "&amp;Services!C232&amp;" "&amp;Services!I232)</f>
        <v>775-433-1737  http://www.rsgm.org</v>
      </c>
      <c r="C232" t="str">
        <f>if(A232="","",Services!D232&amp;" "&amp;Services!E232&amp;", "&amp;Services!F232&amp;" "&amp;Services!G232)</f>
        <v>2900 Clear Acre Ln Reno, NV 89512</v>
      </c>
      <c r="D232" t="str">
        <f>if(Services!H232="","",Services!H232)</f>
        <v>Hours: Monday-Saturday 9:30-6:30. Emergency shelter, clothing to community, food, 12-15 month substance abuse recovery program (residential). Hours 9:30am-5:30pm Closed Sundays. Also includes Thrift Depot</v>
      </c>
      <c r="E232" s="81" t="str">
        <f>if(Services!J232="P",Services!$J$1&amp;", ","")&amp;
if(Services!K232="P",Services!$K$1&amp;", ","")&amp;
if(Services!L232="P",Services!$L$1&amp;", ","")&amp;
if(Services!M232="P",Services!$M$1&amp;", ","")&amp;
if(Services!N232="P",Services!$N$1&amp;", ","")&amp;
if(Services!O232="P",Services!$O$1&amp;", ","")&amp;
if(Services!P232="P",Services!$P$1&amp;", ","")&amp;
if(Services!Q232="P",Services!$Q$1&amp;", ","")&amp;
if(Services!R232="P",Services!$R$1&amp;", ","")&amp;
if(Services!S232="P",Services!$S$1&amp;", ","")&amp;
if(Services!T232="P",Services!$T$1&amp;", ","")&amp;
if(Services!U232="P",Services!$U$1&amp;", ","")&amp;
if(Services!V232="P",Services!$V$1&amp;", ","")&amp;
if(Services!W232="P",Services!$W$1&amp;", ","")&amp;
if(Services!X232="P",Services!$X$1&amp;", ","")&amp;
if(Services!Y232="P",Services!$Y$1&amp;", ","")&amp;
if(Services!Z232="P",Services!$Z$1&amp;", ","")&amp;
if(Services!AA232="P",Services!$AA$1&amp;", ","")&amp;
if(Services!AB232="P",Services!$AB$1&amp;", ","")&amp;
if(Services!AC232="P",Services!$AC$1&amp;", ","")&amp;
if(Services!AD232="P",Services!$AD$1&amp;", ","")&amp;
if(Services!AE232="P",Services!$AE$1&amp;", ","")&amp;
if(Services!AF232="P",Services!$AF$1&amp;", ","")&amp;
if(Services!AG232="P",Services!$AG$1&amp;", ","")&amp;
if(Services!AH232="P",Services!$AH$1&amp;", ","")</f>
        <v>Clothing, </v>
      </c>
      <c r="F232" t="str">
        <f t="shared" si="1"/>
        <v>Clothing</v>
      </c>
      <c r="G232" s="81" t="str">
        <f>if(Services!J232="S",Services!$J$1&amp;", ","")&amp;
if(Services!K232="S",Services!$K$1&amp;", ","")&amp;
if(Services!L232="S",Services!$L$1&amp;", ","")&amp;
if(Services!M232="S",Services!$M$1&amp;", ","")&amp;
if(Services!N232="S",Services!$N$1&amp;", ","")&amp;
if(Services!O232="S",Services!$O$1&amp;", ","")&amp;
if(Services!P232="S",Services!$P$1&amp;", ","")&amp;
if(Services!Q232="S",Services!$Q$1&amp;", ","")&amp;
if(Services!R232="S",Services!$R$1&amp;", ","")&amp;
if(Services!S232="S",Services!$S$1&amp;", ","")&amp;
if(Services!T232="S",Services!$T$1&amp;", ","")&amp;
if(Services!U232="S",Services!$U$1&amp;", ","")&amp;
if(Services!V232="S",Services!$V$1&amp;", ","")&amp;
if(Services!W232="S",Services!$W$1&amp;", ","")&amp;
if(Services!X232="S",Services!$X$1&amp;", ","")&amp;
if(Services!Y232="S",Services!$Y$1&amp;", ","")&amp;
if(Services!Z232="S",Services!$Z$1&amp;", ","")&amp;
if(Services!AA232="S",Services!$AA$1&amp;", ","")&amp;
if(Services!AB232="S",Services!$AB$1&amp;", ","")&amp;
if(Services!AC232="S",Services!$AC$1&amp;", ","")&amp;
if(Services!AD232="S",Services!$AD$1&amp;", ","")&amp;
if(Services!AE232="S",Services!$AE$1&amp;", ","")&amp;
if(Services!AF232="S",Services!$AF$1&amp;", ","")&amp;
if(Services!AG232="S",Services!$AG$1&amp;", ","")&amp;
if(Services!AH232="S",Services!$AH$1&amp;", ","")</f>
        <v/>
      </c>
      <c r="H232" t="str">
        <f t="shared" si="2"/>
        <v/>
      </c>
      <c r="I232" t="str">
        <f t="shared" si="3"/>
        <v>&lt;h2&gt;Reno-Sparks Gospel Mission, Clear Acre&lt;/h2&gt;&lt;h3&gt;775-433-1737  http://www.rsgm.org / 2900 Clear Acre Ln Reno, NV 89512&lt;/h3&gt;&lt;p&gt;Hours: Monday-Saturday 9:30-6:30. Emergency shelter, clothing to community, food, 12-15 month substance abuse recovery program (residential). Hours 9:30am-5:30pm Closed Sundays. Also includes Thrift Depot&lt;/p&gt;&lt;p&gt;Clothing / &lt;/p&gt;</v>
      </c>
      <c r="J232" s="24" t="s">
        <v>299</v>
      </c>
    </row>
    <row r="233">
      <c r="A233" t="str">
        <f>if(Services!A233="","",Services!A233)</f>
        <v>Reno-Sparks Gospel Mission, Greenbrae</v>
      </c>
      <c r="B233" t="str">
        <f>if(Services!B233&amp;" "&amp;Services!C233&amp;" "&amp;Services!I233="","",Services!B233&amp;" "&amp;Services!C233&amp;" "&amp;Services!I233)</f>
        <v>775-331-5020  http://www.rsgm.org</v>
      </c>
      <c r="C233" t="str">
        <f>if(A233="","",Services!D233&amp;" "&amp;Services!E233&amp;", "&amp;Services!F233&amp;" "&amp;Services!G233)</f>
        <v>640 Greenbrae Dr Sparks, NV 89431</v>
      </c>
      <c r="D233" t="str">
        <f>if(Services!H233="","",Services!H233)</f>
        <v>Hours: Monday-Saturday 9:30-6:30. Emergency shelter, clothing to community, food, 12-15 month substance abuse recovery program (residential). Hours 9:30am-5:30pm Closed Sundays</v>
      </c>
      <c r="E233" s="81" t="str">
        <f>if(Services!J233="P",Services!$J$1&amp;", ","")&amp;
if(Services!K233="P",Services!$K$1&amp;", ","")&amp;
if(Services!L233="P",Services!$L$1&amp;", ","")&amp;
if(Services!M233="P",Services!$M$1&amp;", ","")&amp;
if(Services!N233="P",Services!$N$1&amp;", ","")&amp;
if(Services!O233="P",Services!$O$1&amp;", ","")&amp;
if(Services!P233="P",Services!$P$1&amp;", ","")&amp;
if(Services!Q233="P",Services!$Q$1&amp;", ","")&amp;
if(Services!R233="P",Services!$R$1&amp;", ","")&amp;
if(Services!S233="P",Services!$S$1&amp;", ","")&amp;
if(Services!T233="P",Services!$T$1&amp;", ","")&amp;
if(Services!U233="P",Services!$U$1&amp;", ","")&amp;
if(Services!V233="P",Services!$V$1&amp;", ","")&amp;
if(Services!W233="P",Services!$W$1&amp;", ","")&amp;
if(Services!X233="P",Services!$X$1&amp;", ","")&amp;
if(Services!Y233="P",Services!$Y$1&amp;", ","")&amp;
if(Services!Z233="P",Services!$Z$1&amp;", ","")&amp;
if(Services!AA233="P",Services!$AA$1&amp;", ","")&amp;
if(Services!AB233="P",Services!$AB$1&amp;", ","")&amp;
if(Services!AC233="P",Services!$AC$1&amp;", ","")&amp;
if(Services!AD233="P",Services!$AD$1&amp;", ","")&amp;
if(Services!AE233="P",Services!$AE$1&amp;", ","")&amp;
if(Services!AF233="P",Services!$AF$1&amp;", ","")&amp;
if(Services!AG233="P",Services!$AG$1&amp;", ","")&amp;
if(Services!AH233="P",Services!$AH$1&amp;", ","")</f>
        <v>Clothing, </v>
      </c>
      <c r="F233" t="str">
        <f t="shared" si="1"/>
        <v>Clothing</v>
      </c>
      <c r="G233" s="81" t="str">
        <f>if(Services!J233="S",Services!$J$1&amp;", ","")&amp;
if(Services!K233="S",Services!$K$1&amp;", ","")&amp;
if(Services!L233="S",Services!$L$1&amp;", ","")&amp;
if(Services!M233="S",Services!$M$1&amp;", ","")&amp;
if(Services!N233="S",Services!$N$1&amp;", ","")&amp;
if(Services!O233="S",Services!$O$1&amp;", ","")&amp;
if(Services!P233="S",Services!$P$1&amp;", ","")&amp;
if(Services!Q233="S",Services!$Q$1&amp;", ","")&amp;
if(Services!R233="S",Services!$R$1&amp;", ","")&amp;
if(Services!S233="S",Services!$S$1&amp;", ","")&amp;
if(Services!T233="S",Services!$T$1&amp;", ","")&amp;
if(Services!U233="S",Services!$U$1&amp;", ","")&amp;
if(Services!V233="S",Services!$V$1&amp;", ","")&amp;
if(Services!W233="S",Services!$W$1&amp;", ","")&amp;
if(Services!X233="S",Services!$X$1&amp;", ","")&amp;
if(Services!Y233="S",Services!$Y$1&amp;", ","")&amp;
if(Services!Z233="S",Services!$Z$1&amp;", ","")&amp;
if(Services!AA233="S",Services!$AA$1&amp;", ","")&amp;
if(Services!AB233="S",Services!$AB$1&amp;", ","")&amp;
if(Services!AC233="S",Services!$AC$1&amp;", ","")&amp;
if(Services!AD233="S",Services!$AD$1&amp;", ","")&amp;
if(Services!AE233="S",Services!$AE$1&amp;", ","")&amp;
if(Services!AF233="S",Services!$AF$1&amp;", ","")&amp;
if(Services!AG233="S",Services!$AG$1&amp;", ","")&amp;
if(Services!AH233="S",Services!$AH$1&amp;", ","")</f>
        <v/>
      </c>
      <c r="H233" t="str">
        <f t="shared" si="2"/>
        <v/>
      </c>
      <c r="I233" t="str">
        <f t="shared" si="3"/>
        <v>&lt;h2&gt;Reno-Sparks Gospel Mission, Greenbrae&lt;/h2&gt;&lt;h3&gt;775-331-5020  http://www.rsgm.org / 640 Greenbrae Dr Sparks, NV 89431&lt;/h3&gt;&lt;p&gt;Hours: Monday-Saturday 9:30-6:30. Emergency shelter, clothing to community, food, 12-15 month substance abuse recovery program (residential). Hours 9:30am-5:30pm Closed Sundays&lt;/p&gt;&lt;p&gt;Clothing / &lt;/p&gt;</v>
      </c>
      <c r="J233" s="24" t="s">
        <v>299</v>
      </c>
    </row>
    <row r="234">
      <c r="A234" t="str">
        <f>if(Services!A234="","",Services!A234)</f>
        <v>Reno-Sparks Indian Colony Housing Department</v>
      </c>
      <c r="B234" t="str">
        <f>if(Services!B234&amp;" "&amp;Services!C234&amp;" "&amp;Services!I234="","",Services!B234&amp;" "&amp;Services!C234&amp;" "&amp;Services!I234)</f>
        <v>775-785-1300 Enrollment Office (775) 786-3363 /www.rsic.org/rsic-services/housing</v>
      </c>
      <c r="C234" t="str">
        <f>if(A234="","",Services!D234&amp;" "&amp;Services!E234&amp;", "&amp;Services!F234&amp;" "&amp;Services!G234)</f>
        <v>9055 Eagle Canyon Dr. Sparks, NV 89441</v>
      </c>
      <c r="D234" t="str">
        <f>if(Services!H234="","",Services!H234)</f>
        <v>Office Hours: 8:00am-5:00pm Monday through Friday.
Low-income housing, must be enrolled in Reno Sparks Indian Colony. 30.</v>
      </c>
      <c r="E234" s="81" t="str">
        <f>if(Services!J234="P",Services!$J$1&amp;", ","")&amp;
if(Services!K234="P",Services!$K$1&amp;", ","")&amp;
if(Services!L234="P",Services!$L$1&amp;", ","")&amp;
if(Services!M234="P",Services!$M$1&amp;", ","")&amp;
if(Services!N234="P",Services!$N$1&amp;", ","")&amp;
if(Services!O234="P",Services!$O$1&amp;", ","")&amp;
if(Services!P234="P",Services!$P$1&amp;", ","")&amp;
if(Services!Q234="P",Services!$Q$1&amp;", ","")&amp;
if(Services!R234="P",Services!$R$1&amp;", ","")&amp;
if(Services!S234="P",Services!$S$1&amp;", ","")&amp;
if(Services!T234="P",Services!$T$1&amp;", ","")&amp;
if(Services!U234="P",Services!$U$1&amp;", ","")&amp;
if(Services!V234="P",Services!$V$1&amp;", ","")&amp;
if(Services!W234="P",Services!$W$1&amp;", ","")&amp;
if(Services!X234="P",Services!$X$1&amp;", ","")&amp;
if(Services!Y234="P",Services!$Y$1&amp;", ","")&amp;
if(Services!Z234="P",Services!$Z$1&amp;", ","")&amp;
if(Services!AA234="P",Services!$AA$1&amp;", ","")&amp;
if(Services!AB234="P",Services!$AB$1&amp;", ","")&amp;
if(Services!AC234="P",Services!$AC$1&amp;", ","")&amp;
if(Services!AD234="P",Services!$AD$1&amp;", ","")&amp;
if(Services!AE234="P",Services!$AE$1&amp;", ","")&amp;
if(Services!AF234="P",Services!$AF$1&amp;", ","")&amp;
if(Services!AG234="P",Services!$AG$1&amp;", ","")&amp;
if(Services!AH234="P",Services!$AH$1&amp;", ","")</f>
        <v>Housing, </v>
      </c>
      <c r="F234" t="str">
        <f t="shared" si="1"/>
        <v>Housing</v>
      </c>
      <c r="G234" s="81" t="str">
        <f>if(Services!J234="S",Services!$J$1&amp;", ","")&amp;
if(Services!K234="S",Services!$K$1&amp;", ","")&amp;
if(Services!L234="S",Services!$L$1&amp;", ","")&amp;
if(Services!M234="S",Services!$M$1&amp;", ","")&amp;
if(Services!N234="S",Services!$N$1&amp;", ","")&amp;
if(Services!O234="S",Services!$O$1&amp;", ","")&amp;
if(Services!P234="S",Services!$P$1&amp;", ","")&amp;
if(Services!Q234="S",Services!$Q$1&amp;", ","")&amp;
if(Services!R234="S",Services!$R$1&amp;", ","")&amp;
if(Services!S234="S",Services!$S$1&amp;", ","")&amp;
if(Services!T234="S",Services!$T$1&amp;", ","")&amp;
if(Services!U234="S",Services!$U$1&amp;", ","")&amp;
if(Services!V234="S",Services!$V$1&amp;", ","")&amp;
if(Services!W234="S",Services!$W$1&amp;", ","")&amp;
if(Services!X234="S",Services!$X$1&amp;", ","")&amp;
if(Services!Y234="S",Services!$Y$1&amp;", ","")&amp;
if(Services!Z234="S",Services!$Z$1&amp;", ","")&amp;
if(Services!AA234="S",Services!$AA$1&amp;", ","")&amp;
if(Services!AB234="S",Services!$AB$1&amp;", ","")&amp;
if(Services!AC234="S",Services!$AC$1&amp;", ","")&amp;
if(Services!AD234="S",Services!$AD$1&amp;", ","")&amp;
if(Services!AE234="S",Services!$AE$1&amp;", ","")&amp;
if(Services!AF234="S",Services!$AF$1&amp;", ","")&amp;
if(Services!AG234="S",Services!$AG$1&amp;", ","")&amp;
if(Services!AH234="S",Services!$AH$1&amp;", ","")</f>
        <v/>
      </c>
      <c r="H234" t="str">
        <f t="shared" si="2"/>
        <v/>
      </c>
      <c r="I234" t="str">
        <f t="shared" si="3"/>
        <v>&lt;h2&gt;Reno-Sparks Indian Colony Housing Department&lt;/h2&gt;&lt;h3&gt;775-785-1300 Enrollment Office (775) 786-3363 /www.rsic.org/rsic-services/housing / 9055 Eagle Canyon Dr. Sparks, NV 89441&lt;/h3&gt;&lt;p&gt;Office Hours: 8:00am-5:00pm Monday through Friday.
Low-income housing, must be enrolled in Reno Sparks Indian Colony. 30.&lt;/p&gt;&lt;p&gt;Housing / &lt;/p&gt;</v>
      </c>
      <c r="J234" s="24" t="s">
        <v>299</v>
      </c>
    </row>
    <row r="235">
      <c r="A235" t="str">
        <f>if(Services!A235="","",Services!A235)</f>
        <v>Reno-Sparks Indian Colony Social Services</v>
      </c>
      <c r="B235" t="str">
        <f>if(Services!B235&amp;" "&amp;Services!C235&amp;" "&amp;Services!I235="","",Services!B235&amp;" "&amp;Services!C235&amp;" "&amp;Services!I235)</f>
        <v>775-329-2936 Fax- (775) 785-8758 http://www.rsic.org</v>
      </c>
      <c r="C235" t="str">
        <f>if(A235="","",Services!D235&amp;" "&amp;Services!E235&amp;", "&amp;Services!F235&amp;" "&amp;Services!G235)</f>
        <v>34 Reservation Road Reno, NV 89502</v>
      </c>
      <c r="D235" t="str">
        <f>if(Services!H235="","",Services!H235)</f>
        <v>Hours Vary.
Indian general assistance; must be registered in federally recognized tribe; elder protective services; child protective services; education office/youth services; housing.
</v>
      </c>
      <c r="E235" s="81" t="str">
        <f>if(Services!J235="P",Services!$J$1&amp;", ","")&amp;
if(Services!K235="P",Services!$K$1&amp;", ","")&amp;
if(Services!L235="P",Services!$L$1&amp;", ","")&amp;
if(Services!M235="P",Services!$M$1&amp;", ","")&amp;
if(Services!N235="P",Services!$N$1&amp;", ","")&amp;
if(Services!O235="P",Services!$O$1&amp;", ","")&amp;
if(Services!P235="P",Services!$P$1&amp;", ","")&amp;
if(Services!Q235="P",Services!$Q$1&amp;", ","")&amp;
if(Services!R235="P",Services!$R$1&amp;", ","")&amp;
if(Services!S235="P",Services!$S$1&amp;", ","")&amp;
if(Services!T235="P",Services!$T$1&amp;", ","")&amp;
if(Services!U235="P",Services!$U$1&amp;", ","")&amp;
if(Services!V235="P",Services!$V$1&amp;", ","")&amp;
if(Services!W235="P",Services!$W$1&amp;", ","")&amp;
if(Services!X235="P",Services!$X$1&amp;", ","")&amp;
if(Services!Y235="P",Services!$Y$1&amp;", ","")&amp;
if(Services!Z235="P",Services!$Z$1&amp;", ","")&amp;
if(Services!AA235="P",Services!$AA$1&amp;", ","")&amp;
if(Services!AB235="P",Services!$AB$1&amp;", ","")&amp;
if(Services!AC235="P",Services!$AC$1&amp;", ","")&amp;
if(Services!AD235="P",Services!$AD$1&amp;", ","")&amp;
if(Services!AE235="P",Services!$AE$1&amp;", ","")&amp;
if(Services!AF235="P",Services!$AF$1&amp;", ","")&amp;
if(Services!AG235="P",Services!$AG$1&amp;", ","")&amp;
if(Services!AH235="P",Services!$AH$1&amp;", ","")</f>
        <v>Disability Services, Financial Aid, Housing, </v>
      </c>
      <c r="F235" t="str">
        <f t="shared" si="1"/>
        <v>Disability Services, Financial Aid, Housing</v>
      </c>
      <c r="G235" s="81" t="str">
        <f>if(Services!J235="S",Services!$J$1&amp;", ","")&amp;
if(Services!K235="S",Services!$K$1&amp;", ","")&amp;
if(Services!L235="S",Services!$L$1&amp;", ","")&amp;
if(Services!M235="S",Services!$M$1&amp;", ","")&amp;
if(Services!N235="S",Services!$N$1&amp;", ","")&amp;
if(Services!O235="S",Services!$O$1&amp;", ","")&amp;
if(Services!P235="S",Services!$P$1&amp;", ","")&amp;
if(Services!Q235="S",Services!$Q$1&amp;", ","")&amp;
if(Services!R235="S",Services!$R$1&amp;", ","")&amp;
if(Services!S235="S",Services!$S$1&amp;", ","")&amp;
if(Services!T235="S",Services!$T$1&amp;", ","")&amp;
if(Services!U235="S",Services!$U$1&amp;", ","")&amp;
if(Services!V235="S",Services!$V$1&amp;", ","")&amp;
if(Services!W235="S",Services!$W$1&amp;", ","")&amp;
if(Services!X235="S",Services!$X$1&amp;", ","")&amp;
if(Services!Y235="S",Services!$Y$1&amp;", ","")&amp;
if(Services!Z235="S",Services!$Z$1&amp;", ","")&amp;
if(Services!AA235="S",Services!$AA$1&amp;", ","")&amp;
if(Services!AB235="S",Services!$AB$1&amp;", ","")&amp;
if(Services!AC235="S",Services!$AC$1&amp;", ","")&amp;
if(Services!AD235="S",Services!$AD$1&amp;", ","")&amp;
if(Services!AE235="S",Services!$AE$1&amp;", ","")&amp;
if(Services!AF235="S",Services!$AF$1&amp;", ","")&amp;
if(Services!AG235="S",Services!$AG$1&amp;", ","")&amp;
if(Services!AH235="S",Services!$AH$1&amp;", ","")</f>
        <v/>
      </c>
      <c r="H235" t="str">
        <f t="shared" si="2"/>
        <v/>
      </c>
      <c r="I235" t="str">
        <f t="shared" si="3"/>
        <v>&lt;h2&gt;Reno-Sparks Indian Colony Social Services&lt;/h2&gt;&lt;h3&gt;775-329-2936 Fax- (775) 785-8758 http://www.rsic.org / 34 Reservation Road Reno, NV 89502&lt;/h3&gt;&lt;p&gt;Hours Vary.
Indian general assistance; must be registered in federally recognized tribe; elder protective services; child protective services; education office/youth services; housing.
&lt;/p&gt;&lt;p&gt;Disability Services, Financial Aid, Housing / &lt;/p&gt;</v>
      </c>
      <c r="J235" s="24" t="s">
        <v>299</v>
      </c>
    </row>
    <row r="236">
      <c r="A236" t="str">
        <f>if(Services!A236="","",Services!A236)</f>
        <v>Reno-Sparks Indian Tribal Health Center</v>
      </c>
      <c r="B236" t="str">
        <f>if(Services!B236&amp;" "&amp;Services!C236&amp;" "&amp;Services!I236="","",Services!B236&amp;" "&amp;Services!C236&amp;" "&amp;Services!I236)</f>
        <v>775-329-5162  www.rsic.org</v>
      </c>
      <c r="C236" t="str">
        <f>if(A236="","",Services!D236&amp;" "&amp;Services!E236&amp;", "&amp;Services!F236&amp;" "&amp;Services!G236)</f>
        <v>1715 Kuenzli Street Reno, NV 89502</v>
      </c>
      <c r="D236" t="str">
        <f>if(Services!H236="","",Services!H236)</f>
        <v>Medical; Dental; Vision; must be enrolled in Federally recognized tribes. M-F 8:00am - 5:00pm.
Medical clinic (including optometry and dentistry), behavioral health, substance abuse, pharmacy, chiropractor and radiology, diabetes wellness center, must provide proof of enrollment in a federally recognized tribe. (RSTHC)</v>
      </c>
      <c r="E236" s="81" t="str">
        <f>if(Services!J236="P",Services!$J$1&amp;", ","")&amp;
if(Services!K236="P",Services!$K$1&amp;", ","")&amp;
if(Services!L236="P",Services!$L$1&amp;", ","")&amp;
if(Services!M236="P",Services!$M$1&amp;", ","")&amp;
if(Services!N236="P",Services!$N$1&amp;", ","")&amp;
if(Services!O236="P",Services!$O$1&amp;", ","")&amp;
if(Services!P236="P",Services!$P$1&amp;", ","")&amp;
if(Services!Q236="P",Services!$Q$1&amp;", ","")&amp;
if(Services!R236="P",Services!$R$1&amp;", ","")&amp;
if(Services!S236="P",Services!$S$1&amp;", ","")&amp;
if(Services!T236="P",Services!$T$1&amp;", ","")&amp;
if(Services!U236="P",Services!$U$1&amp;", ","")&amp;
if(Services!V236="P",Services!$V$1&amp;", ","")&amp;
if(Services!W236="P",Services!$W$1&amp;", ","")&amp;
if(Services!X236="P",Services!$X$1&amp;", ","")&amp;
if(Services!Y236="P",Services!$Y$1&amp;", ","")&amp;
if(Services!Z236="P",Services!$Z$1&amp;", ","")&amp;
if(Services!AA236="P",Services!$AA$1&amp;", ","")&amp;
if(Services!AB236="P",Services!$AB$1&amp;", ","")&amp;
if(Services!AC236="P",Services!$AC$1&amp;", ","")&amp;
if(Services!AD236="P",Services!$AD$1&amp;", ","")&amp;
if(Services!AE236="P",Services!$AE$1&amp;", ","")&amp;
if(Services!AF236="P",Services!$AF$1&amp;", ","")&amp;
if(Services!AG236="P",Services!$AG$1&amp;", ","")&amp;
if(Services!AH236="P",Services!$AH$1&amp;", ","")</f>
        <v>Dental, Vision, &amp; Hearing, Healthcare, </v>
      </c>
      <c r="F236" t="str">
        <f t="shared" si="1"/>
        <v>Dental, Vision, &amp; Hearing, Healthcare</v>
      </c>
      <c r="G236" s="81" t="str">
        <f>if(Services!J236="S",Services!$J$1&amp;", ","")&amp;
if(Services!K236="S",Services!$K$1&amp;", ","")&amp;
if(Services!L236="S",Services!$L$1&amp;", ","")&amp;
if(Services!M236="S",Services!$M$1&amp;", ","")&amp;
if(Services!N236="S",Services!$N$1&amp;", ","")&amp;
if(Services!O236="S",Services!$O$1&amp;", ","")&amp;
if(Services!P236="S",Services!$P$1&amp;", ","")&amp;
if(Services!Q236="S",Services!$Q$1&amp;", ","")&amp;
if(Services!R236="S",Services!$R$1&amp;", ","")&amp;
if(Services!S236="S",Services!$S$1&amp;", ","")&amp;
if(Services!T236="S",Services!$T$1&amp;", ","")&amp;
if(Services!U236="S",Services!$U$1&amp;", ","")&amp;
if(Services!V236="S",Services!$V$1&amp;", ","")&amp;
if(Services!W236="S",Services!$W$1&amp;", ","")&amp;
if(Services!X236="S",Services!$X$1&amp;", ","")&amp;
if(Services!Y236="S",Services!$Y$1&amp;", ","")&amp;
if(Services!Z236="S",Services!$Z$1&amp;", ","")&amp;
if(Services!AA236="S",Services!$AA$1&amp;", ","")&amp;
if(Services!AB236="S",Services!$AB$1&amp;", ","")&amp;
if(Services!AC236="S",Services!$AC$1&amp;", ","")&amp;
if(Services!AD236="S",Services!$AD$1&amp;", ","")&amp;
if(Services!AE236="S",Services!$AE$1&amp;", ","")&amp;
if(Services!AF236="S",Services!$AF$1&amp;", ","")&amp;
if(Services!AG236="S",Services!$AG$1&amp;", ","")&amp;
if(Services!AH236="S",Services!$AH$1&amp;", ","")</f>
        <v/>
      </c>
      <c r="H236" t="str">
        <f t="shared" si="2"/>
        <v/>
      </c>
      <c r="I236" t="str">
        <f t="shared" si="3"/>
        <v>&lt;h2&gt;Reno-Sparks Indian Tribal Health Center&lt;/h2&gt;&lt;h3&gt;775-329-5162  www.rsic.org / 1715 Kuenzli Street Reno, NV 89502&lt;/h3&gt;&lt;p&gt;Medical; Dental; Vision; must be enrolled in Federally recognized tribes. M-F 8:00am - 5:00pm.
Medical clinic (including optometry and dentistry), behavioral health, substance abuse, pharmacy, chiropractor and radiology, diabetes wellness center, must provide proof of enrollment in a federally recognized tribe. (RSTHC)&lt;/p&gt;&lt;p&gt;Dental, Vision, &amp; Hearing, Healthcare / &lt;/p&gt;</v>
      </c>
      <c r="J236" s="24" t="s">
        <v>299</v>
      </c>
    </row>
    <row r="237">
      <c r="A237" t="str">
        <f>if(Services!A237="","",Services!A237)</f>
        <v>Reno/ Sparks Gospel Mission</v>
      </c>
      <c r="B237" t="str">
        <f>if(Services!B237&amp;" "&amp;Services!C237&amp;" "&amp;Services!I237="","",Services!B237&amp;" "&amp;Services!C237&amp;" "&amp;Services!I237)</f>
        <v>775-323-0386 775-329-0485 </v>
      </c>
      <c r="C237" t="str">
        <f>if(A237="","",Services!D237&amp;" "&amp;Services!E237&amp;", "&amp;Services!F237&amp;" "&amp;Services!G237)</f>
        <v>355 Record St.  Reno, NV 89501</v>
      </c>
      <c r="D237" t="str">
        <f>if(Services!H237="","",Services!H237)</f>
        <v>The Reno Gospel Mission offers both emergency and long term services for men and women in need. The Christian Addiction Recovery and Education program (CARE) is a free 13 mo residential program that addresses a clients spiritual, psychological, educational, physical and emotional needs. Cell phones are not allowed. </v>
      </c>
      <c r="E237" s="81" t="str">
        <f>if(Services!J237="P",Services!$J$1&amp;", ","")&amp;
if(Services!K237="P",Services!$K$1&amp;", ","")&amp;
if(Services!L237="P",Services!$L$1&amp;", ","")&amp;
if(Services!M237="P",Services!$M$1&amp;", ","")&amp;
if(Services!N237="P",Services!$N$1&amp;", ","")&amp;
if(Services!O237="P",Services!$O$1&amp;", ","")&amp;
if(Services!P237="P",Services!$P$1&amp;", ","")&amp;
if(Services!Q237="P",Services!$Q$1&amp;", ","")&amp;
if(Services!R237="P",Services!$R$1&amp;", ","")&amp;
if(Services!S237="P",Services!$S$1&amp;", ","")&amp;
if(Services!T237="P",Services!$T$1&amp;", ","")&amp;
if(Services!U237="P",Services!$U$1&amp;", ","")&amp;
if(Services!V237="P",Services!$V$1&amp;", ","")&amp;
if(Services!W237="P",Services!$W$1&amp;", ","")&amp;
if(Services!X237="P",Services!$X$1&amp;", ","")&amp;
if(Services!Y237="P",Services!$Y$1&amp;", ","")&amp;
if(Services!Z237="P",Services!$Z$1&amp;", ","")&amp;
if(Services!AA237="P",Services!$AA$1&amp;", ","")&amp;
if(Services!AB237="P",Services!$AB$1&amp;", ","")&amp;
if(Services!AC237="P",Services!$AC$1&amp;", ","")&amp;
if(Services!AD237="P",Services!$AD$1&amp;", ","")&amp;
if(Services!AE237="P",Services!$AE$1&amp;", ","")&amp;
if(Services!AF237="P",Services!$AF$1&amp;", ","")&amp;
if(Services!AG237="P",Services!$AG$1&amp;", ","")&amp;
if(Services!AH237="P",Services!$AH$1&amp;", ","")</f>
        <v>Counseling, </v>
      </c>
      <c r="F237" t="str">
        <f t="shared" si="1"/>
        <v>Counseling</v>
      </c>
      <c r="G237" s="81" t="str">
        <f>if(Services!J237="S",Services!$J$1&amp;", ","")&amp;
if(Services!K237="S",Services!$K$1&amp;", ","")&amp;
if(Services!L237="S",Services!$L$1&amp;", ","")&amp;
if(Services!M237="S",Services!$M$1&amp;", ","")&amp;
if(Services!N237="S",Services!$N$1&amp;", ","")&amp;
if(Services!O237="S",Services!$O$1&amp;", ","")&amp;
if(Services!P237="S",Services!$P$1&amp;", ","")&amp;
if(Services!Q237="S",Services!$Q$1&amp;", ","")&amp;
if(Services!R237="S",Services!$R$1&amp;", ","")&amp;
if(Services!S237="S",Services!$S$1&amp;", ","")&amp;
if(Services!T237="S",Services!$T$1&amp;", ","")&amp;
if(Services!U237="S",Services!$U$1&amp;", ","")&amp;
if(Services!V237="S",Services!$V$1&amp;", ","")&amp;
if(Services!W237="S",Services!$W$1&amp;", ","")&amp;
if(Services!X237="S",Services!$X$1&amp;", ","")&amp;
if(Services!Y237="S",Services!$Y$1&amp;", ","")&amp;
if(Services!Z237="S",Services!$Z$1&amp;", ","")&amp;
if(Services!AA237="S",Services!$AA$1&amp;", ","")&amp;
if(Services!AB237="S",Services!$AB$1&amp;", ","")&amp;
if(Services!AC237="S",Services!$AC$1&amp;", ","")&amp;
if(Services!AD237="S",Services!$AD$1&amp;", ","")&amp;
if(Services!AE237="S",Services!$AE$1&amp;", ","")&amp;
if(Services!AF237="S",Services!$AF$1&amp;", ","")&amp;
if(Services!AG237="S",Services!$AG$1&amp;", ","")&amp;
if(Services!AH237="S",Services!$AH$1&amp;", ","")</f>
        <v/>
      </c>
      <c r="H237" t="str">
        <f t="shared" si="2"/>
        <v/>
      </c>
      <c r="I237" t="str">
        <f t="shared" si="3"/>
        <v>&lt;h2&gt;Reno/ Sparks Gospel Mission&lt;/h2&gt;&lt;h3&gt;775-323-0386 775-329-0485  / 355 Record St.  Reno, NV 89501&lt;/h3&gt;&lt;p&gt;The Reno Gospel Mission offers both emergency and long term services for men and women in need. The Christian Addiction Recovery and Education program (CARE) is a free 13 mo residential program that addresses a clients spiritual, psychological, educational, physical and emotional needs. Cell phones are not allowed. &lt;/p&gt;&lt;p&gt;Counseling / &lt;/p&gt;</v>
      </c>
      <c r="J237" s="24" t="s">
        <v>299</v>
      </c>
    </row>
    <row r="238">
      <c r="A238" t="str">
        <f>if(Services!A238="","",Services!A238)</f>
        <v>Renown Behavioral Center-Well Care Services </v>
      </c>
      <c r="B238" t="str">
        <f>if(Services!B238&amp;" "&amp;Services!C238&amp;" "&amp;Services!I238="","",Services!B238&amp;" "&amp;Services!C238&amp;" "&amp;Services!I238)</f>
        <v>775-982-5318  </v>
      </c>
      <c r="C238" t="str">
        <f>if(A238="","",Services!D238&amp;" "&amp;Services!E238&amp;", "&amp;Services!F238&amp;" "&amp;Services!G238)</f>
        <v>850 Mill St Reno, NV 89502</v>
      </c>
      <c r="D238" t="str">
        <f>if(Services!H238="","",Services!H238)</f>
        <v>Intensive outpatient clinical dependency treatment for adults</v>
      </c>
      <c r="E238" s="81" t="str">
        <f>if(Services!J238="P",Services!$J$1&amp;", ","")&amp;
if(Services!K238="P",Services!$K$1&amp;", ","")&amp;
if(Services!L238="P",Services!$L$1&amp;", ","")&amp;
if(Services!M238="P",Services!$M$1&amp;", ","")&amp;
if(Services!N238="P",Services!$N$1&amp;", ","")&amp;
if(Services!O238="P",Services!$O$1&amp;", ","")&amp;
if(Services!P238="P",Services!$P$1&amp;", ","")&amp;
if(Services!Q238="P",Services!$Q$1&amp;", ","")&amp;
if(Services!R238="P",Services!$R$1&amp;", ","")&amp;
if(Services!S238="P",Services!$S$1&amp;", ","")&amp;
if(Services!T238="P",Services!$T$1&amp;", ","")&amp;
if(Services!U238="P",Services!$U$1&amp;", ","")&amp;
if(Services!V238="P",Services!$V$1&amp;", ","")&amp;
if(Services!W238="P",Services!$W$1&amp;", ","")&amp;
if(Services!X238="P",Services!$X$1&amp;", ","")&amp;
if(Services!Y238="P",Services!$Y$1&amp;", ","")&amp;
if(Services!Z238="P",Services!$Z$1&amp;", ","")&amp;
if(Services!AA238="P",Services!$AA$1&amp;", ","")&amp;
if(Services!AB238="P",Services!$AB$1&amp;", ","")&amp;
if(Services!AC238="P",Services!$AC$1&amp;", ","")&amp;
if(Services!AD238="P",Services!$AD$1&amp;", ","")&amp;
if(Services!AE238="P",Services!$AE$1&amp;", ","")&amp;
if(Services!AF238="P",Services!$AF$1&amp;", ","")&amp;
if(Services!AG238="P",Services!$AG$1&amp;", ","")&amp;
if(Services!AH238="P",Services!$AH$1&amp;", ","")</f>
        <v>Counseling, Mental Health, Outpatient, </v>
      </c>
      <c r="F238" t="str">
        <f t="shared" si="1"/>
        <v>Counseling, Mental Health, Outpatient</v>
      </c>
      <c r="G238" s="81" t="str">
        <f>if(Services!J238="S",Services!$J$1&amp;", ","")&amp;
if(Services!K238="S",Services!$K$1&amp;", ","")&amp;
if(Services!L238="S",Services!$L$1&amp;", ","")&amp;
if(Services!M238="S",Services!$M$1&amp;", ","")&amp;
if(Services!N238="S",Services!$N$1&amp;", ","")&amp;
if(Services!O238="S",Services!$O$1&amp;", ","")&amp;
if(Services!P238="S",Services!$P$1&amp;", ","")&amp;
if(Services!Q238="S",Services!$Q$1&amp;", ","")&amp;
if(Services!R238="S",Services!$R$1&amp;", ","")&amp;
if(Services!S238="S",Services!$S$1&amp;", ","")&amp;
if(Services!T238="S",Services!$T$1&amp;", ","")&amp;
if(Services!U238="S",Services!$U$1&amp;", ","")&amp;
if(Services!V238="S",Services!$V$1&amp;", ","")&amp;
if(Services!W238="S",Services!$W$1&amp;", ","")&amp;
if(Services!X238="S",Services!$X$1&amp;", ","")&amp;
if(Services!Y238="S",Services!$Y$1&amp;", ","")&amp;
if(Services!Z238="S",Services!$Z$1&amp;", ","")&amp;
if(Services!AA238="S",Services!$AA$1&amp;", ","")&amp;
if(Services!AB238="S",Services!$AB$1&amp;", ","")&amp;
if(Services!AC238="S",Services!$AC$1&amp;", ","")&amp;
if(Services!AD238="S",Services!$AD$1&amp;", ","")&amp;
if(Services!AE238="S",Services!$AE$1&amp;", ","")&amp;
if(Services!AF238="S",Services!$AF$1&amp;", ","")&amp;
if(Services!AG238="S",Services!$AG$1&amp;", ","")&amp;
if(Services!AH238="S",Services!$AH$1&amp;", ","")</f>
        <v/>
      </c>
      <c r="H238" t="str">
        <f t="shared" si="2"/>
        <v/>
      </c>
      <c r="I238" t="str">
        <f t="shared" si="3"/>
        <v>&lt;h2&gt;Renown Behavioral Center-Well Care Services &lt;/h2&gt;&lt;h3&gt;775-982-5318   / 850 Mill St Reno, NV 89502&lt;/h3&gt;&lt;p&gt;Intensive outpatient clinical dependency treatment for adults&lt;/p&gt;&lt;p&gt;Counseling, Mental Health, Outpatient / &lt;/p&gt;</v>
      </c>
      <c r="J238" s="24" t="s">
        <v>299</v>
      </c>
    </row>
    <row r="239">
      <c r="A239" t="str">
        <f>if(Services!A239="","",Services!A239)</f>
        <v>Renown Behavioral Health / Renown Medical Center-Well Care Services</v>
      </c>
      <c r="B239" t="str">
        <f>if(Services!B239&amp;" "&amp;Services!C239&amp;" "&amp;Services!I239="","",Services!B239&amp;" "&amp;Services!C239&amp;" "&amp;Services!I239)</f>
        <v>  </v>
      </c>
      <c r="C239" t="str">
        <f>if(A239="","",Services!D239&amp;" "&amp;Services!E239&amp;", "&amp;Services!F239&amp;" "&amp;Services!G239)</f>
        <v>850 Mill St #301 Reno, NV 89502</v>
      </c>
      <c r="D239" t="str">
        <f>if(Services!H239="","",Services!H239)</f>
        <v>An intensive 5-week drug/alcohol outpatient program which meets 10 hours per week. Intensive outpatient treatment is a step down from other more intensive levels of treatment such as inpatient. Treatment is based on individual need with several different options available. These include partial hospitalization, group sessions, psychiatric and individual therapy. Morning and evening schedules are offered. Initial evaluation is free and needs to be done in person. Contact: 982-5318 to schedule appointment.</v>
      </c>
      <c r="E239" s="81" t="str">
        <f>if(Services!J239="P",Services!$J$1&amp;", ","")&amp;
if(Services!K239="P",Services!$K$1&amp;", ","")&amp;
if(Services!L239="P",Services!$L$1&amp;", ","")&amp;
if(Services!M239="P",Services!$M$1&amp;", ","")&amp;
if(Services!N239="P",Services!$N$1&amp;", ","")&amp;
if(Services!O239="P",Services!$O$1&amp;", ","")&amp;
if(Services!P239="P",Services!$P$1&amp;", ","")&amp;
if(Services!Q239="P",Services!$Q$1&amp;", ","")&amp;
if(Services!R239="P",Services!$R$1&amp;", ","")&amp;
if(Services!S239="P",Services!$S$1&amp;", ","")&amp;
if(Services!T239="P",Services!$T$1&amp;", ","")&amp;
if(Services!U239="P",Services!$U$1&amp;", ","")&amp;
if(Services!V239="P",Services!$V$1&amp;", ","")&amp;
if(Services!W239="P",Services!$W$1&amp;", ","")&amp;
if(Services!X239="P",Services!$X$1&amp;", ","")&amp;
if(Services!Y239="P",Services!$Y$1&amp;", ","")&amp;
if(Services!Z239="P",Services!$Z$1&amp;", ","")&amp;
if(Services!AA239="P",Services!$AA$1&amp;", ","")&amp;
if(Services!AB239="P",Services!$AB$1&amp;", ","")&amp;
if(Services!AC239="P",Services!$AC$1&amp;", ","")&amp;
if(Services!AD239="P",Services!$AD$1&amp;", ","")&amp;
if(Services!AE239="P",Services!$AE$1&amp;", ","")&amp;
if(Services!AF239="P",Services!$AF$1&amp;", ","")&amp;
if(Services!AG239="P",Services!$AG$1&amp;", ","")&amp;
if(Services!AH239="P",Services!$AH$1&amp;", ","")</f>
        <v>Counseling, Healthcare, Mental Health, Outpatient, </v>
      </c>
      <c r="F239" t="str">
        <f t="shared" si="1"/>
        <v>Counseling, Healthcare, Mental Health, Outpatient</v>
      </c>
      <c r="G239" s="81" t="str">
        <f>if(Services!J239="S",Services!$J$1&amp;", ","")&amp;
if(Services!K239="S",Services!$K$1&amp;", ","")&amp;
if(Services!L239="S",Services!$L$1&amp;", ","")&amp;
if(Services!M239="S",Services!$M$1&amp;", ","")&amp;
if(Services!N239="S",Services!$N$1&amp;", ","")&amp;
if(Services!O239="S",Services!$O$1&amp;", ","")&amp;
if(Services!P239="S",Services!$P$1&amp;", ","")&amp;
if(Services!Q239="S",Services!$Q$1&amp;", ","")&amp;
if(Services!R239="S",Services!$R$1&amp;", ","")&amp;
if(Services!S239="S",Services!$S$1&amp;", ","")&amp;
if(Services!T239="S",Services!$T$1&amp;", ","")&amp;
if(Services!U239="S",Services!$U$1&amp;", ","")&amp;
if(Services!V239="S",Services!$V$1&amp;", ","")&amp;
if(Services!W239="S",Services!$W$1&amp;", ","")&amp;
if(Services!X239="S",Services!$X$1&amp;", ","")&amp;
if(Services!Y239="S",Services!$Y$1&amp;", ","")&amp;
if(Services!Z239="S",Services!$Z$1&amp;", ","")&amp;
if(Services!AA239="S",Services!$AA$1&amp;", ","")&amp;
if(Services!AB239="S",Services!$AB$1&amp;", ","")&amp;
if(Services!AC239="S",Services!$AC$1&amp;", ","")&amp;
if(Services!AD239="S",Services!$AD$1&amp;", ","")&amp;
if(Services!AE239="S",Services!$AE$1&amp;", ","")&amp;
if(Services!AF239="S",Services!$AF$1&amp;", ","")&amp;
if(Services!AG239="S",Services!$AG$1&amp;", ","")&amp;
if(Services!AH239="S",Services!$AH$1&amp;", ","")</f>
        <v>Transitional Housing, Transportation, </v>
      </c>
      <c r="H239" t="str">
        <f t="shared" si="2"/>
        <v>Transitional Housing, Transportation</v>
      </c>
      <c r="I239" t="str">
        <f t="shared" si="3"/>
        <v>&lt;h2&gt;Renown Behavioral Health / Renown Medical Center-Well Care Services&lt;/h2&gt;&lt;h3&gt;   / 850 Mill St #301 Reno, NV 89502&lt;/h3&gt;&lt;p&gt;An intensive 5-week drug/alcohol outpatient program which meets 10 hours per week. Intensive outpatient treatment is a step down from other more intensive levels of treatment such as inpatient. Treatment is based on individual need with several different options available. These include partial hospitalization, group sessions, psychiatric and individual therapy. Morning and evening schedules are offered. Initial evaluation is free and needs to be done in person. Contact: 982-5318 to schedule appointment.&lt;/p&gt;&lt;p&gt;Counseling, Healthcare, Mental Health, Outpatient / Transitional Housing, Transportation&lt;/p&gt;</v>
      </c>
      <c r="J239" s="24" t="s">
        <v>299</v>
      </c>
    </row>
    <row r="240">
      <c r="A240" t="str">
        <f>if(Services!A240="","",Services!A240)</f>
        <v>Renown Child and Family Center</v>
      </c>
      <c r="B240" t="str">
        <f>if(Services!B240&amp;" "&amp;Services!C240&amp;" "&amp;Services!I240="","",Services!B240&amp;" "&amp;Services!C240&amp;" "&amp;Services!I240)</f>
        <v>775-982-5762  </v>
      </c>
      <c r="C240" t="str">
        <f>if(A240="","",Services!D240&amp;" "&amp;Services!E240&amp;", "&amp;Services!F240&amp;" "&amp;Services!G240)</f>
        <v>225 Kirman Ave Reno, NV 89502</v>
      </c>
      <c r="D240" t="str">
        <f>if(Services!H240="","",Services!H240)</f>
        <v>Outpatient mental health and substance abuse evaluation and treatment for children and adolescents</v>
      </c>
      <c r="E240" s="81" t="str">
        <f>if(Services!J240="P",Services!$J$1&amp;", ","")&amp;
if(Services!K240="P",Services!$K$1&amp;", ","")&amp;
if(Services!L240="P",Services!$L$1&amp;", ","")&amp;
if(Services!M240="P",Services!$M$1&amp;", ","")&amp;
if(Services!N240="P",Services!$N$1&amp;", ","")&amp;
if(Services!O240="P",Services!$O$1&amp;", ","")&amp;
if(Services!P240="P",Services!$P$1&amp;", ","")&amp;
if(Services!Q240="P",Services!$Q$1&amp;", ","")&amp;
if(Services!R240="P",Services!$R$1&amp;", ","")&amp;
if(Services!S240="P",Services!$S$1&amp;", ","")&amp;
if(Services!T240="P",Services!$T$1&amp;", ","")&amp;
if(Services!U240="P",Services!$U$1&amp;", ","")&amp;
if(Services!V240="P",Services!$V$1&amp;", ","")&amp;
if(Services!W240="P",Services!$W$1&amp;", ","")&amp;
if(Services!X240="P",Services!$X$1&amp;", ","")&amp;
if(Services!Y240="P",Services!$Y$1&amp;", ","")&amp;
if(Services!Z240="P",Services!$Z$1&amp;", ","")&amp;
if(Services!AA240="P",Services!$AA$1&amp;", ","")&amp;
if(Services!AB240="P",Services!$AB$1&amp;", ","")&amp;
if(Services!AC240="P",Services!$AC$1&amp;", ","")&amp;
if(Services!AD240="P",Services!$AD$1&amp;", ","")&amp;
if(Services!AE240="P",Services!$AE$1&amp;", ","")&amp;
if(Services!AF240="P",Services!$AF$1&amp;", ","")&amp;
if(Services!AG240="P",Services!$AG$1&amp;", ","")&amp;
if(Services!AH240="P",Services!$AH$1&amp;", ","")</f>
        <v>Counseling, Family Services, Outpatient, </v>
      </c>
      <c r="F240" t="str">
        <f t="shared" si="1"/>
        <v>Counseling, Family Services, Outpatient</v>
      </c>
      <c r="G240" s="81" t="str">
        <f>if(Services!J240="S",Services!$J$1&amp;", ","")&amp;
if(Services!K240="S",Services!$K$1&amp;", ","")&amp;
if(Services!L240="S",Services!$L$1&amp;", ","")&amp;
if(Services!M240="S",Services!$M$1&amp;", ","")&amp;
if(Services!N240="S",Services!$N$1&amp;", ","")&amp;
if(Services!O240="S",Services!$O$1&amp;", ","")&amp;
if(Services!P240="S",Services!$P$1&amp;", ","")&amp;
if(Services!Q240="S",Services!$Q$1&amp;", ","")&amp;
if(Services!R240="S",Services!$R$1&amp;", ","")&amp;
if(Services!S240="S",Services!$S$1&amp;", ","")&amp;
if(Services!T240="S",Services!$T$1&amp;", ","")&amp;
if(Services!U240="S",Services!$U$1&amp;", ","")&amp;
if(Services!V240="S",Services!$V$1&amp;", ","")&amp;
if(Services!W240="S",Services!$W$1&amp;", ","")&amp;
if(Services!X240="S",Services!$X$1&amp;", ","")&amp;
if(Services!Y240="S",Services!$Y$1&amp;", ","")&amp;
if(Services!Z240="S",Services!$Z$1&amp;", ","")&amp;
if(Services!AA240="S",Services!$AA$1&amp;", ","")&amp;
if(Services!AB240="S",Services!$AB$1&amp;", ","")&amp;
if(Services!AC240="S",Services!$AC$1&amp;", ","")&amp;
if(Services!AD240="S",Services!$AD$1&amp;", ","")&amp;
if(Services!AE240="S",Services!$AE$1&amp;", ","")&amp;
if(Services!AF240="S",Services!$AF$1&amp;", ","")&amp;
if(Services!AG240="S",Services!$AG$1&amp;", ","")&amp;
if(Services!AH240="S",Services!$AH$1&amp;", ","")</f>
        <v/>
      </c>
      <c r="H240" t="str">
        <f t="shared" si="2"/>
        <v/>
      </c>
      <c r="I240" t="str">
        <f t="shared" si="3"/>
        <v>&lt;h2&gt;Renown Child and Family Center&lt;/h2&gt;&lt;h3&gt;775-982-5762   / 225 Kirman Ave Reno, NV 89502&lt;/h3&gt;&lt;p&gt;Outpatient mental health and substance abuse evaluation and treatment for children and adolescents&lt;/p&gt;&lt;p&gt;Counseling, Family Services, Outpatient / &lt;/p&gt;</v>
      </c>
      <c r="J240" s="24" t="s">
        <v>299</v>
      </c>
    </row>
    <row r="241">
      <c r="A241" t="str">
        <f>if(Services!A241="","",Services!A241)</f>
        <v>Renown Stacie Mathewson Behavioral Health and Addiction Institute</v>
      </c>
      <c r="B241" t="str">
        <f>if(Services!B241&amp;" "&amp;Services!C241&amp;" "&amp;Services!I241="","",Services!B241&amp;" "&amp;Services!C241&amp;" "&amp;Services!I241)</f>
        <v>775-982-5318  https://www.renown.org/</v>
      </c>
      <c r="C241" t="str">
        <f>if(A241="","",Services!D241&amp;" "&amp;Services!E241&amp;", "&amp;Services!F241&amp;" "&amp;Services!G241)</f>
        <v>85 Kirman Ave Suites 100-200 Reno, NV 89502</v>
      </c>
      <c r="D241" t="str">
        <f>if(Services!H241="","",Services!H241)</f>
        <v>Outpatient, partial hospitalization, adults, adolescents, chemical dependency/ psychiatric services, medication management, psychological testing, Medicare, Medicaid, insurance, free assessments, medication management, individual or family therapy, issue-specific group counseling.</v>
      </c>
      <c r="E241" s="81" t="str">
        <f>if(Services!J241="P",Services!$J$1&amp;", ","")&amp;
if(Services!K241="P",Services!$K$1&amp;", ","")&amp;
if(Services!L241="P",Services!$L$1&amp;", ","")&amp;
if(Services!M241="P",Services!$M$1&amp;", ","")&amp;
if(Services!N241="P",Services!$N$1&amp;", ","")&amp;
if(Services!O241="P",Services!$O$1&amp;", ","")&amp;
if(Services!P241="P",Services!$P$1&amp;", ","")&amp;
if(Services!Q241="P",Services!$Q$1&amp;", ","")&amp;
if(Services!R241="P",Services!$R$1&amp;", ","")&amp;
if(Services!S241="P",Services!$S$1&amp;", ","")&amp;
if(Services!T241="P",Services!$T$1&amp;", ","")&amp;
if(Services!U241="P",Services!$U$1&amp;", ","")&amp;
if(Services!V241="P",Services!$V$1&amp;", ","")&amp;
if(Services!W241="P",Services!$W$1&amp;", ","")&amp;
if(Services!X241="P",Services!$X$1&amp;", ","")&amp;
if(Services!Y241="P",Services!$Y$1&amp;", ","")&amp;
if(Services!Z241="P",Services!$Z$1&amp;", ","")&amp;
if(Services!AA241="P",Services!$AA$1&amp;", ","")&amp;
if(Services!AB241="P",Services!$AB$1&amp;", ","")&amp;
if(Services!AC241="P",Services!$AC$1&amp;", ","")&amp;
if(Services!AD241="P",Services!$AD$1&amp;", ","")&amp;
if(Services!AE241="P",Services!$AE$1&amp;", ","")&amp;
if(Services!AF241="P",Services!$AF$1&amp;", ","")&amp;
if(Services!AG241="P",Services!$AG$1&amp;", ","")&amp;
if(Services!AH241="P",Services!$AH$1&amp;", ","")</f>
        <v>Counseling, Mental Health, Outpatient, </v>
      </c>
      <c r="F241" t="str">
        <f t="shared" si="1"/>
        <v>Counseling, Mental Health, Outpatient</v>
      </c>
      <c r="G241" s="81" t="str">
        <f>if(Services!J241="S",Services!$J$1&amp;", ","")&amp;
if(Services!K241="S",Services!$K$1&amp;", ","")&amp;
if(Services!L241="S",Services!$L$1&amp;", ","")&amp;
if(Services!M241="S",Services!$M$1&amp;", ","")&amp;
if(Services!N241="S",Services!$N$1&amp;", ","")&amp;
if(Services!O241="S",Services!$O$1&amp;", ","")&amp;
if(Services!P241="S",Services!$P$1&amp;", ","")&amp;
if(Services!Q241="S",Services!$Q$1&amp;", ","")&amp;
if(Services!R241="S",Services!$R$1&amp;", ","")&amp;
if(Services!S241="S",Services!$S$1&amp;", ","")&amp;
if(Services!T241="S",Services!$T$1&amp;", ","")&amp;
if(Services!U241="S",Services!$U$1&amp;", ","")&amp;
if(Services!V241="S",Services!$V$1&amp;", ","")&amp;
if(Services!W241="S",Services!$W$1&amp;", ","")&amp;
if(Services!X241="S",Services!$X$1&amp;", ","")&amp;
if(Services!Y241="S",Services!$Y$1&amp;", ","")&amp;
if(Services!Z241="S",Services!$Z$1&amp;", ","")&amp;
if(Services!AA241="S",Services!$AA$1&amp;", ","")&amp;
if(Services!AB241="S",Services!$AB$1&amp;", ","")&amp;
if(Services!AC241="S",Services!$AC$1&amp;", ","")&amp;
if(Services!AD241="S",Services!$AD$1&amp;", ","")&amp;
if(Services!AE241="S",Services!$AE$1&amp;", ","")&amp;
if(Services!AF241="S",Services!$AF$1&amp;", ","")&amp;
if(Services!AG241="S",Services!$AG$1&amp;", ","")&amp;
if(Services!AH241="S",Services!$AH$1&amp;", ","")</f>
        <v>Transitional Housing, </v>
      </c>
      <c r="H241" t="str">
        <f t="shared" si="2"/>
        <v>Transitional Housing</v>
      </c>
      <c r="I241" t="str">
        <f t="shared" si="3"/>
        <v>&lt;h2&gt;Renown Stacie Mathewson Behavioral Health and Addiction Institute&lt;/h2&gt;&lt;h3&gt;775-982-5318  https://www.renown.org/ / 85 Kirman Ave Suites 100-200 Reno, NV 89502&lt;/h3&gt;&lt;p&gt;Outpatient, partial hospitalization, adults, adolescents, chemical dependency/ psychiatric services, medication management, psychological testing, Medicare, Medicaid, insurance, free assessments, medication management, individual or family therapy, issue-specific group counseling.&lt;/p&gt;&lt;p&gt;Counseling, Mental Health, Outpatient / Transitional Housing&lt;/p&gt;</v>
      </c>
      <c r="J241" s="24" t="s">
        <v>299</v>
      </c>
    </row>
    <row r="242">
      <c r="A242" t="str">
        <f>if(Services!A242="","",Services!A242)</f>
        <v>ReStart</v>
      </c>
      <c r="B242" t="str">
        <f>if(Services!B242&amp;" "&amp;Services!C242&amp;" "&amp;Services!I242="","",Services!B242&amp;" "&amp;Services!C242&amp;" "&amp;Services!I242)</f>
        <v>775-324-5166  </v>
      </c>
      <c r="C242" t="str">
        <f>if(A242="","",Services!D242&amp;" "&amp;Services!E242&amp;", "&amp;Services!F242&amp;" "&amp;Services!G242)</f>
        <v>335 Record St. Suite 155 Reno, NV 89512</v>
      </c>
      <c r="D242" t="str">
        <f>if(Services!H242="","",Services!H242)</f>
        <v>Call the number for Food Assistance</v>
      </c>
      <c r="E242" s="81" t="str">
        <f>if(Services!J242="P",Services!$J$1&amp;", ","")&amp;
if(Services!K242="P",Services!$K$1&amp;", ","")&amp;
if(Services!L242="P",Services!$L$1&amp;", ","")&amp;
if(Services!M242="P",Services!$M$1&amp;", ","")&amp;
if(Services!N242="P",Services!$N$1&amp;", ","")&amp;
if(Services!O242="P",Services!$O$1&amp;", ","")&amp;
if(Services!P242="P",Services!$P$1&amp;", ","")&amp;
if(Services!Q242="P",Services!$Q$1&amp;", ","")&amp;
if(Services!R242="P",Services!$R$1&amp;", ","")&amp;
if(Services!S242="P",Services!$S$1&amp;", ","")&amp;
if(Services!T242="P",Services!$T$1&amp;", ","")&amp;
if(Services!U242="P",Services!$U$1&amp;", ","")&amp;
if(Services!V242="P",Services!$V$1&amp;", ","")&amp;
if(Services!W242="P",Services!$W$1&amp;", ","")&amp;
if(Services!X242="P",Services!$X$1&amp;", ","")&amp;
if(Services!Y242="P",Services!$Y$1&amp;", ","")&amp;
if(Services!Z242="P",Services!$Z$1&amp;", ","")&amp;
if(Services!AA242="P",Services!$AA$1&amp;", ","")&amp;
if(Services!AB242="P",Services!$AB$1&amp;", ","")&amp;
if(Services!AC242="P",Services!$AC$1&amp;", ","")&amp;
if(Services!AD242="P",Services!$AD$1&amp;", ","")&amp;
if(Services!AE242="P",Services!$AE$1&amp;", ","")&amp;
if(Services!AF242="P",Services!$AF$1&amp;", ","")&amp;
if(Services!AG242="P",Services!$AG$1&amp;", ","")&amp;
if(Services!AH242="P",Services!$AH$1&amp;", ","")</f>
        <v>Food, </v>
      </c>
      <c r="F242" t="str">
        <f t="shared" si="1"/>
        <v>Food</v>
      </c>
      <c r="G242" s="81" t="str">
        <f>if(Services!J242="S",Services!$J$1&amp;", ","")&amp;
if(Services!K242="S",Services!$K$1&amp;", ","")&amp;
if(Services!L242="S",Services!$L$1&amp;", ","")&amp;
if(Services!M242="S",Services!$M$1&amp;", ","")&amp;
if(Services!N242="S",Services!$N$1&amp;", ","")&amp;
if(Services!O242="S",Services!$O$1&amp;", ","")&amp;
if(Services!P242="S",Services!$P$1&amp;", ","")&amp;
if(Services!Q242="S",Services!$Q$1&amp;", ","")&amp;
if(Services!R242="S",Services!$R$1&amp;", ","")&amp;
if(Services!S242="S",Services!$S$1&amp;", ","")&amp;
if(Services!T242="S",Services!$T$1&amp;", ","")&amp;
if(Services!U242="S",Services!$U$1&amp;", ","")&amp;
if(Services!V242="S",Services!$V$1&amp;", ","")&amp;
if(Services!W242="S",Services!$W$1&amp;", ","")&amp;
if(Services!X242="S",Services!$X$1&amp;", ","")&amp;
if(Services!Y242="S",Services!$Y$1&amp;", ","")&amp;
if(Services!Z242="S",Services!$Z$1&amp;", ","")&amp;
if(Services!AA242="S",Services!$AA$1&amp;", ","")&amp;
if(Services!AB242="S",Services!$AB$1&amp;", ","")&amp;
if(Services!AC242="S",Services!$AC$1&amp;", ","")&amp;
if(Services!AD242="S",Services!$AD$1&amp;", ","")&amp;
if(Services!AE242="S",Services!$AE$1&amp;", ","")&amp;
if(Services!AF242="S",Services!$AF$1&amp;", ","")&amp;
if(Services!AG242="S",Services!$AG$1&amp;", ","")&amp;
if(Services!AH242="S",Services!$AH$1&amp;", ","")</f>
        <v/>
      </c>
      <c r="H242" t="str">
        <f t="shared" si="2"/>
        <v/>
      </c>
      <c r="I242" t="str">
        <f t="shared" si="3"/>
        <v>&lt;h2&gt;ReStart&lt;/h2&gt;&lt;h3&gt;775-324-5166   / 335 Record St. Suite 155 Reno, NV 89512&lt;/h3&gt;&lt;p&gt;Call the number for Food Assistance&lt;/p&gt;&lt;p&gt;Food / &lt;/p&gt;</v>
      </c>
      <c r="J242" s="24" t="s">
        <v>299</v>
      </c>
    </row>
    <row r="243">
      <c r="A243" t="str">
        <f>if(Services!A243="","",Services!A243)</f>
        <v>Restart, Inc. (Formerly Project Restart)</v>
      </c>
      <c r="B243" t="str">
        <f>if(Services!B243&amp;" "&amp;Services!C243&amp;" "&amp;Services!I243="","",Services!B243&amp;" "&amp;Services!C243&amp;" "&amp;Services!I243)</f>
        <v>775-324-2622 (775) 324-0446 - fax Call (775) 784-8090 if in Crisis. 38 http://www.restartreno.org/</v>
      </c>
      <c r="C243" t="str">
        <f>if(A243="","",Services!D243&amp;" "&amp;Services!E243&amp;", "&amp;Services!F243&amp;" "&amp;Services!G243)</f>
        <v>335 Record St. #155 Reno, NV 89512</v>
      </c>
      <c r="D243" t="str">
        <f>if(Services!H243="","",Services!H243)</f>
        <v>M-F 8:00am-12:00pm; 1:00pm-5:00pm (except holidays).
Mental health &amp; client support center; Emergency Assistance Homeless Prevention; Outreach; Supportive Housing, Education and Prevention. Call (775) 784-8090 if in Crisis.</v>
      </c>
      <c r="E243" s="81" t="str">
        <f>if(Services!J243="P",Services!$J$1&amp;", ","")&amp;
if(Services!K243="P",Services!$K$1&amp;", ","")&amp;
if(Services!L243="P",Services!$L$1&amp;", ","")&amp;
if(Services!M243="P",Services!$M$1&amp;", ","")&amp;
if(Services!N243="P",Services!$N$1&amp;", ","")&amp;
if(Services!O243="P",Services!$O$1&amp;", ","")&amp;
if(Services!P243="P",Services!$P$1&amp;", ","")&amp;
if(Services!Q243="P",Services!$Q$1&amp;", ","")&amp;
if(Services!R243="P",Services!$R$1&amp;", ","")&amp;
if(Services!S243="P",Services!$S$1&amp;", ","")&amp;
if(Services!T243="P",Services!$T$1&amp;", ","")&amp;
if(Services!U243="P",Services!$U$1&amp;", ","")&amp;
if(Services!V243="P",Services!$V$1&amp;", ","")&amp;
if(Services!W243="P",Services!$W$1&amp;", ","")&amp;
if(Services!X243="P",Services!$X$1&amp;", ","")&amp;
if(Services!Y243="P",Services!$Y$1&amp;", ","")&amp;
if(Services!Z243="P",Services!$Z$1&amp;", ","")&amp;
if(Services!AA243="P",Services!$AA$1&amp;", ","")&amp;
if(Services!AB243="P",Services!$AB$1&amp;", ","")&amp;
if(Services!AC243="P",Services!$AC$1&amp;", ","")&amp;
if(Services!AD243="P",Services!$AD$1&amp;", ","")&amp;
if(Services!AE243="P",Services!$AE$1&amp;", ","")&amp;
if(Services!AF243="P",Services!$AF$1&amp;", ","")&amp;
if(Services!AG243="P",Services!$AG$1&amp;", ","")&amp;
if(Services!AH243="P",Services!$AH$1&amp;", ","")</f>
        <v>Counseling, Disability Services, Emergency Shelter, Mental Health, </v>
      </c>
      <c r="F243" t="str">
        <f t="shared" si="1"/>
        <v>Counseling, Disability Services, Emergency Shelter, Mental Health</v>
      </c>
      <c r="G243" s="81" t="str">
        <f>if(Services!J243="S",Services!$J$1&amp;", ","")&amp;
if(Services!K243="S",Services!$K$1&amp;", ","")&amp;
if(Services!L243="S",Services!$L$1&amp;", ","")&amp;
if(Services!M243="S",Services!$M$1&amp;", ","")&amp;
if(Services!N243="S",Services!$N$1&amp;", ","")&amp;
if(Services!O243="S",Services!$O$1&amp;", ","")&amp;
if(Services!P243="S",Services!$P$1&amp;", ","")&amp;
if(Services!Q243="S",Services!$Q$1&amp;", ","")&amp;
if(Services!R243="S",Services!$R$1&amp;", ","")&amp;
if(Services!S243="S",Services!$S$1&amp;", ","")&amp;
if(Services!T243="S",Services!$T$1&amp;", ","")&amp;
if(Services!U243="S",Services!$U$1&amp;", ","")&amp;
if(Services!V243="S",Services!$V$1&amp;", ","")&amp;
if(Services!W243="S",Services!$W$1&amp;", ","")&amp;
if(Services!X243="S",Services!$X$1&amp;", ","")&amp;
if(Services!Y243="S",Services!$Y$1&amp;", ","")&amp;
if(Services!Z243="S",Services!$Z$1&amp;", ","")&amp;
if(Services!AA243="S",Services!$AA$1&amp;", ","")&amp;
if(Services!AB243="S",Services!$AB$1&amp;", ","")&amp;
if(Services!AC243="S",Services!$AC$1&amp;", ","")&amp;
if(Services!AD243="S",Services!$AD$1&amp;", ","")&amp;
if(Services!AE243="S",Services!$AE$1&amp;", ","")&amp;
if(Services!AF243="S",Services!$AF$1&amp;", ","")&amp;
if(Services!AG243="S",Services!$AG$1&amp;", ","")&amp;
if(Services!AH243="S",Services!$AH$1&amp;", ","")</f>
        <v>Education &amp; Training, </v>
      </c>
      <c r="H243" t="str">
        <f t="shared" si="2"/>
        <v>Education &amp; Training</v>
      </c>
      <c r="I243" t="str">
        <f t="shared" si="3"/>
        <v>&lt;h2&gt;Restart, Inc. (Formerly Project Restart)&lt;/h2&gt;&lt;h3&gt;775-324-2622 (775) 324-0446 - fax Call (775) 784-8090 if in Crisis. 38 http://www.restartreno.org/ / 335 Record St. #155 Reno, NV 89512&lt;/h3&gt;&lt;p&gt;M-F 8:00am-12:00pm; 1:00pm-5:00pm (except holidays).
Mental health &amp; client support center; Emergency Assistance Homeless Prevention; Outreach; Supportive Housing, Education and Prevention. Call (775) 784-8090 if in Crisis.&lt;/p&gt;&lt;p&gt;Counseling, Disability Services, Emergency Shelter, Mental Health / Education &amp; Training&lt;/p&gt;</v>
      </c>
      <c r="J243" s="24" t="s">
        <v>299</v>
      </c>
    </row>
    <row r="244">
      <c r="A244" t="str">
        <f>if(Services!A244="","",Services!A244)</f>
        <v>Ridge House</v>
      </c>
      <c r="B244" t="str">
        <f>if(Services!B244&amp;" "&amp;Services!C244&amp;" "&amp;Services!I244="","",Services!B244&amp;" "&amp;Services!C244&amp;" "&amp;Services!I244)</f>
        <v>775-322-8941  www.ridgehouse.org</v>
      </c>
      <c r="C244" t="str">
        <f>if(A244="","",Services!D244&amp;" "&amp;Services!E244&amp;", "&amp;Services!F244&amp;" "&amp;Services!G244)</f>
        <v>900 W First St, Suite 200, Suite 102 Reno, NV 89503</v>
      </c>
      <c r="D244" t="str">
        <f>if(Services!H244="","",Services!H244)</f>
        <v>Residential and outpatient prisoner re-entry center for men &amp; women; drug and alcohol treatment facility. 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Long term residential treatment program for substance abuse, specializing in ex-felons. Outpatient groups, substance abuse counseling, substance abuse evaluations, room and board, men and women 18+. Sliding fee scale and will accept Medicaid. Prisoner reentry substance abuse program. Workforce department, work with companies that employ ex-felons for job opportunities, computers for job searches, mental health evaluations, marriage and family counseling</v>
      </c>
      <c r="E244" s="81" t="str">
        <f>if(Services!J244="P",Services!$J$1&amp;", ","")&amp;
if(Services!K244="P",Services!$K$1&amp;", ","")&amp;
if(Services!L244="P",Services!$L$1&amp;", ","")&amp;
if(Services!M244="P",Services!$M$1&amp;", ","")&amp;
if(Services!N244="P",Services!$N$1&amp;", ","")&amp;
if(Services!O244="P",Services!$O$1&amp;", ","")&amp;
if(Services!P244="P",Services!$P$1&amp;", ","")&amp;
if(Services!Q244="P",Services!$Q$1&amp;", ","")&amp;
if(Services!R244="P",Services!$R$1&amp;", ","")&amp;
if(Services!S244="P",Services!$S$1&amp;", ","")&amp;
if(Services!T244="P",Services!$T$1&amp;", ","")&amp;
if(Services!U244="P",Services!$U$1&amp;", ","")&amp;
if(Services!V244="P",Services!$V$1&amp;", ","")&amp;
if(Services!W244="P",Services!$W$1&amp;", ","")&amp;
if(Services!X244="P",Services!$X$1&amp;", ","")&amp;
if(Services!Y244="P",Services!$Y$1&amp;", ","")&amp;
if(Services!Z244="P",Services!$Z$1&amp;", ","")&amp;
if(Services!AA244="P",Services!$AA$1&amp;", ","")&amp;
if(Services!AB244="P",Services!$AB$1&amp;", ","")&amp;
if(Services!AC244="P",Services!$AC$1&amp;", ","")&amp;
if(Services!AD244="P",Services!$AD$1&amp;", ","")&amp;
if(Services!AE244="P",Services!$AE$1&amp;", ","")&amp;
if(Services!AF244="P",Services!$AF$1&amp;", ","")&amp;
if(Services!AG244="P",Services!$AG$1&amp;", ","")&amp;
if(Services!AH244="P",Services!$AH$1&amp;", ","")</f>
        <v>Apartments, Counseling, Food, Inpatient, Mental Health, Outpatient, Transitional Housing, </v>
      </c>
      <c r="F244" t="str">
        <f t="shared" si="1"/>
        <v>Apartments, Counseling, Food, Inpatient, Mental Health, Outpatient, Transitional Housing</v>
      </c>
      <c r="G244" s="81" t="str">
        <f>if(Services!J244="S",Services!$J$1&amp;", ","")&amp;
if(Services!K244="S",Services!$K$1&amp;", ","")&amp;
if(Services!L244="S",Services!$L$1&amp;", ","")&amp;
if(Services!M244="S",Services!$M$1&amp;", ","")&amp;
if(Services!N244="S",Services!$N$1&amp;", ","")&amp;
if(Services!O244="S",Services!$O$1&amp;", ","")&amp;
if(Services!P244="S",Services!$P$1&amp;", ","")&amp;
if(Services!Q244="S",Services!$Q$1&amp;", ","")&amp;
if(Services!R244="S",Services!$R$1&amp;", ","")&amp;
if(Services!S244="S",Services!$S$1&amp;", ","")&amp;
if(Services!T244="S",Services!$T$1&amp;", ","")&amp;
if(Services!U244="S",Services!$U$1&amp;", ","")&amp;
if(Services!V244="S",Services!$V$1&amp;", ","")&amp;
if(Services!W244="S",Services!$W$1&amp;", ","")&amp;
if(Services!X244="S",Services!$X$1&amp;", ","")&amp;
if(Services!Y244="S",Services!$Y$1&amp;", ","")&amp;
if(Services!Z244="S",Services!$Z$1&amp;", ","")&amp;
if(Services!AA244="S",Services!$AA$1&amp;", ","")&amp;
if(Services!AB244="S",Services!$AB$1&amp;", ","")&amp;
if(Services!AC244="S",Services!$AC$1&amp;", ","")&amp;
if(Services!AD244="S",Services!$AD$1&amp;", ","")&amp;
if(Services!AE244="S",Services!$AE$1&amp;", ","")&amp;
if(Services!AF244="S",Services!$AF$1&amp;", ","")&amp;
if(Services!AG244="S",Services!$AG$1&amp;", ","")&amp;
if(Services!AH244="S",Services!$AH$1&amp;", ","")</f>
        <v>Education &amp; Training, </v>
      </c>
      <c r="H244" t="str">
        <f t="shared" si="2"/>
        <v>Education &amp; Training</v>
      </c>
      <c r="I244" t="str">
        <f t="shared" si="3"/>
        <v>&lt;h2&gt;Ridge House&lt;/h2&gt;&lt;h3&gt;775-322-8941  www.ridgehouse.org / 900 W First St, Suite 200, Suite 102 Reno, NV 89503&lt;/h3&gt;&lt;p&gt;Residential and outpatient prisoner re-entry center for men &amp; women; drug and alcohol treatment facility. 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Long term residential treatment program for substance abuse, specializing in ex-felons. Outpatient groups, substance abuse counseling, substance abuse evaluations, room and board, men and women 18+. Sliding fee scale and will accept Medicaid. Prisoner reentry substance abuse program. Workforce department, work with companies that employ ex-felons for job opportunities, computers for job searches, mental health evaluations, marriage and family counseling&lt;/p&gt;&lt;p&gt;Apartments, Counseling, Food, Inpatient, Mental Health, Outpatient, Transitional Housing / Education &amp; Training&lt;/p&gt;</v>
      </c>
      <c r="J244" s="24" t="s">
        <v>299</v>
      </c>
    </row>
    <row r="245">
      <c r="A245" t="str">
        <f>if(Services!A245="","",Services!A245)</f>
        <v>Ridge House, Keystone</v>
      </c>
      <c r="B245" t="str">
        <f>if(Services!B245&amp;" "&amp;Services!C245&amp;" "&amp;Services!I245="","",Services!B245&amp;" "&amp;Services!C245&amp;" "&amp;Services!I245)</f>
        <v>775-322-8941  </v>
      </c>
      <c r="C245" t="str">
        <f>if(A245="","",Services!D245&amp;" "&amp;Services!E245&amp;", "&amp;Services!F245&amp;" "&amp;Services!G245)</f>
        <v>78 Keystone Ave Reno, NV 89503</v>
      </c>
      <c r="D245" t="str">
        <f>if(Services!H245="","",Services!H245)</f>
        <v>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v>
      </c>
      <c r="E245" s="81" t="str">
        <f>if(Services!J245="P",Services!$J$1&amp;", ","")&amp;
if(Services!K245="P",Services!$K$1&amp;", ","")&amp;
if(Services!L245="P",Services!$L$1&amp;", ","")&amp;
if(Services!M245="P",Services!$M$1&amp;", ","")&amp;
if(Services!N245="P",Services!$N$1&amp;", ","")&amp;
if(Services!O245="P",Services!$O$1&amp;", ","")&amp;
if(Services!P245="P",Services!$P$1&amp;", ","")&amp;
if(Services!Q245="P",Services!$Q$1&amp;", ","")&amp;
if(Services!R245="P",Services!$R$1&amp;", ","")&amp;
if(Services!S245="P",Services!$S$1&amp;", ","")&amp;
if(Services!T245="P",Services!$T$1&amp;", ","")&amp;
if(Services!U245="P",Services!$U$1&amp;", ","")&amp;
if(Services!V245="P",Services!$V$1&amp;", ","")&amp;
if(Services!W245="P",Services!$W$1&amp;", ","")&amp;
if(Services!X245="P",Services!$X$1&amp;", ","")&amp;
if(Services!Y245="P",Services!$Y$1&amp;", ","")&amp;
if(Services!Z245="P",Services!$Z$1&amp;", ","")&amp;
if(Services!AA245="P",Services!$AA$1&amp;", ","")&amp;
if(Services!AB245="P",Services!$AB$1&amp;", ","")&amp;
if(Services!AC245="P",Services!$AC$1&amp;", ","")&amp;
if(Services!AD245="P",Services!$AD$1&amp;", ","")&amp;
if(Services!AE245="P",Services!$AE$1&amp;", ","")&amp;
if(Services!AF245="P",Services!$AF$1&amp;", ","")&amp;
if(Services!AG245="P",Services!$AG$1&amp;", ","")&amp;
if(Services!AH245="P",Services!$AH$1&amp;", ","")</f>
        <v>Apartments, Transitional Housing, </v>
      </c>
      <c r="F245" t="str">
        <f t="shared" si="1"/>
        <v>Apartments, Transitional Housing</v>
      </c>
      <c r="G245" s="81" t="str">
        <f>if(Services!J245="S",Services!$J$1&amp;", ","")&amp;
if(Services!K245="S",Services!$K$1&amp;", ","")&amp;
if(Services!L245="S",Services!$L$1&amp;", ","")&amp;
if(Services!M245="S",Services!$M$1&amp;", ","")&amp;
if(Services!N245="S",Services!$N$1&amp;", ","")&amp;
if(Services!O245="S",Services!$O$1&amp;", ","")&amp;
if(Services!P245="S",Services!$P$1&amp;", ","")&amp;
if(Services!Q245="S",Services!$Q$1&amp;", ","")&amp;
if(Services!R245="S",Services!$R$1&amp;", ","")&amp;
if(Services!S245="S",Services!$S$1&amp;", ","")&amp;
if(Services!T245="S",Services!$T$1&amp;", ","")&amp;
if(Services!U245="S",Services!$U$1&amp;", ","")&amp;
if(Services!V245="S",Services!$V$1&amp;", ","")&amp;
if(Services!W245="S",Services!$W$1&amp;", ","")&amp;
if(Services!X245="S",Services!$X$1&amp;", ","")&amp;
if(Services!Y245="S",Services!$Y$1&amp;", ","")&amp;
if(Services!Z245="S",Services!$Z$1&amp;", ","")&amp;
if(Services!AA245="S",Services!$AA$1&amp;", ","")&amp;
if(Services!AB245="S",Services!$AB$1&amp;", ","")&amp;
if(Services!AC245="S",Services!$AC$1&amp;", ","")&amp;
if(Services!AD245="S",Services!$AD$1&amp;", ","")&amp;
if(Services!AE245="S",Services!$AE$1&amp;", ","")&amp;
if(Services!AF245="S",Services!$AF$1&amp;", ","")&amp;
if(Services!AG245="S",Services!$AG$1&amp;", ","")&amp;
if(Services!AH245="S",Services!$AH$1&amp;", ","")</f>
        <v/>
      </c>
      <c r="H245" t="str">
        <f t="shared" si="2"/>
        <v/>
      </c>
      <c r="I245" t="str">
        <f t="shared" si="3"/>
        <v>&lt;h2&gt;Ridge House, Keystone&lt;/h2&gt;&lt;h3&gt;775-322-8941   / 78 Keystone Ave Reno, NV 89503&lt;/h3&gt;&lt;p&gt;Transitional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&lt;/p&gt;&lt;p&gt;Apartments, Transitional Housing / &lt;/p&gt;</v>
      </c>
      <c r="J245" s="24" t="s">
        <v>299</v>
      </c>
    </row>
    <row r="246">
      <c r="A246" t="str">
        <f>if(Services!A246="","",Services!A246)</f>
        <v>RISE Academy for Adult Achievement</v>
      </c>
      <c r="B246" t="str">
        <f>if(Services!B246&amp;" "&amp;Services!C246&amp;" "&amp;Services!I246="","",Services!B246&amp;" "&amp;Services!C246&amp;" "&amp;Services!I246)</f>
        <v>775-337-9939  </v>
      </c>
      <c r="C246" t="str">
        <f>if(A246="","",Services!D246&amp;" "&amp;Services!E246&amp;", "&amp;Services!F246&amp;" "&amp;Services!G246)</f>
        <v>1301 Cordone Ave. Reno, NV 89502</v>
      </c>
      <c r="D246" t="str">
        <f>if(Services!H246="","",Services!H246)</f>
        <v>Adult Education</v>
      </c>
      <c r="E246" s="81" t="str">
        <f>if(Services!J246="P",Services!$J$1&amp;", ","")&amp;
if(Services!K246="P",Services!$K$1&amp;", ","")&amp;
if(Services!L246="P",Services!$L$1&amp;", ","")&amp;
if(Services!M246="P",Services!$M$1&amp;", ","")&amp;
if(Services!N246="P",Services!$N$1&amp;", ","")&amp;
if(Services!O246="P",Services!$O$1&amp;", ","")&amp;
if(Services!P246="P",Services!$P$1&amp;", ","")&amp;
if(Services!Q246="P",Services!$Q$1&amp;", ","")&amp;
if(Services!R246="P",Services!$R$1&amp;", ","")&amp;
if(Services!S246="P",Services!$S$1&amp;", ","")&amp;
if(Services!T246="P",Services!$T$1&amp;", ","")&amp;
if(Services!U246="P",Services!$U$1&amp;", ","")&amp;
if(Services!V246="P",Services!$V$1&amp;", ","")&amp;
if(Services!W246="P",Services!$W$1&amp;", ","")&amp;
if(Services!X246="P",Services!$X$1&amp;", ","")&amp;
if(Services!Y246="P",Services!$Y$1&amp;", ","")&amp;
if(Services!Z246="P",Services!$Z$1&amp;", ","")&amp;
if(Services!AA246="P",Services!$AA$1&amp;", ","")&amp;
if(Services!AB246="P",Services!$AB$1&amp;", ","")&amp;
if(Services!AC246="P",Services!$AC$1&amp;", ","")&amp;
if(Services!AD246="P",Services!$AD$1&amp;", ","")&amp;
if(Services!AE246="P",Services!$AE$1&amp;", ","")&amp;
if(Services!AF246="P",Services!$AF$1&amp;", ","")&amp;
if(Services!AG246="P",Services!$AG$1&amp;", ","")&amp;
if(Services!AH246="P",Services!$AH$1&amp;", ","")</f>
        <v>Education &amp; Training, </v>
      </c>
      <c r="F246" t="str">
        <f t="shared" si="1"/>
        <v>Education &amp; Training</v>
      </c>
      <c r="G246" s="81" t="str">
        <f>if(Services!J246="S",Services!$J$1&amp;", ","")&amp;
if(Services!K246="S",Services!$K$1&amp;", ","")&amp;
if(Services!L246="S",Services!$L$1&amp;", ","")&amp;
if(Services!M246="S",Services!$M$1&amp;", ","")&amp;
if(Services!N246="S",Services!$N$1&amp;", ","")&amp;
if(Services!O246="S",Services!$O$1&amp;", ","")&amp;
if(Services!P246="S",Services!$P$1&amp;", ","")&amp;
if(Services!Q246="S",Services!$Q$1&amp;", ","")&amp;
if(Services!R246="S",Services!$R$1&amp;", ","")&amp;
if(Services!S246="S",Services!$S$1&amp;", ","")&amp;
if(Services!T246="S",Services!$T$1&amp;", ","")&amp;
if(Services!U246="S",Services!$U$1&amp;", ","")&amp;
if(Services!V246="S",Services!$V$1&amp;", ","")&amp;
if(Services!W246="S",Services!$W$1&amp;", ","")&amp;
if(Services!X246="S",Services!$X$1&amp;", ","")&amp;
if(Services!Y246="S",Services!$Y$1&amp;", ","")&amp;
if(Services!Z246="S",Services!$Z$1&amp;", ","")&amp;
if(Services!AA246="S",Services!$AA$1&amp;", ","")&amp;
if(Services!AB246="S",Services!$AB$1&amp;", ","")&amp;
if(Services!AC246="S",Services!$AC$1&amp;", ","")&amp;
if(Services!AD246="S",Services!$AD$1&amp;", ","")&amp;
if(Services!AE246="S",Services!$AE$1&amp;", ","")&amp;
if(Services!AF246="S",Services!$AF$1&amp;", ","")&amp;
if(Services!AG246="S",Services!$AG$1&amp;", ","")&amp;
if(Services!AH246="S",Services!$AH$1&amp;", ","")</f>
        <v/>
      </c>
      <c r="H246" t="str">
        <f t="shared" si="2"/>
        <v/>
      </c>
      <c r="I246" t="str">
        <f t="shared" si="3"/>
        <v>&lt;h2&gt;RISE Academy for Adult Achievement&lt;/h2&gt;&lt;h3&gt;775-337-9939   / 1301 Cordone Ave. Reno, NV 89502&lt;/h3&gt;&lt;p&gt;Adult Education&lt;/p&gt;&lt;p&gt;Education &amp; Training / &lt;/p&gt;</v>
      </c>
      <c r="J246" s="24" t="s">
        <v>299</v>
      </c>
    </row>
    <row r="247">
      <c r="A247" t="str">
        <f>if(Services!A247="","",Services!A247)</f>
        <v>Riverside Artist Lofts</v>
      </c>
      <c r="B247" t="str">
        <f>if(Services!B247&amp;" "&amp;Services!C247&amp;" "&amp;Services!I247="","",Services!B247&amp;" "&amp;Services!C247&amp;" "&amp;Services!I247)</f>
        <v>775-786-8824  </v>
      </c>
      <c r="C247" t="str">
        <f>if(A247="","",Services!D247&amp;" "&amp;Services!E247&amp;", "&amp;Services!F247&amp;" "&amp;Services!G247)</f>
        <v>17 S Virginia St Reno, NV 89501</v>
      </c>
      <c r="D247" t="str">
        <f>if(Services!H247="","",Services!H247)</f>
        <v>Singles-Subsidized-Using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c r="E247" s="81" t="str">
        <f>if(Services!J247="P",Services!$J$1&amp;", ","")&amp;
if(Services!K247="P",Services!$K$1&amp;", ","")&amp;
if(Services!L247="P",Services!$L$1&amp;", ","")&amp;
if(Services!M247="P",Services!$M$1&amp;", ","")&amp;
if(Services!N247="P",Services!$N$1&amp;", ","")&amp;
if(Services!O247="P",Services!$O$1&amp;", ","")&amp;
if(Services!P247="P",Services!$P$1&amp;", ","")&amp;
if(Services!Q247="P",Services!$Q$1&amp;", ","")&amp;
if(Services!R247="P",Services!$R$1&amp;", ","")&amp;
if(Services!S247="P",Services!$S$1&amp;", ","")&amp;
if(Services!T247="P",Services!$T$1&amp;", ","")&amp;
if(Services!U247="P",Services!$U$1&amp;", ","")&amp;
if(Services!V247="P",Services!$V$1&amp;", ","")&amp;
if(Services!W247="P",Services!$W$1&amp;", ","")&amp;
if(Services!X247="P",Services!$X$1&amp;", ","")&amp;
if(Services!Y247="P",Services!$Y$1&amp;", ","")&amp;
if(Services!Z247="P",Services!$Z$1&amp;", ","")&amp;
if(Services!AA247="P",Services!$AA$1&amp;", ","")&amp;
if(Services!AB247="P",Services!$AB$1&amp;", ","")&amp;
if(Services!AC247="P",Services!$AC$1&amp;", ","")&amp;
if(Services!AD247="P",Services!$AD$1&amp;", ","")&amp;
if(Services!AE247="P",Services!$AE$1&amp;", ","")&amp;
if(Services!AF247="P",Services!$AF$1&amp;", ","")&amp;
if(Services!AG247="P",Services!$AG$1&amp;", ","")&amp;
if(Services!AH247="P",Services!$AH$1&amp;", ","")</f>
        <v>Apartments, Subsidized housing, </v>
      </c>
      <c r="F247" t="str">
        <f t="shared" si="1"/>
        <v>Apartments, Subsidized housing</v>
      </c>
      <c r="G247" s="81" t="str">
        <f>if(Services!J247="S",Services!$J$1&amp;", ","")&amp;
if(Services!K247="S",Services!$K$1&amp;", ","")&amp;
if(Services!L247="S",Services!$L$1&amp;", ","")&amp;
if(Services!M247="S",Services!$M$1&amp;", ","")&amp;
if(Services!N247="S",Services!$N$1&amp;", ","")&amp;
if(Services!O247="S",Services!$O$1&amp;", ","")&amp;
if(Services!P247="S",Services!$P$1&amp;", ","")&amp;
if(Services!Q247="S",Services!$Q$1&amp;", ","")&amp;
if(Services!R247="S",Services!$R$1&amp;", ","")&amp;
if(Services!S247="S",Services!$S$1&amp;", ","")&amp;
if(Services!T247="S",Services!$T$1&amp;", ","")&amp;
if(Services!U247="S",Services!$U$1&amp;", ","")&amp;
if(Services!V247="S",Services!$V$1&amp;", ","")&amp;
if(Services!W247="S",Services!$W$1&amp;", ","")&amp;
if(Services!X247="S",Services!$X$1&amp;", ","")&amp;
if(Services!Y247="S",Services!$Y$1&amp;", ","")&amp;
if(Services!Z247="S",Services!$Z$1&amp;", ","")&amp;
if(Services!AA247="S",Services!$AA$1&amp;", ","")&amp;
if(Services!AB247="S",Services!$AB$1&amp;", ","")&amp;
if(Services!AC247="S",Services!$AC$1&amp;", ","")&amp;
if(Services!AD247="S",Services!$AD$1&amp;", ","")&amp;
if(Services!AE247="S",Services!$AE$1&amp;", ","")&amp;
if(Services!AF247="S",Services!$AF$1&amp;", ","")&amp;
if(Services!AG247="S",Services!$AG$1&amp;", ","")&amp;
if(Services!AH247="S",Services!$AH$1&amp;", ","")</f>
        <v/>
      </c>
      <c r="H247" t="str">
        <f t="shared" si="2"/>
        <v/>
      </c>
      <c r="I247" t="str">
        <f t="shared" si="3"/>
        <v>&lt;h2&gt;Riverside Artist Lofts&lt;/h2&gt;&lt;h3&gt;775-786-8824   / 17 S Virginia St Reno, NV 89501&lt;/h3&gt;&lt;p&gt;Singles-Subsidized-Using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247" s="24" t="s">
        <v>299</v>
      </c>
    </row>
    <row r="248">
      <c r="A248" t="str">
        <f>if(Services!A248="","",Services!A248)</f>
        <v>Rose McGuire Family FRC North Valleys</v>
      </c>
      <c r="B248" t="str">
        <f>if(Services!B248&amp;" "&amp;Services!C248&amp;" "&amp;Services!I248="","",Services!B248&amp;" "&amp;Services!C248&amp;" "&amp;Services!I248)</f>
        <v>775-677-5437  </v>
      </c>
      <c r="C248" t="str">
        <f>if(A248="","",Services!D248&amp;" "&amp;Services!E248&amp;", "&amp;Services!F248&amp;" "&amp;Services!G248)</f>
        <v>7760 Carlyle Drive Reno, NV 89506</v>
      </c>
      <c r="D248" t="str">
        <f>if(Services!H248="","",Services!H248)</f>
        <v>Call the number for Food Assistance</v>
      </c>
      <c r="E248" s="81" t="str">
        <f>if(Services!J248="P",Services!$J$1&amp;", ","")&amp;
if(Services!K248="P",Services!$K$1&amp;", ","")&amp;
if(Services!L248="P",Services!$L$1&amp;", ","")&amp;
if(Services!M248="P",Services!$M$1&amp;", ","")&amp;
if(Services!N248="P",Services!$N$1&amp;", ","")&amp;
if(Services!O248="P",Services!$O$1&amp;", ","")&amp;
if(Services!P248="P",Services!$P$1&amp;", ","")&amp;
if(Services!Q248="P",Services!$Q$1&amp;", ","")&amp;
if(Services!R248="P",Services!$R$1&amp;", ","")&amp;
if(Services!S248="P",Services!$S$1&amp;", ","")&amp;
if(Services!T248="P",Services!$T$1&amp;", ","")&amp;
if(Services!U248="P",Services!$U$1&amp;", ","")&amp;
if(Services!V248="P",Services!$V$1&amp;", ","")&amp;
if(Services!W248="P",Services!$W$1&amp;", ","")&amp;
if(Services!X248="P",Services!$X$1&amp;", ","")&amp;
if(Services!Y248="P",Services!$Y$1&amp;", ","")&amp;
if(Services!Z248="P",Services!$Z$1&amp;", ","")&amp;
if(Services!AA248="P",Services!$AA$1&amp;", ","")&amp;
if(Services!AB248="P",Services!$AB$1&amp;", ","")&amp;
if(Services!AC248="P",Services!$AC$1&amp;", ","")&amp;
if(Services!AD248="P",Services!$AD$1&amp;", ","")&amp;
if(Services!AE248="P",Services!$AE$1&amp;", ","")&amp;
if(Services!AF248="P",Services!$AF$1&amp;", ","")&amp;
if(Services!AG248="P",Services!$AG$1&amp;", ","")&amp;
if(Services!AH248="P",Services!$AH$1&amp;", ","")</f>
        <v>Food, </v>
      </c>
      <c r="F248" t="str">
        <f t="shared" si="1"/>
        <v>Food</v>
      </c>
      <c r="G248" s="81" t="str">
        <f>if(Services!J248="S",Services!$J$1&amp;", ","")&amp;
if(Services!K248="S",Services!$K$1&amp;", ","")&amp;
if(Services!L248="S",Services!$L$1&amp;", ","")&amp;
if(Services!M248="S",Services!$M$1&amp;", ","")&amp;
if(Services!N248="S",Services!$N$1&amp;", ","")&amp;
if(Services!O248="S",Services!$O$1&amp;", ","")&amp;
if(Services!P248="S",Services!$P$1&amp;", ","")&amp;
if(Services!Q248="S",Services!$Q$1&amp;", ","")&amp;
if(Services!R248="S",Services!$R$1&amp;", ","")&amp;
if(Services!S248="S",Services!$S$1&amp;", ","")&amp;
if(Services!T248="S",Services!$T$1&amp;", ","")&amp;
if(Services!U248="S",Services!$U$1&amp;", ","")&amp;
if(Services!V248="S",Services!$V$1&amp;", ","")&amp;
if(Services!W248="S",Services!$W$1&amp;", ","")&amp;
if(Services!X248="S",Services!$X$1&amp;", ","")&amp;
if(Services!Y248="S",Services!$Y$1&amp;", ","")&amp;
if(Services!Z248="S",Services!$Z$1&amp;", ","")&amp;
if(Services!AA248="S",Services!$AA$1&amp;", ","")&amp;
if(Services!AB248="S",Services!$AB$1&amp;", ","")&amp;
if(Services!AC248="S",Services!$AC$1&amp;", ","")&amp;
if(Services!AD248="S",Services!$AD$1&amp;", ","")&amp;
if(Services!AE248="S",Services!$AE$1&amp;", ","")&amp;
if(Services!AF248="S",Services!$AF$1&amp;", ","")&amp;
if(Services!AG248="S",Services!$AG$1&amp;", ","")&amp;
if(Services!AH248="S",Services!$AH$1&amp;", ","")</f>
        <v/>
      </c>
      <c r="H248" t="str">
        <f t="shared" si="2"/>
        <v/>
      </c>
      <c r="I248" t="str">
        <f t="shared" si="3"/>
        <v>&lt;h2&gt;Rose McGuire Family FRC North Valleys&lt;/h2&gt;&lt;h3&gt;775-677-5437   / 7760 Carlyle Drive Reno, NV 89506&lt;/h3&gt;&lt;p&gt;Call the number for Food Assistance&lt;/p&gt;&lt;p&gt;Food / &lt;/p&gt;</v>
      </c>
      <c r="J248" s="24" t="s">
        <v>299</v>
      </c>
    </row>
    <row r="249">
      <c r="A249" t="str">
        <f>if(Services!A249="","",Services!A249)</f>
        <v>Safe Embrace</v>
      </c>
      <c r="B249" t="str">
        <f>if(Services!B249&amp;" "&amp;Services!C249&amp;" "&amp;Services!I249="","",Services!B249&amp;" "&amp;Services!C249&amp;" "&amp;Services!I249)</f>
        <v>775-322-3466  </v>
      </c>
      <c r="C249" t="str">
        <f>if(A249="","",Services!D249&amp;" "&amp;Services!E249&amp;", "&amp;Services!F249&amp;" "&amp;Services!G249)</f>
        <v>780 E. Lincoln Wy. Sparks, NV 89431</v>
      </c>
      <c r="D249" t="str">
        <f>if(Services!H249="","",Services!H249)</f>
        <v>24 hour crisis hotline-Domestic/Sexual Violence, Sexual Assault, human Trafficking, and live in treatment center. Domestic violence shelter for women and children. Provide intervention and prevention services to battered women and their children to create a safe place to stop the cycle of violence in families. Services offered include: 24-hour crisis intervention, emergency shelter, community outreach to incarcerated victims, and legal advocacy. Conducts weekly support groups. Also, offers self-esteem classes for women at WCDF on Mondays.</v>
      </c>
      <c r="E249" s="81" t="str">
        <f>if(Services!J249="P",Services!$J$1&amp;", ","")&amp;
if(Services!K249="P",Services!$K$1&amp;", ","")&amp;
if(Services!L249="P",Services!$L$1&amp;", ","")&amp;
if(Services!M249="P",Services!$M$1&amp;", ","")&amp;
if(Services!N249="P",Services!$N$1&amp;", ","")&amp;
if(Services!O249="P",Services!$O$1&amp;", ","")&amp;
if(Services!P249="P",Services!$P$1&amp;", ","")&amp;
if(Services!Q249="P",Services!$Q$1&amp;", ","")&amp;
if(Services!R249="P",Services!$R$1&amp;", ","")&amp;
if(Services!S249="P",Services!$S$1&amp;", ","")&amp;
if(Services!T249="P",Services!$T$1&amp;", ","")&amp;
if(Services!U249="P",Services!$U$1&amp;", ","")&amp;
if(Services!V249="P",Services!$V$1&amp;", ","")&amp;
if(Services!W249="P",Services!$W$1&amp;", ","")&amp;
if(Services!X249="P",Services!$X$1&amp;", ","")&amp;
if(Services!Y249="P",Services!$Y$1&amp;", ","")&amp;
if(Services!Z249="P",Services!$Z$1&amp;", ","")&amp;
if(Services!AA249="P",Services!$AA$1&amp;", ","")&amp;
if(Services!AB249="P",Services!$AB$1&amp;", ","")&amp;
if(Services!AC249="P",Services!$AC$1&amp;", ","")&amp;
if(Services!AD249="P",Services!$AD$1&amp;", ","")&amp;
if(Services!AE249="P",Services!$AE$1&amp;", ","")&amp;
if(Services!AF249="P",Services!$AF$1&amp;", ","")&amp;
if(Services!AG249="P",Services!$AG$1&amp;", ","")&amp;
if(Services!AH249="P",Services!$AH$1&amp;", ","")</f>
        <v>Counseling, Housing, Inpatient, Outpatient, Transitional Housing, </v>
      </c>
      <c r="F249" t="str">
        <f t="shared" si="1"/>
        <v>Counseling, Housing, Inpatient, Outpatient, Transitional Housing</v>
      </c>
      <c r="G249" s="81" t="str">
        <f>if(Services!J249="S",Services!$J$1&amp;", ","")&amp;
if(Services!K249="S",Services!$K$1&amp;", ","")&amp;
if(Services!L249="S",Services!$L$1&amp;", ","")&amp;
if(Services!M249="S",Services!$M$1&amp;", ","")&amp;
if(Services!N249="S",Services!$N$1&amp;", ","")&amp;
if(Services!O249="S",Services!$O$1&amp;", ","")&amp;
if(Services!P249="S",Services!$P$1&amp;", ","")&amp;
if(Services!Q249="S",Services!$Q$1&amp;", ","")&amp;
if(Services!R249="S",Services!$R$1&amp;", ","")&amp;
if(Services!S249="S",Services!$S$1&amp;", ","")&amp;
if(Services!T249="S",Services!$T$1&amp;", ","")&amp;
if(Services!U249="S",Services!$U$1&amp;", ","")&amp;
if(Services!V249="S",Services!$V$1&amp;", ","")&amp;
if(Services!W249="S",Services!$W$1&amp;", ","")&amp;
if(Services!X249="S",Services!$X$1&amp;", ","")&amp;
if(Services!Y249="S",Services!$Y$1&amp;", ","")&amp;
if(Services!Z249="S",Services!$Z$1&amp;", ","")&amp;
if(Services!AA249="S",Services!$AA$1&amp;", ","")&amp;
if(Services!AB249="S",Services!$AB$1&amp;", ","")&amp;
if(Services!AC249="S",Services!$AC$1&amp;", ","")&amp;
if(Services!AD249="S",Services!$AD$1&amp;", ","")&amp;
if(Services!AE249="S",Services!$AE$1&amp;", ","")&amp;
if(Services!AF249="S",Services!$AF$1&amp;", ","")&amp;
if(Services!AG249="S",Services!$AG$1&amp;", ","")&amp;
if(Services!AH249="S",Services!$AH$1&amp;", ","")</f>
        <v/>
      </c>
      <c r="H249" t="str">
        <f t="shared" si="2"/>
        <v/>
      </c>
      <c r="I249" t="str">
        <f t="shared" si="3"/>
        <v>&lt;h2&gt;Safe Embrace&lt;/h2&gt;&lt;h3&gt;775-322-3466   / 780 E. Lincoln Wy. Sparks, NV 89431&lt;/h3&gt;&lt;p&gt;24 hour crisis hotline-Domestic/Sexual Violence, Sexual Assault, human Trafficking, and live in treatment center. Domestic violence shelter for women and children. Provide intervention and prevention services to battered women and their children to create a safe place to stop the cycle of violence in families. Services offered include: 24-hour crisis intervention, emergency shelter, community outreach to incarcerated victims, and legal advocacy. Conducts weekly support groups. Also, offers self-esteem classes for women at WCDF on Mondays.&lt;/p&gt;&lt;p&gt;Counseling, Housing, Inpatient, Outpatient, Transitional Housing / &lt;/p&gt;</v>
      </c>
      <c r="J249" s="24" t="s">
        <v>299</v>
      </c>
    </row>
    <row r="250">
      <c r="A250" t="str">
        <f>if(Services!A250="","",Services!A250)</f>
        <v>Safe Harbors of Nevada</v>
      </c>
      <c r="B250" t="str">
        <f>if(Services!B250&amp;" "&amp;Services!C250&amp;" "&amp;Services!I250="","",Services!B250&amp;" "&amp;Services!C250&amp;" "&amp;Services!I250)</f>
        <v>775-337-6777  </v>
      </c>
      <c r="C250" t="str">
        <f>if(A250="","",Services!D250&amp;" "&amp;Services!E250&amp;", "&amp;Services!F250&amp;" "&amp;Services!G250)</f>
        <v>469 E. 9th St. Reno, NV 89512</v>
      </c>
      <c r="D250" t="str">
        <f>if(Services!H250="","",Services!H250)</f>
        <v>Closed???</v>
      </c>
      <c r="E250" s="81" t="str">
        <f>if(Services!J250="P",Services!$J$1&amp;", ","")&amp;
if(Services!K250="P",Services!$K$1&amp;", ","")&amp;
if(Services!L250="P",Services!$L$1&amp;", ","")&amp;
if(Services!M250="P",Services!$M$1&amp;", ","")&amp;
if(Services!N250="P",Services!$N$1&amp;", ","")&amp;
if(Services!O250="P",Services!$O$1&amp;", ","")&amp;
if(Services!P250="P",Services!$P$1&amp;", ","")&amp;
if(Services!Q250="P",Services!$Q$1&amp;", ","")&amp;
if(Services!R250="P",Services!$R$1&amp;", ","")&amp;
if(Services!S250="P",Services!$S$1&amp;", ","")&amp;
if(Services!T250="P",Services!$T$1&amp;", ","")&amp;
if(Services!U250="P",Services!$U$1&amp;", ","")&amp;
if(Services!V250="P",Services!$V$1&amp;", ","")&amp;
if(Services!W250="P",Services!$W$1&amp;", ","")&amp;
if(Services!X250="P",Services!$X$1&amp;", ","")&amp;
if(Services!Y250="P",Services!$Y$1&amp;", ","")&amp;
if(Services!Z250="P",Services!$Z$1&amp;", ","")&amp;
if(Services!AA250="P",Services!$AA$1&amp;", ","")&amp;
if(Services!AB250="P",Services!$AB$1&amp;", ","")&amp;
if(Services!AC250="P",Services!$AC$1&amp;", ","")&amp;
if(Services!AD250="P",Services!$AD$1&amp;", ","")&amp;
if(Services!AE250="P",Services!$AE$1&amp;", ","")&amp;
if(Services!AF250="P",Services!$AF$1&amp;", ","")&amp;
if(Services!AG250="P",Services!$AG$1&amp;", ","")&amp;
if(Services!AH250="P",Services!$AH$1&amp;", ","")</f>
        <v>Food, Transitional Housing, </v>
      </c>
      <c r="F250" t="str">
        <f t="shared" si="1"/>
        <v>Food, Transitional Housing</v>
      </c>
      <c r="G250" s="81" t="str">
        <f>if(Services!J250="S",Services!$J$1&amp;", ","")&amp;
if(Services!K250="S",Services!$K$1&amp;", ","")&amp;
if(Services!L250="S",Services!$L$1&amp;", ","")&amp;
if(Services!M250="S",Services!$M$1&amp;", ","")&amp;
if(Services!N250="S",Services!$N$1&amp;", ","")&amp;
if(Services!O250="S",Services!$O$1&amp;", ","")&amp;
if(Services!P250="S",Services!$P$1&amp;", ","")&amp;
if(Services!Q250="S",Services!$Q$1&amp;", ","")&amp;
if(Services!R250="S",Services!$R$1&amp;", ","")&amp;
if(Services!S250="S",Services!$S$1&amp;", ","")&amp;
if(Services!T250="S",Services!$T$1&amp;", ","")&amp;
if(Services!U250="S",Services!$U$1&amp;", ","")&amp;
if(Services!V250="S",Services!$V$1&amp;", ","")&amp;
if(Services!W250="S",Services!$W$1&amp;", ","")&amp;
if(Services!X250="S",Services!$X$1&amp;", ","")&amp;
if(Services!Y250="S",Services!$Y$1&amp;", ","")&amp;
if(Services!Z250="S",Services!$Z$1&amp;", ","")&amp;
if(Services!AA250="S",Services!$AA$1&amp;", ","")&amp;
if(Services!AB250="S",Services!$AB$1&amp;", ","")&amp;
if(Services!AC250="S",Services!$AC$1&amp;", ","")&amp;
if(Services!AD250="S",Services!$AD$1&amp;", ","")&amp;
if(Services!AE250="S",Services!$AE$1&amp;", ","")&amp;
if(Services!AF250="S",Services!$AF$1&amp;", ","")&amp;
if(Services!AG250="S",Services!$AG$1&amp;", ","")&amp;
if(Services!AH250="S",Services!$AH$1&amp;", ","")</f>
        <v/>
      </c>
      <c r="H250" t="str">
        <f t="shared" si="2"/>
        <v/>
      </c>
      <c r="I250" t="str">
        <f t="shared" si="3"/>
        <v>&lt;h2&gt;Safe Harbors of Nevada&lt;/h2&gt;&lt;h3&gt;775-337-6777   / 469 E. 9th St. Reno, NV 89512&lt;/h3&gt;&lt;p&gt;Closed???&lt;/p&gt;&lt;p&gt;Food, Transitional Housing / &lt;/p&gt;</v>
      </c>
      <c r="J250" s="24" t="s">
        <v>299</v>
      </c>
    </row>
    <row r="251">
      <c r="A251" t="str">
        <f>if(Services!A251="","",Services!A251)</f>
        <v>Saint Francis of Assisi Food Pantry</v>
      </c>
      <c r="B251" t="str">
        <f>if(Services!B251&amp;" "&amp;Services!C251&amp;" "&amp;Services!I251="","",Services!B251&amp;" "&amp;Services!C251&amp;" "&amp;Services!I251)</f>
        <v>775-507-4555  </v>
      </c>
      <c r="C251" t="str">
        <f>if(A251="","",Services!D251&amp;" "&amp;Services!E251&amp;", "&amp;Services!F251&amp;" "&amp;Services!G251)</f>
        <v>160 Hubbard Way, Suite F Reno, NV 89502</v>
      </c>
      <c r="D251" t="str">
        <f>if(Services!H251="","",Services!H251)</f>
        <v>Monday, Tuesday, Thursday 1:00pm-3:00pm</v>
      </c>
      <c r="E251" s="81" t="str">
        <f>if(Services!J251="P",Services!$J$1&amp;", ","")&amp;
if(Services!K251="P",Services!$K$1&amp;", ","")&amp;
if(Services!L251="P",Services!$L$1&amp;", ","")&amp;
if(Services!M251="P",Services!$M$1&amp;", ","")&amp;
if(Services!N251="P",Services!$N$1&amp;", ","")&amp;
if(Services!O251="P",Services!$O$1&amp;", ","")&amp;
if(Services!P251="P",Services!$P$1&amp;", ","")&amp;
if(Services!Q251="P",Services!$Q$1&amp;", ","")&amp;
if(Services!R251="P",Services!$R$1&amp;", ","")&amp;
if(Services!S251="P",Services!$S$1&amp;", ","")&amp;
if(Services!T251="P",Services!$T$1&amp;", ","")&amp;
if(Services!U251="P",Services!$U$1&amp;", ","")&amp;
if(Services!V251="P",Services!$V$1&amp;", ","")&amp;
if(Services!W251="P",Services!$W$1&amp;", ","")&amp;
if(Services!X251="P",Services!$X$1&amp;", ","")&amp;
if(Services!Y251="P",Services!$Y$1&amp;", ","")&amp;
if(Services!Z251="P",Services!$Z$1&amp;", ","")&amp;
if(Services!AA251="P",Services!$AA$1&amp;", ","")&amp;
if(Services!AB251="P",Services!$AB$1&amp;", ","")&amp;
if(Services!AC251="P",Services!$AC$1&amp;", ","")&amp;
if(Services!AD251="P",Services!$AD$1&amp;", ","")&amp;
if(Services!AE251="P",Services!$AE$1&amp;", ","")&amp;
if(Services!AF251="P",Services!$AF$1&amp;", ","")&amp;
if(Services!AG251="P",Services!$AG$1&amp;", ","")&amp;
if(Services!AH251="P",Services!$AH$1&amp;", ","")</f>
        <v>Community Groups, Food, </v>
      </c>
      <c r="F251" t="str">
        <f t="shared" si="1"/>
        <v>Community Groups, Food</v>
      </c>
      <c r="G251" s="81" t="str">
        <f>if(Services!J251="S",Services!$J$1&amp;", ","")&amp;
if(Services!K251="S",Services!$K$1&amp;", ","")&amp;
if(Services!L251="S",Services!$L$1&amp;", ","")&amp;
if(Services!M251="S",Services!$M$1&amp;", ","")&amp;
if(Services!N251="S",Services!$N$1&amp;", ","")&amp;
if(Services!O251="S",Services!$O$1&amp;", ","")&amp;
if(Services!P251="S",Services!$P$1&amp;", ","")&amp;
if(Services!Q251="S",Services!$Q$1&amp;", ","")&amp;
if(Services!R251="S",Services!$R$1&amp;", ","")&amp;
if(Services!S251="S",Services!$S$1&amp;", ","")&amp;
if(Services!T251="S",Services!$T$1&amp;", ","")&amp;
if(Services!U251="S",Services!$U$1&amp;", ","")&amp;
if(Services!V251="S",Services!$V$1&amp;", ","")&amp;
if(Services!W251="S",Services!$W$1&amp;", ","")&amp;
if(Services!X251="S",Services!$X$1&amp;", ","")&amp;
if(Services!Y251="S",Services!$Y$1&amp;", ","")&amp;
if(Services!Z251="S",Services!$Z$1&amp;", ","")&amp;
if(Services!AA251="S",Services!$AA$1&amp;", ","")&amp;
if(Services!AB251="S",Services!$AB$1&amp;", ","")&amp;
if(Services!AC251="S",Services!$AC$1&amp;", ","")&amp;
if(Services!AD251="S",Services!$AD$1&amp;", ","")&amp;
if(Services!AE251="S",Services!$AE$1&amp;", ","")&amp;
if(Services!AF251="S",Services!$AF$1&amp;", ","")&amp;
if(Services!AG251="S",Services!$AG$1&amp;", ","")&amp;
if(Services!AH251="S",Services!$AH$1&amp;", ","")</f>
        <v/>
      </c>
      <c r="H251" t="str">
        <f t="shared" si="2"/>
        <v/>
      </c>
      <c r="I251" t="str">
        <f t="shared" si="3"/>
        <v>&lt;h2&gt;Saint Francis of Assisi Food Pantry&lt;/h2&gt;&lt;h3&gt;775-507-4555   / 160 Hubbard Way, Suite F Reno, NV 89502&lt;/h3&gt;&lt;p&gt;Monday, Tuesday, Thursday 1:00pm-3:00pm&lt;/p&gt;&lt;p&gt;Community Groups, Food / &lt;/p&gt;</v>
      </c>
      <c r="J251" s="24" t="s">
        <v>299</v>
      </c>
    </row>
    <row r="252">
      <c r="A252" t="str">
        <f>if(Services!A252="","",Services!A252)</f>
        <v>Saint Johns Childcare Center</v>
      </c>
      <c r="B252" t="str">
        <f>if(Services!B252&amp;" "&amp;Services!C252&amp;" "&amp;Services!I252="","",Services!B252&amp;" "&amp;Services!C252&amp;" "&amp;Services!I252)</f>
        <v>775-826-4655  </v>
      </c>
      <c r="C252" t="str">
        <f>if(A252="","",Services!D252&amp;" "&amp;Services!E252&amp;", "&amp;Services!F252&amp;" "&amp;Services!G252)</f>
        <v>1070 W. Plumb Lane Reno, NV 89509</v>
      </c>
      <c r="D252" t="str">
        <f>if(Services!H252="","",Services!H252)</f>
        <v>Food can be offered for children and maybe their immediate families. Temporarily closed</v>
      </c>
      <c r="E252" s="81" t="str">
        <f>if(Services!J252="P",Services!$J$1&amp;", ","")&amp;
if(Services!K252="P",Services!$K$1&amp;", ","")&amp;
if(Services!L252="P",Services!$L$1&amp;", ","")&amp;
if(Services!M252="P",Services!$M$1&amp;", ","")&amp;
if(Services!N252="P",Services!$N$1&amp;", ","")&amp;
if(Services!O252="P",Services!$O$1&amp;", ","")&amp;
if(Services!P252="P",Services!$P$1&amp;", ","")&amp;
if(Services!Q252="P",Services!$Q$1&amp;", ","")&amp;
if(Services!R252="P",Services!$R$1&amp;", ","")&amp;
if(Services!S252="P",Services!$S$1&amp;", ","")&amp;
if(Services!T252="P",Services!$T$1&amp;", ","")&amp;
if(Services!U252="P",Services!$U$1&amp;", ","")&amp;
if(Services!V252="P",Services!$V$1&amp;", ","")&amp;
if(Services!W252="P",Services!$W$1&amp;", ","")&amp;
if(Services!X252="P",Services!$X$1&amp;", ","")&amp;
if(Services!Y252="P",Services!$Y$1&amp;", ","")&amp;
if(Services!Z252="P",Services!$Z$1&amp;", ","")&amp;
if(Services!AA252="P",Services!$AA$1&amp;", ","")&amp;
if(Services!AB252="P",Services!$AB$1&amp;", ","")&amp;
if(Services!AC252="P",Services!$AC$1&amp;", ","")&amp;
if(Services!AD252="P",Services!$AD$1&amp;", ","")&amp;
if(Services!AE252="P",Services!$AE$1&amp;", ","")&amp;
if(Services!AF252="P",Services!$AF$1&amp;", ","")&amp;
if(Services!AG252="P",Services!$AG$1&amp;", ","")&amp;
if(Services!AH252="P",Services!$AH$1&amp;", ","")</f>
        <v>Childcare, Family Services, Food, </v>
      </c>
      <c r="F252" t="str">
        <f t="shared" si="1"/>
        <v>Childcare, Family Services, Food</v>
      </c>
      <c r="G252" s="81" t="str">
        <f>if(Services!J252="S",Services!$J$1&amp;", ","")&amp;
if(Services!K252="S",Services!$K$1&amp;", ","")&amp;
if(Services!L252="S",Services!$L$1&amp;", ","")&amp;
if(Services!M252="S",Services!$M$1&amp;", ","")&amp;
if(Services!N252="S",Services!$N$1&amp;", ","")&amp;
if(Services!O252="S",Services!$O$1&amp;", ","")&amp;
if(Services!P252="S",Services!$P$1&amp;", ","")&amp;
if(Services!Q252="S",Services!$Q$1&amp;", ","")&amp;
if(Services!R252="S",Services!$R$1&amp;", ","")&amp;
if(Services!S252="S",Services!$S$1&amp;", ","")&amp;
if(Services!T252="S",Services!$T$1&amp;", ","")&amp;
if(Services!U252="S",Services!$U$1&amp;", ","")&amp;
if(Services!V252="S",Services!$V$1&amp;", ","")&amp;
if(Services!W252="S",Services!$W$1&amp;", ","")&amp;
if(Services!X252="S",Services!$X$1&amp;", ","")&amp;
if(Services!Y252="S",Services!$Y$1&amp;", ","")&amp;
if(Services!Z252="S",Services!$Z$1&amp;", ","")&amp;
if(Services!AA252="S",Services!$AA$1&amp;", ","")&amp;
if(Services!AB252="S",Services!$AB$1&amp;", ","")&amp;
if(Services!AC252="S",Services!$AC$1&amp;", ","")&amp;
if(Services!AD252="S",Services!$AD$1&amp;", ","")&amp;
if(Services!AE252="S",Services!$AE$1&amp;", ","")&amp;
if(Services!AF252="S",Services!$AF$1&amp;", ","")&amp;
if(Services!AG252="S",Services!$AG$1&amp;", ","")&amp;
if(Services!AH252="S",Services!$AH$1&amp;", ","")</f>
        <v/>
      </c>
      <c r="H252" t="str">
        <f t="shared" si="2"/>
        <v/>
      </c>
      <c r="I252" t="str">
        <f t="shared" si="3"/>
        <v>&lt;h2&gt;Saint Johns Childcare Center&lt;/h2&gt;&lt;h3&gt;775-826-4655   / 1070 W. Plumb Lane Reno, NV 89509&lt;/h3&gt;&lt;p&gt;Food can be offered for children and maybe their immediate families. Temporarily closed&lt;/p&gt;&lt;p&gt;Childcare, Family Services, Food / &lt;/p&gt;</v>
      </c>
      <c r="J252" s="24" t="s">
        <v>299</v>
      </c>
    </row>
    <row r="253">
      <c r="A253" t="str">
        <f>if(Services!A253="","",Services!A253)</f>
        <v>Saint Michael Catholic Church</v>
      </c>
      <c r="B253" t="str">
        <f>if(Services!B253&amp;" "&amp;Services!C253&amp;" "&amp;Services!I253="","",Services!B253&amp;" "&amp;Services!C253&amp;" "&amp;Services!I253)</f>
        <v>775-972-7462  </v>
      </c>
      <c r="C253" t="str">
        <f>if(A253="","",Services!D253&amp;" "&amp;Services!E253&amp;", "&amp;Services!F253&amp;" "&amp;Services!G253)</f>
        <v>10475 Mt. Vida St. Reno, NV 89506</v>
      </c>
      <c r="D253" t="str">
        <f>if(Services!H253="","",Services!H253)</f>
        <v>Temporarily closed</v>
      </c>
      <c r="E253" s="81" t="str">
        <f>if(Services!J253="P",Services!$J$1&amp;", ","")&amp;
if(Services!K253="P",Services!$K$1&amp;", ","")&amp;
if(Services!L253="P",Services!$L$1&amp;", ","")&amp;
if(Services!M253="P",Services!$M$1&amp;", ","")&amp;
if(Services!N253="P",Services!$N$1&amp;", ","")&amp;
if(Services!O253="P",Services!$O$1&amp;", ","")&amp;
if(Services!P253="P",Services!$P$1&amp;", ","")&amp;
if(Services!Q253="P",Services!$Q$1&amp;", ","")&amp;
if(Services!R253="P",Services!$R$1&amp;", ","")&amp;
if(Services!S253="P",Services!$S$1&amp;", ","")&amp;
if(Services!T253="P",Services!$T$1&amp;", ","")&amp;
if(Services!U253="P",Services!$U$1&amp;", ","")&amp;
if(Services!V253="P",Services!$V$1&amp;", ","")&amp;
if(Services!W253="P",Services!$W$1&amp;", ","")&amp;
if(Services!X253="P",Services!$X$1&amp;", ","")&amp;
if(Services!Y253="P",Services!$Y$1&amp;", ","")&amp;
if(Services!Z253="P",Services!$Z$1&amp;", ","")&amp;
if(Services!AA253="P",Services!$AA$1&amp;", ","")&amp;
if(Services!AB253="P",Services!$AB$1&amp;", ","")&amp;
if(Services!AC253="P",Services!$AC$1&amp;", ","")&amp;
if(Services!AD253="P",Services!$AD$1&amp;", ","")&amp;
if(Services!AE253="P",Services!$AE$1&amp;", ","")&amp;
if(Services!AF253="P",Services!$AF$1&amp;", ","")&amp;
if(Services!AG253="P",Services!$AG$1&amp;", ","")&amp;
if(Services!AH253="P",Services!$AH$1&amp;", ","")</f>
        <v>Community Groups, Food, </v>
      </c>
      <c r="F253" t="str">
        <f t="shared" si="1"/>
        <v>Community Groups, Food</v>
      </c>
      <c r="G253" s="81" t="str">
        <f>if(Services!J253="S",Services!$J$1&amp;", ","")&amp;
if(Services!K253="S",Services!$K$1&amp;", ","")&amp;
if(Services!L253="S",Services!$L$1&amp;", ","")&amp;
if(Services!M253="S",Services!$M$1&amp;", ","")&amp;
if(Services!N253="S",Services!$N$1&amp;", ","")&amp;
if(Services!O253="S",Services!$O$1&amp;", ","")&amp;
if(Services!P253="S",Services!$P$1&amp;", ","")&amp;
if(Services!Q253="S",Services!$Q$1&amp;", ","")&amp;
if(Services!R253="S",Services!$R$1&amp;", ","")&amp;
if(Services!S253="S",Services!$S$1&amp;", ","")&amp;
if(Services!T253="S",Services!$T$1&amp;", ","")&amp;
if(Services!U253="S",Services!$U$1&amp;", ","")&amp;
if(Services!V253="S",Services!$V$1&amp;", ","")&amp;
if(Services!W253="S",Services!$W$1&amp;", ","")&amp;
if(Services!X253="S",Services!$X$1&amp;", ","")&amp;
if(Services!Y253="S",Services!$Y$1&amp;", ","")&amp;
if(Services!Z253="S",Services!$Z$1&amp;", ","")&amp;
if(Services!AA253="S",Services!$AA$1&amp;", ","")&amp;
if(Services!AB253="S",Services!$AB$1&amp;", ","")&amp;
if(Services!AC253="S",Services!$AC$1&amp;", ","")&amp;
if(Services!AD253="S",Services!$AD$1&amp;", ","")&amp;
if(Services!AE253="S",Services!$AE$1&amp;", ","")&amp;
if(Services!AF253="S",Services!$AF$1&amp;", ","")&amp;
if(Services!AG253="S",Services!$AG$1&amp;", ","")&amp;
if(Services!AH253="S",Services!$AH$1&amp;", ","")</f>
        <v/>
      </c>
      <c r="H253" t="str">
        <f t="shared" si="2"/>
        <v/>
      </c>
      <c r="I253" t="str">
        <f t="shared" si="3"/>
        <v>&lt;h2&gt;Saint Michael Catholic Church&lt;/h2&gt;&lt;h3&gt;775-972-7462   / 10475 Mt. Vida St. Reno, NV 89506&lt;/h3&gt;&lt;p&gt;Temporarily closed&lt;/p&gt;&lt;p&gt;Community Groups, Food / &lt;/p&gt;</v>
      </c>
      <c r="J253" s="24" t="s">
        <v>299</v>
      </c>
    </row>
    <row r="254">
      <c r="A254" t="str">
        <f>if(Services!A254="","",Services!A254)</f>
        <v>Saint Pauls Episcopal Church</v>
      </c>
      <c r="B254" t="str">
        <f>if(Services!B254&amp;" "&amp;Services!C254&amp;" "&amp;Services!I254="","",Services!B254&amp;" "&amp;Services!C254&amp;" "&amp;Services!I254)</f>
        <v>775-358-4474  </v>
      </c>
      <c r="C254" t="str">
        <f>if(A254="","",Services!D254&amp;" "&amp;Services!E254&amp;", "&amp;Services!F254&amp;" "&amp;Services!G254)</f>
        <v>1135 12th St. Sparks, NV 89431</v>
      </c>
      <c r="D254" t="str">
        <f>if(Services!H254="","",Services!H254)</f>
        <v>A free food pantry with canned groceries, fresh fruit, meats, and other supplies is offered. They may also have assistance for single mothers, Thanksgiving turkeys, and some clothing items.</v>
      </c>
      <c r="E254" s="81" t="str">
        <f>if(Services!J254="P",Services!$J$1&amp;", ","")&amp;
if(Services!K254="P",Services!$K$1&amp;", ","")&amp;
if(Services!L254="P",Services!$L$1&amp;", ","")&amp;
if(Services!M254="P",Services!$M$1&amp;", ","")&amp;
if(Services!N254="P",Services!$N$1&amp;", ","")&amp;
if(Services!O254="P",Services!$O$1&amp;", ","")&amp;
if(Services!P254="P",Services!$P$1&amp;", ","")&amp;
if(Services!Q254="P",Services!$Q$1&amp;", ","")&amp;
if(Services!R254="P",Services!$R$1&amp;", ","")&amp;
if(Services!S254="P",Services!$S$1&amp;", ","")&amp;
if(Services!T254="P",Services!$T$1&amp;", ","")&amp;
if(Services!U254="P",Services!$U$1&amp;", ","")&amp;
if(Services!V254="P",Services!$V$1&amp;", ","")&amp;
if(Services!W254="P",Services!$W$1&amp;", ","")&amp;
if(Services!X254="P",Services!$X$1&amp;", ","")&amp;
if(Services!Y254="P",Services!$Y$1&amp;", ","")&amp;
if(Services!Z254="P",Services!$Z$1&amp;", ","")&amp;
if(Services!AA254="P",Services!$AA$1&amp;", ","")&amp;
if(Services!AB254="P",Services!$AB$1&amp;", ","")&amp;
if(Services!AC254="P",Services!$AC$1&amp;", ","")&amp;
if(Services!AD254="P",Services!$AD$1&amp;", ","")&amp;
if(Services!AE254="P",Services!$AE$1&amp;", ","")&amp;
if(Services!AF254="P",Services!$AF$1&amp;", ","")&amp;
if(Services!AG254="P",Services!$AG$1&amp;", ","")&amp;
if(Services!AH254="P",Services!$AH$1&amp;", ","")</f>
        <v>Community Groups, Food, </v>
      </c>
      <c r="F254" t="str">
        <f t="shared" si="1"/>
        <v>Community Groups, Food</v>
      </c>
      <c r="G254" s="81" t="str">
        <f>if(Services!J254="S",Services!$J$1&amp;", ","")&amp;
if(Services!K254="S",Services!$K$1&amp;", ","")&amp;
if(Services!L254="S",Services!$L$1&amp;", ","")&amp;
if(Services!M254="S",Services!$M$1&amp;", ","")&amp;
if(Services!N254="S",Services!$N$1&amp;", ","")&amp;
if(Services!O254="S",Services!$O$1&amp;", ","")&amp;
if(Services!P254="S",Services!$P$1&amp;", ","")&amp;
if(Services!Q254="S",Services!$Q$1&amp;", ","")&amp;
if(Services!R254="S",Services!$R$1&amp;", ","")&amp;
if(Services!S254="S",Services!$S$1&amp;", ","")&amp;
if(Services!T254="S",Services!$T$1&amp;", ","")&amp;
if(Services!U254="S",Services!$U$1&amp;", ","")&amp;
if(Services!V254="S",Services!$V$1&amp;", ","")&amp;
if(Services!W254="S",Services!$W$1&amp;", ","")&amp;
if(Services!X254="S",Services!$X$1&amp;", ","")&amp;
if(Services!Y254="S",Services!$Y$1&amp;", ","")&amp;
if(Services!Z254="S",Services!$Z$1&amp;", ","")&amp;
if(Services!AA254="S",Services!$AA$1&amp;", ","")&amp;
if(Services!AB254="S",Services!$AB$1&amp;", ","")&amp;
if(Services!AC254="S",Services!$AC$1&amp;", ","")&amp;
if(Services!AD254="S",Services!$AD$1&amp;", ","")&amp;
if(Services!AE254="S",Services!$AE$1&amp;", ","")&amp;
if(Services!AF254="S",Services!$AF$1&amp;", ","")&amp;
if(Services!AG254="S",Services!$AG$1&amp;", ","")&amp;
if(Services!AH254="S",Services!$AH$1&amp;", ","")</f>
        <v/>
      </c>
      <c r="H254" t="str">
        <f t="shared" si="2"/>
        <v/>
      </c>
      <c r="I254" t="str">
        <f t="shared" si="3"/>
        <v>&lt;h2&gt;Saint Pauls Episcopal Church&lt;/h2&gt;&lt;h3&gt;775-358-4474   / 1135 12th St. Sparks, NV 89431&lt;/h3&gt;&lt;p&gt;A free food pantry with canned groceries, fresh fruit, meats, and other supplies is offered. They may also have assistance for single mothers, Thanksgiving turkeys, and some clothing items.&lt;/p&gt;&lt;p&gt;Community Groups, Food / &lt;/p&gt;</v>
      </c>
      <c r="J254" s="24" t="s">
        <v>299</v>
      </c>
    </row>
    <row r="255">
      <c r="A255" t="str">
        <f>if(Services!A255="","",Services!A255)</f>
        <v>Saint Vincent's Dining Room</v>
      </c>
      <c r="B255" t="str">
        <f>if(Services!B255&amp;" "&amp;Services!C255&amp;" "&amp;Services!I255="","",Services!B255&amp;" "&amp;Services!C255&amp;" "&amp;Services!I255)</f>
        <v>775-329-5363  ccsnn.org</v>
      </c>
      <c r="C255" t="str">
        <f>if(A255="","",Services!D255&amp;" "&amp;Services!E255&amp;", "&amp;Services!F255&amp;" "&amp;Services!G255)</f>
        <v>325 Valley Rd St. Reno, NV 89503</v>
      </c>
      <c r="D255" t="str">
        <f>if(Services!H255="","",Services!H255)</f>
        <v>Lunch served M-Sat 11:30 am-12:30 pm, no charge.</v>
      </c>
      <c r="E255" s="81" t="str">
        <f>if(Services!J255="P",Services!$J$1&amp;", ","")&amp;
if(Services!K255="P",Services!$K$1&amp;", ","")&amp;
if(Services!L255="P",Services!$L$1&amp;", ","")&amp;
if(Services!M255="P",Services!$M$1&amp;", ","")&amp;
if(Services!N255="P",Services!$N$1&amp;", ","")&amp;
if(Services!O255="P",Services!$O$1&amp;", ","")&amp;
if(Services!P255="P",Services!$P$1&amp;", ","")&amp;
if(Services!Q255="P",Services!$Q$1&amp;", ","")&amp;
if(Services!R255="P",Services!$R$1&amp;", ","")&amp;
if(Services!S255="P",Services!$S$1&amp;", ","")&amp;
if(Services!T255="P",Services!$T$1&amp;", ","")&amp;
if(Services!U255="P",Services!$U$1&amp;", ","")&amp;
if(Services!V255="P",Services!$V$1&amp;", ","")&amp;
if(Services!W255="P",Services!$W$1&amp;", ","")&amp;
if(Services!X255="P",Services!$X$1&amp;", ","")&amp;
if(Services!Y255="P",Services!$Y$1&amp;", ","")&amp;
if(Services!Z255="P",Services!$Z$1&amp;", ","")&amp;
if(Services!AA255="P",Services!$AA$1&amp;", ","")&amp;
if(Services!AB255="P",Services!$AB$1&amp;", ","")&amp;
if(Services!AC255="P",Services!$AC$1&amp;", ","")&amp;
if(Services!AD255="P",Services!$AD$1&amp;", ","")&amp;
if(Services!AE255="P",Services!$AE$1&amp;", ","")&amp;
if(Services!AF255="P",Services!$AF$1&amp;", ","")&amp;
if(Services!AG255="P",Services!$AG$1&amp;", ","")&amp;
if(Services!AH255="P",Services!$AH$1&amp;", ","")</f>
        <v>Food, </v>
      </c>
      <c r="F255" t="str">
        <f t="shared" si="1"/>
        <v>Food</v>
      </c>
      <c r="G255" s="81" t="str">
        <f>if(Services!J255="S",Services!$J$1&amp;", ","")&amp;
if(Services!K255="S",Services!$K$1&amp;", ","")&amp;
if(Services!L255="S",Services!$L$1&amp;", ","")&amp;
if(Services!M255="S",Services!$M$1&amp;", ","")&amp;
if(Services!N255="S",Services!$N$1&amp;", ","")&amp;
if(Services!O255="S",Services!$O$1&amp;", ","")&amp;
if(Services!P255="S",Services!$P$1&amp;", ","")&amp;
if(Services!Q255="S",Services!$Q$1&amp;", ","")&amp;
if(Services!R255="S",Services!$R$1&amp;", ","")&amp;
if(Services!S255="S",Services!$S$1&amp;", ","")&amp;
if(Services!T255="S",Services!$T$1&amp;", ","")&amp;
if(Services!U255="S",Services!$U$1&amp;", ","")&amp;
if(Services!V255="S",Services!$V$1&amp;", ","")&amp;
if(Services!W255="S",Services!$W$1&amp;", ","")&amp;
if(Services!X255="S",Services!$X$1&amp;", ","")&amp;
if(Services!Y255="S",Services!$Y$1&amp;", ","")&amp;
if(Services!Z255="S",Services!$Z$1&amp;", ","")&amp;
if(Services!AA255="S",Services!$AA$1&amp;", ","")&amp;
if(Services!AB255="S",Services!$AB$1&amp;", ","")&amp;
if(Services!AC255="S",Services!$AC$1&amp;", ","")&amp;
if(Services!AD255="S",Services!$AD$1&amp;", ","")&amp;
if(Services!AE255="S",Services!$AE$1&amp;", ","")&amp;
if(Services!AF255="S",Services!$AF$1&amp;", ","")&amp;
if(Services!AG255="S",Services!$AG$1&amp;", ","")&amp;
if(Services!AH255="S",Services!$AH$1&amp;", ","")</f>
        <v/>
      </c>
      <c r="H255" t="str">
        <f t="shared" si="2"/>
        <v/>
      </c>
      <c r="I255" t="str">
        <f t="shared" si="3"/>
        <v>&lt;h2&gt;Saint Vincent's Dining Room&lt;/h2&gt;&lt;h3&gt;775-329-5363  ccsnn.org / 325 Valley Rd St. Reno, NV 89503&lt;/h3&gt;&lt;p&gt;Lunch served M-Sat 11:30 am-12:30 pm, no charge.&lt;/p&gt;&lt;p&gt;Food / &lt;/p&gt;</v>
      </c>
      <c r="J255" s="24" t="s">
        <v>299</v>
      </c>
    </row>
    <row r="256">
      <c r="A256" t="str">
        <f>if(Services!A256="","",Services!A256)</f>
        <v>Saint Vincent's Food Pantry</v>
      </c>
      <c r="B256" t="str">
        <f>if(Services!B256&amp;" "&amp;Services!C256&amp;" "&amp;Services!I256="","",Services!B256&amp;" "&amp;Services!C256&amp;" "&amp;Services!I256)</f>
        <v>775-786-5266  ccsnn.org</v>
      </c>
      <c r="C256" t="str">
        <f>if(A256="","",Services!D256&amp;" "&amp;Services!E256&amp;", "&amp;Services!F256&amp;" "&amp;Services!G256)</f>
        <v>500 E 4th St. Reno, NV 89512</v>
      </c>
      <c r="D256" t="str">
        <f>if(Services!H256="","",Services!H256)</f>
        <v>Monday-Friday 9am-4pm; Friday 9am-3pm. Emergency food services; picture ID, social security card, and proof of income required.</v>
      </c>
      <c r="E256" s="81" t="str">
        <f>if(Services!J256="P",Services!$J$1&amp;", ","")&amp;
if(Services!K256="P",Services!$K$1&amp;", ","")&amp;
if(Services!L256="P",Services!$L$1&amp;", ","")&amp;
if(Services!M256="P",Services!$M$1&amp;", ","")&amp;
if(Services!N256="P",Services!$N$1&amp;", ","")&amp;
if(Services!O256="P",Services!$O$1&amp;", ","")&amp;
if(Services!P256="P",Services!$P$1&amp;", ","")&amp;
if(Services!Q256="P",Services!$Q$1&amp;", ","")&amp;
if(Services!R256="P",Services!$R$1&amp;", ","")&amp;
if(Services!S256="P",Services!$S$1&amp;", ","")&amp;
if(Services!T256="P",Services!$T$1&amp;", ","")&amp;
if(Services!U256="P",Services!$U$1&amp;", ","")&amp;
if(Services!V256="P",Services!$V$1&amp;", ","")&amp;
if(Services!W256="P",Services!$W$1&amp;", ","")&amp;
if(Services!X256="P",Services!$X$1&amp;", ","")&amp;
if(Services!Y256="P",Services!$Y$1&amp;", ","")&amp;
if(Services!Z256="P",Services!$Z$1&amp;", ","")&amp;
if(Services!AA256="P",Services!$AA$1&amp;", ","")&amp;
if(Services!AB256="P",Services!$AB$1&amp;", ","")&amp;
if(Services!AC256="P",Services!$AC$1&amp;", ","")&amp;
if(Services!AD256="P",Services!$AD$1&amp;", ","")&amp;
if(Services!AE256="P",Services!$AE$1&amp;", ","")&amp;
if(Services!AF256="P",Services!$AF$1&amp;", ","")&amp;
if(Services!AG256="P",Services!$AG$1&amp;", ","")&amp;
if(Services!AH256="P",Services!$AH$1&amp;", ","")</f>
        <v>Food, </v>
      </c>
      <c r="F256" t="str">
        <f t="shared" si="1"/>
        <v>Food</v>
      </c>
      <c r="G256" s="81" t="str">
        <f>if(Services!J256="S",Services!$J$1&amp;", ","")&amp;
if(Services!K256="S",Services!$K$1&amp;", ","")&amp;
if(Services!L256="S",Services!$L$1&amp;", ","")&amp;
if(Services!M256="S",Services!$M$1&amp;", ","")&amp;
if(Services!N256="S",Services!$N$1&amp;", ","")&amp;
if(Services!O256="S",Services!$O$1&amp;", ","")&amp;
if(Services!P256="S",Services!$P$1&amp;", ","")&amp;
if(Services!Q256="S",Services!$Q$1&amp;", ","")&amp;
if(Services!R256="S",Services!$R$1&amp;", ","")&amp;
if(Services!S256="S",Services!$S$1&amp;", ","")&amp;
if(Services!T256="S",Services!$T$1&amp;", ","")&amp;
if(Services!U256="S",Services!$U$1&amp;", ","")&amp;
if(Services!V256="S",Services!$V$1&amp;", ","")&amp;
if(Services!W256="S",Services!$W$1&amp;", ","")&amp;
if(Services!X256="S",Services!$X$1&amp;", ","")&amp;
if(Services!Y256="S",Services!$Y$1&amp;", ","")&amp;
if(Services!Z256="S",Services!$Z$1&amp;", ","")&amp;
if(Services!AA256="S",Services!$AA$1&amp;", ","")&amp;
if(Services!AB256="S",Services!$AB$1&amp;", ","")&amp;
if(Services!AC256="S",Services!$AC$1&amp;", ","")&amp;
if(Services!AD256="S",Services!$AD$1&amp;", ","")&amp;
if(Services!AE256="S",Services!$AE$1&amp;", ","")&amp;
if(Services!AF256="S",Services!$AF$1&amp;", ","")&amp;
if(Services!AG256="S",Services!$AG$1&amp;", ","")&amp;
if(Services!AH256="S",Services!$AH$1&amp;", ","")</f>
        <v/>
      </c>
      <c r="H256" t="str">
        <f t="shared" si="2"/>
        <v/>
      </c>
      <c r="I256" t="str">
        <f t="shared" si="3"/>
        <v>&lt;h2&gt;Saint Vincent's Food Pantry&lt;/h2&gt;&lt;h3&gt;775-786-5266  ccsnn.org / 500 E 4th St. Reno, NV 89512&lt;/h3&gt;&lt;p&gt;Monday-Friday 9am-4pm; Friday 9am-3pm. Emergency food services; picture ID, social security card, and proof of income required.&lt;/p&gt;&lt;p&gt;Food / &lt;/p&gt;</v>
      </c>
      <c r="J256" s="24" t="s">
        <v>299</v>
      </c>
    </row>
    <row r="257">
      <c r="A257" t="str">
        <f>if(Services!A257="","",Services!A257)</f>
        <v>Salvation Army Church, Carson</v>
      </c>
      <c r="B257" t="str">
        <f>if(Services!B257&amp;" "&amp;Services!C257&amp;" "&amp;Services!I257="","",Services!B257&amp;" "&amp;Services!C257&amp;" "&amp;Services!I257)</f>
        <v>775-887-9120  https://carsoncitv.salvationarmy.org/</v>
      </c>
      <c r="C257" t="str">
        <f>if(A257="","",Services!D257&amp;" "&amp;Services!E257&amp;", "&amp;Services!F257&amp;" "&amp;Services!G257)</f>
        <v>911 E. 2nd Street Carson City, NV 89701</v>
      </c>
      <c r="D257" t="str">
        <f>if(Services!H257="","",Services!H257)</f>
        <v>Provides job training and vocational programs, classes in life skills, credit counseling and other essential employment tools, and assists in obtaining employment.</v>
      </c>
      <c r="E257" s="81" t="str">
        <f>if(Services!J257="P",Services!$J$1&amp;", ","")&amp;
if(Services!K257="P",Services!$K$1&amp;", ","")&amp;
if(Services!L257="P",Services!$L$1&amp;", ","")&amp;
if(Services!M257="P",Services!$M$1&amp;", ","")&amp;
if(Services!N257="P",Services!$N$1&amp;", ","")&amp;
if(Services!O257="P",Services!$O$1&amp;", ","")&amp;
if(Services!P257="P",Services!$P$1&amp;", ","")&amp;
if(Services!Q257="P",Services!$Q$1&amp;", ","")&amp;
if(Services!R257="P",Services!$R$1&amp;", ","")&amp;
if(Services!S257="P",Services!$S$1&amp;", ","")&amp;
if(Services!T257="P",Services!$T$1&amp;", ","")&amp;
if(Services!U257="P",Services!$U$1&amp;", ","")&amp;
if(Services!V257="P",Services!$V$1&amp;", ","")&amp;
if(Services!W257="P",Services!$W$1&amp;", ","")&amp;
if(Services!X257="P",Services!$X$1&amp;", ","")&amp;
if(Services!Y257="P",Services!$Y$1&amp;", ","")&amp;
if(Services!Z257="P",Services!$Z$1&amp;", ","")&amp;
if(Services!AA257="P",Services!$AA$1&amp;", ","")&amp;
if(Services!AB257="P",Services!$AB$1&amp;", ","")&amp;
if(Services!AC257="P",Services!$AC$1&amp;", ","")&amp;
if(Services!AD257="P",Services!$AD$1&amp;", ","")&amp;
if(Services!AE257="P",Services!$AE$1&amp;", ","")&amp;
if(Services!AF257="P",Services!$AF$1&amp;", ","")&amp;
if(Services!AG257="P",Services!$AG$1&amp;", ","")&amp;
if(Services!AH257="P",Services!$AH$1&amp;", ","")</f>
        <v>Community Groups, </v>
      </c>
      <c r="F257" t="str">
        <f t="shared" si="1"/>
        <v>Community Groups</v>
      </c>
      <c r="G257" s="81" t="str">
        <f>if(Services!J257="S",Services!$J$1&amp;", ","")&amp;
if(Services!K257="S",Services!$K$1&amp;", ","")&amp;
if(Services!L257="S",Services!$L$1&amp;", ","")&amp;
if(Services!M257="S",Services!$M$1&amp;", ","")&amp;
if(Services!N257="S",Services!$N$1&amp;", ","")&amp;
if(Services!O257="S",Services!$O$1&amp;", ","")&amp;
if(Services!P257="S",Services!$P$1&amp;", ","")&amp;
if(Services!Q257="S",Services!$Q$1&amp;", ","")&amp;
if(Services!R257="S",Services!$R$1&amp;", ","")&amp;
if(Services!S257="S",Services!$S$1&amp;", ","")&amp;
if(Services!T257="S",Services!$T$1&amp;", ","")&amp;
if(Services!U257="S",Services!$U$1&amp;", ","")&amp;
if(Services!V257="S",Services!$V$1&amp;", ","")&amp;
if(Services!W257="S",Services!$W$1&amp;", ","")&amp;
if(Services!X257="S",Services!$X$1&amp;", ","")&amp;
if(Services!Y257="S",Services!$Y$1&amp;", ","")&amp;
if(Services!Z257="S",Services!$Z$1&amp;", ","")&amp;
if(Services!AA257="S",Services!$AA$1&amp;", ","")&amp;
if(Services!AB257="S",Services!$AB$1&amp;", ","")&amp;
if(Services!AC257="S",Services!$AC$1&amp;", ","")&amp;
if(Services!AD257="S",Services!$AD$1&amp;", ","")&amp;
if(Services!AE257="S",Services!$AE$1&amp;", ","")&amp;
if(Services!AF257="S",Services!$AF$1&amp;", ","")&amp;
if(Services!AG257="S",Services!$AG$1&amp;", ","")&amp;
if(Services!AH257="S",Services!$AH$1&amp;", ","")</f>
        <v/>
      </c>
      <c r="H257" t="str">
        <f t="shared" si="2"/>
        <v/>
      </c>
      <c r="I257" t="str">
        <f t="shared" si="3"/>
        <v>&lt;h2&gt;Salvation Army Church, Carson&lt;/h2&gt;&lt;h3&gt;775-887-9120  https://carsoncitv.salvationarmy.org/ / 911 E. 2nd Street Carson City, NV 89701&lt;/h3&gt;&lt;p&gt;Provides job training and vocational programs, classes in life skills, credit counseling and other essential employment tools, and assists in obtaining employment.&lt;/p&gt;&lt;p&gt;Community Groups / &lt;/p&gt;</v>
      </c>
      <c r="J257" s="24" t="s">
        <v>299</v>
      </c>
    </row>
    <row r="258">
      <c r="A258" t="str">
        <f>if(Services!A258="","",Services!A258)</f>
        <v>Salvation Army, Las Vegas</v>
      </c>
      <c r="B258" t="str">
        <f>if(Services!B258&amp;" "&amp;Services!C258&amp;" "&amp;Services!I258="","",Services!B258&amp;" "&amp;Services!C258&amp;" "&amp;Services!I258)</f>
        <v>  </v>
      </c>
      <c r="C258" t="str">
        <f>if(A258="","",Services!D258&amp;" "&amp;Services!E258&amp;", "&amp;Services!F258&amp;" "&amp;Services!G258)</f>
        <v>211 Judson Las Vegas, NV 89030</v>
      </c>
      <c r="D258" t="str">
        <f>if(Services!H258="","",Services!H258)</f>
        <v>A 6-month inpatient dual-diagnosis treatment center for men and women. Specializes in helping adults with mental illness, as well as alcohol and/or drug abuse. Works on referral basis only. You must write a letter to Pathways for application.</v>
      </c>
      <c r="E258" s="81" t="str">
        <f>if(Services!J258="P",Services!$J$1&amp;", ","")&amp;
if(Services!K258="P",Services!$K$1&amp;", ","")&amp;
if(Services!L258="P",Services!$L$1&amp;", ","")&amp;
if(Services!M258="P",Services!$M$1&amp;", ","")&amp;
if(Services!N258="P",Services!$N$1&amp;", ","")&amp;
if(Services!O258="P",Services!$O$1&amp;", ","")&amp;
if(Services!P258="P",Services!$P$1&amp;", ","")&amp;
if(Services!Q258="P",Services!$Q$1&amp;", ","")&amp;
if(Services!R258="P",Services!$R$1&amp;", ","")&amp;
if(Services!S258="P",Services!$S$1&amp;", ","")&amp;
if(Services!T258="P",Services!$T$1&amp;", ","")&amp;
if(Services!U258="P",Services!$U$1&amp;", ","")&amp;
if(Services!V258="P",Services!$V$1&amp;", ","")&amp;
if(Services!W258="P",Services!$W$1&amp;", ","")&amp;
if(Services!X258="P",Services!$X$1&amp;", ","")&amp;
if(Services!Y258="P",Services!$Y$1&amp;", ","")&amp;
if(Services!Z258="P",Services!$Z$1&amp;", ","")&amp;
if(Services!AA258="P",Services!$AA$1&amp;", ","")&amp;
if(Services!AB258="P",Services!$AB$1&amp;", ","")&amp;
if(Services!AC258="P",Services!$AC$1&amp;", ","")&amp;
if(Services!AD258="P",Services!$AD$1&amp;", ","")&amp;
if(Services!AE258="P",Services!$AE$1&amp;", ","")&amp;
if(Services!AF258="P",Services!$AF$1&amp;", ","")&amp;
if(Services!AG258="P",Services!$AG$1&amp;", ","")&amp;
if(Services!AH258="P",Services!$AH$1&amp;", ","")</f>
        <v>Community Groups, </v>
      </c>
      <c r="F258" t="str">
        <f t="shared" si="1"/>
        <v>Community Groups</v>
      </c>
      <c r="G258" s="81" t="str">
        <f>if(Services!J258="S",Services!$J$1&amp;", ","")&amp;
if(Services!K258="S",Services!$K$1&amp;", ","")&amp;
if(Services!L258="S",Services!$L$1&amp;", ","")&amp;
if(Services!M258="S",Services!$M$1&amp;", ","")&amp;
if(Services!N258="S",Services!$N$1&amp;", ","")&amp;
if(Services!O258="S",Services!$O$1&amp;", ","")&amp;
if(Services!P258="S",Services!$P$1&amp;", ","")&amp;
if(Services!Q258="S",Services!$Q$1&amp;", ","")&amp;
if(Services!R258="S",Services!$R$1&amp;", ","")&amp;
if(Services!S258="S",Services!$S$1&amp;", ","")&amp;
if(Services!T258="S",Services!$T$1&amp;", ","")&amp;
if(Services!U258="S",Services!$U$1&amp;", ","")&amp;
if(Services!V258="S",Services!$V$1&amp;", ","")&amp;
if(Services!W258="S",Services!$W$1&amp;", ","")&amp;
if(Services!X258="S",Services!$X$1&amp;", ","")&amp;
if(Services!Y258="S",Services!$Y$1&amp;", ","")&amp;
if(Services!Z258="S",Services!$Z$1&amp;", ","")&amp;
if(Services!AA258="S",Services!$AA$1&amp;", ","")&amp;
if(Services!AB258="S",Services!$AB$1&amp;", ","")&amp;
if(Services!AC258="S",Services!$AC$1&amp;", ","")&amp;
if(Services!AD258="S",Services!$AD$1&amp;", ","")&amp;
if(Services!AE258="S",Services!$AE$1&amp;", ","")&amp;
if(Services!AF258="S",Services!$AF$1&amp;", ","")&amp;
if(Services!AG258="S",Services!$AG$1&amp;", ","")&amp;
if(Services!AH258="S",Services!$AH$1&amp;", ","")</f>
        <v/>
      </c>
      <c r="H258" t="str">
        <f t="shared" si="2"/>
        <v/>
      </c>
      <c r="I258" t="str">
        <f t="shared" si="3"/>
        <v>&lt;h2&gt;Salvation Army, Las Vegas&lt;/h2&gt;&lt;h3&gt;   / 211 Judson Las Vegas, NV 89030&lt;/h3&gt;&lt;p&gt;A 6-month inpatient dual-diagnosis treatment center for men and women. Specializes in helping adults with mental illness, as well as alcohol and/or drug abuse. Works on referral basis only. You must write a letter to Pathways for application.&lt;/p&gt;&lt;p&gt;Community Groups / &lt;/p&gt;</v>
      </c>
      <c r="J258" s="24" t="s">
        <v>299</v>
      </c>
    </row>
    <row r="259">
      <c r="A259" t="str">
        <f>if(Services!A259="","",Services!A259)</f>
        <v>Salvation Army, Reno</v>
      </c>
      <c r="B259" t="str">
        <f>if(Services!B259&amp;" "&amp;Services!C259&amp;" "&amp;Services!I259="","",Services!B259&amp;" "&amp;Services!C259&amp;" "&amp;Services!I259)</f>
        <v>775-688-4555 Healthcare: (775) 688-4555 ext. 241
Rehabilitation: 775-688-4570
Food: 775-688-4563 http://reno.salvationarmy.org</v>
      </c>
      <c r="C259" t="str">
        <f>if(A259="","",Services!D259&amp;" "&amp;Services!E259&amp;", "&amp;Services!F259&amp;" "&amp;Services!G259)</f>
        <v>1931 Sutro St Reno, NV 89512</v>
      </c>
      <c r="D259" t="str">
        <f>if(Services!H259="","",Services!H259)</f>
        <v>Emergency food boxes every two months; bread &amp; pastries; M-F at 12:30 ext. 241. Emergency food bags M-F, 9:00am-11:30am, 1:30pm-3:30pm; Bread M-F 12:30pm.
Call the Salvation Army for referrals, access to a food pantry, and information on government assistance programs. There may also be financial aid to pay rent or bills, free Thanksgiving turkeys, and a back to school supply program. Intensive, highly structured 6-month work therapy program for recovering drug addiction/alcoholism. Males only. Required ability to lift at least 70 lbs as you will be working in their distribution center. Must be willing to make commitment to full length of program. Food, housing and clothing provided. Clothing vouchers, food pantry for emergency situations only; mattress program; kitchen starter; limited dental and prescription assistance. Six month long male inpatient rehabilitation program.  ext. 241. Emergency food bags M-F, 9:00am-11:30am, 1:30pm-3:30pm; Bread M-F 12:30pm.</v>
      </c>
      <c r="E259" s="81" t="str">
        <f>if(Services!J259="P",Services!$J$1&amp;", ","")&amp;
if(Services!K259="P",Services!$K$1&amp;", ","")&amp;
if(Services!L259="P",Services!$L$1&amp;", ","")&amp;
if(Services!M259="P",Services!$M$1&amp;", ","")&amp;
if(Services!N259="P",Services!$N$1&amp;", ","")&amp;
if(Services!O259="P",Services!$O$1&amp;", ","")&amp;
if(Services!P259="P",Services!$P$1&amp;", ","")&amp;
if(Services!Q259="P",Services!$Q$1&amp;", ","")&amp;
if(Services!R259="P",Services!$R$1&amp;", ","")&amp;
if(Services!S259="P",Services!$S$1&amp;", ","")&amp;
if(Services!T259="P",Services!$T$1&amp;", ","")&amp;
if(Services!U259="P",Services!$U$1&amp;", ","")&amp;
if(Services!V259="P",Services!$V$1&amp;", ","")&amp;
if(Services!W259="P",Services!$W$1&amp;", ","")&amp;
if(Services!X259="P",Services!$X$1&amp;", ","")&amp;
if(Services!Y259="P",Services!$Y$1&amp;", ","")&amp;
if(Services!Z259="P",Services!$Z$1&amp;", ","")&amp;
if(Services!AA259="P",Services!$AA$1&amp;", ","")&amp;
if(Services!AB259="P",Services!$AB$1&amp;", ","")&amp;
if(Services!AC259="P",Services!$AC$1&amp;", ","")&amp;
if(Services!AD259="P",Services!$AD$1&amp;", ","")&amp;
if(Services!AE259="P",Services!$AE$1&amp;", ","")&amp;
if(Services!AF259="P",Services!$AF$1&amp;", ","")&amp;
if(Services!AG259="P",Services!$AG$1&amp;", ","")&amp;
if(Services!AH259="P",Services!$AH$1&amp;", ","")</f>
        <v>Clothing, Community Groups, Emergency Shelter, Food, Healthcare, Inpatient, Veterans, </v>
      </c>
      <c r="F259" t="str">
        <f t="shared" si="1"/>
        <v>Clothing, Community Groups, Emergency Shelter, Food, Healthcare, Inpatient, Veterans</v>
      </c>
      <c r="G259" s="81" t="str">
        <f>if(Services!J259="S",Services!$J$1&amp;", ","")&amp;
if(Services!K259="S",Services!$K$1&amp;", ","")&amp;
if(Services!L259="S",Services!$L$1&amp;", ","")&amp;
if(Services!M259="S",Services!$M$1&amp;", ","")&amp;
if(Services!N259="S",Services!$N$1&amp;", ","")&amp;
if(Services!O259="S",Services!$O$1&amp;", ","")&amp;
if(Services!P259="S",Services!$P$1&amp;", ","")&amp;
if(Services!Q259="S",Services!$Q$1&amp;", ","")&amp;
if(Services!R259="S",Services!$R$1&amp;", ","")&amp;
if(Services!S259="S",Services!$S$1&amp;", ","")&amp;
if(Services!T259="S",Services!$T$1&amp;", ","")&amp;
if(Services!U259="S",Services!$U$1&amp;", ","")&amp;
if(Services!V259="S",Services!$V$1&amp;", ","")&amp;
if(Services!W259="S",Services!$W$1&amp;", ","")&amp;
if(Services!X259="S",Services!$X$1&amp;", ","")&amp;
if(Services!Y259="S",Services!$Y$1&amp;", ","")&amp;
if(Services!Z259="S",Services!$Z$1&amp;", ","")&amp;
if(Services!AA259="S",Services!$AA$1&amp;", ","")&amp;
if(Services!AB259="S",Services!$AB$1&amp;", ","")&amp;
if(Services!AC259="S",Services!$AC$1&amp;", ","")&amp;
if(Services!AD259="S",Services!$AD$1&amp;", ","")&amp;
if(Services!AE259="S",Services!$AE$1&amp;", ","")&amp;
if(Services!AF259="S",Services!$AF$1&amp;", ","")&amp;
if(Services!AG259="S",Services!$AG$1&amp;", ","")&amp;
if(Services!AH259="S",Services!$AH$1&amp;", ","")</f>
        <v>Education &amp; Training, Employment, Family Services, Financial Aid, </v>
      </c>
      <c r="H259" t="str">
        <f t="shared" si="2"/>
        <v>Education &amp; Training, Employment, Family Services, Financial Aid</v>
      </c>
      <c r="I259" t="str">
        <f t="shared" si="3"/>
        <v>&lt;h2&gt;Salvation Army, Reno&lt;/h2&gt;&lt;h3&gt;775-688-4555 Healthcare: (775) 688-4555 ext. 241
Rehabilitation: 775-688-4570
Food: 775-688-4563 http://reno.salvationarmy.org / 1931 Sutro St Reno, NV 89512&lt;/h3&gt;&lt;p&gt;Emergency food boxes every two months; bread &amp; pastries; M-F at 12:30 ext. 241. Emergency food bags M-F, 9:00am-11:30am, 1:30pm-3:30pm; Bread M-F 12:30pm.
Call the Salvation Army for referrals, access to a food pantry, and information on government assistance programs. There may also be financial aid to pay rent or bills, free Thanksgiving turkeys, and a back to school supply program. Intensive, highly structured 6-month work therapy program for recovering drug addiction/alcoholism. Males only. Required ability to lift at least 70 lbs as you will be working in their distribution center. Must be willing to make commitment to full length of program. Food, housing and clothing provided. Clothing vouchers, food pantry for emergency situations only; mattress program; kitchen starter; limited dental and prescription assistance. Six month long male inpatient rehabilitation program.  ext. 241. Emergency food bags M-F, 9:00am-11:30am, 1:30pm-3:30pm; Bread M-F 12:30pm.&lt;/p&gt;&lt;p&gt;Clothing, Community Groups, Emergency Shelter, Food, Healthcare, Inpatient, Veterans / Education &amp; Training, Employment, Family Services, Financial Aid&lt;/p&gt;</v>
      </c>
      <c r="J259" s="24" t="s">
        <v>299</v>
      </c>
    </row>
    <row r="260">
      <c r="A260" t="str">
        <f>if(Services!A260="","",Services!A260)</f>
        <v>Sarraazin Arms Apartments</v>
      </c>
      <c r="B260" t="str">
        <f>if(Services!B260&amp;" "&amp;Services!C260&amp;" "&amp;Services!I260="","",Services!B260&amp;" "&amp;Services!C260&amp;" "&amp;Services!I260)</f>
        <v>775-828-1911  </v>
      </c>
      <c r="C260" t="str">
        <f>if(A260="","",Services!D260&amp;" "&amp;Services!E260&amp;", "&amp;Services!F260&amp;" "&amp;Services!G260)</f>
        <v>541 W 3rd St Reno, NV 89503</v>
      </c>
      <c r="D260" t="str">
        <f>if(Services!H260="","",Services!H260)</f>
        <v>Seniors/Singles Subsidized WCHC</v>
      </c>
      <c r="E260" s="81" t="str">
        <f>if(Services!J260="P",Services!$J$1&amp;", ","")&amp;
if(Services!K260="P",Services!$K$1&amp;", ","")&amp;
if(Services!L260="P",Services!$L$1&amp;", ","")&amp;
if(Services!M260="P",Services!$M$1&amp;", ","")&amp;
if(Services!N260="P",Services!$N$1&amp;", ","")&amp;
if(Services!O260="P",Services!$O$1&amp;", ","")&amp;
if(Services!P260="P",Services!$P$1&amp;", ","")&amp;
if(Services!Q260="P",Services!$Q$1&amp;", ","")&amp;
if(Services!R260="P",Services!$R$1&amp;", ","")&amp;
if(Services!S260="P",Services!$S$1&amp;", ","")&amp;
if(Services!T260="P",Services!$T$1&amp;", ","")&amp;
if(Services!U260="P",Services!$U$1&amp;", ","")&amp;
if(Services!V260="P",Services!$V$1&amp;", ","")&amp;
if(Services!W260="P",Services!$W$1&amp;", ","")&amp;
if(Services!X260="P",Services!$X$1&amp;", ","")&amp;
if(Services!Y260="P",Services!$Y$1&amp;", ","")&amp;
if(Services!Z260="P",Services!$Z$1&amp;", ","")&amp;
if(Services!AA260="P",Services!$AA$1&amp;", ","")&amp;
if(Services!AB260="P",Services!$AB$1&amp;", ","")&amp;
if(Services!AC260="P",Services!$AC$1&amp;", ","")&amp;
if(Services!AD260="P",Services!$AD$1&amp;", ","")&amp;
if(Services!AE260="P",Services!$AE$1&amp;", ","")&amp;
if(Services!AF260="P",Services!$AF$1&amp;", ","")&amp;
if(Services!AG260="P",Services!$AG$1&amp;", ","")&amp;
if(Services!AH260="P",Services!$AH$1&amp;", ","")</f>
        <v>Apartments, Subsidized housing, </v>
      </c>
      <c r="F260" t="str">
        <f t="shared" si="1"/>
        <v>Apartments, Subsidized housing</v>
      </c>
      <c r="G260" s="81" t="str">
        <f>if(Services!J260="S",Services!$J$1&amp;", ","")&amp;
if(Services!K260="S",Services!$K$1&amp;", ","")&amp;
if(Services!L260="S",Services!$L$1&amp;", ","")&amp;
if(Services!M260="S",Services!$M$1&amp;", ","")&amp;
if(Services!N260="S",Services!$N$1&amp;", ","")&amp;
if(Services!O260="S",Services!$O$1&amp;", ","")&amp;
if(Services!P260="S",Services!$P$1&amp;", ","")&amp;
if(Services!Q260="S",Services!$Q$1&amp;", ","")&amp;
if(Services!R260="S",Services!$R$1&amp;", ","")&amp;
if(Services!S260="S",Services!$S$1&amp;", ","")&amp;
if(Services!T260="S",Services!$T$1&amp;", ","")&amp;
if(Services!U260="S",Services!$U$1&amp;", ","")&amp;
if(Services!V260="S",Services!$V$1&amp;", ","")&amp;
if(Services!W260="S",Services!$W$1&amp;", ","")&amp;
if(Services!X260="S",Services!$X$1&amp;", ","")&amp;
if(Services!Y260="S",Services!$Y$1&amp;", ","")&amp;
if(Services!Z260="S",Services!$Z$1&amp;", ","")&amp;
if(Services!AA260="S",Services!$AA$1&amp;", ","")&amp;
if(Services!AB260="S",Services!$AB$1&amp;", ","")&amp;
if(Services!AC260="S",Services!$AC$1&amp;", ","")&amp;
if(Services!AD260="S",Services!$AD$1&amp;", ","")&amp;
if(Services!AE260="S",Services!$AE$1&amp;", ","")&amp;
if(Services!AF260="S",Services!$AF$1&amp;", ","")&amp;
if(Services!AG260="S",Services!$AG$1&amp;", ","")&amp;
if(Services!AH260="S",Services!$AH$1&amp;", ","")</f>
        <v/>
      </c>
      <c r="H260" t="str">
        <f t="shared" si="2"/>
        <v/>
      </c>
      <c r="I260" t="str">
        <f t="shared" si="3"/>
        <v>&lt;h2&gt;Sarraazin Arms Apartments&lt;/h2&gt;&lt;h3&gt;775-828-1911   / 541 W 3rd St Reno, NV 89503&lt;/h3&gt;&lt;p&gt;Seniors/Singles Subsidized WCHC&lt;/p&gt;&lt;p&gt;Apartments, Subsidized housing / &lt;/p&gt;</v>
      </c>
      <c r="J260" s="24" t="s">
        <v>299</v>
      </c>
    </row>
    <row r="261">
      <c r="A261" t="str">
        <f>if(Services!A261="","",Services!A261)</f>
        <v>Savers, Kietzke</v>
      </c>
      <c r="B261" t="str">
        <f>if(Services!B261&amp;" "&amp;Services!C261&amp;" "&amp;Services!I261="","",Services!B261&amp;" "&amp;Services!C261&amp;" "&amp;Services!I261)</f>
        <v>775-284-4350  </v>
      </c>
      <c r="C261" t="str">
        <f>if(A261="","",Services!D261&amp;" "&amp;Services!E261&amp;", "&amp;Services!F261&amp;" "&amp;Services!G261)</f>
        <v>3800 Kietzke Lane Reno, NV 89502</v>
      </c>
      <c r="D261" t="str">
        <f>if(Services!H261="","",Services!H261)</f>
        <v>Hours: 11:00am-7:00pm</v>
      </c>
      <c r="E261" s="81" t="str">
        <f>if(Services!J261="P",Services!$J$1&amp;", ","")&amp;
if(Services!K261="P",Services!$K$1&amp;", ","")&amp;
if(Services!L261="P",Services!$L$1&amp;", ","")&amp;
if(Services!M261="P",Services!$M$1&amp;", ","")&amp;
if(Services!N261="P",Services!$N$1&amp;", ","")&amp;
if(Services!O261="P",Services!$O$1&amp;", ","")&amp;
if(Services!P261="P",Services!$P$1&amp;", ","")&amp;
if(Services!Q261="P",Services!$Q$1&amp;", ","")&amp;
if(Services!R261="P",Services!$R$1&amp;", ","")&amp;
if(Services!S261="P",Services!$S$1&amp;", ","")&amp;
if(Services!T261="P",Services!$T$1&amp;", ","")&amp;
if(Services!U261="P",Services!$U$1&amp;", ","")&amp;
if(Services!V261="P",Services!$V$1&amp;", ","")&amp;
if(Services!W261="P",Services!$W$1&amp;", ","")&amp;
if(Services!X261="P",Services!$X$1&amp;", ","")&amp;
if(Services!Y261="P",Services!$Y$1&amp;", ","")&amp;
if(Services!Z261="P",Services!$Z$1&amp;", ","")&amp;
if(Services!AA261="P",Services!$AA$1&amp;", ","")&amp;
if(Services!AB261="P",Services!$AB$1&amp;", ","")&amp;
if(Services!AC261="P",Services!$AC$1&amp;", ","")&amp;
if(Services!AD261="P",Services!$AD$1&amp;", ","")&amp;
if(Services!AE261="P",Services!$AE$1&amp;", ","")&amp;
if(Services!AF261="P",Services!$AF$1&amp;", ","")&amp;
if(Services!AG261="P",Services!$AG$1&amp;", ","")&amp;
if(Services!AH261="P",Services!$AH$1&amp;", ","")</f>
        <v>Clothing, Employment, </v>
      </c>
      <c r="F261" t="str">
        <f t="shared" si="1"/>
        <v>Clothing, Employment</v>
      </c>
      <c r="G261" s="81" t="str">
        <f>if(Services!J261="S",Services!$J$1&amp;", ","")&amp;
if(Services!K261="S",Services!$K$1&amp;", ","")&amp;
if(Services!L261="S",Services!$L$1&amp;", ","")&amp;
if(Services!M261="S",Services!$M$1&amp;", ","")&amp;
if(Services!N261="S",Services!$N$1&amp;", ","")&amp;
if(Services!O261="S",Services!$O$1&amp;", ","")&amp;
if(Services!P261="S",Services!$P$1&amp;", ","")&amp;
if(Services!Q261="S",Services!$Q$1&amp;", ","")&amp;
if(Services!R261="S",Services!$R$1&amp;", ","")&amp;
if(Services!S261="S",Services!$S$1&amp;", ","")&amp;
if(Services!T261="S",Services!$T$1&amp;", ","")&amp;
if(Services!U261="S",Services!$U$1&amp;", ","")&amp;
if(Services!V261="S",Services!$V$1&amp;", ","")&amp;
if(Services!W261="S",Services!$W$1&amp;", ","")&amp;
if(Services!X261="S",Services!$X$1&amp;", ","")&amp;
if(Services!Y261="S",Services!$Y$1&amp;", ","")&amp;
if(Services!Z261="S",Services!$Z$1&amp;", ","")&amp;
if(Services!AA261="S",Services!$AA$1&amp;", ","")&amp;
if(Services!AB261="S",Services!$AB$1&amp;", ","")&amp;
if(Services!AC261="S",Services!$AC$1&amp;", ","")&amp;
if(Services!AD261="S",Services!$AD$1&amp;", ","")&amp;
if(Services!AE261="S",Services!$AE$1&amp;", ","")&amp;
if(Services!AF261="S",Services!$AF$1&amp;", ","")&amp;
if(Services!AG261="S",Services!$AG$1&amp;", ","")&amp;
if(Services!AH261="S",Services!$AH$1&amp;", ","")</f>
        <v/>
      </c>
      <c r="H261" t="str">
        <f t="shared" si="2"/>
        <v/>
      </c>
      <c r="I261" t="str">
        <f t="shared" si="3"/>
        <v>&lt;h2&gt;Savers, Kietzke&lt;/h2&gt;&lt;h3&gt;775-284-4350   / 3800 Kietzke Lane Reno, NV 89502&lt;/h3&gt;&lt;p&gt;Hours: 11:00am-7:00pm&lt;/p&gt;&lt;p&gt;Clothing, Employment / &lt;/p&gt;</v>
      </c>
      <c r="J261" s="24" t="s">
        <v>299</v>
      </c>
    </row>
    <row r="262">
      <c r="A262" t="str">
        <f>if(Services!A262="","",Services!A262)</f>
        <v>Savers, Oddie</v>
      </c>
      <c r="B262" t="str">
        <f>if(Services!B262&amp;" "&amp;Services!C262&amp;" "&amp;Services!I262="","",Services!B262&amp;" "&amp;Services!C262&amp;" "&amp;Services!I262)</f>
        <v>775-359-4244  </v>
      </c>
      <c r="C262" t="str">
        <f>if(A262="","",Services!D262&amp;" "&amp;Services!E262&amp;", "&amp;Services!F262&amp;" "&amp;Services!G262)</f>
        <v>2350 Oddie Blvd Sparks, NV 89431</v>
      </c>
      <c r="D262" t="str">
        <f>if(Services!H262="","",Services!H262)</f>
        <v>Closed</v>
      </c>
      <c r="E262" s="81" t="str">
        <f>if(Services!J262="P",Services!$J$1&amp;", ","")&amp;
if(Services!K262="P",Services!$K$1&amp;", ","")&amp;
if(Services!L262="P",Services!$L$1&amp;", ","")&amp;
if(Services!M262="P",Services!$M$1&amp;", ","")&amp;
if(Services!N262="P",Services!$N$1&amp;", ","")&amp;
if(Services!O262="P",Services!$O$1&amp;", ","")&amp;
if(Services!P262="P",Services!$P$1&amp;", ","")&amp;
if(Services!Q262="P",Services!$Q$1&amp;", ","")&amp;
if(Services!R262="P",Services!$R$1&amp;", ","")&amp;
if(Services!S262="P",Services!$S$1&amp;", ","")&amp;
if(Services!T262="P",Services!$T$1&amp;", ","")&amp;
if(Services!U262="P",Services!$U$1&amp;", ","")&amp;
if(Services!V262="P",Services!$V$1&amp;", ","")&amp;
if(Services!W262="P",Services!$W$1&amp;", ","")&amp;
if(Services!X262="P",Services!$X$1&amp;", ","")&amp;
if(Services!Y262="P",Services!$Y$1&amp;", ","")&amp;
if(Services!Z262="P",Services!$Z$1&amp;", ","")&amp;
if(Services!AA262="P",Services!$AA$1&amp;", ","")&amp;
if(Services!AB262="P",Services!$AB$1&amp;", ","")&amp;
if(Services!AC262="P",Services!$AC$1&amp;", ","")&amp;
if(Services!AD262="P",Services!$AD$1&amp;", ","")&amp;
if(Services!AE262="P",Services!$AE$1&amp;", ","")&amp;
if(Services!AF262="P",Services!$AF$1&amp;", ","")&amp;
if(Services!AG262="P",Services!$AG$1&amp;", ","")&amp;
if(Services!AH262="P",Services!$AH$1&amp;", ","")</f>
        <v>Clothing, Employment, </v>
      </c>
      <c r="F262" t="str">
        <f t="shared" si="1"/>
        <v>Clothing, Employment</v>
      </c>
      <c r="G262" s="81" t="str">
        <f>if(Services!J262="S",Services!$J$1&amp;", ","")&amp;
if(Services!K262="S",Services!$K$1&amp;", ","")&amp;
if(Services!L262="S",Services!$L$1&amp;", ","")&amp;
if(Services!M262="S",Services!$M$1&amp;", ","")&amp;
if(Services!N262="S",Services!$N$1&amp;", ","")&amp;
if(Services!O262="S",Services!$O$1&amp;", ","")&amp;
if(Services!P262="S",Services!$P$1&amp;", ","")&amp;
if(Services!Q262="S",Services!$Q$1&amp;", ","")&amp;
if(Services!R262="S",Services!$R$1&amp;", ","")&amp;
if(Services!S262="S",Services!$S$1&amp;", ","")&amp;
if(Services!T262="S",Services!$T$1&amp;", ","")&amp;
if(Services!U262="S",Services!$U$1&amp;", ","")&amp;
if(Services!V262="S",Services!$V$1&amp;", ","")&amp;
if(Services!W262="S",Services!$W$1&amp;", ","")&amp;
if(Services!X262="S",Services!$X$1&amp;", ","")&amp;
if(Services!Y262="S",Services!$Y$1&amp;", ","")&amp;
if(Services!Z262="S",Services!$Z$1&amp;", ","")&amp;
if(Services!AA262="S",Services!$AA$1&amp;", ","")&amp;
if(Services!AB262="S",Services!$AB$1&amp;", ","")&amp;
if(Services!AC262="S",Services!$AC$1&amp;", ","")&amp;
if(Services!AD262="S",Services!$AD$1&amp;", ","")&amp;
if(Services!AE262="S",Services!$AE$1&amp;", ","")&amp;
if(Services!AF262="S",Services!$AF$1&amp;", ","")&amp;
if(Services!AG262="S",Services!$AG$1&amp;", ","")&amp;
if(Services!AH262="S",Services!$AH$1&amp;", ","")</f>
        <v/>
      </c>
      <c r="H262" t="str">
        <f t="shared" si="2"/>
        <v/>
      </c>
      <c r="I262" t="str">
        <f t="shared" si="3"/>
        <v>&lt;h2&gt;Savers, Oddie&lt;/h2&gt;&lt;h3&gt;775-359-4244   / 2350 Oddie Blvd Sparks, NV 89431&lt;/h3&gt;&lt;p&gt;Closed&lt;/p&gt;&lt;p&gt;Clothing, Employment / &lt;/p&gt;</v>
      </c>
      <c r="J262" s="24" t="s">
        <v>299</v>
      </c>
    </row>
    <row r="263">
      <c r="A263" t="str">
        <f>if(Services!A263="","",Services!A263)</f>
        <v>Senior Bridges Behavioral Health</v>
      </c>
      <c r="B263" t="str">
        <f>if(Services!B263&amp;" "&amp;Services!C263&amp;" "&amp;Services!I263="","",Services!B263&amp;" "&amp;Services!C263&amp;" "&amp;Services!I263)</f>
        <v>775-331-7000 Emergency after 4:00p.m (775) 356-4071 https://www.nnmc.com/services/senior-bridges-behavioral-health</v>
      </c>
      <c r="C263" t="str">
        <f>if(A263="","",Services!D263&amp;" "&amp;Services!E263&amp;", "&amp;Services!F263&amp;" "&amp;Services!G263)</f>
        <v>2375 E. Prater Way Sparks, NV 89434</v>
      </c>
      <c r="D263" t="str">
        <f>if(Services!H263="","",Services!H263)</f>
        <v>Adults 50+, intensive outpatient treatment for anxiety, depression. Program is 2 days per week, consisting of 3 groups per day, 10:00-2:00. Inpatient acute mental health treatment. Medicare, Medicaid, and other insurance. Do not accept HHP insurance.</v>
      </c>
      <c r="E263" s="81" t="str">
        <f>if(Services!J263="P",Services!$J$1&amp;", ","")&amp;
if(Services!K263="P",Services!$K$1&amp;", ","")&amp;
if(Services!L263="P",Services!$L$1&amp;", ","")&amp;
if(Services!M263="P",Services!$M$1&amp;", ","")&amp;
if(Services!N263="P",Services!$N$1&amp;", ","")&amp;
if(Services!O263="P",Services!$O$1&amp;", ","")&amp;
if(Services!P263="P",Services!$P$1&amp;", ","")&amp;
if(Services!Q263="P",Services!$Q$1&amp;", ","")&amp;
if(Services!R263="P",Services!$R$1&amp;", ","")&amp;
if(Services!S263="P",Services!$S$1&amp;", ","")&amp;
if(Services!T263="P",Services!$T$1&amp;", ","")&amp;
if(Services!U263="P",Services!$U$1&amp;", ","")&amp;
if(Services!V263="P",Services!$V$1&amp;", ","")&amp;
if(Services!W263="P",Services!$W$1&amp;", ","")&amp;
if(Services!X263="P",Services!$X$1&amp;", ","")&amp;
if(Services!Y263="P",Services!$Y$1&amp;", ","")&amp;
if(Services!Z263="P",Services!$Z$1&amp;", ","")&amp;
if(Services!AA263="P",Services!$AA$1&amp;", ","")&amp;
if(Services!AB263="P",Services!$AB$1&amp;", ","")&amp;
if(Services!AC263="P",Services!$AC$1&amp;", ","")&amp;
if(Services!AD263="P",Services!$AD$1&amp;", ","")&amp;
if(Services!AE263="P",Services!$AE$1&amp;", ","")&amp;
if(Services!AF263="P",Services!$AF$1&amp;", ","")&amp;
if(Services!AG263="P",Services!$AG$1&amp;", ","")&amp;
if(Services!AH263="P",Services!$AH$1&amp;", ","")</f>
        <v>Healthcare, Outpatient, </v>
      </c>
      <c r="F263" t="str">
        <f t="shared" si="1"/>
        <v>Healthcare, Outpatient</v>
      </c>
      <c r="G263" s="81" t="str">
        <f>if(Services!J263="S",Services!$J$1&amp;", ","")&amp;
if(Services!K263="S",Services!$K$1&amp;", ","")&amp;
if(Services!L263="S",Services!$L$1&amp;", ","")&amp;
if(Services!M263="S",Services!$M$1&amp;", ","")&amp;
if(Services!N263="S",Services!$N$1&amp;", ","")&amp;
if(Services!O263="S",Services!$O$1&amp;", ","")&amp;
if(Services!P263="S",Services!$P$1&amp;", ","")&amp;
if(Services!Q263="S",Services!$Q$1&amp;", ","")&amp;
if(Services!R263="S",Services!$R$1&amp;", ","")&amp;
if(Services!S263="S",Services!$S$1&amp;", ","")&amp;
if(Services!T263="S",Services!$T$1&amp;", ","")&amp;
if(Services!U263="S",Services!$U$1&amp;", ","")&amp;
if(Services!V263="S",Services!$V$1&amp;", ","")&amp;
if(Services!W263="S",Services!$W$1&amp;", ","")&amp;
if(Services!X263="S",Services!$X$1&amp;", ","")&amp;
if(Services!Y263="S",Services!$Y$1&amp;", ","")&amp;
if(Services!Z263="S",Services!$Z$1&amp;", ","")&amp;
if(Services!AA263="S",Services!$AA$1&amp;", ","")&amp;
if(Services!AB263="S",Services!$AB$1&amp;", ","")&amp;
if(Services!AC263="S",Services!$AC$1&amp;", ","")&amp;
if(Services!AD263="S",Services!$AD$1&amp;", ","")&amp;
if(Services!AE263="S",Services!$AE$1&amp;", ","")&amp;
if(Services!AF263="S",Services!$AF$1&amp;", ","")&amp;
if(Services!AG263="S",Services!$AG$1&amp;", ","")&amp;
if(Services!AH263="S",Services!$AH$1&amp;", ","")</f>
        <v/>
      </c>
      <c r="H263" t="str">
        <f t="shared" si="2"/>
        <v/>
      </c>
      <c r="I263" t="str">
        <f t="shared" si="3"/>
        <v>&lt;h2&gt;Senior Bridges Behavioral Health&lt;/h2&gt;&lt;h3&gt;775-331-7000 Emergency after 4:00p.m (775) 356-4071 https://www.nnmc.com/services/senior-bridges-behavioral-health / 2375 E. Prater Way Sparks, NV 89434&lt;/h3&gt;&lt;p&gt;Adults 50+, intensive outpatient treatment for anxiety, depression. Program is 2 days per week, consisting of 3 groups per day, 10:00-2:00. Inpatient acute mental health treatment. Medicare, Medicaid, and other insurance. Do not accept HHP insurance.&lt;/p&gt;&lt;p&gt;Healthcare, Outpatient / &lt;/p&gt;</v>
      </c>
      <c r="J263" s="24" t="s">
        <v>299</v>
      </c>
    </row>
    <row r="264">
      <c r="A264" t="str">
        <f>if(Services!A264="","",Services!A264)</f>
        <v>Senior Care Plus</v>
      </c>
      <c r="B264" t="str">
        <f>if(Services!B264&amp;" "&amp;Services!C264&amp;" "&amp;Services!I264="","",Services!B264&amp;" "&amp;Services!C264&amp;" "&amp;Services!I264)</f>
        <v>775-982 -3112  www.seniorcareplus.com</v>
      </c>
      <c r="C264" t="str">
        <f>if(A264="","",Services!D264&amp;" "&amp;Services!E264&amp;", "&amp;Services!F264&amp;" "&amp;Services!G264)</f>
        <v>10315 Professional Circle Reno, NV 89521</v>
      </c>
      <c r="D264" t="str">
        <f>if(Services!H264="","",Services!H264)</f>
        <v>Medicare HMO insurance, must be (Hometown Health) eligible A&amp;B, a Washoe Co. resident and no end stage renal disease; services available to Churchill Co, Douglas Co, Lyon Co, Storey Co and Carson City; $10 premium plan; prescription reimbursement, $240/ quarter, some vision and dental.</v>
      </c>
      <c r="E264" s="81" t="str">
        <f>if(Services!J264="P",Services!$J$1&amp;", ","")&amp;
if(Services!K264="P",Services!$K$1&amp;", ","")&amp;
if(Services!L264="P",Services!$L$1&amp;", ","")&amp;
if(Services!M264="P",Services!$M$1&amp;", ","")&amp;
if(Services!N264="P",Services!$N$1&amp;", ","")&amp;
if(Services!O264="P",Services!$O$1&amp;", ","")&amp;
if(Services!P264="P",Services!$P$1&amp;", ","")&amp;
if(Services!Q264="P",Services!$Q$1&amp;", ","")&amp;
if(Services!R264="P",Services!$R$1&amp;", ","")&amp;
if(Services!S264="P",Services!$S$1&amp;", ","")&amp;
if(Services!T264="P",Services!$T$1&amp;", ","")&amp;
if(Services!U264="P",Services!$U$1&amp;", ","")&amp;
if(Services!V264="P",Services!$V$1&amp;", ","")&amp;
if(Services!W264="P",Services!$W$1&amp;", ","")&amp;
if(Services!X264="P",Services!$X$1&amp;", ","")&amp;
if(Services!Y264="P",Services!$Y$1&amp;", ","")&amp;
if(Services!Z264="P",Services!$Z$1&amp;", ","")&amp;
if(Services!AA264="P",Services!$AA$1&amp;", ","")&amp;
if(Services!AB264="P",Services!$AB$1&amp;", ","")&amp;
if(Services!AC264="P",Services!$AC$1&amp;", ","")&amp;
if(Services!AD264="P",Services!$AD$1&amp;", ","")&amp;
if(Services!AE264="P",Services!$AE$1&amp;", ","")&amp;
if(Services!AF264="P",Services!$AF$1&amp;", ","")&amp;
if(Services!AG264="P",Services!$AG$1&amp;", ","")&amp;
if(Services!AH264="P",Services!$AH$1&amp;", ","")</f>
        <v>Healthcare, Insurance, </v>
      </c>
      <c r="F264" t="str">
        <f t="shared" si="1"/>
        <v>Healthcare, Insurance</v>
      </c>
      <c r="G264" s="81" t="str">
        <f>if(Services!J264="S",Services!$J$1&amp;", ","")&amp;
if(Services!K264="S",Services!$K$1&amp;", ","")&amp;
if(Services!L264="S",Services!$L$1&amp;", ","")&amp;
if(Services!M264="S",Services!$M$1&amp;", ","")&amp;
if(Services!N264="S",Services!$N$1&amp;", ","")&amp;
if(Services!O264="S",Services!$O$1&amp;", ","")&amp;
if(Services!P264="S",Services!$P$1&amp;", ","")&amp;
if(Services!Q264="S",Services!$Q$1&amp;", ","")&amp;
if(Services!R264="S",Services!$R$1&amp;", ","")&amp;
if(Services!S264="S",Services!$S$1&amp;", ","")&amp;
if(Services!T264="S",Services!$T$1&amp;", ","")&amp;
if(Services!U264="S",Services!$U$1&amp;", ","")&amp;
if(Services!V264="S",Services!$V$1&amp;", ","")&amp;
if(Services!W264="S",Services!$W$1&amp;", ","")&amp;
if(Services!X264="S",Services!$X$1&amp;", ","")&amp;
if(Services!Y264="S",Services!$Y$1&amp;", ","")&amp;
if(Services!Z264="S",Services!$Z$1&amp;", ","")&amp;
if(Services!AA264="S",Services!$AA$1&amp;", ","")&amp;
if(Services!AB264="S",Services!$AB$1&amp;", ","")&amp;
if(Services!AC264="S",Services!$AC$1&amp;", ","")&amp;
if(Services!AD264="S",Services!$AD$1&amp;", ","")&amp;
if(Services!AE264="S",Services!$AE$1&amp;", ","")&amp;
if(Services!AF264="S",Services!$AF$1&amp;", ","")&amp;
if(Services!AG264="S",Services!$AG$1&amp;", ","")&amp;
if(Services!AH264="S",Services!$AH$1&amp;", ","")</f>
        <v/>
      </c>
      <c r="H264" t="str">
        <f t="shared" si="2"/>
        <v/>
      </c>
      <c r="I264" t="str">
        <f t="shared" si="3"/>
        <v>&lt;h2&gt;Senior Care Plus&lt;/h2&gt;&lt;h3&gt;775-982 -3112  www.seniorcareplus.com / 10315 Professional Circle Reno, NV 89521&lt;/h3&gt;&lt;p&gt;Medicare HMO insurance, must be (Hometown Health) eligible A&amp;B, a Washoe Co. resident and no end stage renal disease; services available to Churchill Co, Douglas Co, Lyon Co, Storey Co and Carson City; $10 premium plan; prescription reimbursement, $240/ quarter, some vision and dental.&lt;/p&gt;&lt;p&gt;Healthcare, Insurance / &lt;/p&gt;</v>
      </c>
      <c r="J264" s="24" t="s">
        <v>299</v>
      </c>
    </row>
    <row r="265">
      <c r="A265" t="str">
        <f>if(Services!A265="","",Services!A265)</f>
        <v>Senior Dimensions (Senior and Disability Rx Program)</v>
      </c>
      <c r="B265" t="str">
        <f>if(Services!B265&amp;" "&amp;Services!C265&amp;" "&amp;Services!I265="","",Services!B265&amp;" "&amp;Services!C265&amp;" "&amp;Services!I265)</f>
        <v>800-704-2797 775-687-4210 opt. 7 866-303-6323 opt 7 http://adsd.nv.gov/Programs/Seniors/SeniorRx/SrRxProg</v>
      </c>
      <c r="C265" t="str">
        <f>if(A265="","",Services!D265&amp;" "&amp;Services!E265&amp;", "&amp;Services!F265&amp;" "&amp;Services!G265)</f>
        <v> ,  </v>
      </c>
      <c r="D265" t="str">
        <f>if(Services!H265="","",Services!H265)</f>
        <v>Must leave voicemail and call will be returned within 24 hours. Located within the Nevada Department of Health and Human Services. Medicare HMO insurance, must be eligible A&amp;B, a Washoe County resident and no end stage renal disease, no monthly premium for basic plan, prescription reimbursement; routine vision. Insurance coverage for prescription drugs for seniors 61+, low income. Must be NV resident for one year and eligible for Medicaid prescription.</v>
      </c>
      <c r="E265" s="81" t="str">
        <f>if(Services!J265="P",Services!$J$1&amp;", ","")&amp;
if(Services!K265="P",Services!$K$1&amp;", ","")&amp;
if(Services!L265="P",Services!$L$1&amp;", ","")&amp;
if(Services!M265="P",Services!$M$1&amp;", ","")&amp;
if(Services!N265="P",Services!$N$1&amp;", ","")&amp;
if(Services!O265="P",Services!$O$1&amp;", ","")&amp;
if(Services!P265="P",Services!$P$1&amp;", ","")&amp;
if(Services!Q265="P",Services!$Q$1&amp;", ","")&amp;
if(Services!R265="P",Services!$R$1&amp;", ","")&amp;
if(Services!S265="P",Services!$S$1&amp;", ","")&amp;
if(Services!T265="P",Services!$T$1&amp;", ","")&amp;
if(Services!U265="P",Services!$U$1&amp;", ","")&amp;
if(Services!V265="P",Services!$V$1&amp;", ","")&amp;
if(Services!W265="P",Services!$W$1&amp;", ","")&amp;
if(Services!X265="P",Services!$X$1&amp;", ","")&amp;
if(Services!Y265="P",Services!$Y$1&amp;", ","")&amp;
if(Services!Z265="P",Services!$Z$1&amp;", ","")&amp;
if(Services!AA265="P",Services!$AA$1&amp;", ","")&amp;
if(Services!AB265="P",Services!$AB$1&amp;", ","")&amp;
if(Services!AC265="P",Services!$AC$1&amp;", ","")&amp;
if(Services!AD265="P",Services!$AD$1&amp;", ","")&amp;
if(Services!AE265="P",Services!$AE$1&amp;", ","")&amp;
if(Services!AF265="P",Services!$AF$1&amp;", ","")&amp;
if(Services!AG265="P",Services!$AG$1&amp;", ","")&amp;
if(Services!AH265="P",Services!$AH$1&amp;", ","")</f>
        <v>Healthcare, Insurance, </v>
      </c>
      <c r="F265" t="str">
        <f t="shared" si="1"/>
        <v>Healthcare, Insurance</v>
      </c>
      <c r="G265" s="81" t="str">
        <f>if(Services!J265="S",Services!$J$1&amp;", ","")&amp;
if(Services!K265="S",Services!$K$1&amp;", ","")&amp;
if(Services!L265="S",Services!$L$1&amp;", ","")&amp;
if(Services!M265="S",Services!$M$1&amp;", ","")&amp;
if(Services!N265="S",Services!$N$1&amp;", ","")&amp;
if(Services!O265="S",Services!$O$1&amp;", ","")&amp;
if(Services!P265="S",Services!$P$1&amp;", ","")&amp;
if(Services!Q265="S",Services!$Q$1&amp;", ","")&amp;
if(Services!R265="S",Services!$R$1&amp;", ","")&amp;
if(Services!S265="S",Services!$S$1&amp;", ","")&amp;
if(Services!T265="S",Services!$T$1&amp;", ","")&amp;
if(Services!U265="S",Services!$U$1&amp;", ","")&amp;
if(Services!V265="S",Services!$V$1&amp;", ","")&amp;
if(Services!W265="S",Services!$W$1&amp;", ","")&amp;
if(Services!X265="S",Services!$X$1&amp;", ","")&amp;
if(Services!Y265="S",Services!$Y$1&amp;", ","")&amp;
if(Services!Z265="S",Services!$Z$1&amp;", ","")&amp;
if(Services!AA265="S",Services!$AA$1&amp;", ","")&amp;
if(Services!AB265="S",Services!$AB$1&amp;", ","")&amp;
if(Services!AC265="S",Services!$AC$1&amp;", ","")&amp;
if(Services!AD265="S",Services!$AD$1&amp;", ","")&amp;
if(Services!AE265="S",Services!$AE$1&amp;", ","")&amp;
if(Services!AF265="S",Services!$AF$1&amp;", ","")&amp;
if(Services!AG265="S",Services!$AG$1&amp;", ","")&amp;
if(Services!AH265="S",Services!$AH$1&amp;", ","")</f>
        <v/>
      </c>
      <c r="H265" t="str">
        <f t="shared" si="2"/>
        <v/>
      </c>
      <c r="I265" t="str">
        <f t="shared" si="3"/>
        <v>&lt;h2&gt;Senior Dimensions (Senior and Disability Rx Program)&lt;/h2&gt;&lt;h3&gt;800-704-2797 775-687-4210 opt. 7 866-303-6323 opt 7 http://adsd.nv.gov/Programs/Seniors/SeniorRx/SrRxProg /  ,  &lt;/h3&gt;&lt;p&gt;Must leave voicemail and call will be returned within 24 hours. Located within the Nevada Department of Health and Human Services. Medicare HMO insurance, must be eligible A&amp;B, a Washoe County resident and no end stage renal disease, no monthly premium for basic plan, prescription reimbursement; routine vision. Insurance coverage for prescription drugs for seniors 61+, low income. Must be NV resident for one year and eligible for Medicaid prescription.&lt;/p&gt;&lt;p&gt;Healthcare, Insurance / &lt;/p&gt;</v>
      </c>
      <c r="J265" s="24" t="s">
        <v>299</v>
      </c>
    </row>
    <row r="266">
      <c r="A266" t="str">
        <f>if(Services!A266="","",Services!A266)</f>
        <v>Senior Social Services</v>
      </c>
      <c r="B266" t="str">
        <f>if(Services!B266&amp;" "&amp;Services!C266&amp;" "&amp;Services!I266="","",Services!B266&amp;" "&amp;Services!C266&amp;" "&amp;Services!I266)</f>
        <v>775-328-2590  www.washoecounty.us/seniorsrv</v>
      </c>
      <c r="C266" t="str">
        <f>if(A266="","",Services!D266&amp;" "&amp;Services!E266&amp;", "&amp;Services!F266&amp;" "&amp;Services!G266)</f>
        <v>1155 E 9th Street Bldg E Reno, NV 89512</v>
      </c>
      <c r="D266" t="str">
        <f>if(Services!H266="","",Services!H266)</f>
        <v>60+; Food pantry program; assistance with grocery shopping for eligible individuals.</v>
      </c>
      <c r="E266" s="81" t="str">
        <f>if(Services!J266="P",Services!$J$1&amp;", ","")&amp;
if(Services!K266="P",Services!$K$1&amp;", ","")&amp;
if(Services!L266="P",Services!$L$1&amp;", ","")&amp;
if(Services!M266="P",Services!$M$1&amp;", ","")&amp;
if(Services!N266="P",Services!$N$1&amp;", ","")&amp;
if(Services!O266="P",Services!$O$1&amp;", ","")&amp;
if(Services!P266="P",Services!$P$1&amp;", ","")&amp;
if(Services!Q266="P",Services!$Q$1&amp;", ","")&amp;
if(Services!R266="P",Services!$R$1&amp;", ","")&amp;
if(Services!S266="P",Services!$S$1&amp;", ","")&amp;
if(Services!T266="P",Services!$T$1&amp;", ","")&amp;
if(Services!U266="P",Services!$U$1&amp;", ","")&amp;
if(Services!V266="P",Services!$V$1&amp;", ","")&amp;
if(Services!W266="P",Services!$W$1&amp;", ","")&amp;
if(Services!X266="P",Services!$X$1&amp;", ","")&amp;
if(Services!Y266="P",Services!$Y$1&amp;", ","")&amp;
if(Services!Z266="P",Services!$Z$1&amp;", ","")&amp;
if(Services!AA266="P",Services!$AA$1&amp;", ","")&amp;
if(Services!AB266="P",Services!$AB$1&amp;", ","")&amp;
if(Services!AC266="P",Services!$AC$1&amp;", ","")&amp;
if(Services!AD266="P",Services!$AD$1&amp;", ","")&amp;
if(Services!AE266="P",Services!$AE$1&amp;", ","")&amp;
if(Services!AF266="P",Services!$AF$1&amp;", ","")&amp;
if(Services!AG266="P",Services!$AG$1&amp;", ","")&amp;
if(Services!AH266="P",Services!$AH$1&amp;", ","")</f>
        <v>Financial Aid, </v>
      </c>
      <c r="F266" t="str">
        <f t="shared" si="1"/>
        <v>Financial Aid</v>
      </c>
      <c r="G266" s="81" t="str">
        <f>if(Services!J266="S",Services!$J$1&amp;", ","")&amp;
if(Services!K266="S",Services!$K$1&amp;", ","")&amp;
if(Services!L266="S",Services!$L$1&amp;", ","")&amp;
if(Services!M266="S",Services!$M$1&amp;", ","")&amp;
if(Services!N266="S",Services!$N$1&amp;", ","")&amp;
if(Services!O266="S",Services!$O$1&amp;", ","")&amp;
if(Services!P266="S",Services!$P$1&amp;", ","")&amp;
if(Services!Q266="S",Services!$Q$1&amp;", ","")&amp;
if(Services!R266="S",Services!$R$1&amp;", ","")&amp;
if(Services!S266="S",Services!$S$1&amp;", ","")&amp;
if(Services!T266="S",Services!$T$1&amp;", ","")&amp;
if(Services!U266="S",Services!$U$1&amp;", ","")&amp;
if(Services!V266="S",Services!$V$1&amp;", ","")&amp;
if(Services!W266="S",Services!$W$1&amp;", ","")&amp;
if(Services!X266="S",Services!$X$1&amp;", ","")&amp;
if(Services!Y266="S",Services!$Y$1&amp;", ","")&amp;
if(Services!Z266="S",Services!$Z$1&amp;", ","")&amp;
if(Services!AA266="S",Services!$AA$1&amp;", ","")&amp;
if(Services!AB266="S",Services!$AB$1&amp;", ","")&amp;
if(Services!AC266="S",Services!$AC$1&amp;", ","")&amp;
if(Services!AD266="S",Services!$AD$1&amp;", ","")&amp;
if(Services!AE266="S",Services!$AE$1&amp;", ","")&amp;
if(Services!AF266="S",Services!$AF$1&amp;", ","")&amp;
if(Services!AG266="S",Services!$AG$1&amp;", ","")&amp;
if(Services!AH266="S",Services!$AH$1&amp;", ","")</f>
        <v/>
      </c>
      <c r="H266" t="str">
        <f t="shared" si="2"/>
        <v/>
      </c>
      <c r="I266" t="str">
        <f t="shared" si="3"/>
        <v>&lt;h2&gt;Senior Social Services&lt;/h2&gt;&lt;h3&gt;775-328-2590  www.washoecounty.us/seniorsrv / 1155 E 9th Street Bldg E Reno, NV 89512&lt;/h3&gt;&lt;p&gt;60+; Food pantry program; assistance with grocery shopping for eligible individuals.&lt;/p&gt;&lt;p&gt;Financial Aid / &lt;/p&gt;</v>
      </c>
      <c r="J266" s="24" t="s">
        <v>299</v>
      </c>
    </row>
    <row r="267">
      <c r="A267" t="str">
        <f>if(Services!A267="","",Services!A267)</f>
        <v>Sierra Counciling Center</v>
      </c>
      <c r="B267" t="str">
        <f>if(Services!B267&amp;" "&amp;Services!C267&amp;" "&amp;Services!I267="","",Services!B267&amp;" "&amp;Services!C267&amp;" "&amp;Services!I267)</f>
        <v>775-356-1908  </v>
      </c>
      <c r="C267" t="str">
        <f>if(A267="","",Services!D267&amp;" "&amp;Services!E267&amp;", "&amp;Services!F267&amp;" "&amp;Services!G267)</f>
        <v>1855 Sullivan Ln. #145 Sparks, NV 89431</v>
      </c>
      <c r="D267" t="str">
        <f>if(Services!H267="","",Services!H267)</f>
        <v>Sierra Counseling Center provides treatment for all levels of Substance Abuse, all levels of Domestic Violence, all levels of Anger Management, Marriage and Family Counseling, Mindfulness Training </v>
      </c>
      <c r="E267" s="81" t="str">
        <f>if(Services!J267="P",Services!$J$1&amp;", ","")&amp;
if(Services!K267="P",Services!$K$1&amp;", ","")&amp;
if(Services!L267="P",Services!$L$1&amp;", ","")&amp;
if(Services!M267="P",Services!$M$1&amp;", ","")&amp;
if(Services!N267="P",Services!$N$1&amp;", ","")&amp;
if(Services!O267="P",Services!$O$1&amp;", ","")&amp;
if(Services!P267="P",Services!$P$1&amp;", ","")&amp;
if(Services!Q267="P",Services!$Q$1&amp;", ","")&amp;
if(Services!R267="P",Services!$R$1&amp;", ","")&amp;
if(Services!S267="P",Services!$S$1&amp;", ","")&amp;
if(Services!T267="P",Services!$T$1&amp;", ","")&amp;
if(Services!U267="P",Services!$U$1&amp;", ","")&amp;
if(Services!V267="P",Services!$V$1&amp;", ","")&amp;
if(Services!W267="P",Services!$W$1&amp;", ","")&amp;
if(Services!X267="P",Services!$X$1&amp;", ","")&amp;
if(Services!Y267="P",Services!$Y$1&amp;", ","")&amp;
if(Services!Z267="P",Services!$Z$1&amp;", ","")&amp;
if(Services!AA267="P",Services!$AA$1&amp;", ","")&amp;
if(Services!AB267="P",Services!$AB$1&amp;", ","")&amp;
if(Services!AC267="P",Services!$AC$1&amp;", ","")&amp;
if(Services!AD267="P",Services!$AD$1&amp;", ","")&amp;
if(Services!AE267="P",Services!$AE$1&amp;", ","")&amp;
if(Services!AF267="P",Services!$AF$1&amp;", ","")&amp;
if(Services!AG267="P",Services!$AG$1&amp;", ","")&amp;
if(Services!AH267="P",Services!$AH$1&amp;", ","")</f>
        <v>Counseling, </v>
      </c>
      <c r="F267" t="str">
        <f t="shared" si="1"/>
        <v>Counseling</v>
      </c>
      <c r="G267" s="81" t="str">
        <f>if(Services!J267="S",Services!$J$1&amp;", ","")&amp;
if(Services!K267="S",Services!$K$1&amp;", ","")&amp;
if(Services!L267="S",Services!$L$1&amp;", ","")&amp;
if(Services!M267="S",Services!$M$1&amp;", ","")&amp;
if(Services!N267="S",Services!$N$1&amp;", ","")&amp;
if(Services!O267="S",Services!$O$1&amp;", ","")&amp;
if(Services!P267="S",Services!$P$1&amp;", ","")&amp;
if(Services!Q267="S",Services!$Q$1&amp;", ","")&amp;
if(Services!R267="S",Services!$R$1&amp;", ","")&amp;
if(Services!S267="S",Services!$S$1&amp;", ","")&amp;
if(Services!T267="S",Services!$T$1&amp;", ","")&amp;
if(Services!U267="S",Services!$U$1&amp;", ","")&amp;
if(Services!V267="S",Services!$V$1&amp;", ","")&amp;
if(Services!W267="S",Services!$W$1&amp;", ","")&amp;
if(Services!X267="S",Services!$X$1&amp;", ","")&amp;
if(Services!Y267="S",Services!$Y$1&amp;", ","")&amp;
if(Services!Z267="S",Services!$Z$1&amp;", ","")&amp;
if(Services!AA267="S",Services!$AA$1&amp;", ","")&amp;
if(Services!AB267="S",Services!$AB$1&amp;", ","")&amp;
if(Services!AC267="S",Services!$AC$1&amp;", ","")&amp;
if(Services!AD267="S",Services!$AD$1&amp;", ","")&amp;
if(Services!AE267="S",Services!$AE$1&amp;", ","")&amp;
if(Services!AF267="S",Services!$AF$1&amp;", ","")&amp;
if(Services!AG267="S",Services!$AG$1&amp;", ","")&amp;
if(Services!AH267="S",Services!$AH$1&amp;", ","")</f>
        <v/>
      </c>
      <c r="H267" t="str">
        <f t="shared" si="2"/>
        <v/>
      </c>
      <c r="I267" t="str">
        <f t="shared" si="3"/>
        <v>&lt;h2&gt;Sierra Counciling Center&lt;/h2&gt;&lt;h3&gt;775-356-1908   / 1855 Sullivan Ln. #145 Sparks, NV 89431&lt;/h3&gt;&lt;p&gt;Sierra Counseling Center provides treatment for all levels of Substance Abuse, all levels of Domestic Violence, all levels of Anger Management, Marriage and Family Counseling, Mindfulness Training &lt;/p&gt;&lt;p&gt;Counseling / &lt;/p&gt;</v>
      </c>
      <c r="J267" s="24" t="s">
        <v>299</v>
      </c>
    </row>
    <row r="268">
      <c r="A268" t="str">
        <f>if(Services!A268="","",Services!A268)</f>
        <v>Sierra Crest Apts</v>
      </c>
      <c r="B268" t="str">
        <f>if(Services!B268&amp;" "&amp;Services!C268&amp;" "&amp;Services!I268="","",Services!B268&amp;" "&amp;Services!C268&amp;" "&amp;Services!I268)</f>
        <v>775-353-2500  </v>
      </c>
      <c r="C268" t="str">
        <f>if(A268="","",Services!D268&amp;" "&amp;Services!E268&amp;", "&amp;Services!F268&amp;" "&amp;Services!G268)</f>
        <v>795 Prater Way Sparks, NV 89431</v>
      </c>
      <c r="D268" t="str">
        <f>if(Services!H268="","",Services!H268)</f>
        <v>Senior/Disabled Subsidized- HUD residents usually pay 30% of their gross income for rent. The rent amount, less approved HUD deductions such as medical and child care expenses, and other allowances, includes a utility allowance. HUD Residents also may choose to pay what is known as a flat rent. The HACC works with applicants to determine which rent arrangement is best for them. </v>
      </c>
      <c r="E268" s="81" t="str">
        <f>if(Services!J268="P",Services!$J$1&amp;", ","")&amp;
if(Services!K268="P",Services!$K$1&amp;", ","")&amp;
if(Services!L268="P",Services!$L$1&amp;", ","")&amp;
if(Services!M268="P",Services!$M$1&amp;", ","")&amp;
if(Services!N268="P",Services!$N$1&amp;", ","")&amp;
if(Services!O268="P",Services!$O$1&amp;", ","")&amp;
if(Services!P268="P",Services!$P$1&amp;", ","")&amp;
if(Services!Q268="P",Services!$Q$1&amp;", ","")&amp;
if(Services!R268="P",Services!$R$1&amp;", ","")&amp;
if(Services!S268="P",Services!$S$1&amp;", ","")&amp;
if(Services!T268="P",Services!$T$1&amp;", ","")&amp;
if(Services!U268="P",Services!$U$1&amp;", ","")&amp;
if(Services!V268="P",Services!$V$1&amp;", ","")&amp;
if(Services!W268="P",Services!$W$1&amp;", ","")&amp;
if(Services!X268="P",Services!$X$1&amp;", ","")&amp;
if(Services!Y268="P",Services!$Y$1&amp;", ","")&amp;
if(Services!Z268="P",Services!$Z$1&amp;", ","")&amp;
if(Services!AA268="P",Services!$AA$1&amp;", ","")&amp;
if(Services!AB268="P",Services!$AB$1&amp;", ","")&amp;
if(Services!AC268="P",Services!$AC$1&amp;", ","")&amp;
if(Services!AD268="P",Services!$AD$1&amp;", ","")&amp;
if(Services!AE268="P",Services!$AE$1&amp;", ","")&amp;
if(Services!AF268="P",Services!$AF$1&amp;", ","")&amp;
if(Services!AG268="P",Services!$AG$1&amp;", ","")&amp;
if(Services!AH268="P",Services!$AH$1&amp;", ","")</f>
        <v>Apartments, Subsidized housing, </v>
      </c>
      <c r="F268" t="str">
        <f t="shared" si="1"/>
        <v>Apartments, Subsidized housing</v>
      </c>
      <c r="G268" s="81" t="str">
        <f>if(Services!J268="S",Services!$J$1&amp;", ","")&amp;
if(Services!K268="S",Services!$K$1&amp;", ","")&amp;
if(Services!L268="S",Services!$L$1&amp;", ","")&amp;
if(Services!M268="S",Services!$M$1&amp;", ","")&amp;
if(Services!N268="S",Services!$N$1&amp;", ","")&amp;
if(Services!O268="S",Services!$O$1&amp;", ","")&amp;
if(Services!P268="S",Services!$P$1&amp;", ","")&amp;
if(Services!Q268="S",Services!$Q$1&amp;", ","")&amp;
if(Services!R268="S",Services!$R$1&amp;", ","")&amp;
if(Services!S268="S",Services!$S$1&amp;", ","")&amp;
if(Services!T268="S",Services!$T$1&amp;", ","")&amp;
if(Services!U268="S",Services!$U$1&amp;", ","")&amp;
if(Services!V268="S",Services!$V$1&amp;", ","")&amp;
if(Services!W268="S",Services!$W$1&amp;", ","")&amp;
if(Services!X268="S",Services!$X$1&amp;", ","")&amp;
if(Services!Y268="S",Services!$Y$1&amp;", ","")&amp;
if(Services!Z268="S",Services!$Z$1&amp;", ","")&amp;
if(Services!AA268="S",Services!$AA$1&amp;", ","")&amp;
if(Services!AB268="S",Services!$AB$1&amp;", ","")&amp;
if(Services!AC268="S",Services!$AC$1&amp;", ","")&amp;
if(Services!AD268="S",Services!$AD$1&amp;", ","")&amp;
if(Services!AE268="S",Services!$AE$1&amp;", ","")&amp;
if(Services!AF268="S",Services!$AF$1&amp;", ","")&amp;
if(Services!AG268="S",Services!$AG$1&amp;", ","")&amp;
if(Services!AH268="S",Services!$AH$1&amp;", ","")</f>
        <v/>
      </c>
      <c r="H268" t="str">
        <f t="shared" si="2"/>
        <v/>
      </c>
      <c r="I268" t="str">
        <f t="shared" si="3"/>
        <v>&lt;h2&gt;Sierra Crest Apts&lt;/h2&gt;&lt;h3&gt;775-353-2500   / 795 Prater Way Sparks, NV 89431&lt;/h3&gt;&lt;p&gt;Senior/Disabled Subsidized- HUD residents usually pay 30% of their gross income for rent. The rent amount, less approved HUD deductions such as medical and child care expenses, and other allowances, includes a utility allowance. HUD Residents also may choose to pay what is known as a flat rent. The HACC works with applicants to determine which rent arrangement is best for them. &lt;/p&gt;&lt;p&gt;Apartments, Subsidized housing / &lt;/p&gt;</v>
      </c>
      <c r="J268" s="24" t="s">
        <v>299</v>
      </c>
    </row>
    <row r="269">
      <c r="A269" t="str">
        <f>if(Services!A269="","",Services!A269)</f>
        <v>Sierra Manor Apts</v>
      </c>
      <c r="B269" t="str">
        <f>if(Services!B269&amp;" "&amp;Services!C269&amp;" "&amp;Services!I269="","",Services!B269&amp;" "&amp;Services!C269&amp;" "&amp;Services!I269)</f>
        <v>775-331-4166  </v>
      </c>
      <c r="C269" t="str">
        <f>if(A269="","",Services!D269&amp;" "&amp;Services!E269&amp;", "&amp;Services!F269&amp;" "&amp;Services!G269)</f>
        <v>2350 Paradise Dr Reno, NV 89512</v>
      </c>
      <c r="D269" t="str">
        <f>if(Services!H269="","",Services!H269)</f>
        <v>Senior/Disabled Subsidized Sec 8</v>
      </c>
      <c r="E269" s="81" t="str">
        <f>if(Services!J269="P",Services!$J$1&amp;", ","")&amp;
if(Services!K269="P",Services!$K$1&amp;", ","")&amp;
if(Services!L269="P",Services!$L$1&amp;", ","")&amp;
if(Services!M269="P",Services!$M$1&amp;", ","")&amp;
if(Services!N269="P",Services!$N$1&amp;", ","")&amp;
if(Services!O269="P",Services!$O$1&amp;", ","")&amp;
if(Services!P269="P",Services!$P$1&amp;", ","")&amp;
if(Services!Q269="P",Services!$Q$1&amp;", ","")&amp;
if(Services!R269="P",Services!$R$1&amp;", ","")&amp;
if(Services!S269="P",Services!$S$1&amp;", ","")&amp;
if(Services!T269="P",Services!$T$1&amp;", ","")&amp;
if(Services!U269="P",Services!$U$1&amp;", ","")&amp;
if(Services!V269="P",Services!$V$1&amp;", ","")&amp;
if(Services!W269="P",Services!$W$1&amp;", ","")&amp;
if(Services!X269="P",Services!$X$1&amp;", ","")&amp;
if(Services!Y269="P",Services!$Y$1&amp;", ","")&amp;
if(Services!Z269="P",Services!$Z$1&amp;", ","")&amp;
if(Services!AA269="P",Services!$AA$1&amp;", ","")&amp;
if(Services!AB269="P",Services!$AB$1&amp;", ","")&amp;
if(Services!AC269="P",Services!$AC$1&amp;", ","")&amp;
if(Services!AD269="P",Services!$AD$1&amp;", ","")&amp;
if(Services!AE269="P",Services!$AE$1&amp;", ","")&amp;
if(Services!AF269="P",Services!$AF$1&amp;", ","")&amp;
if(Services!AG269="P",Services!$AG$1&amp;", ","")&amp;
if(Services!AH269="P",Services!$AH$1&amp;", ","")</f>
        <v>Apartments, Subsidized housing, </v>
      </c>
      <c r="F269" t="str">
        <f t="shared" si="1"/>
        <v>Apartments, Subsidized housing</v>
      </c>
      <c r="G269" s="81" t="str">
        <f>if(Services!J269="S",Services!$J$1&amp;", ","")&amp;
if(Services!K269="S",Services!$K$1&amp;", ","")&amp;
if(Services!L269="S",Services!$L$1&amp;", ","")&amp;
if(Services!M269="S",Services!$M$1&amp;", ","")&amp;
if(Services!N269="S",Services!$N$1&amp;", ","")&amp;
if(Services!O269="S",Services!$O$1&amp;", ","")&amp;
if(Services!P269="S",Services!$P$1&amp;", ","")&amp;
if(Services!Q269="S",Services!$Q$1&amp;", ","")&amp;
if(Services!R269="S",Services!$R$1&amp;", ","")&amp;
if(Services!S269="S",Services!$S$1&amp;", ","")&amp;
if(Services!T269="S",Services!$T$1&amp;", ","")&amp;
if(Services!U269="S",Services!$U$1&amp;", ","")&amp;
if(Services!V269="S",Services!$V$1&amp;", ","")&amp;
if(Services!W269="S",Services!$W$1&amp;", ","")&amp;
if(Services!X269="S",Services!$X$1&amp;", ","")&amp;
if(Services!Y269="S",Services!$Y$1&amp;", ","")&amp;
if(Services!Z269="S",Services!$Z$1&amp;", ","")&amp;
if(Services!AA269="S",Services!$AA$1&amp;", ","")&amp;
if(Services!AB269="S",Services!$AB$1&amp;", ","")&amp;
if(Services!AC269="S",Services!$AC$1&amp;", ","")&amp;
if(Services!AD269="S",Services!$AD$1&amp;", ","")&amp;
if(Services!AE269="S",Services!$AE$1&amp;", ","")&amp;
if(Services!AF269="S",Services!$AF$1&amp;", ","")&amp;
if(Services!AG269="S",Services!$AG$1&amp;", ","")&amp;
if(Services!AH269="S",Services!$AH$1&amp;", ","")</f>
        <v/>
      </c>
      <c r="H269" t="str">
        <f t="shared" si="2"/>
        <v/>
      </c>
      <c r="I269" t="str">
        <f t="shared" si="3"/>
        <v>&lt;h2&gt;Sierra Manor Apts&lt;/h2&gt;&lt;h3&gt;775-331-4166   / 2350 Paradise Dr Reno, NV 89512&lt;/h3&gt;&lt;p&gt;Senior/Disabled Subsidized Sec 8&lt;/p&gt;&lt;p&gt;Apartments, Subsidized housing / &lt;/p&gt;</v>
      </c>
      <c r="J269" s="24" t="s">
        <v>299</v>
      </c>
    </row>
    <row r="270">
      <c r="A270" t="str">
        <f>if(Services!A270="","",Services!A270)</f>
        <v>Sierra Nevada Job Corp Center</v>
      </c>
      <c r="B270" t="str">
        <f>if(Services!B270&amp;" "&amp;Services!C270&amp;" "&amp;Services!I270="","",Services!B270&amp;" "&amp;Services!C270&amp;" "&amp;Services!I270)</f>
        <v>775-789-1000  https://sierranevada.jobcorps.gov/</v>
      </c>
      <c r="C270" t="str">
        <f>if(A270="","",Services!D270&amp;" "&amp;Services!E270&amp;", "&amp;Services!F270&amp;" "&amp;Services!G270)</f>
        <v>14175 Mt Charleston St Reno, NV 89506</v>
      </c>
      <c r="D270" t="str">
        <f>if(Services!H270="","",Services!H270)</f>
        <v>Low income requirements to qualify; serve ages 16-24; vocational and high school training; provide vocation training for specific job skills such as automotive, culinary, welding etc. Residential and non-residential vocational training for young adults 16-24; referrals to employers</v>
      </c>
      <c r="E270" s="81" t="str">
        <f>if(Services!J270="P",Services!$J$1&amp;", ","")&amp;
if(Services!K270="P",Services!$K$1&amp;", ","")&amp;
if(Services!L270="P",Services!$L$1&amp;", ","")&amp;
if(Services!M270="P",Services!$M$1&amp;", ","")&amp;
if(Services!N270="P",Services!$N$1&amp;", ","")&amp;
if(Services!O270="P",Services!$O$1&amp;", ","")&amp;
if(Services!P270="P",Services!$P$1&amp;", ","")&amp;
if(Services!Q270="P",Services!$Q$1&amp;", ","")&amp;
if(Services!R270="P",Services!$R$1&amp;", ","")&amp;
if(Services!S270="P",Services!$S$1&amp;", ","")&amp;
if(Services!T270="P",Services!$T$1&amp;", ","")&amp;
if(Services!U270="P",Services!$U$1&amp;", ","")&amp;
if(Services!V270="P",Services!$V$1&amp;", ","")&amp;
if(Services!W270="P",Services!$W$1&amp;", ","")&amp;
if(Services!X270="P",Services!$X$1&amp;", ","")&amp;
if(Services!Y270="P",Services!$Y$1&amp;", ","")&amp;
if(Services!Z270="P",Services!$Z$1&amp;", ","")&amp;
if(Services!AA270="P",Services!$AA$1&amp;", ","")&amp;
if(Services!AB270="P",Services!$AB$1&amp;", ","")&amp;
if(Services!AC270="P",Services!$AC$1&amp;", ","")&amp;
if(Services!AD270="P",Services!$AD$1&amp;", ","")&amp;
if(Services!AE270="P",Services!$AE$1&amp;", ","")&amp;
if(Services!AF270="P",Services!$AF$1&amp;", ","")&amp;
if(Services!AG270="P",Services!$AG$1&amp;", ","")&amp;
if(Services!AH270="P",Services!$AH$1&amp;", ","")</f>
        <v>Education &amp; Training, Employment, Transitional Housing, </v>
      </c>
      <c r="F270" t="str">
        <f t="shared" si="1"/>
        <v>Education &amp; Training, Employment, Transitional Housing</v>
      </c>
      <c r="G270" s="81" t="str">
        <f>if(Services!J270="S",Services!$J$1&amp;", ","")&amp;
if(Services!K270="S",Services!$K$1&amp;", ","")&amp;
if(Services!L270="S",Services!$L$1&amp;", ","")&amp;
if(Services!M270="S",Services!$M$1&amp;", ","")&amp;
if(Services!N270="S",Services!$N$1&amp;", ","")&amp;
if(Services!O270="S",Services!$O$1&amp;", ","")&amp;
if(Services!P270="S",Services!$P$1&amp;", ","")&amp;
if(Services!Q270="S",Services!$Q$1&amp;", ","")&amp;
if(Services!R270="S",Services!$R$1&amp;", ","")&amp;
if(Services!S270="S",Services!$S$1&amp;", ","")&amp;
if(Services!T270="S",Services!$T$1&amp;", ","")&amp;
if(Services!U270="S",Services!$U$1&amp;", ","")&amp;
if(Services!V270="S",Services!$V$1&amp;", ","")&amp;
if(Services!W270="S",Services!$W$1&amp;", ","")&amp;
if(Services!X270="S",Services!$X$1&amp;", ","")&amp;
if(Services!Y270="S",Services!$Y$1&amp;", ","")&amp;
if(Services!Z270="S",Services!$Z$1&amp;", ","")&amp;
if(Services!AA270="S",Services!$AA$1&amp;", ","")&amp;
if(Services!AB270="S",Services!$AB$1&amp;", ","")&amp;
if(Services!AC270="S",Services!$AC$1&amp;", ","")&amp;
if(Services!AD270="S",Services!$AD$1&amp;", ","")&amp;
if(Services!AE270="S",Services!$AE$1&amp;", ","")&amp;
if(Services!AF270="S",Services!$AF$1&amp;", ","")&amp;
if(Services!AG270="S",Services!$AG$1&amp;", ","")&amp;
if(Services!AH270="S",Services!$AH$1&amp;", ","")</f>
        <v>Counseling, Transportation, </v>
      </c>
      <c r="H270" t="str">
        <f t="shared" si="2"/>
        <v>Counseling, Transportation</v>
      </c>
      <c r="I270" t="str">
        <f t="shared" si="3"/>
        <v>&lt;h2&gt;Sierra Nevada Job Corp Center&lt;/h2&gt;&lt;h3&gt;775-789-1000  https://sierranevada.jobcorps.gov/ / 14175 Mt Charleston St Reno, NV 89506&lt;/h3&gt;&lt;p&gt;Low income requirements to qualify; serve ages 16-24; vocational and high school training; provide vocation training for specific job skills such as automotive, culinary, welding etc. Residential and non-residential vocational training for young adults 16-24; referrals to employers&lt;/p&gt;&lt;p&gt;Education &amp; Training, Employment, Transitional Housing / Counseling, Transportation&lt;/p&gt;</v>
      </c>
      <c r="J270" s="24" t="s">
        <v>299</v>
      </c>
    </row>
    <row r="271">
      <c r="A271" t="str">
        <f>if(Services!A271="","",Services!A271)</f>
        <v>Sierra Nevada Job Corps. </v>
      </c>
      <c r="B271" t="str">
        <f>if(Services!B271&amp;" "&amp;Services!C271&amp;" "&amp;Services!I271="","",Services!B271&amp;" "&amp;Services!C271&amp;" "&amp;Services!I271)</f>
        <v>775-972-5627  </v>
      </c>
      <c r="C271" t="str">
        <f>if(A271="","",Services!D271&amp;" "&amp;Services!E271&amp;", "&amp;Services!F271&amp;" "&amp;Services!G271)</f>
        <v>14175 Mt. Charleston St. Reno, NV 89506</v>
      </c>
      <c r="D271" t="str">
        <f>if(Services!H271="","",Services!H271)</f>
        <v>High School classes and GED prep/test</v>
      </c>
      <c r="E271" s="81" t="str">
        <f>if(Services!J271="P",Services!$J$1&amp;", ","")&amp;
if(Services!K271="P",Services!$K$1&amp;", ","")&amp;
if(Services!L271="P",Services!$L$1&amp;", ","")&amp;
if(Services!M271="P",Services!$M$1&amp;", ","")&amp;
if(Services!N271="P",Services!$N$1&amp;", ","")&amp;
if(Services!O271="P",Services!$O$1&amp;", ","")&amp;
if(Services!P271="P",Services!$P$1&amp;", ","")&amp;
if(Services!Q271="P",Services!$Q$1&amp;", ","")&amp;
if(Services!R271="P",Services!$R$1&amp;", ","")&amp;
if(Services!S271="P",Services!$S$1&amp;", ","")&amp;
if(Services!T271="P",Services!$T$1&amp;", ","")&amp;
if(Services!U271="P",Services!$U$1&amp;", ","")&amp;
if(Services!V271="P",Services!$V$1&amp;", ","")&amp;
if(Services!W271="P",Services!$W$1&amp;", ","")&amp;
if(Services!X271="P",Services!$X$1&amp;", ","")&amp;
if(Services!Y271="P",Services!$Y$1&amp;", ","")&amp;
if(Services!Z271="P",Services!$Z$1&amp;", ","")&amp;
if(Services!AA271="P",Services!$AA$1&amp;", ","")&amp;
if(Services!AB271="P",Services!$AB$1&amp;", ","")&amp;
if(Services!AC271="P",Services!$AC$1&amp;", ","")&amp;
if(Services!AD271="P",Services!$AD$1&amp;", ","")&amp;
if(Services!AE271="P",Services!$AE$1&amp;", ","")&amp;
if(Services!AF271="P",Services!$AF$1&amp;", ","")&amp;
if(Services!AG271="P",Services!$AG$1&amp;", ","")&amp;
if(Services!AH271="P",Services!$AH$1&amp;", ","")</f>
        <v>Education &amp; Training, </v>
      </c>
      <c r="F271" t="str">
        <f t="shared" si="1"/>
        <v>Education &amp; Training</v>
      </c>
      <c r="G271" s="81" t="str">
        <f>if(Services!J271="S",Services!$J$1&amp;", ","")&amp;
if(Services!K271="S",Services!$K$1&amp;", ","")&amp;
if(Services!L271="S",Services!$L$1&amp;", ","")&amp;
if(Services!M271="S",Services!$M$1&amp;", ","")&amp;
if(Services!N271="S",Services!$N$1&amp;", ","")&amp;
if(Services!O271="S",Services!$O$1&amp;", ","")&amp;
if(Services!P271="S",Services!$P$1&amp;", ","")&amp;
if(Services!Q271="S",Services!$Q$1&amp;", ","")&amp;
if(Services!R271="S",Services!$R$1&amp;", ","")&amp;
if(Services!S271="S",Services!$S$1&amp;", ","")&amp;
if(Services!T271="S",Services!$T$1&amp;", ","")&amp;
if(Services!U271="S",Services!$U$1&amp;", ","")&amp;
if(Services!V271="S",Services!$V$1&amp;", ","")&amp;
if(Services!W271="S",Services!$W$1&amp;", ","")&amp;
if(Services!X271="S",Services!$X$1&amp;", ","")&amp;
if(Services!Y271="S",Services!$Y$1&amp;", ","")&amp;
if(Services!Z271="S",Services!$Z$1&amp;", ","")&amp;
if(Services!AA271="S",Services!$AA$1&amp;", ","")&amp;
if(Services!AB271="S",Services!$AB$1&amp;", ","")&amp;
if(Services!AC271="S",Services!$AC$1&amp;", ","")&amp;
if(Services!AD271="S",Services!$AD$1&amp;", ","")&amp;
if(Services!AE271="S",Services!$AE$1&amp;", ","")&amp;
if(Services!AF271="S",Services!$AF$1&amp;", ","")&amp;
if(Services!AG271="S",Services!$AG$1&amp;", ","")&amp;
if(Services!AH271="S",Services!$AH$1&amp;", ","")</f>
        <v/>
      </c>
      <c r="H271" t="str">
        <f t="shared" si="2"/>
        <v/>
      </c>
      <c r="I271" t="str">
        <f t="shared" si="3"/>
        <v>&lt;h2&gt;Sierra Nevada Job Corps. &lt;/h2&gt;&lt;h3&gt;775-972-5627   / 14175 Mt. Charleston St. Reno, NV 89506&lt;/h3&gt;&lt;p&gt;High School classes and GED prep/test&lt;/p&gt;&lt;p&gt;Education &amp; Training / &lt;/p&gt;</v>
      </c>
      <c r="J271" s="24" t="s">
        <v>299</v>
      </c>
    </row>
    <row r="272">
      <c r="A272" t="str">
        <f>if(Services!A272="","",Services!A272)</f>
        <v>Sierra Regional Center</v>
      </c>
      <c r="B272" t="str">
        <f>if(Services!B272&amp;" "&amp;Services!C272&amp;" "&amp;Services!I272="","",Services!B272&amp;" "&amp;Services!C272&amp;" "&amp;Services!I272)</f>
        <v>775-688-1930  </v>
      </c>
      <c r="C272" t="str">
        <f>if(A272="","",Services!D272&amp;" "&amp;Services!E272&amp;", "&amp;Services!F272&amp;" "&amp;Services!G272)</f>
        <v>605 S. 21st St. Sparks, NV 89431</v>
      </c>
      <c r="D272" t="str">
        <f>if(Services!H272="","",Services!H272)</f>
        <v>M-F 8:00am-5:00pm (except holidays)</v>
      </c>
      <c r="E272" s="81" t="str">
        <f>if(Services!J272="P",Services!$J$1&amp;", ","")&amp;
if(Services!K272="P",Services!$K$1&amp;", ","")&amp;
if(Services!L272="P",Services!$L$1&amp;", ","")&amp;
if(Services!M272="P",Services!$M$1&amp;", ","")&amp;
if(Services!N272="P",Services!$N$1&amp;", ","")&amp;
if(Services!O272="P",Services!$O$1&amp;", ","")&amp;
if(Services!P272="P",Services!$P$1&amp;", ","")&amp;
if(Services!Q272="P",Services!$Q$1&amp;", ","")&amp;
if(Services!R272="P",Services!$R$1&amp;", ","")&amp;
if(Services!S272="P",Services!$S$1&amp;", ","")&amp;
if(Services!T272="P",Services!$T$1&amp;", ","")&amp;
if(Services!U272="P",Services!$U$1&amp;", ","")&amp;
if(Services!V272="P",Services!$V$1&amp;", ","")&amp;
if(Services!W272="P",Services!$W$1&amp;", ","")&amp;
if(Services!X272="P",Services!$X$1&amp;", ","")&amp;
if(Services!Y272="P",Services!$Y$1&amp;", ","")&amp;
if(Services!Z272="P",Services!$Z$1&amp;", ","")&amp;
if(Services!AA272="P",Services!$AA$1&amp;", ","")&amp;
if(Services!AB272="P",Services!$AB$1&amp;", ","")&amp;
if(Services!AC272="P",Services!$AC$1&amp;", ","")&amp;
if(Services!AD272="P",Services!$AD$1&amp;", ","")&amp;
if(Services!AE272="P",Services!$AE$1&amp;", ","")&amp;
if(Services!AF272="P",Services!$AF$1&amp;", ","")&amp;
if(Services!AG272="P",Services!$AG$1&amp;", ","")&amp;
if(Services!AH272="P",Services!$AH$1&amp;", ","")</f>
        <v>Disability Services, </v>
      </c>
      <c r="F272" t="str">
        <f t="shared" si="1"/>
        <v>Disability Services</v>
      </c>
      <c r="G272" s="81" t="str">
        <f>if(Services!J272="S",Services!$J$1&amp;", ","")&amp;
if(Services!K272="S",Services!$K$1&amp;", ","")&amp;
if(Services!L272="S",Services!$L$1&amp;", ","")&amp;
if(Services!M272="S",Services!$M$1&amp;", ","")&amp;
if(Services!N272="S",Services!$N$1&amp;", ","")&amp;
if(Services!O272="S",Services!$O$1&amp;", ","")&amp;
if(Services!P272="S",Services!$P$1&amp;", ","")&amp;
if(Services!Q272="S",Services!$Q$1&amp;", ","")&amp;
if(Services!R272="S",Services!$R$1&amp;", ","")&amp;
if(Services!S272="S",Services!$S$1&amp;", ","")&amp;
if(Services!T272="S",Services!$T$1&amp;", ","")&amp;
if(Services!U272="S",Services!$U$1&amp;", ","")&amp;
if(Services!V272="S",Services!$V$1&amp;", ","")&amp;
if(Services!W272="S",Services!$W$1&amp;", ","")&amp;
if(Services!X272="S",Services!$X$1&amp;", ","")&amp;
if(Services!Y272="S",Services!$Y$1&amp;", ","")&amp;
if(Services!Z272="S",Services!$Z$1&amp;", ","")&amp;
if(Services!AA272="S",Services!$AA$1&amp;", ","")&amp;
if(Services!AB272="S",Services!$AB$1&amp;", ","")&amp;
if(Services!AC272="S",Services!$AC$1&amp;", ","")&amp;
if(Services!AD272="S",Services!$AD$1&amp;", ","")&amp;
if(Services!AE272="S",Services!$AE$1&amp;", ","")&amp;
if(Services!AF272="S",Services!$AF$1&amp;", ","")&amp;
if(Services!AG272="S",Services!$AG$1&amp;", ","")&amp;
if(Services!AH272="S",Services!$AH$1&amp;", ","")</f>
        <v/>
      </c>
      <c r="H272" t="str">
        <f t="shared" si="2"/>
        <v/>
      </c>
      <c r="I272" t="str">
        <f t="shared" si="3"/>
        <v>&lt;h2&gt;Sierra Regional Center&lt;/h2&gt;&lt;h3&gt;775-688-1930   / 605 S. 21st St. Sparks, NV 89431&lt;/h3&gt;&lt;p&gt;M-F 8:00am-5:00pm (except holidays)&lt;/p&gt;&lt;p&gt;Disability Services / &lt;/p&gt;</v>
      </c>
      <c r="J272" s="24" t="s">
        <v>299</v>
      </c>
    </row>
    <row r="273">
      <c r="A273" t="str">
        <f>if(Services!A273="","",Services!A273)</f>
        <v>Sierra West Apts</v>
      </c>
      <c r="B273" t="str">
        <f>if(Services!B273&amp;" "&amp;Services!C273&amp;" "&amp;Services!I273="","",Services!B273&amp;" "&amp;Services!C273&amp;" "&amp;Services!I273)</f>
        <v>775-827-6499  </v>
      </c>
      <c r="C273" t="str">
        <f>if(A273="","",Services!D273&amp;" "&amp;Services!E273&amp;", "&amp;Services!F273&amp;" "&amp;Services!G273)</f>
        <v>1380 Riley Ave Reno, NV 89502</v>
      </c>
      <c r="D273" t="str">
        <f>if(Services!H273="","",Services!H273)</f>
        <v>Family-Subsidized-Using Low Income Housing Tax Credit LIHTC program, units set aside. Households must earn either less than 50% or 60% of the area median income. Rents capped at a maximum of 30% of the set-aside area median income.</v>
      </c>
      <c r="E273" s="81" t="str">
        <f>if(Services!J273="P",Services!$J$1&amp;", ","")&amp;
if(Services!K273="P",Services!$K$1&amp;", ","")&amp;
if(Services!L273="P",Services!$L$1&amp;", ","")&amp;
if(Services!M273="P",Services!$M$1&amp;", ","")&amp;
if(Services!N273="P",Services!$N$1&amp;", ","")&amp;
if(Services!O273="P",Services!$O$1&amp;", ","")&amp;
if(Services!P273="P",Services!$P$1&amp;", ","")&amp;
if(Services!Q273="P",Services!$Q$1&amp;", ","")&amp;
if(Services!R273="P",Services!$R$1&amp;", ","")&amp;
if(Services!S273="P",Services!$S$1&amp;", ","")&amp;
if(Services!T273="P",Services!$T$1&amp;", ","")&amp;
if(Services!U273="P",Services!$U$1&amp;", ","")&amp;
if(Services!V273="P",Services!$V$1&amp;", ","")&amp;
if(Services!W273="P",Services!$W$1&amp;", ","")&amp;
if(Services!X273="P",Services!$X$1&amp;", ","")&amp;
if(Services!Y273="P",Services!$Y$1&amp;", ","")&amp;
if(Services!Z273="P",Services!$Z$1&amp;", ","")&amp;
if(Services!AA273="P",Services!$AA$1&amp;", ","")&amp;
if(Services!AB273="P",Services!$AB$1&amp;", ","")&amp;
if(Services!AC273="P",Services!$AC$1&amp;", ","")&amp;
if(Services!AD273="P",Services!$AD$1&amp;", ","")&amp;
if(Services!AE273="P",Services!$AE$1&amp;", ","")&amp;
if(Services!AF273="P",Services!$AF$1&amp;", ","")&amp;
if(Services!AG273="P",Services!$AG$1&amp;", ","")&amp;
if(Services!AH273="P",Services!$AH$1&amp;", ","")</f>
        <v>Apartments, Subsidized housing, </v>
      </c>
      <c r="F273" t="str">
        <f t="shared" si="1"/>
        <v>Apartments, Subsidized housing</v>
      </c>
      <c r="G273" s="81" t="str">
        <f>if(Services!J273="S",Services!$J$1&amp;", ","")&amp;
if(Services!K273="S",Services!$K$1&amp;", ","")&amp;
if(Services!L273="S",Services!$L$1&amp;", ","")&amp;
if(Services!M273="S",Services!$M$1&amp;", ","")&amp;
if(Services!N273="S",Services!$N$1&amp;", ","")&amp;
if(Services!O273="S",Services!$O$1&amp;", ","")&amp;
if(Services!P273="S",Services!$P$1&amp;", ","")&amp;
if(Services!Q273="S",Services!$Q$1&amp;", ","")&amp;
if(Services!R273="S",Services!$R$1&amp;", ","")&amp;
if(Services!S273="S",Services!$S$1&amp;", ","")&amp;
if(Services!T273="S",Services!$T$1&amp;", ","")&amp;
if(Services!U273="S",Services!$U$1&amp;", ","")&amp;
if(Services!V273="S",Services!$V$1&amp;", ","")&amp;
if(Services!W273="S",Services!$W$1&amp;", ","")&amp;
if(Services!X273="S",Services!$X$1&amp;", ","")&amp;
if(Services!Y273="S",Services!$Y$1&amp;", ","")&amp;
if(Services!Z273="S",Services!$Z$1&amp;", ","")&amp;
if(Services!AA273="S",Services!$AA$1&amp;", ","")&amp;
if(Services!AB273="S",Services!$AB$1&amp;", ","")&amp;
if(Services!AC273="S",Services!$AC$1&amp;", ","")&amp;
if(Services!AD273="S",Services!$AD$1&amp;", ","")&amp;
if(Services!AE273="S",Services!$AE$1&amp;", ","")&amp;
if(Services!AF273="S",Services!$AF$1&amp;", ","")&amp;
if(Services!AG273="S",Services!$AG$1&amp;", ","")&amp;
if(Services!AH273="S",Services!$AH$1&amp;", ","")</f>
        <v/>
      </c>
      <c r="H273" t="str">
        <f t="shared" si="2"/>
        <v/>
      </c>
      <c r="I273" t="str">
        <f t="shared" si="3"/>
        <v>&lt;h2&gt;Sierra West Apts&lt;/h2&gt;&lt;h3&gt;775-827-6499   / 1380 Riley Ave Reno, NV 89502&lt;/h3&gt;&lt;p&gt;Family-Subsidized-Using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73" s="24" t="s">
        <v>299</v>
      </c>
    </row>
    <row r="274">
      <c r="A274" t="str">
        <f>if(Services!A274="","",Services!A274)</f>
        <v>Silver Sage Senior Residence</v>
      </c>
      <c r="B274" t="str">
        <f>if(Services!B274&amp;" "&amp;Services!C274&amp;" "&amp;Services!I274="","",Services!B274&amp;" "&amp;Services!C274&amp;" "&amp;Services!I274)</f>
        <v>775-823-8880  </v>
      </c>
      <c r="C274" t="str">
        <f>if(A274="","",Services!D274&amp;" "&amp;Services!E274&amp;", "&amp;Services!F274&amp;" "&amp;Services!G274)</f>
        <v>4885 S McCarran  Reno, NV 89502</v>
      </c>
      <c r="D274" t="str">
        <f>if(Services!H274="","",Services!H274)</f>
        <v>Seniors-Subsidized-Using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c r="E274" s="81" t="str">
        <f>if(Services!J274="P",Services!$J$1&amp;", ","")&amp;
if(Services!K274="P",Services!$K$1&amp;", ","")&amp;
if(Services!L274="P",Services!$L$1&amp;", ","")&amp;
if(Services!M274="P",Services!$M$1&amp;", ","")&amp;
if(Services!N274="P",Services!$N$1&amp;", ","")&amp;
if(Services!O274="P",Services!$O$1&amp;", ","")&amp;
if(Services!P274="P",Services!$P$1&amp;", ","")&amp;
if(Services!Q274="P",Services!$Q$1&amp;", ","")&amp;
if(Services!R274="P",Services!$R$1&amp;", ","")&amp;
if(Services!S274="P",Services!$S$1&amp;", ","")&amp;
if(Services!T274="P",Services!$T$1&amp;", ","")&amp;
if(Services!U274="P",Services!$U$1&amp;", ","")&amp;
if(Services!V274="P",Services!$V$1&amp;", ","")&amp;
if(Services!W274="P",Services!$W$1&amp;", ","")&amp;
if(Services!X274="P",Services!$X$1&amp;", ","")&amp;
if(Services!Y274="P",Services!$Y$1&amp;", ","")&amp;
if(Services!Z274="P",Services!$Z$1&amp;", ","")&amp;
if(Services!AA274="P",Services!$AA$1&amp;", ","")&amp;
if(Services!AB274="P",Services!$AB$1&amp;", ","")&amp;
if(Services!AC274="P",Services!$AC$1&amp;", ","")&amp;
if(Services!AD274="P",Services!$AD$1&amp;", ","")&amp;
if(Services!AE274="P",Services!$AE$1&amp;", ","")&amp;
if(Services!AF274="P",Services!$AF$1&amp;", ","")&amp;
if(Services!AG274="P",Services!$AG$1&amp;", ","")&amp;
if(Services!AH274="P",Services!$AH$1&amp;", ","")</f>
        <v>Apartments, Subsidized housing, </v>
      </c>
      <c r="F274" t="str">
        <f t="shared" si="1"/>
        <v>Apartments, Subsidized housing</v>
      </c>
      <c r="G274" s="81" t="str">
        <f>if(Services!J274="S",Services!$J$1&amp;", ","")&amp;
if(Services!K274="S",Services!$K$1&amp;", ","")&amp;
if(Services!L274="S",Services!$L$1&amp;", ","")&amp;
if(Services!M274="S",Services!$M$1&amp;", ","")&amp;
if(Services!N274="S",Services!$N$1&amp;", ","")&amp;
if(Services!O274="S",Services!$O$1&amp;", ","")&amp;
if(Services!P274="S",Services!$P$1&amp;", ","")&amp;
if(Services!Q274="S",Services!$Q$1&amp;", ","")&amp;
if(Services!R274="S",Services!$R$1&amp;", ","")&amp;
if(Services!S274="S",Services!$S$1&amp;", ","")&amp;
if(Services!T274="S",Services!$T$1&amp;", ","")&amp;
if(Services!U274="S",Services!$U$1&amp;", ","")&amp;
if(Services!V274="S",Services!$V$1&amp;", ","")&amp;
if(Services!W274="S",Services!$W$1&amp;", ","")&amp;
if(Services!X274="S",Services!$X$1&amp;", ","")&amp;
if(Services!Y274="S",Services!$Y$1&amp;", ","")&amp;
if(Services!Z274="S",Services!$Z$1&amp;", ","")&amp;
if(Services!AA274="S",Services!$AA$1&amp;", ","")&amp;
if(Services!AB274="S",Services!$AB$1&amp;", ","")&amp;
if(Services!AC274="S",Services!$AC$1&amp;", ","")&amp;
if(Services!AD274="S",Services!$AD$1&amp;", ","")&amp;
if(Services!AE274="S",Services!$AE$1&amp;", ","")&amp;
if(Services!AF274="S",Services!$AF$1&amp;", ","")&amp;
if(Services!AG274="S",Services!$AG$1&amp;", ","")&amp;
if(Services!AH274="S",Services!$AH$1&amp;", ","")</f>
        <v/>
      </c>
      <c r="H274" t="str">
        <f t="shared" si="2"/>
        <v/>
      </c>
      <c r="I274" t="str">
        <f t="shared" si="3"/>
        <v>&lt;h2&gt;Silver Sage Senior Residence&lt;/h2&gt;&lt;h3&gt;775-823-8880   / 4885 S McCarran  Reno, NV 89502&lt;/h3&gt;&lt;p&gt;Seniors-Subsidized-Using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274" s="24" t="s">
        <v>299</v>
      </c>
    </row>
    <row r="275">
      <c r="A275" t="str">
        <f>if(Services!A275="","",Services!A275)</f>
        <v>Silver Summit Healthplan</v>
      </c>
      <c r="B275" t="str">
        <f>if(Services!B275&amp;" "&amp;Services!C275&amp;" "&amp;Services!I275="","",Services!B275&amp;" "&amp;Services!C275&amp;" "&amp;Services!I275)</f>
        <v>844-366-2880  www.silverrsummithealthplan.com</v>
      </c>
      <c r="C275" t="str">
        <f>if(A275="","",Services!D275&amp;" "&amp;Services!E275&amp;", "&amp;Services!F275&amp;" "&amp;Services!G275)</f>
        <v> ,  </v>
      </c>
      <c r="D275" t="str">
        <f>if(Services!H275="","",Services!H275)</f>
        <v>One of three health care providers available through Medicaid. Silver Summit Healthplan provides quality health insurance plans for people in Nevada. Our medical insurance coverage options include a variety of Nevada health insurance benefits, member handbooks, and wellness information. We have offices in Las Vegas and Reno.</v>
      </c>
      <c r="E275" s="81" t="str">
        <f>if(Services!J275="P",Services!$J$1&amp;", ","")&amp;
if(Services!K275="P",Services!$K$1&amp;", ","")&amp;
if(Services!L275="P",Services!$L$1&amp;", ","")&amp;
if(Services!M275="P",Services!$M$1&amp;", ","")&amp;
if(Services!N275="P",Services!$N$1&amp;", ","")&amp;
if(Services!O275="P",Services!$O$1&amp;", ","")&amp;
if(Services!P275="P",Services!$P$1&amp;", ","")&amp;
if(Services!Q275="P",Services!$Q$1&amp;", ","")&amp;
if(Services!R275="P",Services!$R$1&amp;", ","")&amp;
if(Services!S275="P",Services!$S$1&amp;", ","")&amp;
if(Services!T275="P",Services!$T$1&amp;", ","")&amp;
if(Services!U275="P",Services!$U$1&amp;", ","")&amp;
if(Services!V275="P",Services!$V$1&amp;", ","")&amp;
if(Services!W275="P",Services!$W$1&amp;", ","")&amp;
if(Services!X275="P",Services!$X$1&amp;", ","")&amp;
if(Services!Y275="P",Services!$Y$1&amp;", ","")&amp;
if(Services!Z275="P",Services!$Z$1&amp;", ","")&amp;
if(Services!AA275="P",Services!$AA$1&amp;", ","")&amp;
if(Services!AB275="P",Services!$AB$1&amp;", ","")&amp;
if(Services!AC275="P",Services!$AC$1&amp;", ","")&amp;
if(Services!AD275="P",Services!$AD$1&amp;", ","")&amp;
if(Services!AE275="P",Services!$AE$1&amp;", ","")&amp;
if(Services!AF275="P",Services!$AF$1&amp;", ","")&amp;
if(Services!AG275="P",Services!$AG$1&amp;", ","")&amp;
if(Services!AH275="P",Services!$AH$1&amp;", ","")</f>
        <v>Healthcare, Insurance, </v>
      </c>
      <c r="F275" t="str">
        <f t="shared" si="1"/>
        <v>Healthcare, Insurance</v>
      </c>
      <c r="G275" s="81" t="str">
        <f>if(Services!J275="S",Services!$J$1&amp;", ","")&amp;
if(Services!K275="S",Services!$K$1&amp;", ","")&amp;
if(Services!L275="S",Services!$L$1&amp;", ","")&amp;
if(Services!M275="S",Services!$M$1&amp;", ","")&amp;
if(Services!N275="S",Services!$N$1&amp;", ","")&amp;
if(Services!O275="S",Services!$O$1&amp;", ","")&amp;
if(Services!P275="S",Services!$P$1&amp;", ","")&amp;
if(Services!Q275="S",Services!$Q$1&amp;", ","")&amp;
if(Services!R275="S",Services!$R$1&amp;", ","")&amp;
if(Services!S275="S",Services!$S$1&amp;", ","")&amp;
if(Services!T275="S",Services!$T$1&amp;", ","")&amp;
if(Services!U275="S",Services!$U$1&amp;", ","")&amp;
if(Services!V275="S",Services!$V$1&amp;", ","")&amp;
if(Services!W275="S",Services!$W$1&amp;", ","")&amp;
if(Services!X275="S",Services!$X$1&amp;", ","")&amp;
if(Services!Y275="S",Services!$Y$1&amp;", ","")&amp;
if(Services!Z275="S",Services!$Z$1&amp;", ","")&amp;
if(Services!AA275="S",Services!$AA$1&amp;", ","")&amp;
if(Services!AB275="S",Services!$AB$1&amp;", ","")&amp;
if(Services!AC275="S",Services!$AC$1&amp;", ","")&amp;
if(Services!AD275="S",Services!$AD$1&amp;", ","")&amp;
if(Services!AE275="S",Services!$AE$1&amp;", ","")&amp;
if(Services!AF275="S",Services!$AF$1&amp;", ","")&amp;
if(Services!AG275="S",Services!$AG$1&amp;", ","")&amp;
if(Services!AH275="S",Services!$AH$1&amp;", ","")</f>
        <v/>
      </c>
      <c r="H275" t="str">
        <f t="shared" si="2"/>
        <v/>
      </c>
      <c r="I275" t="str">
        <f t="shared" si="3"/>
        <v>&lt;h2&gt;Silver Summit Healthplan&lt;/h2&gt;&lt;h3&gt;844-366-2880  www.silverrsummithealthplan.com /  ,  &lt;/h3&gt;&lt;p&gt;One of three health care providers available through Medicaid. Silver Summit Healthplan provides quality health insurance plans for people in Nevada. Our medical insurance coverage options include a variety of Nevada health insurance benefits, member handbooks, and wellness information. We have offices in Las Vegas and Reno.&lt;/p&gt;&lt;p&gt;Healthcare, Insurance / &lt;/p&gt;</v>
      </c>
      <c r="J275" s="24" t="s">
        <v>299</v>
      </c>
    </row>
    <row r="276">
      <c r="A276" t="str">
        <f>if(Services!A276="","",Services!A276)</f>
        <v>Silver Terrace</v>
      </c>
      <c r="B276" t="str">
        <f>if(Services!B276&amp;" "&amp;Services!C276&amp;" "&amp;Services!I276="","",Services!B276&amp;" "&amp;Services!C276&amp;" "&amp;Services!I276)</f>
        <v>775-333-2800  </v>
      </c>
      <c r="C276" t="str">
        <f>if(A276="","",Services!D276&amp;" "&amp;Services!E276&amp;", "&amp;Services!F276&amp;" "&amp;Services!G276)</f>
        <v>1611 Wedekind Rd Reno, NV 89512</v>
      </c>
      <c r="D276" t="str">
        <f>if(Services!H276="","",Services!H276)</f>
        <v>Family-Subsidized-Sec 8</v>
      </c>
      <c r="E276" s="81" t="str">
        <f>if(Services!J276="P",Services!$J$1&amp;", ","")&amp;
if(Services!K276="P",Services!$K$1&amp;", ","")&amp;
if(Services!L276="P",Services!$L$1&amp;", ","")&amp;
if(Services!M276="P",Services!$M$1&amp;", ","")&amp;
if(Services!N276="P",Services!$N$1&amp;", ","")&amp;
if(Services!O276="P",Services!$O$1&amp;", ","")&amp;
if(Services!P276="P",Services!$P$1&amp;", ","")&amp;
if(Services!Q276="P",Services!$Q$1&amp;", ","")&amp;
if(Services!R276="P",Services!$R$1&amp;", ","")&amp;
if(Services!S276="P",Services!$S$1&amp;", ","")&amp;
if(Services!T276="P",Services!$T$1&amp;", ","")&amp;
if(Services!U276="P",Services!$U$1&amp;", ","")&amp;
if(Services!V276="P",Services!$V$1&amp;", ","")&amp;
if(Services!W276="P",Services!$W$1&amp;", ","")&amp;
if(Services!X276="P",Services!$X$1&amp;", ","")&amp;
if(Services!Y276="P",Services!$Y$1&amp;", ","")&amp;
if(Services!Z276="P",Services!$Z$1&amp;", ","")&amp;
if(Services!AA276="P",Services!$AA$1&amp;", ","")&amp;
if(Services!AB276="P",Services!$AB$1&amp;", ","")&amp;
if(Services!AC276="P",Services!$AC$1&amp;", ","")&amp;
if(Services!AD276="P",Services!$AD$1&amp;", ","")&amp;
if(Services!AE276="P",Services!$AE$1&amp;", ","")&amp;
if(Services!AF276="P",Services!$AF$1&amp;", ","")&amp;
if(Services!AG276="P",Services!$AG$1&amp;", ","")&amp;
if(Services!AH276="P",Services!$AH$1&amp;", ","")</f>
        <v>Apartments, Subsidized housing, </v>
      </c>
      <c r="F276" t="str">
        <f t="shared" si="1"/>
        <v>Apartments, Subsidized housing</v>
      </c>
      <c r="G276" s="81" t="str">
        <f>if(Services!J276="S",Services!$J$1&amp;", ","")&amp;
if(Services!K276="S",Services!$K$1&amp;", ","")&amp;
if(Services!L276="S",Services!$L$1&amp;", ","")&amp;
if(Services!M276="S",Services!$M$1&amp;", ","")&amp;
if(Services!N276="S",Services!$N$1&amp;", ","")&amp;
if(Services!O276="S",Services!$O$1&amp;", ","")&amp;
if(Services!P276="S",Services!$P$1&amp;", ","")&amp;
if(Services!Q276="S",Services!$Q$1&amp;", ","")&amp;
if(Services!R276="S",Services!$R$1&amp;", ","")&amp;
if(Services!S276="S",Services!$S$1&amp;", ","")&amp;
if(Services!T276="S",Services!$T$1&amp;", ","")&amp;
if(Services!U276="S",Services!$U$1&amp;", ","")&amp;
if(Services!V276="S",Services!$V$1&amp;", ","")&amp;
if(Services!W276="S",Services!$W$1&amp;", ","")&amp;
if(Services!X276="S",Services!$X$1&amp;", ","")&amp;
if(Services!Y276="S",Services!$Y$1&amp;", ","")&amp;
if(Services!Z276="S",Services!$Z$1&amp;", ","")&amp;
if(Services!AA276="S",Services!$AA$1&amp;", ","")&amp;
if(Services!AB276="S",Services!$AB$1&amp;", ","")&amp;
if(Services!AC276="S",Services!$AC$1&amp;", ","")&amp;
if(Services!AD276="S",Services!$AD$1&amp;", ","")&amp;
if(Services!AE276="S",Services!$AE$1&amp;", ","")&amp;
if(Services!AF276="S",Services!$AF$1&amp;", ","")&amp;
if(Services!AG276="S",Services!$AG$1&amp;", ","")&amp;
if(Services!AH276="S",Services!$AH$1&amp;", ","")</f>
        <v/>
      </c>
      <c r="H276" t="str">
        <f t="shared" si="2"/>
        <v/>
      </c>
      <c r="I276" t="str">
        <f t="shared" si="3"/>
        <v>&lt;h2&gt;Silver Terrace&lt;/h2&gt;&lt;h3&gt;775-333-2800   / 1611 Wedekind Rd Reno, NV 89512&lt;/h3&gt;&lt;p&gt;Family-Subsidized-Sec 8&lt;/p&gt;&lt;p&gt;Apartments, Subsidized housing / &lt;/p&gt;</v>
      </c>
      <c r="J276" s="24" t="s">
        <v>299</v>
      </c>
    </row>
    <row r="277">
      <c r="A277" t="str">
        <f>if(Services!A277="","",Services!A277)</f>
        <v>Skyline Church</v>
      </c>
      <c r="B277" t="str">
        <f>if(Services!B277&amp;" "&amp;Services!C277&amp;" "&amp;Services!I277="","",Services!B277&amp;" "&amp;Services!C277&amp;" "&amp;Services!I277)</f>
        <v>775-770-2002  </v>
      </c>
      <c r="C277" t="str">
        <f>if(A277="","",Services!D277&amp;" "&amp;Services!E277&amp;", "&amp;Services!F277&amp;" "&amp;Services!G277)</f>
        <v>5301 Longley Ln, Ste. A19 Reno, NV 89511</v>
      </c>
      <c r="D277" t="str">
        <f>if(Services!H277="","",Services!H277)</f>
        <v>Sundays 12:00pm-2:00pm</v>
      </c>
      <c r="E277" s="81" t="str">
        <f>if(Services!J277="P",Services!$J$1&amp;", ","")&amp;
if(Services!K277="P",Services!$K$1&amp;", ","")&amp;
if(Services!L277="P",Services!$L$1&amp;", ","")&amp;
if(Services!M277="P",Services!$M$1&amp;", ","")&amp;
if(Services!N277="P",Services!$N$1&amp;", ","")&amp;
if(Services!O277="P",Services!$O$1&amp;", ","")&amp;
if(Services!P277="P",Services!$P$1&amp;", ","")&amp;
if(Services!Q277="P",Services!$Q$1&amp;", ","")&amp;
if(Services!R277="P",Services!$R$1&amp;", ","")&amp;
if(Services!S277="P",Services!$S$1&amp;", ","")&amp;
if(Services!T277="P",Services!$T$1&amp;", ","")&amp;
if(Services!U277="P",Services!$U$1&amp;", ","")&amp;
if(Services!V277="P",Services!$V$1&amp;", ","")&amp;
if(Services!W277="P",Services!$W$1&amp;", ","")&amp;
if(Services!X277="P",Services!$X$1&amp;", ","")&amp;
if(Services!Y277="P",Services!$Y$1&amp;", ","")&amp;
if(Services!Z277="P",Services!$Z$1&amp;", ","")&amp;
if(Services!AA277="P",Services!$AA$1&amp;", ","")&amp;
if(Services!AB277="P",Services!$AB$1&amp;", ","")&amp;
if(Services!AC277="P",Services!$AC$1&amp;", ","")&amp;
if(Services!AD277="P",Services!$AD$1&amp;", ","")&amp;
if(Services!AE277="P",Services!$AE$1&amp;", ","")&amp;
if(Services!AF277="P",Services!$AF$1&amp;", ","")&amp;
if(Services!AG277="P",Services!$AG$1&amp;", ","")&amp;
if(Services!AH277="P",Services!$AH$1&amp;", ","")</f>
        <v>Community Groups, Food, </v>
      </c>
      <c r="F277" t="str">
        <f t="shared" si="1"/>
        <v>Community Groups, Food</v>
      </c>
      <c r="G277" s="81" t="str">
        <f>if(Services!J277="S",Services!$J$1&amp;", ","")&amp;
if(Services!K277="S",Services!$K$1&amp;", ","")&amp;
if(Services!L277="S",Services!$L$1&amp;", ","")&amp;
if(Services!M277="S",Services!$M$1&amp;", ","")&amp;
if(Services!N277="S",Services!$N$1&amp;", ","")&amp;
if(Services!O277="S",Services!$O$1&amp;", ","")&amp;
if(Services!P277="S",Services!$P$1&amp;", ","")&amp;
if(Services!Q277="S",Services!$Q$1&amp;", ","")&amp;
if(Services!R277="S",Services!$R$1&amp;", ","")&amp;
if(Services!S277="S",Services!$S$1&amp;", ","")&amp;
if(Services!T277="S",Services!$T$1&amp;", ","")&amp;
if(Services!U277="S",Services!$U$1&amp;", ","")&amp;
if(Services!V277="S",Services!$V$1&amp;", ","")&amp;
if(Services!W277="S",Services!$W$1&amp;", ","")&amp;
if(Services!X277="S",Services!$X$1&amp;", ","")&amp;
if(Services!Y277="S",Services!$Y$1&amp;", ","")&amp;
if(Services!Z277="S",Services!$Z$1&amp;", ","")&amp;
if(Services!AA277="S",Services!$AA$1&amp;", ","")&amp;
if(Services!AB277="S",Services!$AB$1&amp;", ","")&amp;
if(Services!AC277="S",Services!$AC$1&amp;", ","")&amp;
if(Services!AD277="S",Services!$AD$1&amp;", ","")&amp;
if(Services!AE277="S",Services!$AE$1&amp;", ","")&amp;
if(Services!AF277="S",Services!$AF$1&amp;", ","")&amp;
if(Services!AG277="S",Services!$AG$1&amp;", ","")&amp;
if(Services!AH277="S",Services!$AH$1&amp;", ","")</f>
        <v/>
      </c>
      <c r="H277" t="str">
        <f t="shared" si="2"/>
        <v/>
      </c>
      <c r="I277" t="str">
        <f t="shared" si="3"/>
        <v>&lt;h2&gt;Skyline Church&lt;/h2&gt;&lt;h3&gt;775-770-2002   / 5301 Longley Ln, Ste. A19 Reno, NV 89511&lt;/h3&gt;&lt;p&gt;Sundays 12:00pm-2:00pm&lt;/p&gt;&lt;p&gt;Community Groups, Food / &lt;/p&gt;</v>
      </c>
      <c r="J277" s="24" t="s">
        <v>299</v>
      </c>
    </row>
    <row r="278">
      <c r="A278" t="str">
        <f>if(Services!A278="","",Services!A278)</f>
        <v>Skyline/Skyview Apts</v>
      </c>
      <c r="B278" t="str">
        <f>if(Services!B278&amp;" "&amp;Services!C278&amp;" "&amp;Services!I278="","",Services!B278&amp;" "&amp;Services!C278&amp;" "&amp;Services!I278)</f>
        <v>775-746-8183  </v>
      </c>
      <c r="C278" t="str">
        <f>if(A278="","",Services!D278&amp;" "&amp;Services!E278&amp;", "&amp;Services!F278&amp;" "&amp;Services!G278)</f>
        <v>1570 Sky Valley Dr Reno, NV 89523</v>
      </c>
      <c r="D278" t="str">
        <f>if(Services!H278="","",Services!H278)</f>
        <v>Disabled, Seniors, 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278" s="81" t="str">
        <f>if(Services!J278="P",Services!$J$1&amp;", ","")&amp;
if(Services!K278="P",Services!$K$1&amp;", ","")&amp;
if(Services!L278="P",Services!$L$1&amp;", ","")&amp;
if(Services!M278="P",Services!$M$1&amp;", ","")&amp;
if(Services!N278="P",Services!$N$1&amp;", ","")&amp;
if(Services!O278="P",Services!$O$1&amp;", ","")&amp;
if(Services!P278="P",Services!$P$1&amp;", ","")&amp;
if(Services!Q278="P",Services!$Q$1&amp;", ","")&amp;
if(Services!R278="P",Services!$R$1&amp;", ","")&amp;
if(Services!S278="P",Services!$S$1&amp;", ","")&amp;
if(Services!T278="P",Services!$T$1&amp;", ","")&amp;
if(Services!U278="P",Services!$U$1&amp;", ","")&amp;
if(Services!V278="P",Services!$V$1&amp;", ","")&amp;
if(Services!W278="P",Services!$W$1&amp;", ","")&amp;
if(Services!X278="P",Services!$X$1&amp;", ","")&amp;
if(Services!Y278="P",Services!$Y$1&amp;", ","")&amp;
if(Services!Z278="P",Services!$Z$1&amp;", ","")&amp;
if(Services!AA278="P",Services!$AA$1&amp;", ","")&amp;
if(Services!AB278="P",Services!$AB$1&amp;", ","")&amp;
if(Services!AC278="P",Services!$AC$1&amp;", ","")&amp;
if(Services!AD278="P",Services!$AD$1&amp;", ","")&amp;
if(Services!AE278="P",Services!$AE$1&amp;", ","")&amp;
if(Services!AF278="P",Services!$AF$1&amp;", ","")&amp;
if(Services!AG278="P",Services!$AG$1&amp;", ","")&amp;
if(Services!AH278="P",Services!$AH$1&amp;", ","")</f>
        <v>Apartments, Subsidized housing, </v>
      </c>
      <c r="F278" t="str">
        <f t="shared" si="1"/>
        <v>Apartments, Subsidized housing</v>
      </c>
      <c r="G278" s="81" t="str">
        <f>if(Services!J278="S",Services!$J$1&amp;", ","")&amp;
if(Services!K278="S",Services!$K$1&amp;", ","")&amp;
if(Services!L278="S",Services!$L$1&amp;", ","")&amp;
if(Services!M278="S",Services!$M$1&amp;", ","")&amp;
if(Services!N278="S",Services!$N$1&amp;", ","")&amp;
if(Services!O278="S",Services!$O$1&amp;", ","")&amp;
if(Services!P278="S",Services!$P$1&amp;", ","")&amp;
if(Services!Q278="S",Services!$Q$1&amp;", ","")&amp;
if(Services!R278="S",Services!$R$1&amp;", ","")&amp;
if(Services!S278="S",Services!$S$1&amp;", ","")&amp;
if(Services!T278="S",Services!$T$1&amp;", ","")&amp;
if(Services!U278="S",Services!$U$1&amp;", ","")&amp;
if(Services!V278="S",Services!$V$1&amp;", ","")&amp;
if(Services!W278="S",Services!$W$1&amp;", ","")&amp;
if(Services!X278="S",Services!$X$1&amp;", ","")&amp;
if(Services!Y278="S",Services!$Y$1&amp;", ","")&amp;
if(Services!Z278="S",Services!$Z$1&amp;", ","")&amp;
if(Services!AA278="S",Services!$AA$1&amp;", ","")&amp;
if(Services!AB278="S",Services!$AB$1&amp;", ","")&amp;
if(Services!AC278="S",Services!$AC$1&amp;", ","")&amp;
if(Services!AD278="S",Services!$AD$1&amp;", ","")&amp;
if(Services!AE278="S",Services!$AE$1&amp;", ","")&amp;
if(Services!AF278="S",Services!$AF$1&amp;", ","")&amp;
if(Services!AG278="S",Services!$AG$1&amp;", ","")&amp;
if(Services!AH278="S",Services!$AH$1&amp;", ","")</f>
        <v/>
      </c>
      <c r="H278" t="str">
        <f t="shared" si="2"/>
        <v/>
      </c>
      <c r="I278" t="str">
        <f t="shared" si="3"/>
        <v>&lt;h2&gt;Skyline/Skyview Apts&lt;/h2&gt;&lt;h3&gt;775-746-8183   / 1570 Sky Valley Dr Reno, NV 89523&lt;/h3&gt;&lt;p&gt;Disabled, Seniors, 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278" s="24" t="s">
        <v>299</v>
      </c>
    </row>
    <row r="279">
      <c r="A279" t="str">
        <f>if(Services!A279="","",Services!A279)</f>
        <v>Social Security Administration</v>
      </c>
      <c r="B279" t="str">
        <f>if(Services!B279&amp;" "&amp;Services!C279&amp;" "&amp;Services!I279="","",Services!B279&amp;" "&amp;Services!C279&amp;" "&amp;Services!I279)</f>
        <v>888-808-5481 (800) 325-0778-TTY. https://www.ssa.gov</v>
      </c>
      <c r="C279" t="str">
        <f>if(A279="","",Services!D279&amp;" "&amp;Services!E279&amp;", "&amp;Services!F279&amp;" "&amp;Services!G279)</f>
        <v>1170 Harvard Way Reno, NV 89502</v>
      </c>
      <c r="D279" t="str">
        <f>if(Services!H279="","",Services!H279)</f>
        <v>For online services: https://www.ssa.gov/onlineservices.
Hours: Monday/Tuesday/Thursday/Friday: 9:00-4:00.
Wednesday: 9:00-12:00.
Supplemental Security Income (SSI); Social Security Disability (SSDI); Medicare, age 65 or collecting SSDI for two years; call for application.
</v>
      </c>
      <c r="E279" s="81" t="str">
        <f>if(Services!J279="P",Services!$J$1&amp;", ","")&amp;
if(Services!K279="P",Services!$K$1&amp;", ","")&amp;
if(Services!L279="P",Services!$L$1&amp;", ","")&amp;
if(Services!M279="P",Services!$M$1&amp;", ","")&amp;
if(Services!N279="P",Services!$N$1&amp;", ","")&amp;
if(Services!O279="P",Services!$O$1&amp;", ","")&amp;
if(Services!P279="P",Services!$P$1&amp;", ","")&amp;
if(Services!Q279="P",Services!$Q$1&amp;", ","")&amp;
if(Services!R279="P",Services!$R$1&amp;", ","")&amp;
if(Services!S279="P",Services!$S$1&amp;", ","")&amp;
if(Services!T279="P",Services!$T$1&amp;", ","")&amp;
if(Services!U279="P",Services!$U$1&amp;", ","")&amp;
if(Services!V279="P",Services!$V$1&amp;", ","")&amp;
if(Services!W279="P",Services!$W$1&amp;", ","")&amp;
if(Services!X279="P",Services!$X$1&amp;", ","")&amp;
if(Services!Y279="P",Services!$Y$1&amp;", ","")&amp;
if(Services!Z279="P",Services!$Z$1&amp;", ","")&amp;
if(Services!AA279="P",Services!$AA$1&amp;", ","")&amp;
if(Services!AB279="P",Services!$AB$1&amp;", ","")&amp;
if(Services!AC279="P",Services!$AC$1&amp;", ","")&amp;
if(Services!AD279="P",Services!$AD$1&amp;", ","")&amp;
if(Services!AE279="P",Services!$AE$1&amp;", ","")&amp;
if(Services!AF279="P",Services!$AF$1&amp;", ","")&amp;
if(Services!AG279="P",Services!$AG$1&amp;", ","")&amp;
if(Services!AH279="P",Services!$AH$1&amp;", ","")</f>
        <v>Disability Services, Energy Assistance, Financial Aid, Food, </v>
      </c>
      <c r="F279" t="str">
        <f t="shared" si="1"/>
        <v>Disability Services, Energy Assistance, Financial Aid, Food</v>
      </c>
      <c r="G279" s="81" t="str">
        <f>if(Services!J279="S",Services!$J$1&amp;", ","")&amp;
if(Services!K279="S",Services!$K$1&amp;", ","")&amp;
if(Services!L279="S",Services!$L$1&amp;", ","")&amp;
if(Services!M279="S",Services!$M$1&amp;", ","")&amp;
if(Services!N279="S",Services!$N$1&amp;", ","")&amp;
if(Services!O279="S",Services!$O$1&amp;", ","")&amp;
if(Services!P279="S",Services!$P$1&amp;", ","")&amp;
if(Services!Q279="S",Services!$Q$1&amp;", ","")&amp;
if(Services!R279="S",Services!$R$1&amp;", ","")&amp;
if(Services!S279="S",Services!$S$1&amp;", ","")&amp;
if(Services!T279="S",Services!$T$1&amp;", ","")&amp;
if(Services!U279="S",Services!$U$1&amp;", ","")&amp;
if(Services!V279="S",Services!$V$1&amp;", ","")&amp;
if(Services!W279="S",Services!$W$1&amp;", ","")&amp;
if(Services!X279="S",Services!$X$1&amp;", ","")&amp;
if(Services!Y279="S",Services!$Y$1&amp;", ","")&amp;
if(Services!Z279="S",Services!$Z$1&amp;", ","")&amp;
if(Services!AA279="S",Services!$AA$1&amp;", ","")&amp;
if(Services!AB279="S",Services!$AB$1&amp;", ","")&amp;
if(Services!AC279="S",Services!$AC$1&amp;", ","")&amp;
if(Services!AD279="S",Services!$AD$1&amp;", ","")&amp;
if(Services!AE279="S",Services!$AE$1&amp;", ","")&amp;
if(Services!AF279="S",Services!$AF$1&amp;", ","")&amp;
if(Services!AG279="S",Services!$AG$1&amp;", ","")&amp;
if(Services!AH279="S",Services!$AH$1&amp;", ","")</f>
        <v/>
      </c>
      <c r="H279" t="str">
        <f t="shared" si="2"/>
        <v/>
      </c>
      <c r="I279" t="str">
        <f t="shared" si="3"/>
        <v>&lt;h2&gt;Social Security Administration&lt;/h2&gt;&lt;h3&gt;888-808-5481 (800) 325-0778-TTY. https://www.ssa.gov / 1170 Harvard Way Reno, NV 89502&lt;/h3&gt;&lt;p&gt;For online services: https://www.ssa.gov/onlineservices.
Hours: Monday/Tuesday/Thursday/Friday: 9:00-4:00.
Wednesday: 9:00-12:00.
Supplemental Security Income (SSI); Social Security Disability (SSDI); Medicare, age 65 or collecting SSDI for two years; call for application.
&lt;/p&gt;&lt;p&gt;Disability Services, Energy Assistance, Financial Aid, Food / &lt;/p&gt;</v>
      </c>
      <c r="J279" s="24" t="s">
        <v>299</v>
      </c>
    </row>
    <row r="280">
      <c r="A280" t="str">
        <f>if(Services!A280="","",Services!A280)</f>
        <v>Sonrise Church</v>
      </c>
      <c r="B280" t="str">
        <f>if(Services!B280&amp;" "&amp;Services!C280&amp;" "&amp;Services!I280="","",Services!B280&amp;" "&amp;Services!C280&amp;" "&amp;Services!I280)</f>
        <v>775-354-3781  </v>
      </c>
      <c r="C280" t="str">
        <f>if(A280="","",Services!D280&amp;" "&amp;Services!E280&amp;", "&amp;Services!F280&amp;" "&amp;Services!G280)</f>
        <v>246 Courtney Lane Reno, NV 89523</v>
      </c>
      <c r="D280" t="str">
        <f>if(Services!H280="","",Services!H280)</f>
        <v>Fresh fruit and perishable goods are offered.</v>
      </c>
      <c r="E280" s="81" t="str">
        <f>if(Services!J280="P",Services!$J$1&amp;", ","")&amp;
if(Services!K280="P",Services!$K$1&amp;", ","")&amp;
if(Services!L280="P",Services!$L$1&amp;", ","")&amp;
if(Services!M280="P",Services!$M$1&amp;", ","")&amp;
if(Services!N280="P",Services!$N$1&amp;", ","")&amp;
if(Services!O280="P",Services!$O$1&amp;", ","")&amp;
if(Services!P280="P",Services!$P$1&amp;", ","")&amp;
if(Services!Q280="P",Services!$Q$1&amp;", ","")&amp;
if(Services!R280="P",Services!$R$1&amp;", ","")&amp;
if(Services!S280="P",Services!$S$1&amp;", ","")&amp;
if(Services!T280="P",Services!$T$1&amp;", ","")&amp;
if(Services!U280="P",Services!$U$1&amp;", ","")&amp;
if(Services!V280="P",Services!$V$1&amp;", ","")&amp;
if(Services!W280="P",Services!$W$1&amp;", ","")&amp;
if(Services!X280="P",Services!$X$1&amp;", ","")&amp;
if(Services!Y280="P",Services!$Y$1&amp;", ","")&amp;
if(Services!Z280="P",Services!$Z$1&amp;", ","")&amp;
if(Services!AA280="P",Services!$AA$1&amp;", ","")&amp;
if(Services!AB280="P",Services!$AB$1&amp;", ","")&amp;
if(Services!AC280="P",Services!$AC$1&amp;", ","")&amp;
if(Services!AD280="P",Services!$AD$1&amp;", ","")&amp;
if(Services!AE280="P",Services!$AE$1&amp;", ","")&amp;
if(Services!AF280="P",Services!$AF$1&amp;", ","")&amp;
if(Services!AG280="P",Services!$AG$1&amp;", ","")&amp;
if(Services!AH280="P",Services!$AH$1&amp;", ","")</f>
        <v>Community Groups, Financial Aid, </v>
      </c>
      <c r="F280" t="str">
        <f t="shared" si="1"/>
        <v>Community Groups, Financial Aid</v>
      </c>
      <c r="G280" s="81" t="str">
        <f>if(Services!J280="S",Services!$J$1&amp;", ","")&amp;
if(Services!K280="S",Services!$K$1&amp;", ","")&amp;
if(Services!L280="S",Services!$L$1&amp;", ","")&amp;
if(Services!M280="S",Services!$M$1&amp;", ","")&amp;
if(Services!N280="S",Services!$N$1&amp;", ","")&amp;
if(Services!O280="S",Services!$O$1&amp;", ","")&amp;
if(Services!P280="S",Services!$P$1&amp;", ","")&amp;
if(Services!Q280="S",Services!$Q$1&amp;", ","")&amp;
if(Services!R280="S",Services!$R$1&amp;", ","")&amp;
if(Services!S280="S",Services!$S$1&amp;", ","")&amp;
if(Services!T280="S",Services!$T$1&amp;", ","")&amp;
if(Services!U280="S",Services!$U$1&amp;", ","")&amp;
if(Services!V280="S",Services!$V$1&amp;", ","")&amp;
if(Services!W280="S",Services!$W$1&amp;", ","")&amp;
if(Services!X280="S",Services!$X$1&amp;", ","")&amp;
if(Services!Y280="S",Services!$Y$1&amp;", ","")&amp;
if(Services!Z280="S",Services!$Z$1&amp;", ","")&amp;
if(Services!AA280="S",Services!$AA$1&amp;", ","")&amp;
if(Services!AB280="S",Services!$AB$1&amp;", ","")&amp;
if(Services!AC280="S",Services!$AC$1&amp;", ","")&amp;
if(Services!AD280="S",Services!$AD$1&amp;", ","")&amp;
if(Services!AE280="S",Services!$AE$1&amp;", ","")&amp;
if(Services!AF280="S",Services!$AF$1&amp;", ","")&amp;
if(Services!AG280="S",Services!$AG$1&amp;", ","")&amp;
if(Services!AH280="S",Services!$AH$1&amp;", ","")</f>
        <v/>
      </c>
      <c r="H280" t="str">
        <f t="shared" si="2"/>
        <v/>
      </c>
      <c r="I280" t="str">
        <f t="shared" si="3"/>
        <v>&lt;h2&gt;Sonrise Church&lt;/h2&gt;&lt;h3&gt;775-354-3781   / 246 Courtney Lane Reno, NV 89523&lt;/h3&gt;&lt;p&gt;Fresh fruit and perishable goods are offered.&lt;/p&gt;&lt;p&gt;Community Groups, Financial Aid / &lt;/p&gt;</v>
      </c>
      <c r="J280" s="24" t="s">
        <v>299</v>
      </c>
    </row>
    <row r="281">
      <c r="A281" t="str">
        <f>if(Services!A281="","",Services!A281)</f>
        <v>Southridge Apts</v>
      </c>
      <c r="B281" t="str">
        <f>if(Services!B281&amp;" "&amp;Services!C281&amp;" "&amp;Services!I281="","",Services!B281&amp;" "&amp;Services!C281&amp;" "&amp;Services!I281)</f>
        <v>775-746-8183  </v>
      </c>
      <c r="C281" t="str">
        <f>if(A281="","",Services!D281&amp;" "&amp;Services!E281&amp;", "&amp;Services!F281&amp;" "&amp;Services!G281)</f>
        <v>1550 Sky Valley Dr Reno, NV 89523</v>
      </c>
      <c r="D281" t="str">
        <f>if(Services!H281="","",Services!H281)</f>
        <v>Family-Subsidized-Using Low Income Housing Tax Credit LIHTC program, units set aside. Households must earn either less than 50% or 60% of the area median income. Rents capped at a maximum of 30% of the set-aside area median income.</v>
      </c>
      <c r="E281" s="81" t="str">
        <f>if(Services!J281="P",Services!$J$1&amp;", ","")&amp;
if(Services!K281="P",Services!$K$1&amp;", ","")&amp;
if(Services!L281="P",Services!$L$1&amp;", ","")&amp;
if(Services!M281="P",Services!$M$1&amp;", ","")&amp;
if(Services!N281="P",Services!$N$1&amp;", ","")&amp;
if(Services!O281="P",Services!$O$1&amp;", ","")&amp;
if(Services!P281="P",Services!$P$1&amp;", ","")&amp;
if(Services!Q281="P",Services!$Q$1&amp;", ","")&amp;
if(Services!R281="P",Services!$R$1&amp;", ","")&amp;
if(Services!S281="P",Services!$S$1&amp;", ","")&amp;
if(Services!T281="P",Services!$T$1&amp;", ","")&amp;
if(Services!U281="P",Services!$U$1&amp;", ","")&amp;
if(Services!V281="P",Services!$V$1&amp;", ","")&amp;
if(Services!W281="P",Services!$W$1&amp;", ","")&amp;
if(Services!X281="P",Services!$X$1&amp;", ","")&amp;
if(Services!Y281="P",Services!$Y$1&amp;", ","")&amp;
if(Services!Z281="P",Services!$Z$1&amp;", ","")&amp;
if(Services!AA281="P",Services!$AA$1&amp;", ","")&amp;
if(Services!AB281="P",Services!$AB$1&amp;", ","")&amp;
if(Services!AC281="P",Services!$AC$1&amp;", ","")&amp;
if(Services!AD281="P",Services!$AD$1&amp;", ","")&amp;
if(Services!AE281="P",Services!$AE$1&amp;", ","")&amp;
if(Services!AF281="P",Services!$AF$1&amp;", ","")&amp;
if(Services!AG281="P",Services!$AG$1&amp;", ","")&amp;
if(Services!AH281="P",Services!$AH$1&amp;", ","")</f>
        <v>Apartments, Subsidized housing, </v>
      </c>
      <c r="F281" t="str">
        <f t="shared" si="1"/>
        <v>Apartments, Subsidized housing</v>
      </c>
      <c r="G281" s="81" t="str">
        <f>if(Services!J281="S",Services!$J$1&amp;", ","")&amp;
if(Services!K281="S",Services!$K$1&amp;", ","")&amp;
if(Services!L281="S",Services!$L$1&amp;", ","")&amp;
if(Services!M281="S",Services!$M$1&amp;", ","")&amp;
if(Services!N281="S",Services!$N$1&amp;", ","")&amp;
if(Services!O281="S",Services!$O$1&amp;", ","")&amp;
if(Services!P281="S",Services!$P$1&amp;", ","")&amp;
if(Services!Q281="S",Services!$Q$1&amp;", ","")&amp;
if(Services!R281="S",Services!$R$1&amp;", ","")&amp;
if(Services!S281="S",Services!$S$1&amp;", ","")&amp;
if(Services!T281="S",Services!$T$1&amp;", ","")&amp;
if(Services!U281="S",Services!$U$1&amp;", ","")&amp;
if(Services!V281="S",Services!$V$1&amp;", ","")&amp;
if(Services!W281="S",Services!$W$1&amp;", ","")&amp;
if(Services!X281="S",Services!$X$1&amp;", ","")&amp;
if(Services!Y281="S",Services!$Y$1&amp;", ","")&amp;
if(Services!Z281="S",Services!$Z$1&amp;", ","")&amp;
if(Services!AA281="S",Services!$AA$1&amp;", ","")&amp;
if(Services!AB281="S",Services!$AB$1&amp;", ","")&amp;
if(Services!AC281="S",Services!$AC$1&amp;", ","")&amp;
if(Services!AD281="S",Services!$AD$1&amp;", ","")&amp;
if(Services!AE281="S",Services!$AE$1&amp;", ","")&amp;
if(Services!AF281="S",Services!$AF$1&amp;", ","")&amp;
if(Services!AG281="S",Services!$AG$1&amp;", ","")&amp;
if(Services!AH281="S",Services!$AH$1&amp;", ","")</f>
        <v/>
      </c>
      <c r="H281" t="str">
        <f t="shared" si="2"/>
        <v/>
      </c>
      <c r="I281" t="str">
        <f t="shared" si="3"/>
        <v>&lt;h2&gt;Southridge Apts&lt;/h2&gt;&lt;h3&gt;775-746-8183   / 1550 Sky Valley Dr Reno, NV 89523&lt;/h3&gt;&lt;p&gt;Family-Subsidized-Using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81" s="24" t="s">
        <v>299</v>
      </c>
    </row>
    <row r="282">
      <c r="A282" t="str">
        <f>if(Services!A282="","",Services!A282)</f>
        <v>Spanish Hills Apts</v>
      </c>
      <c r="B282" t="str">
        <f>if(Services!B282&amp;" "&amp;Services!C282&amp;" "&amp;Services!I282="","",Services!B282&amp;" "&amp;Services!C282&amp;" "&amp;Services!I282)</f>
        <v>775-525-6977  </v>
      </c>
      <c r="C282" t="str">
        <f>if(A282="","",Services!D282&amp;" "&amp;Services!E282&amp;", "&amp;Services!F282&amp;" "&amp;Services!G282)</f>
        <v>1475 Vista Del Rancho Pkwy Sparks, NV 89436</v>
      </c>
      <c r="D282" t="str">
        <f>if(Services!H282="","",Services!H282)</f>
        <v>Family-Subsidized-Using Low Income Housing Tax Credit LIHTC program, units set aside. Households must earn either less than 50% or 60% of the area median income. Rents capped at a maximum of 30% of the set-aside area median income.</v>
      </c>
      <c r="E282" s="81" t="str">
        <f>if(Services!J282="P",Services!$J$1&amp;", ","")&amp;
if(Services!K282="P",Services!$K$1&amp;", ","")&amp;
if(Services!L282="P",Services!$L$1&amp;", ","")&amp;
if(Services!M282="P",Services!$M$1&amp;", ","")&amp;
if(Services!N282="P",Services!$N$1&amp;", ","")&amp;
if(Services!O282="P",Services!$O$1&amp;", ","")&amp;
if(Services!P282="P",Services!$P$1&amp;", ","")&amp;
if(Services!Q282="P",Services!$Q$1&amp;", ","")&amp;
if(Services!R282="P",Services!$R$1&amp;", ","")&amp;
if(Services!S282="P",Services!$S$1&amp;", ","")&amp;
if(Services!T282="P",Services!$T$1&amp;", ","")&amp;
if(Services!U282="P",Services!$U$1&amp;", ","")&amp;
if(Services!V282="P",Services!$V$1&amp;", ","")&amp;
if(Services!W282="P",Services!$W$1&amp;", ","")&amp;
if(Services!X282="P",Services!$X$1&amp;", ","")&amp;
if(Services!Y282="P",Services!$Y$1&amp;", ","")&amp;
if(Services!Z282="P",Services!$Z$1&amp;", ","")&amp;
if(Services!AA282="P",Services!$AA$1&amp;", ","")&amp;
if(Services!AB282="P",Services!$AB$1&amp;", ","")&amp;
if(Services!AC282="P",Services!$AC$1&amp;", ","")&amp;
if(Services!AD282="P",Services!$AD$1&amp;", ","")&amp;
if(Services!AE282="P",Services!$AE$1&amp;", ","")&amp;
if(Services!AF282="P",Services!$AF$1&amp;", ","")&amp;
if(Services!AG282="P",Services!$AG$1&amp;", ","")&amp;
if(Services!AH282="P",Services!$AH$1&amp;", ","")</f>
        <v>Apartments, Subsidized housing, </v>
      </c>
      <c r="F282" t="str">
        <f t="shared" si="1"/>
        <v>Apartments, Subsidized housing</v>
      </c>
      <c r="G282" s="81" t="str">
        <f>if(Services!J282="S",Services!$J$1&amp;", ","")&amp;
if(Services!K282="S",Services!$K$1&amp;", ","")&amp;
if(Services!L282="S",Services!$L$1&amp;", ","")&amp;
if(Services!M282="S",Services!$M$1&amp;", ","")&amp;
if(Services!N282="S",Services!$N$1&amp;", ","")&amp;
if(Services!O282="S",Services!$O$1&amp;", ","")&amp;
if(Services!P282="S",Services!$P$1&amp;", ","")&amp;
if(Services!Q282="S",Services!$Q$1&amp;", ","")&amp;
if(Services!R282="S",Services!$R$1&amp;", ","")&amp;
if(Services!S282="S",Services!$S$1&amp;", ","")&amp;
if(Services!T282="S",Services!$T$1&amp;", ","")&amp;
if(Services!U282="S",Services!$U$1&amp;", ","")&amp;
if(Services!V282="S",Services!$V$1&amp;", ","")&amp;
if(Services!W282="S",Services!$W$1&amp;", ","")&amp;
if(Services!X282="S",Services!$X$1&amp;", ","")&amp;
if(Services!Y282="S",Services!$Y$1&amp;", ","")&amp;
if(Services!Z282="S",Services!$Z$1&amp;", ","")&amp;
if(Services!AA282="S",Services!$AA$1&amp;", ","")&amp;
if(Services!AB282="S",Services!$AB$1&amp;", ","")&amp;
if(Services!AC282="S",Services!$AC$1&amp;", ","")&amp;
if(Services!AD282="S",Services!$AD$1&amp;", ","")&amp;
if(Services!AE282="S",Services!$AE$1&amp;", ","")&amp;
if(Services!AF282="S",Services!$AF$1&amp;", ","")&amp;
if(Services!AG282="S",Services!$AG$1&amp;", ","")&amp;
if(Services!AH282="S",Services!$AH$1&amp;", ","")</f>
        <v/>
      </c>
      <c r="H282" t="str">
        <f t="shared" si="2"/>
        <v/>
      </c>
      <c r="I282" t="str">
        <f t="shared" si="3"/>
        <v>&lt;h2&gt;Spanish Hills Apts&lt;/h2&gt;&lt;h3&gt;775-525-6977   / 1475 Vista Del Rancho Pkwy Sparks, NV 89436&lt;/h3&gt;&lt;p&gt;Family-Subsidized-Using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282" s="24" t="s">
        <v>299</v>
      </c>
    </row>
    <row r="283">
      <c r="A283" t="str">
        <f>if(Services!A283="","",Services!A283)</f>
        <v>Sparks Christian Fellowship</v>
      </c>
      <c r="B283" t="str">
        <f>if(Services!B283&amp;" "&amp;Services!C283&amp;" "&amp;Services!I283="","",Services!B283&amp;" "&amp;Services!C283&amp;" "&amp;Services!I283)</f>
        <v>775-331-2303  </v>
      </c>
      <c r="C283" t="str">
        <f>if(A283="","",Services!D283&amp;" "&amp;Services!E283&amp;", "&amp;Services!F283&amp;" "&amp;Services!G283)</f>
        <v>510 Greenbrae Sparks, NV 89431</v>
      </c>
      <c r="D283" t="str">
        <f>if(Services!H283="","",Services!H283)</f>
        <v>A soup kitchen and emergency food pantry are at the charity.</v>
      </c>
      <c r="E283" s="81" t="str">
        <f>if(Services!J283="P",Services!$J$1&amp;", ","")&amp;
if(Services!K283="P",Services!$K$1&amp;", ","")&amp;
if(Services!L283="P",Services!$L$1&amp;", ","")&amp;
if(Services!M283="P",Services!$M$1&amp;", ","")&amp;
if(Services!N283="P",Services!$N$1&amp;", ","")&amp;
if(Services!O283="P",Services!$O$1&amp;", ","")&amp;
if(Services!P283="P",Services!$P$1&amp;", ","")&amp;
if(Services!Q283="P",Services!$Q$1&amp;", ","")&amp;
if(Services!R283="P",Services!$R$1&amp;", ","")&amp;
if(Services!S283="P",Services!$S$1&amp;", ","")&amp;
if(Services!T283="P",Services!$T$1&amp;", ","")&amp;
if(Services!U283="P",Services!$U$1&amp;", ","")&amp;
if(Services!V283="P",Services!$V$1&amp;", ","")&amp;
if(Services!W283="P",Services!$W$1&amp;", ","")&amp;
if(Services!X283="P",Services!$X$1&amp;", ","")&amp;
if(Services!Y283="P",Services!$Y$1&amp;", ","")&amp;
if(Services!Z283="P",Services!$Z$1&amp;", ","")&amp;
if(Services!AA283="P",Services!$AA$1&amp;", ","")&amp;
if(Services!AB283="P",Services!$AB$1&amp;", ","")&amp;
if(Services!AC283="P",Services!$AC$1&amp;", ","")&amp;
if(Services!AD283="P",Services!$AD$1&amp;", ","")&amp;
if(Services!AE283="P",Services!$AE$1&amp;", ","")&amp;
if(Services!AF283="P",Services!$AF$1&amp;", ","")&amp;
if(Services!AG283="P",Services!$AG$1&amp;", ","")&amp;
if(Services!AH283="P",Services!$AH$1&amp;", ","")</f>
        <v>Community Groups, Energy Assistance, Family Services, Housing, </v>
      </c>
      <c r="F283" t="str">
        <f t="shared" si="1"/>
        <v>Community Groups, Energy Assistance, Family Services, Housing</v>
      </c>
      <c r="G283" s="81" t="str">
        <f>if(Services!J283="S",Services!$J$1&amp;", ","")&amp;
if(Services!K283="S",Services!$K$1&amp;", ","")&amp;
if(Services!L283="S",Services!$L$1&amp;", ","")&amp;
if(Services!M283="S",Services!$M$1&amp;", ","")&amp;
if(Services!N283="S",Services!$N$1&amp;", ","")&amp;
if(Services!O283="S",Services!$O$1&amp;", ","")&amp;
if(Services!P283="S",Services!$P$1&amp;", ","")&amp;
if(Services!Q283="S",Services!$Q$1&amp;", ","")&amp;
if(Services!R283="S",Services!$R$1&amp;", ","")&amp;
if(Services!S283="S",Services!$S$1&amp;", ","")&amp;
if(Services!T283="S",Services!$T$1&amp;", ","")&amp;
if(Services!U283="S",Services!$U$1&amp;", ","")&amp;
if(Services!V283="S",Services!$V$1&amp;", ","")&amp;
if(Services!W283="S",Services!$W$1&amp;", ","")&amp;
if(Services!X283="S",Services!$X$1&amp;", ","")&amp;
if(Services!Y283="S",Services!$Y$1&amp;", ","")&amp;
if(Services!Z283="S",Services!$Z$1&amp;", ","")&amp;
if(Services!AA283="S",Services!$AA$1&amp;", ","")&amp;
if(Services!AB283="S",Services!$AB$1&amp;", ","")&amp;
if(Services!AC283="S",Services!$AC$1&amp;", ","")&amp;
if(Services!AD283="S",Services!$AD$1&amp;", ","")&amp;
if(Services!AE283="S",Services!$AE$1&amp;", ","")&amp;
if(Services!AF283="S",Services!$AF$1&amp;", ","")&amp;
if(Services!AG283="S",Services!$AG$1&amp;", ","")&amp;
if(Services!AH283="S",Services!$AH$1&amp;", ","")</f>
        <v/>
      </c>
      <c r="H283" t="str">
        <f t="shared" si="2"/>
        <v/>
      </c>
      <c r="I283" t="str">
        <f t="shared" si="3"/>
        <v>&lt;h2&gt;Sparks Christian Fellowship&lt;/h2&gt;&lt;h3&gt;775-331-2303   / 510 Greenbrae Sparks, NV 89431&lt;/h3&gt;&lt;p&gt;A soup kitchen and emergency food pantry are at the charity.&lt;/p&gt;&lt;p&gt;Community Groups, Energy Assistance, Family Services, Housing / &lt;/p&gt;</v>
      </c>
      <c r="J283" s="24" t="s">
        <v>299</v>
      </c>
    </row>
    <row r="284">
      <c r="A284" t="str">
        <f>if(Services!A284="","",Services!A284)</f>
        <v>Sparks FRC</v>
      </c>
      <c r="B284" t="str">
        <f>if(Services!B284&amp;" "&amp;Services!C284&amp;" "&amp;Services!I284="","",Services!B284&amp;" "&amp;Services!C284&amp;" "&amp;Services!I284)</f>
        <v>775-353-5733  </v>
      </c>
      <c r="C284" t="str">
        <f>if(A284="","",Services!D284&amp;" "&amp;Services!E284&amp;", "&amp;Services!F284&amp;" "&amp;Services!G284)</f>
        <v>923 12th Street Sparks, NV 89431</v>
      </c>
      <c r="D284" t="str">
        <f>if(Services!H284="","",Services!H284)</f>
        <v>Sparks High School</v>
      </c>
      <c r="E284" s="81" t="str">
        <f>if(Services!J284="P",Services!$J$1&amp;", ","")&amp;
if(Services!K284="P",Services!$K$1&amp;", ","")&amp;
if(Services!L284="P",Services!$L$1&amp;", ","")&amp;
if(Services!M284="P",Services!$M$1&amp;", ","")&amp;
if(Services!N284="P",Services!$N$1&amp;", ","")&amp;
if(Services!O284="P",Services!$O$1&amp;", ","")&amp;
if(Services!P284="P",Services!$P$1&amp;", ","")&amp;
if(Services!Q284="P",Services!$Q$1&amp;", ","")&amp;
if(Services!R284="P",Services!$R$1&amp;", ","")&amp;
if(Services!S284="P",Services!$S$1&amp;", ","")&amp;
if(Services!T284="P",Services!$T$1&amp;", ","")&amp;
if(Services!U284="P",Services!$U$1&amp;", ","")&amp;
if(Services!V284="P",Services!$V$1&amp;", ","")&amp;
if(Services!W284="P",Services!$W$1&amp;", ","")&amp;
if(Services!X284="P",Services!$X$1&amp;", ","")&amp;
if(Services!Y284="P",Services!$Y$1&amp;", ","")&amp;
if(Services!Z284="P",Services!$Z$1&amp;", ","")&amp;
if(Services!AA284="P",Services!$AA$1&amp;", ","")&amp;
if(Services!AB284="P",Services!$AB$1&amp;", ","")&amp;
if(Services!AC284="P",Services!$AC$1&amp;", ","")&amp;
if(Services!AD284="P",Services!$AD$1&amp;", ","")&amp;
if(Services!AE284="P",Services!$AE$1&amp;", ","")&amp;
if(Services!AF284="P",Services!$AF$1&amp;", ","")&amp;
if(Services!AG284="P",Services!$AG$1&amp;", ","")&amp;
if(Services!AH284="P",Services!$AH$1&amp;", ","")</f>
        <v>Family Services, </v>
      </c>
      <c r="F284" t="str">
        <f t="shared" si="1"/>
        <v>Family Services</v>
      </c>
      <c r="G284" s="81" t="str">
        <f>if(Services!J284="S",Services!$J$1&amp;", ","")&amp;
if(Services!K284="S",Services!$K$1&amp;", ","")&amp;
if(Services!L284="S",Services!$L$1&amp;", ","")&amp;
if(Services!M284="S",Services!$M$1&amp;", ","")&amp;
if(Services!N284="S",Services!$N$1&amp;", ","")&amp;
if(Services!O284="S",Services!$O$1&amp;", ","")&amp;
if(Services!P284="S",Services!$P$1&amp;", ","")&amp;
if(Services!Q284="S",Services!$Q$1&amp;", ","")&amp;
if(Services!R284="S",Services!$R$1&amp;", ","")&amp;
if(Services!S284="S",Services!$S$1&amp;", ","")&amp;
if(Services!T284="S",Services!$T$1&amp;", ","")&amp;
if(Services!U284="S",Services!$U$1&amp;", ","")&amp;
if(Services!V284="S",Services!$V$1&amp;", ","")&amp;
if(Services!W284="S",Services!$W$1&amp;", ","")&amp;
if(Services!X284="S",Services!$X$1&amp;", ","")&amp;
if(Services!Y284="S",Services!$Y$1&amp;", ","")&amp;
if(Services!Z284="S",Services!$Z$1&amp;", ","")&amp;
if(Services!AA284="S",Services!$AA$1&amp;", ","")&amp;
if(Services!AB284="S",Services!$AB$1&amp;", ","")&amp;
if(Services!AC284="S",Services!$AC$1&amp;", ","")&amp;
if(Services!AD284="S",Services!$AD$1&amp;", ","")&amp;
if(Services!AE284="S",Services!$AE$1&amp;", ","")&amp;
if(Services!AF284="S",Services!$AF$1&amp;", ","")&amp;
if(Services!AG284="S",Services!$AG$1&amp;", ","")&amp;
if(Services!AH284="S",Services!$AH$1&amp;", ","")</f>
        <v/>
      </c>
      <c r="H284" t="str">
        <f t="shared" si="2"/>
        <v/>
      </c>
      <c r="I284" t="str">
        <f t="shared" si="3"/>
        <v>&lt;h2&gt;Sparks FRC&lt;/h2&gt;&lt;h3&gt;775-353-5733   / 923 12th Street Sparks, NV 89431&lt;/h3&gt;&lt;p&gt;Sparks High School&lt;/p&gt;&lt;p&gt;Family Services / &lt;/p&gt;</v>
      </c>
      <c r="J284" s="24" t="s">
        <v>299</v>
      </c>
    </row>
    <row r="285">
      <c r="A285" t="str">
        <f>if(Services!A285="","",Services!A285)</f>
        <v>Sparks Police Department</v>
      </c>
      <c r="B285" t="str">
        <f>if(Services!B285&amp;" "&amp;Services!C285&amp;" "&amp;Services!I285="","",Services!B285&amp;" "&amp;Services!C285&amp;" "&amp;Services!I285)</f>
        <v>775-353-2217  </v>
      </c>
      <c r="C285" t="str">
        <f>if(A285="","",Services!D285&amp;" "&amp;Services!E285&amp;", "&amp;Services!F285&amp;" "&amp;Services!G285)</f>
        <v>1701 E. Prater Way Sparks, NV 89434</v>
      </c>
      <c r="D285" t="str">
        <f>if(Services!H285="","",Services!H285)</f>
        <v>SPD Victim Advocate phone</v>
      </c>
      <c r="E285" s="81" t="str">
        <f>if(Services!J285="P",Services!$J$1&amp;", ","")&amp;
if(Services!K285="P",Services!$K$1&amp;", ","")&amp;
if(Services!L285="P",Services!$L$1&amp;", ","")&amp;
if(Services!M285="P",Services!$M$1&amp;", ","")&amp;
if(Services!N285="P",Services!$N$1&amp;", ","")&amp;
if(Services!O285="P",Services!$O$1&amp;", ","")&amp;
if(Services!P285="P",Services!$P$1&amp;", ","")&amp;
if(Services!Q285="P",Services!$Q$1&amp;", ","")&amp;
if(Services!R285="P",Services!$R$1&amp;", ","")&amp;
if(Services!S285="P",Services!$S$1&amp;", ","")&amp;
if(Services!T285="P",Services!$T$1&amp;", ","")&amp;
if(Services!U285="P",Services!$U$1&amp;", ","")&amp;
if(Services!V285="P",Services!$V$1&amp;", ","")&amp;
if(Services!W285="P",Services!$W$1&amp;", ","")&amp;
if(Services!X285="P",Services!$X$1&amp;", ","")&amp;
if(Services!Y285="P",Services!$Y$1&amp;", ","")&amp;
if(Services!Z285="P",Services!$Z$1&amp;", ","")&amp;
if(Services!AA285="P",Services!$AA$1&amp;", ","")&amp;
if(Services!AB285="P",Services!$AB$1&amp;", ","")&amp;
if(Services!AC285="P",Services!$AC$1&amp;", ","")&amp;
if(Services!AD285="P",Services!$AD$1&amp;", ","")&amp;
if(Services!AE285="P",Services!$AE$1&amp;", ","")&amp;
if(Services!AF285="P",Services!$AF$1&amp;", ","")&amp;
if(Services!AG285="P",Services!$AG$1&amp;", ","")&amp;
if(Services!AH285="P",Services!$AH$1&amp;", ","")</f>
        <v>Law Enforcement, </v>
      </c>
      <c r="F285" t="str">
        <f t="shared" si="1"/>
        <v>Law Enforcement</v>
      </c>
      <c r="G285" s="81" t="str">
        <f>if(Services!J285="S",Services!$J$1&amp;", ","")&amp;
if(Services!K285="S",Services!$K$1&amp;", ","")&amp;
if(Services!L285="S",Services!$L$1&amp;", ","")&amp;
if(Services!M285="S",Services!$M$1&amp;", ","")&amp;
if(Services!N285="S",Services!$N$1&amp;", ","")&amp;
if(Services!O285="S",Services!$O$1&amp;", ","")&amp;
if(Services!P285="S",Services!$P$1&amp;", ","")&amp;
if(Services!Q285="S",Services!$Q$1&amp;", ","")&amp;
if(Services!R285="S",Services!$R$1&amp;", ","")&amp;
if(Services!S285="S",Services!$S$1&amp;", ","")&amp;
if(Services!T285="S",Services!$T$1&amp;", ","")&amp;
if(Services!U285="S",Services!$U$1&amp;", ","")&amp;
if(Services!V285="S",Services!$V$1&amp;", ","")&amp;
if(Services!W285="S",Services!$W$1&amp;", ","")&amp;
if(Services!X285="S",Services!$X$1&amp;", ","")&amp;
if(Services!Y285="S",Services!$Y$1&amp;", ","")&amp;
if(Services!Z285="S",Services!$Z$1&amp;", ","")&amp;
if(Services!AA285="S",Services!$AA$1&amp;", ","")&amp;
if(Services!AB285="S",Services!$AB$1&amp;", ","")&amp;
if(Services!AC285="S",Services!$AC$1&amp;", ","")&amp;
if(Services!AD285="S",Services!$AD$1&amp;", ","")&amp;
if(Services!AE285="S",Services!$AE$1&amp;", ","")&amp;
if(Services!AF285="S",Services!$AF$1&amp;", ","")&amp;
if(Services!AG285="S",Services!$AG$1&amp;", ","")&amp;
if(Services!AH285="S",Services!$AH$1&amp;", ","")</f>
        <v/>
      </c>
      <c r="H285" t="str">
        <f t="shared" si="2"/>
        <v/>
      </c>
      <c r="I285" t="str">
        <f t="shared" si="3"/>
        <v>&lt;h2&gt;Sparks Police Department&lt;/h2&gt;&lt;h3&gt;775-353-2217   / 1701 E. Prater Way Sparks, NV 89434&lt;/h3&gt;&lt;p&gt;SPD Victim Advocate phone&lt;/p&gt;&lt;p&gt;Law Enforcement / &lt;/p&gt;</v>
      </c>
      <c r="J285" s="24" t="s">
        <v>299</v>
      </c>
    </row>
    <row r="286">
      <c r="A286" t="str">
        <f>if(Services!A286="","",Services!A286)</f>
        <v>Sparks Seventh Day Adventist Church</v>
      </c>
      <c r="B286" t="str">
        <f>if(Services!B286&amp;" "&amp;Services!C286&amp;" "&amp;Services!I286="","",Services!B286&amp;" "&amp;Services!C286&amp;" "&amp;Services!I286)</f>
        <v>775-331-4332  </v>
      </c>
      <c r="C286" t="str">
        <f>if(A286="","",Services!D286&amp;" "&amp;Services!E286&amp;", "&amp;Services!F286&amp;" "&amp;Services!G286)</f>
        <v>2990 Rock Blvd. Sparks, NV 89431</v>
      </c>
      <c r="D286" t="str">
        <f>if(Services!H286="","",Services!H286)</f>
        <v>Call the number for Food Assistance</v>
      </c>
      <c r="E286" s="81" t="str">
        <f>if(Services!J286="P",Services!$J$1&amp;", ","")&amp;
if(Services!K286="P",Services!$K$1&amp;", ","")&amp;
if(Services!L286="P",Services!$L$1&amp;", ","")&amp;
if(Services!M286="P",Services!$M$1&amp;", ","")&amp;
if(Services!N286="P",Services!$N$1&amp;", ","")&amp;
if(Services!O286="P",Services!$O$1&amp;", ","")&amp;
if(Services!P286="P",Services!$P$1&amp;", ","")&amp;
if(Services!Q286="P",Services!$Q$1&amp;", ","")&amp;
if(Services!R286="P",Services!$R$1&amp;", ","")&amp;
if(Services!S286="P",Services!$S$1&amp;", ","")&amp;
if(Services!T286="P",Services!$T$1&amp;", ","")&amp;
if(Services!U286="P",Services!$U$1&amp;", ","")&amp;
if(Services!V286="P",Services!$V$1&amp;", ","")&amp;
if(Services!W286="P",Services!$W$1&amp;", ","")&amp;
if(Services!X286="P",Services!$X$1&amp;", ","")&amp;
if(Services!Y286="P",Services!$Y$1&amp;", ","")&amp;
if(Services!Z286="P",Services!$Z$1&amp;", ","")&amp;
if(Services!AA286="P",Services!$AA$1&amp;", ","")&amp;
if(Services!AB286="P",Services!$AB$1&amp;", ","")&amp;
if(Services!AC286="P",Services!$AC$1&amp;", ","")&amp;
if(Services!AD286="P",Services!$AD$1&amp;", ","")&amp;
if(Services!AE286="P",Services!$AE$1&amp;", ","")&amp;
if(Services!AF286="P",Services!$AF$1&amp;", ","")&amp;
if(Services!AG286="P",Services!$AG$1&amp;", ","")&amp;
if(Services!AH286="P",Services!$AH$1&amp;", ","")</f>
        <v>Community Groups, Food, </v>
      </c>
      <c r="F286" t="str">
        <f t="shared" si="1"/>
        <v>Community Groups, Food</v>
      </c>
      <c r="G286" s="81" t="str">
        <f>if(Services!J286="S",Services!$J$1&amp;", ","")&amp;
if(Services!K286="S",Services!$K$1&amp;", ","")&amp;
if(Services!L286="S",Services!$L$1&amp;", ","")&amp;
if(Services!M286="S",Services!$M$1&amp;", ","")&amp;
if(Services!N286="S",Services!$N$1&amp;", ","")&amp;
if(Services!O286="S",Services!$O$1&amp;", ","")&amp;
if(Services!P286="S",Services!$P$1&amp;", ","")&amp;
if(Services!Q286="S",Services!$Q$1&amp;", ","")&amp;
if(Services!R286="S",Services!$R$1&amp;", ","")&amp;
if(Services!S286="S",Services!$S$1&amp;", ","")&amp;
if(Services!T286="S",Services!$T$1&amp;", ","")&amp;
if(Services!U286="S",Services!$U$1&amp;", ","")&amp;
if(Services!V286="S",Services!$V$1&amp;", ","")&amp;
if(Services!W286="S",Services!$W$1&amp;", ","")&amp;
if(Services!X286="S",Services!$X$1&amp;", ","")&amp;
if(Services!Y286="S",Services!$Y$1&amp;", ","")&amp;
if(Services!Z286="S",Services!$Z$1&amp;", ","")&amp;
if(Services!AA286="S",Services!$AA$1&amp;", ","")&amp;
if(Services!AB286="S",Services!$AB$1&amp;", ","")&amp;
if(Services!AC286="S",Services!$AC$1&amp;", ","")&amp;
if(Services!AD286="S",Services!$AD$1&amp;", ","")&amp;
if(Services!AE286="S",Services!$AE$1&amp;", ","")&amp;
if(Services!AF286="S",Services!$AF$1&amp;", ","")&amp;
if(Services!AG286="S",Services!$AG$1&amp;", ","")&amp;
if(Services!AH286="S",Services!$AH$1&amp;", ","")</f>
        <v/>
      </c>
      <c r="H286" t="str">
        <f t="shared" si="2"/>
        <v/>
      </c>
      <c r="I286" t="str">
        <f t="shared" si="3"/>
        <v>&lt;h2&gt;Sparks Seventh Day Adventist Church&lt;/h2&gt;&lt;h3&gt;775-331-4332   / 2990 Rock Blvd. Sparks, NV 89431&lt;/h3&gt;&lt;p&gt;Call the number for Food Assistance&lt;/p&gt;&lt;p&gt;Community Groups, Food / &lt;/p&gt;</v>
      </c>
      <c r="J286" s="24" t="s">
        <v>299</v>
      </c>
    </row>
    <row r="287">
      <c r="A287" t="str">
        <f>if(Services!A287="","",Services!A287)</f>
        <v>St Mary's WIC</v>
      </c>
      <c r="B287" t="str">
        <f>if(Services!B287&amp;" "&amp;Services!C287&amp;" "&amp;Services!I287="","",Services!B287&amp;" "&amp;Services!C287&amp;" "&amp;Services!I287)</f>
        <v>775-770-7500  </v>
      </c>
      <c r="C287" t="str">
        <f>if(A287="","",Services!D287&amp;" "&amp;Services!E287&amp;", "&amp;Services!F287&amp;" "&amp;Services!G287)</f>
        <v>3915 Neil Rd Reno, NV 89502</v>
      </c>
      <c r="D287" t="str">
        <f>if(Services!H287="","",Services!H287)</f>
        <v>8 am-5 pm, M-F</v>
      </c>
      <c r="E287" s="81" t="str">
        <f>if(Services!J287="P",Services!$J$1&amp;", ","")&amp;
if(Services!K287="P",Services!$K$1&amp;", ","")&amp;
if(Services!L287="P",Services!$L$1&amp;", ","")&amp;
if(Services!M287="P",Services!$M$1&amp;", ","")&amp;
if(Services!N287="P",Services!$N$1&amp;", ","")&amp;
if(Services!O287="P",Services!$O$1&amp;", ","")&amp;
if(Services!P287="P",Services!$P$1&amp;", ","")&amp;
if(Services!Q287="P",Services!$Q$1&amp;", ","")&amp;
if(Services!R287="P",Services!$R$1&amp;", ","")&amp;
if(Services!S287="P",Services!$S$1&amp;", ","")&amp;
if(Services!T287="P",Services!$T$1&amp;", ","")&amp;
if(Services!U287="P",Services!$U$1&amp;", ","")&amp;
if(Services!V287="P",Services!$V$1&amp;", ","")&amp;
if(Services!W287="P",Services!$W$1&amp;", ","")&amp;
if(Services!X287="P",Services!$X$1&amp;", ","")&amp;
if(Services!Y287="P",Services!$Y$1&amp;", ","")&amp;
if(Services!Z287="P",Services!$Z$1&amp;", ","")&amp;
if(Services!AA287="P",Services!$AA$1&amp;", ","")&amp;
if(Services!AB287="P",Services!$AB$1&amp;", ","")&amp;
if(Services!AC287="P",Services!$AC$1&amp;", ","")&amp;
if(Services!AD287="P",Services!$AD$1&amp;", ","")&amp;
if(Services!AE287="P",Services!$AE$1&amp;", ","")&amp;
if(Services!AF287="P",Services!$AF$1&amp;", ","")&amp;
if(Services!AG287="P",Services!$AG$1&amp;", ","")&amp;
if(Services!AH287="P",Services!$AH$1&amp;", ","")</f>
        <v>Community Groups, </v>
      </c>
      <c r="F287" t="str">
        <f t="shared" si="1"/>
        <v>Community Groups</v>
      </c>
      <c r="G287" s="81" t="str">
        <f>if(Services!J287="S",Services!$J$1&amp;", ","")&amp;
if(Services!K287="S",Services!$K$1&amp;", ","")&amp;
if(Services!L287="S",Services!$L$1&amp;", ","")&amp;
if(Services!M287="S",Services!$M$1&amp;", ","")&amp;
if(Services!N287="S",Services!$N$1&amp;", ","")&amp;
if(Services!O287="S",Services!$O$1&amp;", ","")&amp;
if(Services!P287="S",Services!$P$1&amp;", ","")&amp;
if(Services!Q287="S",Services!$Q$1&amp;", ","")&amp;
if(Services!R287="S",Services!$R$1&amp;", ","")&amp;
if(Services!S287="S",Services!$S$1&amp;", ","")&amp;
if(Services!T287="S",Services!$T$1&amp;", ","")&amp;
if(Services!U287="S",Services!$U$1&amp;", ","")&amp;
if(Services!V287="S",Services!$V$1&amp;", ","")&amp;
if(Services!W287="S",Services!$W$1&amp;", ","")&amp;
if(Services!X287="S",Services!$X$1&amp;", ","")&amp;
if(Services!Y287="S",Services!$Y$1&amp;", ","")&amp;
if(Services!Z287="S",Services!$Z$1&amp;", ","")&amp;
if(Services!AA287="S",Services!$AA$1&amp;", ","")&amp;
if(Services!AB287="S",Services!$AB$1&amp;", ","")&amp;
if(Services!AC287="S",Services!$AC$1&amp;", ","")&amp;
if(Services!AD287="S",Services!$AD$1&amp;", ","")&amp;
if(Services!AE287="S",Services!$AE$1&amp;", ","")&amp;
if(Services!AF287="S",Services!$AF$1&amp;", ","")&amp;
if(Services!AG287="S",Services!$AG$1&amp;", ","")&amp;
if(Services!AH287="S",Services!$AH$1&amp;", ","")</f>
        <v/>
      </c>
      <c r="H287" t="str">
        <f t="shared" si="2"/>
        <v/>
      </c>
      <c r="I287" t="str">
        <f t="shared" si="3"/>
        <v>&lt;h2&gt;St Mary's WIC&lt;/h2&gt;&lt;h3&gt;775-770-7500   / 3915 Neil Rd Reno, NV 89502&lt;/h3&gt;&lt;p&gt;8 am-5 pm, M-F&lt;/p&gt;&lt;p&gt;Community Groups / &lt;/p&gt;</v>
      </c>
      <c r="J287" s="24" t="s">
        <v>299</v>
      </c>
    </row>
    <row r="288">
      <c r="A288" t="str">
        <f>if(Services!A288="","",Services!A288)</f>
        <v>St. Vincent's Residence</v>
      </c>
      <c r="B288" t="str">
        <f>if(Services!B288&amp;" "&amp;Services!C288&amp;" "&amp;Services!I288="","",Services!B288&amp;" "&amp;Services!C288&amp;" "&amp;Services!I288)</f>
        <v>775-322-7073  https://ccsnn.org</v>
      </c>
      <c r="C288" t="str">
        <f>if(A288="","",Services!D288&amp;" "&amp;Services!E288&amp;", "&amp;Services!F288&amp;" "&amp;Services!G288)</f>
        <v>395 Gould St. #D0  Reno, NV 89502</v>
      </c>
      <c r="D288" t="str">
        <f>if(Services!H288="","",Services!H288)</f>
        <v>Transitional housing; weekly, monthly, Section 8; weekly charges.
Community Assistance Center. Program run by Catholic Charities of Northern Nevada</v>
      </c>
      <c r="E288" s="81" t="str">
        <f>if(Services!J288="P",Services!$J$1&amp;", ","")&amp;
if(Services!K288="P",Services!$K$1&amp;", ","")&amp;
if(Services!L288="P",Services!$L$1&amp;", ","")&amp;
if(Services!M288="P",Services!$M$1&amp;", ","")&amp;
if(Services!N288="P",Services!$N$1&amp;", ","")&amp;
if(Services!O288="P",Services!$O$1&amp;", ","")&amp;
if(Services!P288="P",Services!$P$1&amp;", ","")&amp;
if(Services!Q288="P",Services!$Q$1&amp;", ","")&amp;
if(Services!R288="P",Services!$R$1&amp;", ","")&amp;
if(Services!S288="P",Services!$S$1&amp;", ","")&amp;
if(Services!T288="P",Services!$T$1&amp;", ","")&amp;
if(Services!U288="P",Services!$U$1&amp;", ","")&amp;
if(Services!V288="P",Services!$V$1&amp;", ","")&amp;
if(Services!W288="P",Services!$W$1&amp;", ","")&amp;
if(Services!X288="P",Services!$X$1&amp;", ","")&amp;
if(Services!Y288="P",Services!$Y$1&amp;", ","")&amp;
if(Services!Z288="P",Services!$Z$1&amp;", ","")&amp;
if(Services!AA288="P",Services!$AA$1&amp;", ","")&amp;
if(Services!AB288="P",Services!$AB$1&amp;", ","")&amp;
if(Services!AC288="P",Services!$AC$1&amp;", ","")&amp;
if(Services!AD288="P",Services!$AD$1&amp;", ","")&amp;
if(Services!AE288="P",Services!$AE$1&amp;", ","")&amp;
if(Services!AF288="P",Services!$AF$1&amp;", ","")&amp;
if(Services!AG288="P",Services!$AG$1&amp;", ","")&amp;
if(Services!AH288="P",Services!$AH$1&amp;", ","")</f>
        <v>Housing, Transitional Housing, </v>
      </c>
      <c r="F288" t="str">
        <f t="shared" si="1"/>
        <v>Housing, Transitional Housing</v>
      </c>
      <c r="G288" s="81" t="str">
        <f>if(Services!J288="S",Services!$J$1&amp;", ","")&amp;
if(Services!K288="S",Services!$K$1&amp;", ","")&amp;
if(Services!L288="S",Services!$L$1&amp;", ","")&amp;
if(Services!M288="S",Services!$M$1&amp;", ","")&amp;
if(Services!N288="S",Services!$N$1&amp;", ","")&amp;
if(Services!O288="S",Services!$O$1&amp;", ","")&amp;
if(Services!P288="S",Services!$P$1&amp;", ","")&amp;
if(Services!Q288="S",Services!$Q$1&amp;", ","")&amp;
if(Services!R288="S",Services!$R$1&amp;", ","")&amp;
if(Services!S288="S",Services!$S$1&amp;", ","")&amp;
if(Services!T288="S",Services!$T$1&amp;", ","")&amp;
if(Services!U288="S",Services!$U$1&amp;", ","")&amp;
if(Services!V288="S",Services!$V$1&amp;", ","")&amp;
if(Services!W288="S",Services!$W$1&amp;", ","")&amp;
if(Services!X288="S",Services!$X$1&amp;", ","")&amp;
if(Services!Y288="S",Services!$Y$1&amp;", ","")&amp;
if(Services!Z288="S",Services!$Z$1&amp;", ","")&amp;
if(Services!AA288="S",Services!$AA$1&amp;", ","")&amp;
if(Services!AB288="S",Services!$AB$1&amp;", ","")&amp;
if(Services!AC288="S",Services!$AC$1&amp;", ","")&amp;
if(Services!AD288="S",Services!$AD$1&amp;", ","")&amp;
if(Services!AE288="S",Services!$AE$1&amp;", ","")&amp;
if(Services!AF288="S",Services!$AF$1&amp;", ","")&amp;
if(Services!AG288="S",Services!$AG$1&amp;", ","")&amp;
if(Services!AH288="S",Services!$AH$1&amp;", ","")</f>
        <v/>
      </c>
      <c r="H288" t="str">
        <f t="shared" si="2"/>
        <v/>
      </c>
      <c r="I288" t="str">
        <f t="shared" si="3"/>
        <v>&lt;h2&gt;St. Vincent's Residence&lt;/h2&gt;&lt;h3&gt;775-322-7073  https://ccsnn.org / 395 Gould St. #D0  Reno, NV 89502&lt;/h3&gt;&lt;p&gt;Transitional housing; weekly, monthly, Section 8; weekly charges.
Community Assistance Center. Program run by Catholic Charities of Northern Nevada&lt;/p&gt;&lt;p&gt;Housing, Transitional Housing / &lt;/p&gt;</v>
      </c>
      <c r="J288" s="24" t="s">
        <v>299</v>
      </c>
    </row>
    <row r="289">
      <c r="A289" t="str">
        <f>if(Services!A289="","",Services!A289)</f>
        <v>St. Vincent's Thrift Shop, Downtown</v>
      </c>
      <c r="B289" t="str">
        <f>if(Services!B289&amp;" "&amp;Services!C289&amp;" "&amp;Services!I289="","",Services!B289&amp;" "&amp;Services!C289&amp;" "&amp;Services!I289)</f>
        <v>775-322-9824  </v>
      </c>
      <c r="C289" t="str">
        <f>if(A289="","",Services!D289&amp;" "&amp;Services!E289&amp;", "&amp;Services!F289&amp;" "&amp;Services!G289)</f>
        <v>500 E. 4th St. Reno, NV 89512</v>
      </c>
      <c r="D289" t="str">
        <f>if(Services!H289="","",Services!H289)</f>
        <v>Must get voucher from Emergency Services CCSNN
Tuesday-Thursday 9 am-5:30 pm.
Tuesday-Thursday 9 am-ll:30 am-Free Clothing Women &amp; Children Only</v>
      </c>
      <c r="E289" s="81" t="str">
        <f>if(Services!J289="P",Services!$J$1&amp;", ","")&amp;
if(Services!K289="P",Services!$K$1&amp;", ","")&amp;
if(Services!L289="P",Services!$L$1&amp;", ","")&amp;
if(Services!M289="P",Services!$M$1&amp;", ","")&amp;
if(Services!N289="P",Services!$N$1&amp;", ","")&amp;
if(Services!O289="P",Services!$O$1&amp;", ","")&amp;
if(Services!P289="P",Services!$P$1&amp;", ","")&amp;
if(Services!Q289="P",Services!$Q$1&amp;", ","")&amp;
if(Services!R289="P",Services!$R$1&amp;", ","")&amp;
if(Services!S289="P",Services!$S$1&amp;", ","")&amp;
if(Services!T289="P",Services!$T$1&amp;", ","")&amp;
if(Services!U289="P",Services!$U$1&amp;", ","")&amp;
if(Services!V289="P",Services!$V$1&amp;", ","")&amp;
if(Services!W289="P",Services!$W$1&amp;", ","")&amp;
if(Services!X289="P",Services!$X$1&amp;", ","")&amp;
if(Services!Y289="P",Services!$Y$1&amp;", ","")&amp;
if(Services!Z289="P",Services!$Z$1&amp;", ","")&amp;
if(Services!AA289="P",Services!$AA$1&amp;", ","")&amp;
if(Services!AB289="P",Services!$AB$1&amp;", ","")&amp;
if(Services!AC289="P",Services!$AC$1&amp;", ","")&amp;
if(Services!AD289="P",Services!$AD$1&amp;", ","")&amp;
if(Services!AE289="P",Services!$AE$1&amp;", ","")&amp;
if(Services!AF289="P",Services!$AF$1&amp;", ","")&amp;
if(Services!AG289="P",Services!$AG$1&amp;", ","")&amp;
if(Services!AH289="P",Services!$AH$1&amp;", ","")</f>
        <v>Clothing, </v>
      </c>
      <c r="F289" t="str">
        <f t="shared" si="1"/>
        <v>Clothing</v>
      </c>
      <c r="G289" s="81" t="str">
        <f>if(Services!J289="S",Services!$J$1&amp;", ","")&amp;
if(Services!K289="S",Services!$K$1&amp;", ","")&amp;
if(Services!L289="S",Services!$L$1&amp;", ","")&amp;
if(Services!M289="S",Services!$M$1&amp;", ","")&amp;
if(Services!N289="S",Services!$N$1&amp;", ","")&amp;
if(Services!O289="S",Services!$O$1&amp;", ","")&amp;
if(Services!P289="S",Services!$P$1&amp;", ","")&amp;
if(Services!Q289="S",Services!$Q$1&amp;", ","")&amp;
if(Services!R289="S",Services!$R$1&amp;", ","")&amp;
if(Services!S289="S",Services!$S$1&amp;", ","")&amp;
if(Services!T289="S",Services!$T$1&amp;", ","")&amp;
if(Services!U289="S",Services!$U$1&amp;", ","")&amp;
if(Services!V289="S",Services!$V$1&amp;", ","")&amp;
if(Services!W289="S",Services!$W$1&amp;", ","")&amp;
if(Services!X289="S",Services!$X$1&amp;", ","")&amp;
if(Services!Y289="S",Services!$Y$1&amp;", ","")&amp;
if(Services!Z289="S",Services!$Z$1&amp;", ","")&amp;
if(Services!AA289="S",Services!$AA$1&amp;", ","")&amp;
if(Services!AB289="S",Services!$AB$1&amp;", ","")&amp;
if(Services!AC289="S",Services!$AC$1&amp;", ","")&amp;
if(Services!AD289="S",Services!$AD$1&amp;", ","")&amp;
if(Services!AE289="S",Services!$AE$1&amp;", ","")&amp;
if(Services!AF289="S",Services!$AF$1&amp;", ","")&amp;
if(Services!AG289="S",Services!$AG$1&amp;", ","")&amp;
if(Services!AH289="S",Services!$AH$1&amp;", ","")</f>
        <v/>
      </c>
      <c r="H289" t="str">
        <f t="shared" si="2"/>
        <v/>
      </c>
      <c r="I289" t="str">
        <f t="shared" si="3"/>
        <v>&lt;h2&gt;St. Vincent's Thrift Shop, Downtown&lt;/h2&gt;&lt;h3&gt;775-322-9824   / 500 E. 4th St. Reno, NV 89512&lt;/h3&gt;&lt;p&gt;Must get voucher from Emergency Services CCSNN
Tuesday-Thursday 9 am-5:30 pm.
Tuesday-Thursday 9 am-ll:30 am-Free Clothing Women &amp; Children Only&lt;/p&gt;&lt;p&gt;Clothing / &lt;/p&gt;</v>
      </c>
      <c r="J289" s="24" t="s">
        <v>299</v>
      </c>
    </row>
    <row r="290">
      <c r="A290" t="str">
        <f>if(Services!A290="","",Services!A290)</f>
        <v>St. Vincent's Thrift Shop, Sparks</v>
      </c>
      <c r="B290" t="str">
        <f>if(Services!B290&amp;" "&amp;Services!C290&amp;" "&amp;Services!I290="","",Services!B290&amp;" "&amp;Services!C290&amp;" "&amp;Services!I290)</f>
        <v>775-322-9824  </v>
      </c>
      <c r="C290" t="str">
        <f>if(A290="","",Services!D290&amp;" "&amp;Services!E290&amp;", "&amp;Services!F290&amp;" "&amp;Services!G290)</f>
        <v>190 E Glendale Sparks, NV 89431</v>
      </c>
      <c r="D290" t="str">
        <f>if(Services!H290="","",Services!H290)</f>
        <v>See emergency service manager for voucher, 8:30 am-4:50 pm Mon-Sat</v>
      </c>
      <c r="E290" s="81" t="str">
        <f>if(Services!J290="P",Services!$J$1&amp;", ","")&amp;
if(Services!K290="P",Services!$K$1&amp;", ","")&amp;
if(Services!L290="P",Services!$L$1&amp;", ","")&amp;
if(Services!M290="P",Services!$M$1&amp;", ","")&amp;
if(Services!N290="P",Services!$N$1&amp;", ","")&amp;
if(Services!O290="P",Services!$O$1&amp;", ","")&amp;
if(Services!P290="P",Services!$P$1&amp;", ","")&amp;
if(Services!Q290="P",Services!$Q$1&amp;", ","")&amp;
if(Services!R290="P",Services!$R$1&amp;", ","")&amp;
if(Services!S290="P",Services!$S$1&amp;", ","")&amp;
if(Services!T290="P",Services!$T$1&amp;", ","")&amp;
if(Services!U290="P",Services!$U$1&amp;", ","")&amp;
if(Services!V290="P",Services!$V$1&amp;", ","")&amp;
if(Services!W290="P",Services!$W$1&amp;", ","")&amp;
if(Services!X290="P",Services!$X$1&amp;", ","")&amp;
if(Services!Y290="P",Services!$Y$1&amp;", ","")&amp;
if(Services!Z290="P",Services!$Z$1&amp;", ","")&amp;
if(Services!AA290="P",Services!$AA$1&amp;", ","")&amp;
if(Services!AB290="P",Services!$AB$1&amp;", ","")&amp;
if(Services!AC290="P",Services!$AC$1&amp;", ","")&amp;
if(Services!AD290="P",Services!$AD$1&amp;", ","")&amp;
if(Services!AE290="P",Services!$AE$1&amp;", ","")&amp;
if(Services!AF290="P",Services!$AF$1&amp;", ","")&amp;
if(Services!AG290="P",Services!$AG$1&amp;", ","")&amp;
if(Services!AH290="P",Services!$AH$1&amp;", ","")</f>
        <v>Clothing, </v>
      </c>
      <c r="F290" t="str">
        <f t="shared" si="1"/>
        <v>Clothing</v>
      </c>
      <c r="G290" s="81" t="str">
        <f>if(Services!J290="S",Services!$J$1&amp;", ","")&amp;
if(Services!K290="S",Services!$K$1&amp;", ","")&amp;
if(Services!L290="S",Services!$L$1&amp;", ","")&amp;
if(Services!M290="S",Services!$M$1&amp;", ","")&amp;
if(Services!N290="S",Services!$N$1&amp;", ","")&amp;
if(Services!O290="S",Services!$O$1&amp;", ","")&amp;
if(Services!P290="S",Services!$P$1&amp;", ","")&amp;
if(Services!Q290="S",Services!$Q$1&amp;", ","")&amp;
if(Services!R290="S",Services!$R$1&amp;", ","")&amp;
if(Services!S290="S",Services!$S$1&amp;", ","")&amp;
if(Services!T290="S",Services!$T$1&amp;", ","")&amp;
if(Services!U290="S",Services!$U$1&amp;", ","")&amp;
if(Services!V290="S",Services!$V$1&amp;", ","")&amp;
if(Services!W290="S",Services!$W$1&amp;", ","")&amp;
if(Services!X290="S",Services!$X$1&amp;", ","")&amp;
if(Services!Y290="S",Services!$Y$1&amp;", ","")&amp;
if(Services!Z290="S",Services!$Z$1&amp;", ","")&amp;
if(Services!AA290="S",Services!$AA$1&amp;", ","")&amp;
if(Services!AB290="S",Services!$AB$1&amp;", ","")&amp;
if(Services!AC290="S",Services!$AC$1&amp;", ","")&amp;
if(Services!AD290="S",Services!$AD$1&amp;", ","")&amp;
if(Services!AE290="S",Services!$AE$1&amp;", ","")&amp;
if(Services!AF290="S",Services!$AF$1&amp;", ","")&amp;
if(Services!AG290="S",Services!$AG$1&amp;", ","")&amp;
if(Services!AH290="S",Services!$AH$1&amp;", ","")</f>
        <v/>
      </c>
      <c r="H290" t="str">
        <f t="shared" si="2"/>
        <v/>
      </c>
      <c r="I290" t="str">
        <f t="shared" si="3"/>
        <v>&lt;h2&gt;St. Vincent's Thrift Shop, Sparks&lt;/h2&gt;&lt;h3&gt;775-322-9824   / 190 E Glendale Sparks, NV 89431&lt;/h3&gt;&lt;p&gt;See emergency service manager for voucher, 8:30 am-4:50 pm Mon-Sat&lt;/p&gt;&lt;p&gt;Clothing / &lt;/p&gt;</v>
      </c>
      <c r="J290" s="24" t="s">
        <v>299</v>
      </c>
    </row>
    <row r="291">
      <c r="A291" t="str">
        <f>if(Services!A291="","",Services!A291)</f>
        <v>State of Nevada - DETR - Vocational Rehabilitation</v>
      </c>
      <c r="B291" t="str">
        <f>if(Services!B291&amp;" "&amp;Services!C291&amp;" "&amp;Services!I291="","",Services!B291&amp;" "&amp;Services!C291&amp;" "&amp;Services!I291)</f>
        <v>775-684-3911 (775) 684-4184 - fax https://detr.nv.gov</v>
      </c>
      <c r="C291" t="str">
        <f>if(A291="","",Services!D291&amp;" "&amp;Services!E291&amp;", "&amp;Services!F291&amp;" "&amp;Services!G291)</f>
        <v>500 E. Third Street Carson City, NV 89713</v>
      </c>
      <c r="D291" t="str">
        <f>if(Services!H291="","",Services!H291)</f>
        <v>Department of Employment Training and Rehabilitation (DETR).
Assessment &amp; employment retraining for men and women with disabilities; referrals for medical aids if needed for employability; sliding scale; free services if eligible; vocational rehabilitation; services to the blind and visually impaired; transition student services.
</v>
      </c>
      <c r="E291" s="81" t="str">
        <f>if(Services!J291="P",Services!$J$1&amp;", ","")&amp;
if(Services!K291="P",Services!$K$1&amp;", ","")&amp;
if(Services!L291="P",Services!$L$1&amp;", ","")&amp;
if(Services!M291="P",Services!$M$1&amp;", ","")&amp;
if(Services!N291="P",Services!$N$1&amp;", ","")&amp;
if(Services!O291="P",Services!$O$1&amp;", ","")&amp;
if(Services!P291="P",Services!$P$1&amp;", ","")&amp;
if(Services!Q291="P",Services!$Q$1&amp;", ","")&amp;
if(Services!R291="P",Services!$R$1&amp;", ","")&amp;
if(Services!S291="P",Services!$S$1&amp;", ","")&amp;
if(Services!T291="P",Services!$T$1&amp;", ","")&amp;
if(Services!U291="P",Services!$U$1&amp;", ","")&amp;
if(Services!V291="P",Services!$V$1&amp;", ","")&amp;
if(Services!W291="P",Services!$W$1&amp;", ","")&amp;
if(Services!X291="P",Services!$X$1&amp;", ","")&amp;
if(Services!Y291="P",Services!$Y$1&amp;", ","")&amp;
if(Services!Z291="P",Services!$Z$1&amp;", ","")&amp;
if(Services!AA291="P",Services!$AA$1&amp;", ","")&amp;
if(Services!AB291="P",Services!$AB$1&amp;", ","")&amp;
if(Services!AC291="P",Services!$AC$1&amp;", ","")&amp;
if(Services!AD291="P",Services!$AD$1&amp;", ","")&amp;
if(Services!AE291="P",Services!$AE$1&amp;", ","")&amp;
if(Services!AF291="P",Services!$AF$1&amp;", ","")&amp;
if(Services!AG291="P",Services!$AG$1&amp;", ","")&amp;
if(Services!AH291="P",Services!$AH$1&amp;", ","")</f>
        <v>Disability Services, Education &amp; Training, Employment, </v>
      </c>
      <c r="F291" t="str">
        <f t="shared" si="1"/>
        <v>Disability Services, Education &amp; Training, Employment</v>
      </c>
      <c r="G291" s="81" t="str">
        <f>if(Services!J291="S",Services!$J$1&amp;", ","")&amp;
if(Services!K291="S",Services!$K$1&amp;", ","")&amp;
if(Services!L291="S",Services!$L$1&amp;", ","")&amp;
if(Services!M291="S",Services!$M$1&amp;", ","")&amp;
if(Services!N291="S",Services!$N$1&amp;", ","")&amp;
if(Services!O291="S",Services!$O$1&amp;", ","")&amp;
if(Services!P291="S",Services!$P$1&amp;", ","")&amp;
if(Services!Q291="S",Services!$Q$1&amp;", ","")&amp;
if(Services!R291="S",Services!$R$1&amp;", ","")&amp;
if(Services!S291="S",Services!$S$1&amp;", ","")&amp;
if(Services!T291="S",Services!$T$1&amp;", ","")&amp;
if(Services!U291="S",Services!$U$1&amp;", ","")&amp;
if(Services!V291="S",Services!$V$1&amp;", ","")&amp;
if(Services!W291="S",Services!$W$1&amp;", ","")&amp;
if(Services!X291="S",Services!$X$1&amp;", ","")&amp;
if(Services!Y291="S",Services!$Y$1&amp;", ","")&amp;
if(Services!Z291="S",Services!$Z$1&amp;", ","")&amp;
if(Services!AA291="S",Services!$AA$1&amp;", ","")&amp;
if(Services!AB291="S",Services!$AB$1&amp;", ","")&amp;
if(Services!AC291="S",Services!$AC$1&amp;", ","")&amp;
if(Services!AD291="S",Services!$AD$1&amp;", ","")&amp;
if(Services!AE291="S",Services!$AE$1&amp;", ","")&amp;
if(Services!AF291="S",Services!$AF$1&amp;", ","")&amp;
if(Services!AG291="S",Services!$AG$1&amp;", ","")&amp;
if(Services!AH291="S",Services!$AH$1&amp;", ","")</f>
        <v/>
      </c>
      <c r="H291" t="str">
        <f t="shared" si="2"/>
        <v/>
      </c>
      <c r="I291" t="str">
        <f t="shared" si="3"/>
        <v>&lt;h2&gt;State of Nevada - DETR - Vocational Rehabilitation&lt;/h2&gt;&lt;h3&gt;775-684-3911 (775) 684-4184 - fax https://detr.nv.gov / 500 E. Third Street Carson City, NV 89713&lt;/h3&gt;&lt;p&gt;Department of Employment Training and Rehabilitation (DETR).
Assessment &amp; employment retraining for men and women with disabilities; referrals for medical aids if needed for employability; sliding scale; free services if eligible; vocational rehabilitation; services to the blind and visually impaired; transition student services.
&lt;/p&gt;&lt;p&gt;Disability Services, Education &amp; Training, Employment / &lt;/p&gt;</v>
      </c>
      <c r="J291" s="24" t="s">
        <v>299</v>
      </c>
    </row>
    <row r="292">
      <c r="A292" t="str">
        <f>if(Services!A292="","",Services!A292)</f>
        <v>State of Nevada Division of Child and Family Services Mobile Crisis Response Team</v>
      </c>
      <c r="B292" t="str">
        <f>if(Services!B292&amp;" "&amp;Services!C292&amp;" "&amp;Services!I292="","",Services!B292&amp;" "&amp;Services!C292&amp;" "&amp;Services!I292)</f>
        <v>775-688-1670  </v>
      </c>
      <c r="C292" t="str">
        <f>if(A292="","",Services!D292&amp;" "&amp;Services!E292&amp;", "&amp;Services!F292&amp;" "&amp;Services!G292)</f>
        <v>4600 Kietzke Lane, Suite A-104 Reno, NV 89502</v>
      </c>
      <c r="D292" t="str">
        <f>if(Services!H292="","",Services!H292)</f>
        <v>Crisis intervention and stabilization services for youth and families of youth under the age of 18 who are exhibiting behavioral / mental health concerns.</v>
      </c>
      <c r="E292" s="81" t="str">
        <f>if(Services!J292="P",Services!$J$1&amp;", ","")&amp;
if(Services!K292="P",Services!$K$1&amp;", ","")&amp;
if(Services!L292="P",Services!$L$1&amp;", ","")&amp;
if(Services!M292="P",Services!$M$1&amp;", ","")&amp;
if(Services!N292="P",Services!$N$1&amp;", ","")&amp;
if(Services!O292="P",Services!$O$1&amp;", ","")&amp;
if(Services!P292="P",Services!$P$1&amp;", ","")&amp;
if(Services!Q292="P",Services!$Q$1&amp;", ","")&amp;
if(Services!R292="P",Services!$R$1&amp;", ","")&amp;
if(Services!S292="P",Services!$S$1&amp;", ","")&amp;
if(Services!T292="P",Services!$T$1&amp;", ","")&amp;
if(Services!U292="P",Services!$U$1&amp;", ","")&amp;
if(Services!V292="P",Services!$V$1&amp;", ","")&amp;
if(Services!W292="P",Services!$W$1&amp;", ","")&amp;
if(Services!X292="P",Services!$X$1&amp;", ","")&amp;
if(Services!Y292="P",Services!$Y$1&amp;", ","")&amp;
if(Services!Z292="P",Services!$Z$1&amp;", ","")&amp;
if(Services!AA292="P",Services!$AA$1&amp;", ","")&amp;
if(Services!AB292="P",Services!$AB$1&amp;", ","")&amp;
if(Services!AC292="P",Services!$AC$1&amp;", ","")&amp;
if(Services!AD292="P",Services!$AD$1&amp;", ","")&amp;
if(Services!AE292="P",Services!$AE$1&amp;", ","")&amp;
if(Services!AF292="P",Services!$AF$1&amp;", ","")&amp;
if(Services!AG292="P",Services!$AG$1&amp;", ","")&amp;
if(Services!AH292="P",Services!$AH$1&amp;", ","")</f>
        <v>Family Services, </v>
      </c>
      <c r="F292" t="str">
        <f t="shared" si="1"/>
        <v>Family Services</v>
      </c>
      <c r="G292" s="81" t="str">
        <f>if(Services!J292="S",Services!$J$1&amp;", ","")&amp;
if(Services!K292="S",Services!$K$1&amp;", ","")&amp;
if(Services!L292="S",Services!$L$1&amp;", ","")&amp;
if(Services!M292="S",Services!$M$1&amp;", ","")&amp;
if(Services!N292="S",Services!$N$1&amp;", ","")&amp;
if(Services!O292="S",Services!$O$1&amp;", ","")&amp;
if(Services!P292="S",Services!$P$1&amp;", ","")&amp;
if(Services!Q292="S",Services!$Q$1&amp;", ","")&amp;
if(Services!R292="S",Services!$R$1&amp;", ","")&amp;
if(Services!S292="S",Services!$S$1&amp;", ","")&amp;
if(Services!T292="S",Services!$T$1&amp;", ","")&amp;
if(Services!U292="S",Services!$U$1&amp;", ","")&amp;
if(Services!V292="S",Services!$V$1&amp;", ","")&amp;
if(Services!W292="S",Services!$W$1&amp;", ","")&amp;
if(Services!X292="S",Services!$X$1&amp;", ","")&amp;
if(Services!Y292="S",Services!$Y$1&amp;", ","")&amp;
if(Services!Z292="S",Services!$Z$1&amp;", ","")&amp;
if(Services!AA292="S",Services!$AA$1&amp;", ","")&amp;
if(Services!AB292="S",Services!$AB$1&amp;", ","")&amp;
if(Services!AC292="S",Services!$AC$1&amp;", ","")&amp;
if(Services!AD292="S",Services!$AD$1&amp;", ","")&amp;
if(Services!AE292="S",Services!$AE$1&amp;", ","")&amp;
if(Services!AF292="S",Services!$AF$1&amp;", ","")&amp;
if(Services!AG292="S",Services!$AG$1&amp;", ","")&amp;
if(Services!AH292="S",Services!$AH$1&amp;", ","")</f>
        <v/>
      </c>
      <c r="H292" t="str">
        <f t="shared" si="2"/>
        <v/>
      </c>
      <c r="I292" t="str">
        <f t="shared" si="3"/>
        <v>&lt;h2&gt;State of Nevada Division of Child and Family Services Mobile Crisis Response Team&lt;/h2&gt;&lt;h3&gt;775-688-1670   / 4600 Kietzke Lane, Suite A-104 Reno, NV 89502&lt;/h3&gt;&lt;p&gt;Crisis intervention and stabilization services for youth and families of youth under the age of 18 who are exhibiting behavioral / mental health concerns.&lt;/p&gt;&lt;p&gt;Family Services / &lt;/p&gt;</v>
      </c>
      <c r="J292" s="24" t="s">
        <v>299</v>
      </c>
    </row>
    <row r="293">
      <c r="A293" t="str">
        <f>if(Services!A293="","",Services!A293)</f>
        <v>Stead Manor</v>
      </c>
      <c r="B293" t="str">
        <f>if(Services!B293&amp;" "&amp;Services!C293&amp;" "&amp;Services!I293="","",Services!B293&amp;" "&amp;Services!C293&amp;" "&amp;Services!I293)</f>
        <v>775-329-3630  </v>
      </c>
      <c r="C293" t="str">
        <f>if(A293="","",Services!D293&amp;" "&amp;Services!E293&amp;", "&amp;Services!F293&amp;" "&amp;Services!G293)</f>
        <v>5068 Cocoa Ave Reno, NV 89506</v>
      </c>
      <c r="D293" t="str">
        <f>if(Services!H293="","",Services!H293)</f>
        <v>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v>
      </c>
      <c r="E293" s="81" t="str">
        <f>if(Services!J293="P",Services!$J$1&amp;", ","")&amp;
if(Services!K293="P",Services!$K$1&amp;", ","")&amp;
if(Services!L293="P",Services!$L$1&amp;", ","")&amp;
if(Services!M293="P",Services!$M$1&amp;", ","")&amp;
if(Services!N293="P",Services!$N$1&amp;", ","")&amp;
if(Services!O293="P",Services!$O$1&amp;", ","")&amp;
if(Services!P293="P",Services!$P$1&amp;", ","")&amp;
if(Services!Q293="P",Services!$Q$1&amp;", ","")&amp;
if(Services!R293="P",Services!$R$1&amp;", ","")&amp;
if(Services!S293="P",Services!$S$1&amp;", ","")&amp;
if(Services!T293="P",Services!$T$1&amp;", ","")&amp;
if(Services!U293="P",Services!$U$1&amp;", ","")&amp;
if(Services!V293="P",Services!$V$1&amp;", ","")&amp;
if(Services!W293="P",Services!$W$1&amp;", ","")&amp;
if(Services!X293="P",Services!$X$1&amp;", ","")&amp;
if(Services!Y293="P",Services!$Y$1&amp;", ","")&amp;
if(Services!Z293="P",Services!$Z$1&amp;", ","")&amp;
if(Services!AA293="P",Services!$AA$1&amp;", ","")&amp;
if(Services!AB293="P",Services!$AB$1&amp;", ","")&amp;
if(Services!AC293="P",Services!$AC$1&amp;", ","")&amp;
if(Services!AD293="P",Services!$AD$1&amp;", ","")&amp;
if(Services!AE293="P",Services!$AE$1&amp;", ","")&amp;
if(Services!AF293="P",Services!$AF$1&amp;", ","")&amp;
if(Services!AG293="P",Services!$AG$1&amp;", ","")&amp;
if(Services!AH293="P",Services!$AH$1&amp;", ","")</f>
        <v>Apartments, Subsidized housing, </v>
      </c>
      <c r="F293" t="str">
        <f t="shared" si="1"/>
        <v>Apartments, Subsidized housing</v>
      </c>
      <c r="G293" s="81" t="str">
        <f>if(Services!J293="S",Services!$J$1&amp;", ","")&amp;
if(Services!K293="S",Services!$K$1&amp;", ","")&amp;
if(Services!L293="S",Services!$L$1&amp;", ","")&amp;
if(Services!M293="S",Services!$M$1&amp;", ","")&amp;
if(Services!N293="S",Services!$N$1&amp;", ","")&amp;
if(Services!O293="S",Services!$O$1&amp;", ","")&amp;
if(Services!P293="S",Services!$P$1&amp;", ","")&amp;
if(Services!Q293="S",Services!$Q$1&amp;", ","")&amp;
if(Services!R293="S",Services!$R$1&amp;", ","")&amp;
if(Services!S293="S",Services!$S$1&amp;", ","")&amp;
if(Services!T293="S",Services!$T$1&amp;", ","")&amp;
if(Services!U293="S",Services!$U$1&amp;", ","")&amp;
if(Services!V293="S",Services!$V$1&amp;", ","")&amp;
if(Services!W293="S",Services!$W$1&amp;", ","")&amp;
if(Services!X293="S",Services!$X$1&amp;", ","")&amp;
if(Services!Y293="S",Services!$Y$1&amp;", ","")&amp;
if(Services!Z293="S",Services!$Z$1&amp;", ","")&amp;
if(Services!AA293="S",Services!$AA$1&amp;", ","")&amp;
if(Services!AB293="S",Services!$AB$1&amp;", ","")&amp;
if(Services!AC293="S",Services!$AC$1&amp;", ","")&amp;
if(Services!AD293="S",Services!$AD$1&amp;", ","")&amp;
if(Services!AE293="S",Services!$AE$1&amp;", ","")&amp;
if(Services!AF293="S",Services!$AF$1&amp;", ","")&amp;
if(Services!AG293="S",Services!$AG$1&amp;", ","")&amp;
if(Services!AH293="S",Services!$AH$1&amp;", ","")</f>
        <v/>
      </c>
      <c r="H293" t="str">
        <f t="shared" si="2"/>
        <v/>
      </c>
      <c r="I293" t="str">
        <f t="shared" si="3"/>
        <v>&lt;h2&gt;Stead Manor&lt;/h2&gt;&lt;h3&gt;775-329-3630   / 5068 Cocoa Ave Reno, NV 89506&lt;/h3&gt;&lt;p&gt;Family-Subsidized-Since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$50.&lt;/p&gt;&lt;p&gt;Apartments, Subsidized housing / &lt;/p&gt;</v>
      </c>
      <c r="J293" s="24" t="s">
        <v>299</v>
      </c>
    </row>
    <row r="294">
      <c r="A294" t="str">
        <f>if(Services!A294="","",Services!A294)</f>
        <v>Step One</v>
      </c>
      <c r="B294" t="str">
        <f>if(Services!B294&amp;" "&amp;Services!C294&amp;" "&amp;Services!I294="","",Services!B294&amp;" "&amp;Services!C294&amp;" "&amp;Services!I294)</f>
        <v>775-329-9830  </v>
      </c>
      <c r="C294" t="str">
        <f>if(A294="","",Services!D294&amp;" "&amp;Services!E294&amp;", "&amp;Services!F294&amp;" "&amp;Services!G294)</f>
        <v>1015 N. Sierra St.  Reno, NV 89503</v>
      </c>
      <c r="D294" t="str">
        <f>if(Services!H294="","",Services!H294)</f>
        <v>Counseling for men. Halfway house for men who are alcoholics, gamblers and drug addicts. Program is designed around the 12-step model of recovery. Client must attend out-patient counseling. Fee of $140 per week or $500 per month.</v>
      </c>
      <c r="E294" s="81" t="str">
        <f>if(Services!J294="P",Services!$J$1&amp;", ","")&amp;
if(Services!K294="P",Services!$K$1&amp;", ","")&amp;
if(Services!L294="P",Services!$L$1&amp;", ","")&amp;
if(Services!M294="P",Services!$M$1&amp;", ","")&amp;
if(Services!N294="P",Services!$N$1&amp;", ","")&amp;
if(Services!O294="P",Services!$O$1&amp;", ","")&amp;
if(Services!P294="P",Services!$P$1&amp;", ","")&amp;
if(Services!Q294="P",Services!$Q$1&amp;", ","")&amp;
if(Services!R294="P",Services!$R$1&amp;", ","")&amp;
if(Services!S294="P",Services!$S$1&amp;", ","")&amp;
if(Services!T294="P",Services!$T$1&amp;", ","")&amp;
if(Services!U294="P",Services!$U$1&amp;", ","")&amp;
if(Services!V294="P",Services!$V$1&amp;", ","")&amp;
if(Services!W294="P",Services!$W$1&amp;", ","")&amp;
if(Services!X294="P",Services!$X$1&amp;", ","")&amp;
if(Services!Y294="P",Services!$Y$1&amp;", ","")&amp;
if(Services!Z294="P",Services!$Z$1&amp;", ","")&amp;
if(Services!AA294="P",Services!$AA$1&amp;", ","")&amp;
if(Services!AB294="P",Services!$AB$1&amp;", ","")&amp;
if(Services!AC294="P",Services!$AC$1&amp;", ","")&amp;
if(Services!AD294="P",Services!$AD$1&amp;", ","")&amp;
if(Services!AE294="P",Services!$AE$1&amp;", ","")&amp;
if(Services!AF294="P",Services!$AF$1&amp;", ","")&amp;
if(Services!AG294="P",Services!$AG$1&amp;", ","")&amp;
if(Services!AH294="P",Services!$AH$1&amp;", ","")</f>
        <v>Counseling, Food, Housing, Outpatient, Transitional Housing, </v>
      </c>
      <c r="F294" t="str">
        <f t="shared" si="1"/>
        <v>Counseling, Food, Housing, Outpatient, Transitional Housing</v>
      </c>
      <c r="G294" s="81" t="str">
        <f>if(Services!J294="S",Services!$J$1&amp;", ","")&amp;
if(Services!K294="S",Services!$K$1&amp;", ","")&amp;
if(Services!L294="S",Services!$L$1&amp;", ","")&amp;
if(Services!M294="S",Services!$M$1&amp;", ","")&amp;
if(Services!N294="S",Services!$N$1&amp;", ","")&amp;
if(Services!O294="S",Services!$O$1&amp;", ","")&amp;
if(Services!P294="S",Services!$P$1&amp;", ","")&amp;
if(Services!Q294="S",Services!$Q$1&amp;", ","")&amp;
if(Services!R294="S",Services!$R$1&amp;", ","")&amp;
if(Services!S294="S",Services!$S$1&amp;", ","")&amp;
if(Services!T294="S",Services!$T$1&amp;", ","")&amp;
if(Services!U294="S",Services!$U$1&amp;", ","")&amp;
if(Services!V294="S",Services!$V$1&amp;", ","")&amp;
if(Services!W294="S",Services!$W$1&amp;", ","")&amp;
if(Services!X294="S",Services!$X$1&amp;", ","")&amp;
if(Services!Y294="S",Services!$Y$1&amp;", ","")&amp;
if(Services!Z294="S",Services!$Z$1&amp;", ","")&amp;
if(Services!AA294="S",Services!$AA$1&amp;", ","")&amp;
if(Services!AB294="S",Services!$AB$1&amp;", ","")&amp;
if(Services!AC294="S",Services!$AC$1&amp;", ","")&amp;
if(Services!AD294="S",Services!$AD$1&amp;", ","")&amp;
if(Services!AE294="S",Services!$AE$1&amp;", ","")&amp;
if(Services!AF294="S",Services!$AF$1&amp;", ","")&amp;
if(Services!AG294="S",Services!$AG$1&amp;", ","")&amp;
if(Services!AH294="S",Services!$AH$1&amp;", ","")</f>
        <v/>
      </c>
      <c r="H294" t="str">
        <f t="shared" si="2"/>
        <v/>
      </c>
      <c r="I294" t="str">
        <f t="shared" si="3"/>
        <v>&lt;h2&gt;Step One&lt;/h2&gt;&lt;h3&gt;775-329-9830   / 1015 N. Sierra St.  Reno, NV 89503&lt;/h3&gt;&lt;p&gt;Counseling for men. Halfway house for men who are alcoholics, gamblers and drug addicts. Program is designed around the 12-step model of recovery. Client must attend out-patient counseling. Fee of $140 per week or $500 per month.&lt;/p&gt;&lt;p&gt;Counseling, Food, Housing, Outpatient, Transitional Housing / &lt;/p&gt;</v>
      </c>
      <c r="J294" s="24" t="s">
        <v>299</v>
      </c>
    </row>
    <row r="295">
      <c r="A295" t="str">
        <f>if(Services!A295="","",Services!A295)</f>
        <v>Step Two, Lighthouse of the Sierra, North</v>
      </c>
      <c r="B295" t="str">
        <f>if(Services!B295&amp;" "&amp;Services!C295&amp;" "&amp;Services!I295="","",Services!B295&amp;" "&amp;Services!C295&amp;" "&amp;Services!I295)</f>
        <v>775-787-9411 775-787-2459 </v>
      </c>
      <c r="C295" t="str">
        <f>if(A295="","",Services!D295&amp;" "&amp;Services!E295&amp;", "&amp;Services!F295&amp;" "&amp;Services!G295)</f>
        <v>3700 Safe Harbor Wy. Reno, NV 89512</v>
      </c>
      <c r="D295" t="str">
        <f>if(Services!H295="","",Services!H295)</f>
        <v>Step2 provides gender specific long-term treatment services for substance abuse, domestic violence intervention,and education, and trauma services. Women. Residential/Outpatient/Transitional housing for women and their children in recovery from drug and alcohol dependency. Residential program is approximately 3 months. While in residential, clients attend recovery groups M-F and children can visit on weekends. Outpatient program is approximately 3 months - Client must have safe and sober, drug free place to live with adequate transportation and the ability to remain abstinent while attending recovery groups. Must complete either residential or outpatient program prior to progressing to the transitional living environment. Transitional program is approximately 6 months.</v>
      </c>
      <c r="E295" s="81" t="str">
        <f>if(Services!J295="P",Services!$J$1&amp;", ","")&amp;
if(Services!K295="P",Services!$K$1&amp;", ","")&amp;
if(Services!L295="P",Services!$L$1&amp;", ","")&amp;
if(Services!M295="P",Services!$M$1&amp;", ","")&amp;
if(Services!N295="P",Services!$N$1&amp;", ","")&amp;
if(Services!O295="P",Services!$O$1&amp;", ","")&amp;
if(Services!P295="P",Services!$P$1&amp;", ","")&amp;
if(Services!Q295="P",Services!$Q$1&amp;", ","")&amp;
if(Services!R295="P",Services!$R$1&amp;", ","")&amp;
if(Services!S295="P",Services!$S$1&amp;", ","")&amp;
if(Services!T295="P",Services!$T$1&amp;", ","")&amp;
if(Services!U295="P",Services!$U$1&amp;", ","")&amp;
if(Services!V295="P",Services!$V$1&amp;", ","")&amp;
if(Services!W295="P",Services!$W$1&amp;", ","")&amp;
if(Services!X295="P",Services!$X$1&amp;", ","")&amp;
if(Services!Y295="P",Services!$Y$1&amp;", ","")&amp;
if(Services!Z295="P",Services!$Z$1&amp;", ","")&amp;
if(Services!AA295="P",Services!$AA$1&amp;", ","")&amp;
if(Services!AB295="P",Services!$AB$1&amp;", ","")&amp;
if(Services!AC295="P",Services!$AC$1&amp;", ","")&amp;
if(Services!AD295="P",Services!$AD$1&amp;", ","")&amp;
if(Services!AE295="P",Services!$AE$1&amp;", ","")&amp;
if(Services!AF295="P",Services!$AF$1&amp;", ","")&amp;
if(Services!AG295="P",Services!$AG$1&amp;", ","")&amp;
if(Services!AH295="P",Services!$AH$1&amp;", ","")</f>
        <v>Childcare, Counseling, Housing, Inpatient, Mental Health, Outpatient, </v>
      </c>
      <c r="F295" t="str">
        <f t="shared" si="1"/>
        <v>Childcare, Counseling, Housing, Inpatient, Mental Health, Outpatient</v>
      </c>
      <c r="G295" s="81" t="str">
        <f>if(Services!J295="S",Services!$J$1&amp;", ","")&amp;
if(Services!K295="S",Services!$K$1&amp;", ","")&amp;
if(Services!L295="S",Services!$L$1&amp;", ","")&amp;
if(Services!M295="S",Services!$M$1&amp;", ","")&amp;
if(Services!N295="S",Services!$N$1&amp;", ","")&amp;
if(Services!O295="S",Services!$O$1&amp;", ","")&amp;
if(Services!P295="S",Services!$P$1&amp;", ","")&amp;
if(Services!Q295="S",Services!$Q$1&amp;", ","")&amp;
if(Services!R295="S",Services!$R$1&amp;", ","")&amp;
if(Services!S295="S",Services!$S$1&amp;", ","")&amp;
if(Services!T295="S",Services!$T$1&amp;", ","")&amp;
if(Services!U295="S",Services!$U$1&amp;", ","")&amp;
if(Services!V295="S",Services!$V$1&amp;", ","")&amp;
if(Services!W295="S",Services!$W$1&amp;", ","")&amp;
if(Services!X295="S",Services!$X$1&amp;", ","")&amp;
if(Services!Y295="S",Services!$Y$1&amp;", ","")&amp;
if(Services!Z295="S",Services!$Z$1&amp;", ","")&amp;
if(Services!AA295="S",Services!$AA$1&amp;", ","")&amp;
if(Services!AB295="S",Services!$AB$1&amp;", ","")&amp;
if(Services!AC295="S",Services!$AC$1&amp;", ","")&amp;
if(Services!AD295="S",Services!$AD$1&amp;", ","")&amp;
if(Services!AE295="S",Services!$AE$1&amp;", ","")&amp;
if(Services!AF295="S",Services!$AF$1&amp;", ","")&amp;
if(Services!AG295="S",Services!$AG$1&amp;", ","")&amp;
if(Services!AH295="S",Services!$AH$1&amp;", ","")</f>
        <v>Education &amp; Training, </v>
      </c>
      <c r="H295" t="str">
        <f t="shared" si="2"/>
        <v>Education &amp; Training</v>
      </c>
      <c r="I295" t="str">
        <f t="shared" si="3"/>
        <v>&lt;h2&gt;Step Two, Lighthouse of the Sierra, North&lt;/h2&gt;&lt;h3&gt;775-787-9411 775-787-2459  / 3700 Safe Harbor Wy. Reno, NV 89512&lt;/h3&gt;&lt;p&gt;Step2 provides gender specific long-term treatment services for substance abuse, domestic violence intervention,and education, and trauma services. Women. Residential/Outpatient/Transitional housing for women and their children in recovery from drug and alcohol dependency. Residential program is approximately 3 months. While in residential, clients attend recovery groups M-F and children can visit on weekends. Outpatient program is approximately 3 months - Client must have safe and sober, drug free place to live with adequate transportation and the ability to remain abstinent while attending recovery groups. Must complete either residential or outpatient program prior to progressing to the transitional living environment. Transitional program is approximately 6 months.&lt;/p&gt;&lt;p&gt;Childcare, Counseling, Housing, Inpatient, Mental Health, Outpatient / Education &amp; Training&lt;/p&gt;</v>
      </c>
      <c r="J295" s="24" t="s">
        <v>299</v>
      </c>
    </row>
    <row r="296">
      <c r="A296" t="str">
        <f>if(Services!A296="","",Services!A296)</f>
        <v>Step Two, Northwest</v>
      </c>
      <c r="B296" t="str">
        <f>if(Services!B296&amp;" "&amp;Services!C296&amp;" "&amp;Services!I296="","",Services!B296&amp;" "&amp;Services!C296&amp;" "&amp;Services!I296)</f>
        <v>775-787-2459 775-787-9411 </v>
      </c>
      <c r="C296" t="str">
        <f>if(A296="","",Services!D296&amp;" "&amp;Services!E296&amp;", "&amp;Services!F296&amp;" "&amp;Services!G296)</f>
        <v>3220 Coroando Way Reno, NV 89503</v>
      </c>
      <c r="D296" t="str">
        <f>if(Services!H296="","",Services!H296)</f>
        <v>Priority is given to Pregnant women, and women with children.</v>
      </c>
      <c r="E296" s="81" t="str">
        <f>if(Services!J296="P",Services!$J$1&amp;", ","")&amp;
if(Services!K296="P",Services!$K$1&amp;", ","")&amp;
if(Services!L296="P",Services!$L$1&amp;", ","")&amp;
if(Services!M296="P",Services!$M$1&amp;", ","")&amp;
if(Services!N296="P",Services!$N$1&amp;", ","")&amp;
if(Services!O296="P",Services!$O$1&amp;", ","")&amp;
if(Services!P296="P",Services!$P$1&amp;", ","")&amp;
if(Services!Q296="P",Services!$Q$1&amp;", ","")&amp;
if(Services!R296="P",Services!$R$1&amp;", ","")&amp;
if(Services!S296="P",Services!$S$1&amp;", ","")&amp;
if(Services!T296="P",Services!$T$1&amp;", ","")&amp;
if(Services!U296="P",Services!$U$1&amp;", ","")&amp;
if(Services!V296="P",Services!$V$1&amp;", ","")&amp;
if(Services!W296="P",Services!$W$1&amp;", ","")&amp;
if(Services!X296="P",Services!$X$1&amp;", ","")&amp;
if(Services!Y296="P",Services!$Y$1&amp;", ","")&amp;
if(Services!Z296="P",Services!$Z$1&amp;", ","")&amp;
if(Services!AA296="P",Services!$AA$1&amp;", ","")&amp;
if(Services!AB296="P",Services!$AB$1&amp;", ","")&amp;
if(Services!AC296="P",Services!$AC$1&amp;", ","")&amp;
if(Services!AD296="P",Services!$AD$1&amp;", ","")&amp;
if(Services!AE296="P",Services!$AE$1&amp;", ","")&amp;
if(Services!AF296="P",Services!$AF$1&amp;", ","")&amp;
if(Services!AG296="P",Services!$AG$1&amp;", ","")&amp;
if(Services!AH296="P",Services!$AH$1&amp;", ","")</f>
        <v>Food, </v>
      </c>
      <c r="F296" t="str">
        <f t="shared" si="1"/>
        <v>Food</v>
      </c>
      <c r="G296" s="81" t="str">
        <f>if(Services!J296="S",Services!$J$1&amp;", ","")&amp;
if(Services!K296="S",Services!$K$1&amp;", ","")&amp;
if(Services!L296="S",Services!$L$1&amp;", ","")&amp;
if(Services!M296="S",Services!$M$1&amp;", ","")&amp;
if(Services!N296="S",Services!$N$1&amp;", ","")&amp;
if(Services!O296="S",Services!$O$1&amp;", ","")&amp;
if(Services!P296="S",Services!$P$1&amp;", ","")&amp;
if(Services!Q296="S",Services!$Q$1&amp;", ","")&amp;
if(Services!R296="S",Services!$R$1&amp;", ","")&amp;
if(Services!S296="S",Services!$S$1&amp;", ","")&amp;
if(Services!T296="S",Services!$T$1&amp;", ","")&amp;
if(Services!U296="S",Services!$U$1&amp;", ","")&amp;
if(Services!V296="S",Services!$V$1&amp;", ","")&amp;
if(Services!W296="S",Services!$W$1&amp;", ","")&amp;
if(Services!X296="S",Services!$X$1&amp;", ","")&amp;
if(Services!Y296="S",Services!$Y$1&amp;", ","")&amp;
if(Services!Z296="S",Services!$Z$1&amp;", ","")&amp;
if(Services!AA296="S",Services!$AA$1&amp;", ","")&amp;
if(Services!AB296="S",Services!$AB$1&amp;", ","")&amp;
if(Services!AC296="S",Services!$AC$1&amp;", ","")&amp;
if(Services!AD296="S",Services!$AD$1&amp;", ","")&amp;
if(Services!AE296="S",Services!$AE$1&amp;", ","")&amp;
if(Services!AF296="S",Services!$AF$1&amp;", ","")&amp;
if(Services!AG296="S",Services!$AG$1&amp;", ","")&amp;
if(Services!AH296="S",Services!$AH$1&amp;", ","")</f>
        <v/>
      </c>
      <c r="H296" t="str">
        <f t="shared" si="2"/>
        <v/>
      </c>
      <c r="I296" t="str">
        <f t="shared" si="3"/>
        <v>&lt;h2&gt;Step Two, Northwest&lt;/h2&gt;&lt;h3&gt;775-787-2459 775-787-9411  / 3220 Coroando Way Reno, NV 89503&lt;/h3&gt;&lt;p&gt;Priority is given to Pregnant women, and women with children.&lt;/p&gt;&lt;p&gt;Food / &lt;/p&gt;</v>
      </c>
      <c r="J296" s="24" t="s">
        <v>299</v>
      </c>
    </row>
    <row r="297">
      <c r="A297" t="str">
        <f>if(Services!A297="","",Services!A297)</f>
        <v>Steps to New Freedom, Arlington</v>
      </c>
      <c r="B297" t="str">
        <f>if(Services!B297&amp;" "&amp;Services!C297&amp;" "&amp;Services!I297="","",Services!B297&amp;" "&amp;Services!C297&amp;" "&amp;Services!I297)</f>
        <v>775-322-4003  http://stepstonewfreedom.org/</v>
      </c>
      <c r="C297" t="str">
        <f>if(A297="","",Services!D297&amp;" "&amp;Services!E297&amp;", "&amp;Services!F297&amp;" "&amp;Services!G297)</f>
        <v>1600 Arlington Ave. Reno, NV 89509</v>
      </c>
      <c r="D297" t="str">
        <f>if(Services!H297="","",Services!H297)</f>
        <v>With a contract through the VA Sierra Nevada Healthcare System, Healthcare for Homeless Veterans program, Steps to New Freedom provides assistance to help homeless veterans with serious legal problems get a new start.</v>
      </c>
      <c r="E297" s="81" t="str">
        <f>if(Services!J297="P",Services!$J$1&amp;", ","")&amp;
if(Services!K297="P",Services!$K$1&amp;", ","")&amp;
if(Services!L297="P",Services!$L$1&amp;", ","")&amp;
if(Services!M297="P",Services!$M$1&amp;", ","")&amp;
if(Services!N297="P",Services!$N$1&amp;", ","")&amp;
if(Services!O297="P",Services!$O$1&amp;", ","")&amp;
if(Services!P297="P",Services!$P$1&amp;", ","")&amp;
if(Services!Q297="P",Services!$Q$1&amp;", ","")&amp;
if(Services!R297="P",Services!$R$1&amp;", ","")&amp;
if(Services!S297="P",Services!$S$1&amp;", ","")&amp;
if(Services!T297="P",Services!$T$1&amp;", ","")&amp;
if(Services!U297="P",Services!$U$1&amp;", ","")&amp;
if(Services!V297="P",Services!$V$1&amp;", ","")&amp;
if(Services!W297="P",Services!$W$1&amp;", ","")&amp;
if(Services!X297="P",Services!$X$1&amp;", ","")&amp;
if(Services!Y297="P",Services!$Y$1&amp;", ","")&amp;
if(Services!Z297="P",Services!$Z$1&amp;", ","")&amp;
if(Services!AA297="P",Services!$AA$1&amp;", ","")&amp;
if(Services!AB297="P",Services!$AB$1&amp;", ","")&amp;
if(Services!AC297="P",Services!$AC$1&amp;", ","")&amp;
if(Services!AD297="P",Services!$AD$1&amp;", ","")&amp;
if(Services!AE297="P",Services!$AE$1&amp;", ","")&amp;
if(Services!AF297="P",Services!$AF$1&amp;", ","")&amp;
if(Services!AG297="P",Services!$AG$1&amp;", ","")&amp;
if(Services!AH297="P",Services!$AH$1&amp;", ","")</f>
        <v>Food, Transitional Housing, Veterans, </v>
      </c>
      <c r="F297" t="str">
        <f t="shared" si="1"/>
        <v>Food, Transitional Housing, Veterans</v>
      </c>
      <c r="G297" s="81" t="str">
        <f>if(Services!J297="S",Services!$J$1&amp;", ","")&amp;
if(Services!K297="S",Services!$K$1&amp;", ","")&amp;
if(Services!L297="S",Services!$L$1&amp;", ","")&amp;
if(Services!M297="S",Services!$M$1&amp;", ","")&amp;
if(Services!N297="S",Services!$N$1&amp;", ","")&amp;
if(Services!O297="S",Services!$O$1&amp;", ","")&amp;
if(Services!P297="S",Services!$P$1&amp;", ","")&amp;
if(Services!Q297="S",Services!$Q$1&amp;", ","")&amp;
if(Services!R297="S",Services!$R$1&amp;", ","")&amp;
if(Services!S297="S",Services!$S$1&amp;", ","")&amp;
if(Services!T297="S",Services!$T$1&amp;", ","")&amp;
if(Services!U297="S",Services!$U$1&amp;", ","")&amp;
if(Services!V297="S",Services!$V$1&amp;", ","")&amp;
if(Services!W297="S",Services!$W$1&amp;", ","")&amp;
if(Services!X297="S",Services!$X$1&amp;", ","")&amp;
if(Services!Y297="S",Services!$Y$1&amp;", ","")&amp;
if(Services!Z297="S",Services!$Z$1&amp;", ","")&amp;
if(Services!AA297="S",Services!$AA$1&amp;", ","")&amp;
if(Services!AB297="S",Services!$AB$1&amp;", ","")&amp;
if(Services!AC297="S",Services!$AC$1&amp;", ","")&amp;
if(Services!AD297="S",Services!$AD$1&amp;", ","")&amp;
if(Services!AE297="S",Services!$AE$1&amp;", ","")&amp;
if(Services!AF297="S",Services!$AF$1&amp;", ","")&amp;
if(Services!AG297="S",Services!$AG$1&amp;", ","")&amp;
if(Services!AH297="S",Services!$AH$1&amp;", ","")</f>
        <v/>
      </c>
      <c r="H297" t="str">
        <f t="shared" si="2"/>
        <v/>
      </c>
      <c r="I297" t="str">
        <f t="shared" si="3"/>
        <v>&lt;h2&gt;Steps to New Freedom, Arlington&lt;/h2&gt;&lt;h3&gt;775-322-4003  http://stepstonewfreedom.org/ / 1600 Arlington Ave. Reno, NV 89509&lt;/h3&gt;&lt;p&gt;With a contract through the VA Sierra Nevada Healthcare System, Healthcare for Homeless Veterans program, Steps to New Freedom provides assistance to help homeless veterans with serious legal problems get a new start.&lt;/p&gt;&lt;p&gt;Food, Transitional Housing, Veterans / &lt;/p&gt;</v>
      </c>
      <c r="J297" s="24" t="s">
        <v>299</v>
      </c>
    </row>
    <row r="298">
      <c r="A298" t="str">
        <f>if(Services!A298="","",Services!A298)</f>
        <v>Steps to New Freedom, Marsh</v>
      </c>
      <c r="B298" s="82" t="str">
        <f>if(Services!B298&amp;" "&amp;Services!C298&amp;" "&amp;Services!I298="","",Services!B298&amp;" "&amp;Services!C298&amp;" "&amp;Services!I298)</f>
        <v>  http://stepstonewfreedom.org/</v>
      </c>
      <c r="C298" t="str">
        <f>if(A298="","",Services!D298&amp;" "&amp;Services!E298&amp;", "&amp;Services!F298&amp;" "&amp;Services!G298)</f>
        <v>210 Marsh Street, Suite #100 Reno, NV 89509</v>
      </c>
      <c r="D298" t="str">
        <f>if(Services!H298="","",Services!H298)</f>
        <v>Transitional housing with outpatient program options. Minimum commitment of 6 months. Must submit to random drug testing. Alcohol, gambling, or narcotics consumption is forbidden at any time during residency, on or off premises. Must secure verified employment within 10 working days of arrival. Initial fees are $500 for first two weeks and $165 each additional week. Must have TB results and complete application before admission. Can accommodate House Arrest clients.</v>
      </c>
      <c r="E298" s="81" t="str">
        <f>if(Services!J298="P",Services!$J$1&amp;", ","")&amp;
if(Services!K298="P",Services!$K$1&amp;", ","")&amp;
if(Services!L298="P",Services!$L$1&amp;", ","")&amp;
if(Services!M298="P",Services!$M$1&amp;", ","")&amp;
if(Services!N298="P",Services!$N$1&amp;", ","")&amp;
if(Services!O298="P",Services!$O$1&amp;", ","")&amp;
if(Services!P298="P",Services!$P$1&amp;", ","")&amp;
if(Services!Q298="P",Services!$Q$1&amp;", ","")&amp;
if(Services!R298="P",Services!$R$1&amp;", ","")&amp;
if(Services!S298="P",Services!$S$1&amp;", ","")&amp;
if(Services!T298="P",Services!$T$1&amp;", ","")&amp;
if(Services!U298="P",Services!$U$1&amp;", ","")&amp;
if(Services!V298="P",Services!$V$1&amp;", ","")&amp;
if(Services!W298="P",Services!$W$1&amp;", ","")&amp;
if(Services!X298="P",Services!$X$1&amp;", ","")&amp;
if(Services!Y298="P",Services!$Y$1&amp;", ","")&amp;
if(Services!Z298="P",Services!$Z$1&amp;", ","")&amp;
if(Services!AA298="P",Services!$AA$1&amp;", ","")&amp;
if(Services!AB298="P",Services!$AB$1&amp;", ","")&amp;
if(Services!AC298="P",Services!$AC$1&amp;", ","")&amp;
if(Services!AD298="P",Services!$AD$1&amp;", ","")&amp;
if(Services!AE298="P",Services!$AE$1&amp;", ","")&amp;
if(Services!AF298="P",Services!$AF$1&amp;", ","")&amp;
if(Services!AG298="P",Services!$AG$1&amp;", ","")&amp;
if(Services!AH298="P",Services!$AH$1&amp;", ","")</f>
        <v>Outpatient, </v>
      </c>
      <c r="F298" t="str">
        <f t="shared" si="1"/>
        <v>Outpatient</v>
      </c>
      <c r="G298" s="81" t="str">
        <f>if(Services!J298="S",Services!$J$1&amp;", ","")&amp;
if(Services!K298="S",Services!$K$1&amp;", ","")&amp;
if(Services!L298="S",Services!$L$1&amp;", ","")&amp;
if(Services!M298="S",Services!$M$1&amp;", ","")&amp;
if(Services!N298="S",Services!$N$1&amp;", ","")&amp;
if(Services!O298="S",Services!$O$1&amp;", ","")&amp;
if(Services!P298="S",Services!$P$1&amp;", ","")&amp;
if(Services!Q298="S",Services!$Q$1&amp;", ","")&amp;
if(Services!R298="S",Services!$R$1&amp;", ","")&amp;
if(Services!S298="S",Services!$S$1&amp;", ","")&amp;
if(Services!T298="S",Services!$T$1&amp;", ","")&amp;
if(Services!U298="S",Services!$U$1&amp;", ","")&amp;
if(Services!V298="S",Services!$V$1&amp;", ","")&amp;
if(Services!W298="S",Services!$W$1&amp;", ","")&amp;
if(Services!X298="S",Services!$X$1&amp;", ","")&amp;
if(Services!Y298="S",Services!$Y$1&amp;", ","")&amp;
if(Services!Z298="S",Services!$Z$1&amp;", ","")&amp;
if(Services!AA298="S",Services!$AA$1&amp;", ","")&amp;
if(Services!AB298="S",Services!$AB$1&amp;", ","")&amp;
if(Services!AC298="S",Services!$AC$1&amp;", ","")&amp;
if(Services!AD298="S",Services!$AD$1&amp;", ","")&amp;
if(Services!AE298="S",Services!$AE$1&amp;", ","")&amp;
if(Services!AF298="S",Services!$AF$1&amp;", ","")&amp;
if(Services!AG298="S",Services!$AG$1&amp;", ","")&amp;
if(Services!AH298="S",Services!$AH$1&amp;", ","")</f>
        <v/>
      </c>
      <c r="H298" t="str">
        <f t="shared" si="2"/>
        <v/>
      </c>
      <c r="I298" t="str">
        <f t="shared" si="3"/>
        <v>&lt;h2&gt;Steps to New Freedom, Marsh&lt;/h2&gt;&lt;h3&gt;  http://stepstonewfreedom.org/ / 210 Marsh Street, Suite #100 Reno, NV 89509&lt;/h3&gt;&lt;p&gt;Transitional housing with outpatient program options. Minimum commitment of 6 months. Must submit to random drug testing. Alcohol, gambling, or narcotics consumption is forbidden at any time during residency, on or off premises. Must secure verified employment within 10 working days of arrival. Initial fees are $500 for first two weeks and $165 each additional week. Must have TB results and complete application before admission. Can accommodate House Arrest clients.&lt;/p&gt;&lt;p&gt;Outpatient / &lt;/p&gt;</v>
      </c>
      <c r="J298" s="24" t="s">
        <v>299</v>
      </c>
    </row>
    <row r="299">
      <c r="A299" t="str">
        <f>if(Services!A299="","",Services!A299)</f>
        <v>Suicide Prevention of Nevada</v>
      </c>
      <c r="B299" t="str">
        <f>if(Services!B299&amp;" "&amp;Services!C299&amp;" "&amp;Services!I299="","",Services!B299&amp;" "&amp;Services!C299&amp;" "&amp;Services!I299)</f>
        <v>877-885-4673  </v>
      </c>
      <c r="C299" t="str">
        <f>if(A299="","",Services!D299&amp;" "&amp;Services!E299&amp;", "&amp;Services!F299&amp;" "&amp;Services!G299)</f>
        <v>No Address , NV </v>
      </c>
      <c r="D299" t="str">
        <f>if(Services!H299="","",Services!H299)</f>
        <v>Suicide prevention hotline</v>
      </c>
      <c r="E299" s="81" t="str">
        <f>if(Services!J299="P",Services!$J$1&amp;", ","")&amp;
if(Services!K299="P",Services!$K$1&amp;", ","")&amp;
if(Services!L299="P",Services!$L$1&amp;", ","")&amp;
if(Services!M299="P",Services!$M$1&amp;", ","")&amp;
if(Services!N299="P",Services!$N$1&amp;", ","")&amp;
if(Services!O299="P",Services!$O$1&amp;", ","")&amp;
if(Services!P299="P",Services!$P$1&amp;", ","")&amp;
if(Services!Q299="P",Services!$Q$1&amp;", ","")&amp;
if(Services!R299="P",Services!$R$1&amp;", ","")&amp;
if(Services!S299="P",Services!$S$1&amp;", ","")&amp;
if(Services!T299="P",Services!$T$1&amp;", ","")&amp;
if(Services!U299="P",Services!$U$1&amp;", ","")&amp;
if(Services!V299="P",Services!$V$1&amp;", ","")&amp;
if(Services!W299="P",Services!$W$1&amp;", ","")&amp;
if(Services!X299="P",Services!$X$1&amp;", ","")&amp;
if(Services!Y299="P",Services!$Y$1&amp;", ","")&amp;
if(Services!Z299="P",Services!$Z$1&amp;", ","")&amp;
if(Services!AA299="P",Services!$AA$1&amp;", ","")&amp;
if(Services!AB299="P",Services!$AB$1&amp;", ","")&amp;
if(Services!AC299="P",Services!$AC$1&amp;", ","")&amp;
if(Services!AD299="P",Services!$AD$1&amp;", ","")&amp;
if(Services!AE299="P",Services!$AE$1&amp;", ","")&amp;
if(Services!AF299="P",Services!$AF$1&amp;", ","")&amp;
if(Services!AG299="P",Services!$AG$1&amp;", ","")&amp;
if(Services!AH299="P",Services!$AH$1&amp;", ","")</f>
        <v>Mental Health, </v>
      </c>
      <c r="F299" t="str">
        <f t="shared" si="1"/>
        <v>Mental Health</v>
      </c>
      <c r="G299" s="81" t="str">
        <f>if(Services!J299="S",Services!$J$1&amp;", ","")&amp;
if(Services!K299="S",Services!$K$1&amp;", ","")&amp;
if(Services!L299="S",Services!$L$1&amp;", ","")&amp;
if(Services!M299="S",Services!$M$1&amp;", ","")&amp;
if(Services!N299="S",Services!$N$1&amp;", ","")&amp;
if(Services!O299="S",Services!$O$1&amp;", ","")&amp;
if(Services!P299="S",Services!$P$1&amp;", ","")&amp;
if(Services!Q299="S",Services!$Q$1&amp;", ","")&amp;
if(Services!R299="S",Services!$R$1&amp;", ","")&amp;
if(Services!S299="S",Services!$S$1&amp;", ","")&amp;
if(Services!T299="S",Services!$T$1&amp;", ","")&amp;
if(Services!U299="S",Services!$U$1&amp;", ","")&amp;
if(Services!V299="S",Services!$V$1&amp;", ","")&amp;
if(Services!W299="S",Services!$W$1&amp;", ","")&amp;
if(Services!X299="S",Services!$X$1&amp;", ","")&amp;
if(Services!Y299="S",Services!$Y$1&amp;", ","")&amp;
if(Services!Z299="S",Services!$Z$1&amp;", ","")&amp;
if(Services!AA299="S",Services!$AA$1&amp;", ","")&amp;
if(Services!AB299="S",Services!$AB$1&amp;", ","")&amp;
if(Services!AC299="S",Services!$AC$1&amp;", ","")&amp;
if(Services!AD299="S",Services!$AD$1&amp;", ","")&amp;
if(Services!AE299="S",Services!$AE$1&amp;", ","")&amp;
if(Services!AF299="S",Services!$AF$1&amp;", ","")&amp;
if(Services!AG299="S",Services!$AG$1&amp;", ","")&amp;
if(Services!AH299="S",Services!$AH$1&amp;", ","")</f>
        <v/>
      </c>
      <c r="H299" t="str">
        <f t="shared" si="2"/>
        <v/>
      </c>
      <c r="I299" t="str">
        <f t="shared" si="3"/>
        <v>&lt;h2&gt;Suicide Prevention of Nevada&lt;/h2&gt;&lt;h3&gt;877-885-4673   / No Address , NV &lt;/h3&gt;&lt;p&gt;Suicide prevention hotline&lt;/p&gt;&lt;p&gt;Mental Health / &lt;/p&gt;</v>
      </c>
      <c r="J299" s="24" t="s">
        <v>299</v>
      </c>
    </row>
    <row r="300">
      <c r="A300" t="str">
        <f>if(Services!A300="","",Services!A300)</f>
        <v>Sun Valley FRC</v>
      </c>
      <c r="B300" t="str">
        <f>if(Services!B300&amp;" "&amp;Services!C300&amp;" "&amp;Services!I300="","",Services!B300&amp;" "&amp;Services!C300&amp;" "&amp;Services!I300)</f>
        <v>775-674-4411  </v>
      </c>
      <c r="C300" t="str">
        <f>if(A300="","",Services!D300&amp;" "&amp;Services!E300&amp;", "&amp;Services!F300&amp;" "&amp;Services!G300)</f>
        <v>115 W Sixth Avenue Sun Valley, NV 89433</v>
      </c>
      <c r="D300" t="str">
        <f>if(Services!H300="","",Services!H300)</f>
        <v>Clothing, help with community resources, parenting classes. They offer information on government programs in Washoe County. There may be section 8 vouchers, SNAP food stamps, SSI disability, and more.. Washoe County School District</v>
      </c>
      <c r="E300" s="81" t="str">
        <f>if(Services!J300="P",Services!$J$1&amp;", ","")&amp;
if(Services!K300="P",Services!$K$1&amp;", ","")&amp;
if(Services!L300="P",Services!$L$1&amp;", ","")&amp;
if(Services!M300="P",Services!$M$1&amp;", ","")&amp;
if(Services!N300="P",Services!$N$1&amp;", ","")&amp;
if(Services!O300="P",Services!$O$1&amp;", ","")&amp;
if(Services!P300="P",Services!$P$1&amp;", ","")&amp;
if(Services!Q300="P",Services!$Q$1&amp;", ","")&amp;
if(Services!R300="P",Services!$R$1&amp;", ","")&amp;
if(Services!S300="P",Services!$S$1&amp;", ","")&amp;
if(Services!T300="P",Services!$T$1&amp;", ","")&amp;
if(Services!U300="P",Services!$U$1&amp;", ","")&amp;
if(Services!V300="P",Services!$V$1&amp;", ","")&amp;
if(Services!W300="P",Services!$W$1&amp;", ","")&amp;
if(Services!X300="P",Services!$X$1&amp;", ","")&amp;
if(Services!Y300="P",Services!$Y$1&amp;", ","")&amp;
if(Services!Z300="P",Services!$Z$1&amp;", ","")&amp;
if(Services!AA300="P",Services!$AA$1&amp;", ","")&amp;
if(Services!AB300="P",Services!$AB$1&amp;", ","")&amp;
if(Services!AC300="P",Services!$AC$1&amp;", ","")&amp;
if(Services!AD300="P",Services!$AD$1&amp;", ","")&amp;
if(Services!AE300="P",Services!$AE$1&amp;", ","")&amp;
if(Services!AF300="P",Services!$AF$1&amp;", ","")&amp;
if(Services!AG300="P",Services!$AG$1&amp;", ","")&amp;
if(Services!AH300="P",Services!$AH$1&amp;", ","")</f>
        <v>Clothing, Education &amp; Training, Family Services, Food, </v>
      </c>
      <c r="F300" t="str">
        <f t="shared" si="1"/>
        <v>Clothing, Education &amp; Training, Family Services, Food</v>
      </c>
      <c r="G300" s="81" t="str">
        <f>if(Services!J300="S",Services!$J$1&amp;", ","")&amp;
if(Services!K300="S",Services!$K$1&amp;", ","")&amp;
if(Services!L300="S",Services!$L$1&amp;", ","")&amp;
if(Services!M300="S",Services!$M$1&amp;", ","")&amp;
if(Services!N300="S",Services!$N$1&amp;", ","")&amp;
if(Services!O300="S",Services!$O$1&amp;", ","")&amp;
if(Services!P300="S",Services!$P$1&amp;", ","")&amp;
if(Services!Q300="S",Services!$Q$1&amp;", ","")&amp;
if(Services!R300="S",Services!$R$1&amp;", ","")&amp;
if(Services!S300="S",Services!$S$1&amp;", ","")&amp;
if(Services!T300="S",Services!$T$1&amp;", ","")&amp;
if(Services!U300="S",Services!$U$1&amp;", ","")&amp;
if(Services!V300="S",Services!$V$1&amp;", ","")&amp;
if(Services!W300="S",Services!$W$1&amp;", ","")&amp;
if(Services!X300="S",Services!$X$1&amp;", ","")&amp;
if(Services!Y300="S",Services!$Y$1&amp;", ","")&amp;
if(Services!Z300="S",Services!$Z$1&amp;", ","")&amp;
if(Services!AA300="S",Services!$AA$1&amp;", ","")&amp;
if(Services!AB300="S",Services!$AB$1&amp;", ","")&amp;
if(Services!AC300="S",Services!$AC$1&amp;", ","")&amp;
if(Services!AD300="S",Services!$AD$1&amp;", ","")&amp;
if(Services!AE300="S",Services!$AE$1&amp;", ","")&amp;
if(Services!AF300="S",Services!$AF$1&amp;", ","")&amp;
if(Services!AG300="S",Services!$AG$1&amp;", ","")&amp;
if(Services!AH300="S",Services!$AH$1&amp;", ","")</f>
        <v/>
      </c>
      <c r="H300" t="str">
        <f t="shared" si="2"/>
        <v/>
      </c>
      <c r="I300" t="str">
        <f t="shared" si="3"/>
        <v>&lt;h2&gt;Sun Valley FRC&lt;/h2&gt;&lt;h3&gt;775-674-4411   / 115 W Sixth Avenue Sun Valley, NV 89433&lt;/h3&gt;&lt;p&gt;Clothing, help with community resources, parenting classes. They offer information on government programs in Washoe County. There may be section 8 vouchers, SNAP food stamps, SSI disability, and more.. Washoe County School District&lt;/p&gt;&lt;p&gt;Clothing, Education &amp; Training, Family Services, Food / &lt;/p&gt;</v>
      </c>
      <c r="J300" s="24" t="s">
        <v>299</v>
      </c>
    </row>
    <row r="301">
      <c r="A301" t="str">
        <f>if(Services!A301="","",Services!A301)</f>
        <v>Sunrise West Apts</v>
      </c>
      <c r="B301" t="str">
        <f>if(Services!B301&amp;" "&amp;Services!C301&amp;" "&amp;Services!I301="","",Services!B301&amp;" "&amp;Services!C301&amp;" "&amp;Services!I301)</f>
        <v>775-827-4595  </v>
      </c>
      <c r="C301" t="str">
        <f>if(A301="","",Services!D301&amp;" "&amp;Services!E301&amp;", "&amp;Services!F301&amp;" "&amp;Services!G301)</f>
        <v>4205 Neil Rd Reno, NV 89502</v>
      </c>
      <c r="D301" t="str">
        <f>if(Services!H301="","",Services!H301)</f>
        <v>Family-Subsidized-Using Low Income Housing Tax Credit. According the the Washoe County Subsidized worksheet, however, this information is not on this apartments website.</v>
      </c>
      <c r="E301" s="81" t="str">
        <f>if(Services!J301="P",Services!$J$1&amp;", ","")&amp;
if(Services!K301="P",Services!$K$1&amp;", ","")&amp;
if(Services!L301="P",Services!$L$1&amp;", ","")&amp;
if(Services!M301="P",Services!$M$1&amp;", ","")&amp;
if(Services!N301="P",Services!$N$1&amp;", ","")&amp;
if(Services!O301="P",Services!$O$1&amp;", ","")&amp;
if(Services!P301="P",Services!$P$1&amp;", ","")&amp;
if(Services!Q301="P",Services!$Q$1&amp;", ","")&amp;
if(Services!R301="P",Services!$R$1&amp;", ","")&amp;
if(Services!S301="P",Services!$S$1&amp;", ","")&amp;
if(Services!T301="P",Services!$T$1&amp;", ","")&amp;
if(Services!U301="P",Services!$U$1&amp;", ","")&amp;
if(Services!V301="P",Services!$V$1&amp;", ","")&amp;
if(Services!W301="P",Services!$W$1&amp;", ","")&amp;
if(Services!X301="P",Services!$X$1&amp;", ","")&amp;
if(Services!Y301="P",Services!$Y$1&amp;", ","")&amp;
if(Services!Z301="P",Services!$Z$1&amp;", ","")&amp;
if(Services!AA301="P",Services!$AA$1&amp;", ","")&amp;
if(Services!AB301="P",Services!$AB$1&amp;", ","")&amp;
if(Services!AC301="P",Services!$AC$1&amp;", ","")&amp;
if(Services!AD301="P",Services!$AD$1&amp;", ","")&amp;
if(Services!AE301="P",Services!$AE$1&amp;", ","")&amp;
if(Services!AF301="P",Services!$AF$1&amp;", ","")&amp;
if(Services!AG301="P",Services!$AG$1&amp;", ","")&amp;
if(Services!AH301="P",Services!$AH$1&amp;", ","")</f>
        <v>Apartments, Subsidized housing, </v>
      </c>
      <c r="F301" t="str">
        <f t="shared" si="1"/>
        <v>Apartments, Subsidized housing</v>
      </c>
      <c r="G301" s="81" t="str">
        <f>if(Services!J301="S",Services!$J$1&amp;", ","")&amp;
if(Services!K301="S",Services!$K$1&amp;", ","")&amp;
if(Services!L301="S",Services!$L$1&amp;", ","")&amp;
if(Services!M301="S",Services!$M$1&amp;", ","")&amp;
if(Services!N301="S",Services!$N$1&amp;", ","")&amp;
if(Services!O301="S",Services!$O$1&amp;", ","")&amp;
if(Services!P301="S",Services!$P$1&amp;", ","")&amp;
if(Services!Q301="S",Services!$Q$1&amp;", ","")&amp;
if(Services!R301="S",Services!$R$1&amp;", ","")&amp;
if(Services!S301="S",Services!$S$1&amp;", ","")&amp;
if(Services!T301="S",Services!$T$1&amp;", ","")&amp;
if(Services!U301="S",Services!$U$1&amp;", ","")&amp;
if(Services!V301="S",Services!$V$1&amp;", ","")&amp;
if(Services!W301="S",Services!$W$1&amp;", ","")&amp;
if(Services!X301="S",Services!$X$1&amp;", ","")&amp;
if(Services!Y301="S",Services!$Y$1&amp;", ","")&amp;
if(Services!Z301="S",Services!$Z$1&amp;", ","")&amp;
if(Services!AA301="S",Services!$AA$1&amp;", ","")&amp;
if(Services!AB301="S",Services!$AB$1&amp;", ","")&amp;
if(Services!AC301="S",Services!$AC$1&amp;", ","")&amp;
if(Services!AD301="S",Services!$AD$1&amp;", ","")&amp;
if(Services!AE301="S",Services!$AE$1&amp;", ","")&amp;
if(Services!AF301="S",Services!$AF$1&amp;", ","")&amp;
if(Services!AG301="S",Services!$AG$1&amp;", ","")&amp;
if(Services!AH301="S",Services!$AH$1&amp;", ","")</f>
        <v/>
      </c>
      <c r="H301" t="str">
        <f t="shared" si="2"/>
        <v/>
      </c>
      <c r="I301" t="str">
        <f t="shared" si="3"/>
        <v>&lt;h2&gt;Sunrise West Apts&lt;/h2&gt;&lt;h3&gt;775-827-4595   / 4205 Neil Rd Reno, NV 89502&lt;/h3&gt;&lt;p&gt;Family-Subsidized-Using Low Income Housing Tax Credit. According the the Washoe County Subsidized worksheet, however, this information is not on this apartments website.&lt;/p&gt;&lt;p&gt;Apartments, Subsidized housing / &lt;/p&gt;</v>
      </c>
      <c r="J301" s="24" t="s">
        <v>299</v>
      </c>
    </row>
    <row r="302">
      <c r="A302" t="str">
        <f>if(Services!A302="","",Services!A302)</f>
        <v>Sunset Ridge Apartments</v>
      </c>
      <c r="B302" t="str">
        <f>if(Services!B302&amp;" "&amp;Services!C302&amp;" "&amp;Services!I302="","",Services!B302&amp;" "&amp;Services!C302&amp;" "&amp;Services!I302)</f>
        <v>775-329-7570  </v>
      </c>
      <c r="C302" t="str">
        <f>if(A302="","",Services!D302&amp;" "&amp;Services!E302&amp;", "&amp;Services!F302&amp;" "&amp;Services!G302)</f>
        <v>2141 Centennial Way Reno, NV 89512</v>
      </c>
      <c r="D302" t="str">
        <f>if(Services!H302="","",Services!H302)</f>
        <v>Family-Subsidized-This is a low income apartment. The government gives funds directly to this apartment owner. They charge a lower rent for low income persons.</v>
      </c>
      <c r="E302" s="81" t="str">
        <f>if(Services!J302="P",Services!$J$1&amp;", ","")&amp;
if(Services!K302="P",Services!$K$1&amp;", ","")&amp;
if(Services!L302="P",Services!$L$1&amp;", ","")&amp;
if(Services!M302="P",Services!$M$1&amp;", ","")&amp;
if(Services!N302="P",Services!$N$1&amp;", ","")&amp;
if(Services!O302="P",Services!$O$1&amp;", ","")&amp;
if(Services!P302="P",Services!$P$1&amp;", ","")&amp;
if(Services!Q302="P",Services!$Q$1&amp;", ","")&amp;
if(Services!R302="P",Services!$R$1&amp;", ","")&amp;
if(Services!S302="P",Services!$S$1&amp;", ","")&amp;
if(Services!T302="P",Services!$T$1&amp;", ","")&amp;
if(Services!U302="P",Services!$U$1&amp;", ","")&amp;
if(Services!V302="P",Services!$V$1&amp;", ","")&amp;
if(Services!W302="P",Services!$W$1&amp;", ","")&amp;
if(Services!X302="P",Services!$X$1&amp;", ","")&amp;
if(Services!Y302="P",Services!$Y$1&amp;", ","")&amp;
if(Services!Z302="P",Services!$Z$1&amp;", ","")&amp;
if(Services!AA302="P",Services!$AA$1&amp;", ","")&amp;
if(Services!AB302="P",Services!$AB$1&amp;", ","")&amp;
if(Services!AC302="P",Services!$AC$1&amp;", ","")&amp;
if(Services!AD302="P",Services!$AD$1&amp;", ","")&amp;
if(Services!AE302="P",Services!$AE$1&amp;", ","")&amp;
if(Services!AF302="P",Services!$AF$1&amp;", ","")&amp;
if(Services!AG302="P",Services!$AG$1&amp;", ","")&amp;
if(Services!AH302="P",Services!$AH$1&amp;", ","")</f>
        <v>Apartments, Subsidized housing, </v>
      </c>
      <c r="F302" t="str">
        <f t="shared" si="1"/>
        <v>Apartments, Subsidized housing</v>
      </c>
      <c r="G302" s="81" t="str">
        <f>if(Services!J302="S",Services!$J$1&amp;", ","")&amp;
if(Services!K302="S",Services!$K$1&amp;", ","")&amp;
if(Services!L302="S",Services!$L$1&amp;", ","")&amp;
if(Services!M302="S",Services!$M$1&amp;", ","")&amp;
if(Services!N302="S",Services!$N$1&amp;", ","")&amp;
if(Services!O302="S",Services!$O$1&amp;", ","")&amp;
if(Services!P302="S",Services!$P$1&amp;", ","")&amp;
if(Services!Q302="S",Services!$Q$1&amp;", ","")&amp;
if(Services!R302="S",Services!$R$1&amp;", ","")&amp;
if(Services!S302="S",Services!$S$1&amp;", ","")&amp;
if(Services!T302="S",Services!$T$1&amp;", ","")&amp;
if(Services!U302="S",Services!$U$1&amp;", ","")&amp;
if(Services!V302="S",Services!$V$1&amp;", ","")&amp;
if(Services!W302="S",Services!$W$1&amp;", ","")&amp;
if(Services!X302="S",Services!$X$1&amp;", ","")&amp;
if(Services!Y302="S",Services!$Y$1&amp;", ","")&amp;
if(Services!Z302="S",Services!$Z$1&amp;", ","")&amp;
if(Services!AA302="S",Services!$AA$1&amp;", ","")&amp;
if(Services!AB302="S",Services!$AB$1&amp;", ","")&amp;
if(Services!AC302="S",Services!$AC$1&amp;", ","")&amp;
if(Services!AD302="S",Services!$AD$1&amp;", ","")&amp;
if(Services!AE302="S",Services!$AE$1&amp;", ","")&amp;
if(Services!AF302="S",Services!$AF$1&amp;", ","")&amp;
if(Services!AG302="S",Services!$AG$1&amp;", ","")&amp;
if(Services!AH302="S",Services!$AH$1&amp;", ","")</f>
        <v/>
      </c>
      <c r="H302" t="str">
        <f t="shared" si="2"/>
        <v/>
      </c>
      <c r="I302" t="str">
        <f t="shared" si="3"/>
        <v>&lt;h2&gt;Sunset Ridge Apartments&lt;/h2&gt;&lt;h3&gt;775-329-7570   / 2141 Centennial Way Reno, NV 89512&lt;/h3&gt;&lt;p&gt;Family-Subsidized-This is a low income apartment. The government gives funds directly to this apartment owner. They charge a lower rent for low income persons.&lt;/p&gt;&lt;p&gt;Apartments, Subsidized housing / &lt;/p&gt;</v>
      </c>
      <c r="J302" s="24" t="s">
        <v>299</v>
      </c>
    </row>
    <row r="303">
      <c r="A303" t="str">
        <f>if(Services!A303="","",Services!A303)</f>
        <v>Sutro Apts aka Creekside</v>
      </c>
      <c r="B303" t="str">
        <f>if(Services!B303&amp;" "&amp;Services!C303&amp;" "&amp;Services!I303="","",Services!B303&amp;" "&amp;Services!C303&amp;" "&amp;Services!I303)</f>
        <v>775-379-5484  </v>
      </c>
      <c r="C303" t="str">
        <f>if(A303="","",Services!D303&amp;" "&amp;Services!E303&amp;", "&amp;Services!F303&amp;" "&amp;Services!G303)</f>
        <v>2450 Sutro St Reno, NV 89512</v>
      </c>
      <c r="D303" t="str">
        <f>if(Services!H303="","",Services!H303)</f>
        <v>Family-Subsidized Sec 8 Housing </v>
      </c>
      <c r="E303" s="81" t="str">
        <f>if(Services!J303="P",Services!$J$1&amp;", ","")&amp;
if(Services!K303="P",Services!$K$1&amp;", ","")&amp;
if(Services!L303="P",Services!$L$1&amp;", ","")&amp;
if(Services!M303="P",Services!$M$1&amp;", ","")&amp;
if(Services!N303="P",Services!$N$1&amp;", ","")&amp;
if(Services!O303="P",Services!$O$1&amp;", ","")&amp;
if(Services!P303="P",Services!$P$1&amp;", ","")&amp;
if(Services!Q303="P",Services!$Q$1&amp;", ","")&amp;
if(Services!R303="P",Services!$R$1&amp;", ","")&amp;
if(Services!S303="P",Services!$S$1&amp;", ","")&amp;
if(Services!T303="P",Services!$T$1&amp;", ","")&amp;
if(Services!U303="P",Services!$U$1&amp;", ","")&amp;
if(Services!V303="P",Services!$V$1&amp;", ","")&amp;
if(Services!W303="P",Services!$W$1&amp;", ","")&amp;
if(Services!X303="P",Services!$X$1&amp;", ","")&amp;
if(Services!Y303="P",Services!$Y$1&amp;", ","")&amp;
if(Services!Z303="P",Services!$Z$1&amp;", ","")&amp;
if(Services!AA303="P",Services!$AA$1&amp;", ","")&amp;
if(Services!AB303="P",Services!$AB$1&amp;", ","")&amp;
if(Services!AC303="P",Services!$AC$1&amp;", ","")&amp;
if(Services!AD303="P",Services!$AD$1&amp;", ","")&amp;
if(Services!AE303="P",Services!$AE$1&amp;", ","")&amp;
if(Services!AF303="P",Services!$AF$1&amp;", ","")&amp;
if(Services!AG303="P",Services!$AG$1&amp;", ","")&amp;
if(Services!AH303="P",Services!$AH$1&amp;", ","")</f>
        <v>Apartments, Subsidized housing, </v>
      </c>
      <c r="F303" t="str">
        <f t="shared" si="1"/>
        <v>Apartments, Subsidized housing</v>
      </c>
      <c r="G303" s="81" t="str">
        <f>if(Services!J303="S",Services!$J$1&amp;", ","")&amp;
if(Services!K303="S",Services!$K$1&amp;", ","")&amp;
if(Services!L303="S",Services!$L$1&amp;", ","")&amp;
if(Services!M303="S",Services!$M$1&amp;", ","")&amp;
if(Services!N303="S",Services!$N$1&amp;", ","")&amp;
if(Services!O303="S",Services!$O$1&amp;", ","")&amp;
if(Services!P303="S",Services!$P$1&amp;", ","")&amp;
if(Services!Q303="S",Services!$Q$1&amp;", ","")&amp;
if(Services!R303="S",Services!$R$1&amp;", ","")&amp;
if(Services!S303="S",Services!$S$1&amp;", ","")&amp;
if(Services!T303="S",Services!$T$1&amp;", ","")&amp;
if(Services!U303="S",Services!$U$1&amp;", ","")&amp;
if(Services!V303="S",Services!$V$1&amp;", ","")&amp;
if(Services!W303="S",Services!$W$1&amp;", ","")&amp;
if(Services!X303="S",Services!$X$1&amp;", ","")&amp;
if(Services!Y303="S",Services!$Y$1&amp;", ","")&amp;
if(Services!Z303="S",Services!$Z$1&amp;", ","")&amp;
if(Services!AA303="S",Services!$AA$1&amp;", ","")&amp;
if(Services!AB303="S",Services!$AB$1&amp;", ","")&amp;
if(Services!AC303="S",Services!$AC$1&amp;", ","")&amp;
if(Services!AD303="S",Services!$AD$1&amp;", ","")&amp;
if(Services!AE303="S",Services!$AE$1&amp;", ","")&amp;
if(Services!AF303="S",Services!$AF$1&amp;", ","")&amp;
if(Services!AG303="S",Services!$AG$1&amp;", ","")&amp;
if(Services!AH303="S",Services!$AH$1&amp;", ","")</f>
        <v/>
      </c>
      <c r="H303" t="str">
        <f t="shared" si="2"/>
        <v/>
      </c>
      <c r="I303" t="str">
        <f t="shared" si="3"/>
        <v>&lt;h2&gt;Sutro Apts aka Creekside&lt;/h2&gt;&lt;h3&gt;775-379-5484   / 2450 Sutro St Reno, NV 89512&lt;/h3&gt;&lt;p&gt;Family-Subsidized Sec 8 Housing &lt;/p&gt;&lt;p&gt;Apartments, Subsidized housing / &lt;/p&gt;</v>
      </c>
      <c r="J303" s="24" t="s">
        <v>299</v>
      </c>
    </row>
    <row r="304">
      <c r="A304" t="str">
        <f>if(Services!A304="","",Services!A304)</f>
        <v>Tahoe Family Solutions</v>
      </c>
      <c r="B304" t="str">
        <f>if(Services!B304&amp;" "&amp;Services!C304&amp;" "&amp;Services!I304="","",Services!B304&amp;" "&amp;Services!C304&amp;" "&amp;Services!I304)</f>
        <v>775-298-0004  </v>
      </c>
      <c r="C304" t="str">
        <f>if(A304="","",Services!D304&amp;" "&amp;Services!E304&amp;", "&amp;Services!F304&amp;" "&amp;Services!G304)</f>
        <v>948 Incline Way Incline Village, NV 89451</v>
      </c>
      <c r="D304" t="str">
        <f>if(Services!H304="","",Services!H304)</f>
        <v>Emergency clothing, free use of computers, budgeting classes, and other support is given.</v>
      </c>
      <c r="E304" s="81" t="str">
        <f>if(Services!J304="P",Services!$J$1&amp;", ","")&amp;
if(Services!K304="P",Services!$K$1&amp;", ","")&amp;
if(Services!L304="P",Services!$L$1&amp;", ","")&amp;
if(Services!M304="P",Services!$M$1&amp;", ","")&amp;
if(Services!N304="P",Services!$N$1&amp;", ","")&amp;
if(Services!O304="P",Services!$O$1&amp;", ","")&amp;
if(Services!P304="P",Services!$P$1&amp;", ","")&amp;
if(Services!Q304="P",Services!$Q$1&amp;", ","")&amp;
if(Services!R304="P",Services!$R$1&amp;", ","")&amp;
if(Services!S304="P",Services!$S$1&amp;", ","")&amp;
if(Services!T304="P",Services!$T$1&amp;", ","")&amp;
if(Services!U304="P",Services!$U$1&amp;", ","")&amp;
if(Services!V304="P",Services!$V$1&amp;", ","")&amp;
if(Services!W304="P",Services!$W$1&amp;", ","")&amp;
if(Services!X304="P",Services!$X$1&amp;", ","")&amp;
if(Services!Y304="P",Services!$Y$1&amp;", ","")&amp;
if(Services!Z304="P",Services!$Z$1&amp;", ","")&amp;
if(Services!AA304="P",Services!$AA$1&amp;", ","")&amp;
if(Services!AB304="P",Services!$AB$1&amp;", ","")&amp;
if(Services!AC304="P",Services!$AC$1&amp;", ","")&amp;
if(Services!AD304="P",Services!$AD$1&amp;", ","")&amp;
if(Services!AE304="P",Services!$AE$1&amp;", ","")&amp;
if(Services!AF304="P",Services!$AF$1&amp;", ","")&amp;
if(Services!AG304="P",Services!$AG$1&amp;", ","")&amp;
if(Services!AH304="P",Services!$AH$1&amp;", ","")</f>
        <v>Clothing, Education &amp; Training, </v>
      </c>
      <c r="F304" t="str">
        <f t="shared" si="1"/>
        <v>Clothing, Education &amp; Training</v>
      </c>
      <c r="G304" s="81" t="str">
        <f>if(Services!J304="S",Services!$J$1&amp;", ","")&amp;
if(Services!K304="S",Services!$K$1&amp;", ","")&amp;
if(Services!L304="S",Services!$L$1&amp;", ","")&amp;
if(Services!M304="S",Services!$M$1&amp;", ","")&amp;
if(Services!N304="S",Services!$N$1&amp;", ","")&amp;
if(Services!O304="S",Services!$O$1&amp;", ","")&amp;
if(Services!P304="S",Services!$P$1&amp;", ","")&amp;
if(Services!Q304="S",Services!$Q$1&amp;", ","")&amp;
if(Services!R304="S",Services!$R$1&amp;", ","")&amp;
if(Services!S304="S",Services!$S$1&amp;", ","")&amp;
if(Services!T304="S",Services!$T$1&amp;", ","")&amp;
if(Services!U304="S",Services!$U$1&amp;", ","")&amp;
if(Services!V304="S",Services!$V$1&amp;", ","")&amp;
if(Services!W304="S",Services!$W$1&amp;", ","")&amp;
if(Services!X304="S",Services!$X$1&amp;", ","")&amp;
if(Services!Y304="S",Services!$Y$1&amp;", ","")&amp;
if(Services!Z304="S",Services!$Z$1&amp;", ","")&amp;
if(Services!AA304="S",Services!$AA$1&amp;", ","")&amp;
if(Services!AB304="S",Services!$AB$1&amp;", ","")&amp;
if(Services!AC304="S",Services!$AC$1&amp;", ","")&amp;
if(Services!AD304="S",Services!$AD$1&amp;", ","")&amp;
if(Services!AE304="S",Services!$AE$1&amp;", ","")&amp;
if(Services!AF304="S",Services!$AF$1&amp;", ","")&amp;
if(Services!AG304="S",Services!$AG$1&amp;", ","")&amp;
if(Services!AH304="S",Services!$AH$1&amp;", ","")</f>
        <v/>
      </c>
      <c r="H304" t="str">
        <f t="shared" si="2"/>
        <v/>
      </c>
      <c r="I304" t="str">
        <f t="shared" si="3"/>
        <v>&lt;h2&gt;Tahoe Family Solutions&lt;/h2&gt;&lt;h3&gt;775-298-0004   / 948 Incline Way Incline Village, NV 89451&lt;/h3&gt;&lt;p&gt;Emergency clothing, free use of computers, budgeting classes, and other support is given.&lt;/p&gt;&lt;p&gt;Clothing, Education &amp; Training / &lt;/p&gt;</v>
      </c>
      <c r="J304" s="24" t="s">
        <v>299</v>
      </c>
    </row>
    <row r="305">
      <c r="A305" t="str">
        <f>if(Services!A305="","",Services!A305)</f>
        <v>Tahoe Safe Alliance</v>
      </c>
      <c r="B305" t="str">
        <f>if(Services!B305&amp;" "&amp;Services!C305&amp;" "&amp;Services!I305="","",Services!B305&amp;" "&amp;Services!C305&amp;" "&amp;Services!I305)</f>
        <v>530-582-9117  </v>
      </c>
      <c r="C305" t="str">
        <f>if(A305="","",Services!D305&amp;" "&amp;Services!E305&amp;", "&amp;Services!F305&amp;" "&amp;Services!G305)</f>
        <v>12313 Soaring Way Truckee, CA 96161</v>
      </c>
      <c r="D305" t="str">
        <f>if(Services!H305="","",Services!H305)</f>
        <v>Tahoe Safe Alliance is dedicated to reducing the incidence and trauma of domestic violence/intimate partner violence and sexual assault and child abuse in the North Lake Tahoe/Truckee area.</v>
      </c>
      <c r="E305" s="81" t="str">
        <f>if(Services!J305="P",Services!$J$1&amp;", ","")&amp;
if(Services!K305="P",Services!$K$1&amp;", ","")&amp;
if(Services!L305="P",Services!$L$1&amp;", ","")&amp;
if(Services!M305="P",Services!$M$1&amp;", ","")&amp;
if(Services!N305="P",Services!$N$1&amp;", ","")&amp;
if(Services!O305="P",Services!$O$1&amp;", ","")&amp;
if(Services!P305="P",Services!$P$1&amp;", ","")&amp;
if(Services!Q305="P",Services!$Q$1&amp;", ","")&amp;
if(Services!R305="P",Services!$R$1&amp;", ","")&amp;
if(Services!S305="P",Services!$S$1&amp;", ","")&amp;
if(Services!T305="P",Services!$T$1&amp;", ","")&amp;
if(Services!U305="P",Services!$U$1&amp;", ","")&amp;
if(Services!V305="P",Services!$V$1&amp;", ","")&amp;
if(Services!W305="P",Services!$W$1&amp;", ","")&amp;
if(Services!X305="P",Services!$X$1&amp;", ","")&amp;
if(Services!Y305="P",Services!$Y$1&amp;", ","")&amp;
if(Services!Z305="P",Services!$Z$1&amp;", ","")&amp;
if(Services!AA305="P",Services!$AA$1&amp;", ","")&amp;
if(Services!AB305="P",Services!$AB$1&amp;", ","")&amp;
if(Services!AC305="P",Services!$AC$1&amp;", ","")&amp;
if(Services!AD305="P",Services!$AD$1&amp;", ","")&amp;
if(Services!AE305="P",Services!$AE$1&amp;", ","")&amp;
if(Services!AF305="P",Services!$AF$1&amp;", ","")&amp;
if(Services!AG305="P",Services!$AG$1&amp;", ","")&amp;
if(Services!AH305="P",Services!$AH$1&amp;", ","")</f>
        <v>Counseling, </v>
      </c>
      <c r="F305" t="str">
        <f t="shared" si="1"/>
        <v>Counseling</v>
      </c>
      <c r="G305" s="81" t="str">
        <f>if(Services!J305="S",Services!$J$1&amp;", ","")&amp;
if(Services!K305="S",Services!$K$1&amp;", ","")&amp;
if(Services!L305="S",Services!$L$1&amp;", ","")&amp;
if(Services!M305="S",Services!$M$1&amp;", ","")&amp;
if(Services!N305="S",Services!$N$1&amp;", ","")&amp;
if(Services!O305="S",Services!$O$1&amp;", ","")&amp;
if(Services!P305="S",Services!$P$1&amp;", ","")&amp;
if(Services!Q305="S",Services!$Q$1&amp;", ","")&amp;
if(Services!R305="S",Services!$R$1&amp;", ","")&amp;
if(Services!S305="S",Services!$S$1&amp;", ","")&amp;
if(Services!T305="S",Services!$T$1&amp;", ","")&amp;
if(Services!U305="S",Services!$U$1&amp;", ","")&amp;
if(Services!V305="S",Services!$V$1&amp;", ","")&amp;
if(Services!W305="S",Services!$W$1&amp;", ","")&amp;
if(Services!X305="S",Services!$X$1&amp;", ","")&amp;
if(Services!Y305="S",Services!$Y$1&amp;", ","")&amp;
if(Services!Z305="S",Services!$Z$1&amp;", ","")&amp;
if(Services!AA305="S",Services!$AA$1&amp;", ","")&amp;
if(Services!AB305="S",Services!$AB$1&amp;", ","")&amp;
if(Services!AC305="S",Services!$AC$1&amp;", ","")&amp;
if(Services!AD305="S",Services!$AD$1&amp;", ","")&amp;
if(Services!AE305="S",Services!$AE$1&amp;", ","")&amp;
if(Services!AF305="S",Services!$AF$1&amp;", ","")&amp;
if(Services!AG305="S",Services!$AG$1&amp;", ","")&amp;
if(Services!AH305="S",Services!$AH$1&amp;", ","")</f>
        <v/>
      </c>
      <c r="H305" t="str">
        <f t="shared" si="2"/>
        <v/>
      </c>
      <c r="I305" t="str">
        <f t="shared" si="3"/>
        <v>&lt;h2&gt;Tahoe Safe Alliance&lt;/h2&gt;&lt;h3&gt;530-582-9117   / 12313 Soaring Way Truckee, CA 96161&lt;/h3&gt;&lt;p&gt;Tahoe Safe Alliance is dedicated to reducing the incidence and trauma of domestic violence/intimate partner violence and sexual assault and child abuse in the North Lake Tahoe/Truckee area.&lt;/p&gt;&lt;p&gt;Counseling / &lt;/p&gt;</v>
      </c>
      <c r="J305" s="24" t="s">
        <v>299</v>
      </c>
    </row>
    <row r="306">
      <c r="A306" t="str">
        <f>if(Services!A306="","",Services!A306)</f>
        <v>Terracina Apts</v>
      </c>
      <c r="B306" t="str">
        <f>if(Services!B306&amp;" "&amp;Services!C306&amp;" "&amp;Services!I306="","",Services!B306&amp;" "&amp;Services!C306&amp;" "&amp;Services!I306)</f>
        <v>775-747-5855  </v>
      </c>
      <c r="C306" t="str">
        <f>if(A306="","",Services!D306&amp;" "&amp;Services!E306&amp;", "&amp;Services!F306&amp;" "&amp;Services!G306)</f>
        <v>2175 Sierra Highlands Dr Reno, NV 89523</v>
      </c>
      <c r="D306" t="str">
        <f>if(Services!H306="","",Services!H306)</f>
        <v>Family-Subsidized-Using Low Income Housing Tax Credit LIHTC program, units set aside. Households must earn either less than 50% or 60% of the area median income. Rents capped at a maximum of 30% of the set-aside area median income.</v>
      </c>
      <c r="E306" s="81" t="str">
        <f>if(Services!J306="P",Services!$J$1&amp;", ","")&amp;
if(Services!K306="P",Services!$K$1&amp;", ","")&amp;
if(Services!L306="P",Services!$L$1&amp;", ","")&amp;
if(Services!M306="P",Services!$M$1&amp;", ","")&amp;
if(Services!N306="P",Services!$N$1&amp;", ","")&amp;
if(Services!O306="P",Services!$O$1&amp;", ","")&amp;
if(Services!P306="P",Services!$P$1&amp;", ","")&amp;
if(Services!Q306="P",Services!$Q$1&amp;", ","")&amp;
if(Services!R306="P",Services!$R$1&amp;", ","")&amp;
if(Services!S306="P",Services!$S$1&amp;", ","")&amp;
if(Services!T306="P",Services!$T$1&amp;", ","")&amp;
if(Services!U306="P",Services!$U$1&amp;", ","")&amp;
if(Services!V306="P",Services!$V$1&amp;", ","")&amp;
if(Services!W306="P",Services!$W$1&amp;", ","")&amp;
if(Services!X306="P",Services!$X$1&amp;", ","")&amp;
if(Services!Y306="P",Services!$Y$1&amp;", ","")&amp;
if(Services!Z306="P",Services!$Z$1&amp;", ","")&amp;
if(Services!AA306="P",Services!$AA$1&amp;", ","")&amp;
if(Services!AB306="P",Services!$AB$1&amp;", ","")&amp;
if(Services!AC306="P",Services!$AC$1&amp;", ","")&amp;
if(Services!AD306="P",Services!$AD$1&amp;", ","")&amp;
if(Services!AE306="P",Services!$AE$1&amp;", ","")&amp;
if(Services!AF306="P",Services!$AF$1&amp;", ","")&amp;
if(Services!AG306="P",Services!$AG$1&amp;", ","")&amp;
if(Services!AH306="P",Services!$AH$1&amp;", ","")</f>
        <v>Apartments, Subsidized housing, </v>
      </c>
      <c r="F306" t="str">
        <f t="shared" si="1"/>
        <v>Apartments, Subsidized housing</v>
      </c>
      <c r="G306" s="81" t="str">
        <f>if(Services!J306="S",Services!$J$1&amp;", ","")&amp;
if(Services!K306="S",Services!$K$1&amp;", ","")&amp;
if(Services!L306="S",Services!$L$1&amp;", ","")&amp;
if(Services!M306="S",Services!$M$1&amp;", ","")&amp;
if(Services!N306="S",Services!$N$1&amp;", ","")&amp;
if(Services!O306="S",Services!$O$1&amp;", ","")&amp;
if(Services!P306="S",Services!$P$1&amp;", ","")&amp;
if(Services!Q306="S",Services!$Q$1&amp;", ","")&amp;
if(Services!R306="S",Services!$R$1&amp;", ","")&amp;
if(Services!S306="S",Services!$S$1&amp;", ","")&amp;
if(Services!T306="S",Services!$T$1&amp;", ","")&amp;
if(Services!U306="S",Services!$U$1&amp;", ","")&amp;
if(Services!V306="S",Services!$V$1&amp;", ","")&amp;
if(Services!W306="S",Services!$W$1&amp;", ","")&amp;
if(Services!X306="S",Services!$X$1&amp;", ","")&amp;
if(Services!Y306="S",Services!$Y$1&amp;", ","")&amp;
if(Services!Z306="S",Services!$Z$1&amp;", ","")&amp;
if(Services!AA306="S",Services!$AA$1&amp;", ","")&amp;
if(Services!AB306="S",Services!$AB$1&amp;", ","")&amp;
if(Services!AC306="S",Services!$AC$1&amp;", ","")&amp;
if(Services!AD306="S",Services!$AD$1&amp;", ","")&amp;
if(Services!AE306="S",Services!$AE$1&amp;", ","")&amp;
if(Services!AF306="S",Services!$AF$1&amp;", ","")&amp;
if(Services!AG306="S",Services!$AG$1&amp;", ","")&amp;
if(Services!AH306="S",Services!$AH$1&amp;", ","")</f>
        <v/>
      </c>
      <c r="H306" t="str">
        <f t="shared" si="2"/>
        <v/>
      </c>
      <c r="I306" t="str">
        <f t="shared" si="3"/>
        <v>&lt;h2&gt;Terracina Apts&lt;/h2&gt;&lt;h3&gt;775-747-5855   / 2175 Sierra Highlands Dr Reno, NV 89523&lt;/h3&gt;&lt;p&gt;Family-Subsidized-Using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306" s="24" t="s">
        <v>299</v>
      </c>
    </row>
    <row r="307">
      <c r="A307" t="str">
        <f>if(Services!A307="","",Services!A307)</f>
        <v>The Bluffs Apts</v>
      </c>
      <c r="B307" t="str">
        <f>if(Services!B307&amp;" "&amp;Services!C307&amp;" "&amp;Services!I307="","",Services!B307&amp;" "&amp;Services!C307&amp;" "&amp;Services!I307)</f>
        <v>775-322-4993  </v>
      </c>
      <c r="C307" t="str">
        <f>if(A307="","",Services!D307&amp;" "&amp;Services!E307&amp;", "&amp;Services!F307&amp;" "&amp;Services!G307)</f>
        <v>4050 Gardella Ave Reno, NV 89512</v>
      </c>
      <c r="D307" t="str">
        <f>if(Services!H307="","",Services!H307)</f>
        <v>Family-Subsidized-Using Low Income Housing Tax Credit LIHTC program, units set aside. Households must earn either less than 50% or 60% of the area median income. Rents capped at a maximum of 30% of the set-aside area median income.</v>
      </c>
      <c r="E307" s="81" t="str">
        <f>if(Services!J307="P",Services!$J$1&amp;", ","")&amp;
if(Services!K307="P",Services!$K$1&amp;", ","")&amp;
if(Services!L307="P",Services!$L$1&amp;", ","")&amp;
if(Services!M307="P",Services!$M$1&amp;", ","")&amp;
if(Services!N307="P",Services!$N$1&amp;", ","")&amp;
if(Services!O307="P",Services!$O$1&amp;", ","")&amp;
if(Services!P307="P",Services!$P$1&amp;", ","")&amp;
if(Services!Q307="P",Services!$Q$1&amp;", ","")&amp;
if(Services!R307="P",Services!$R$1&amp;", ","")&amp;
if(Services!S307="P",Services!$S$1&amp;", ","")&amp;
if(Services!T307="P",Services!$T$1&amp;", ","")&amp;
if(Services!U307="P",Services!$U$1&amp;", ","")&amp;
if(Services!V307="P",Services!$V$1&amp;", ","")&amp;
if(Services!W307="P",Services!$W$1&amp;", ","")&amp;
if(Services!X307="P",Services!$X$1&amp;", ","")&amp;
if(Services!Y307="P",Services!$Y$1&amp;", ","")&amp;
if(Services!Z307="P",Services!$Z$1&amp;", ","")&amp;
if(Services!AA307="P",Services!$AA$1&amp;", ","")&amp;
if(Services!AB307="P",Services!$AB$1&amp;", ","")&amp;
if(Services!AC307="P",Services!$AC$1&amp;", ","")&amp;
if(Services!AD307="P",Services!$AD$1&amp;", ","")&amp;
if(Services!AE307="P",Services!$AE$1&amp;", ","")&amp;
if(Services!AF307="P",Services!$AF$1&amp;", ","")&amp;
if(Services!AG307="P",Services!$AG$1&amp;", ","")&amp;
if(Services!AH307="P",Services!$AH$1&amp;", ","")</f>
        <v>Apartments, Subsidized housing, </v>
      </c>
      <c r="F307" t="str">
        <f t="shared" si="1"/>
        <v>Apartments, Subsidized housing</v>
      </c>
      <c r="G307" s="81" t="str">
        <f>if(Services!J307="S",Services!$J$1&amp;", ","")&amp;
if(Services!K307="S",Services!$K$1&amp;", ","")&amp;
if(Services!L307="S",Services!$L$1&amp;", ","")&amp;
if(Services!M307="S",Services!$M$1&amp;", ","")&amp;
if(Services!N307="S",Services!$N$1&amp;", ","")&amp;
if(Services!O307="S",Services!$O$1&amp;", ","")&amp;
if(Services!P307="S",Services!$P$1&amp;", ","")&amp;
if(Services!Q307="S",Services!$Q$1&amp;", ","")&amp;
if(Services!R307="S",Services!$R$1&amp;", ","")&amp;
if(Services!S307="S",Services!$S$1&amp;", ","")&amp;
if(Services!T307="S",Services!$T$1&amp;", ","")&amp;
if(Services!U307="S",Services!$U$1&amp;", ","")&amp;
if(Services!V307="S",Services!$V$1&amp;", ","")&amp;
if(Services!W307="S",Services!$W$1&amp;", ","")&amp;
if(Services!X307="S",Services!$X$1&amp;", ","")&amp;
if(Services!Y307="S",Services!$Y$1&amp;", ","")&amp;
if(Services!Z307="S",Services!$Z$1&amp;", ","")&amp;
if(Services!AA307="S",Services!$AA$1&amp;", ","")&amp;
if(Services!AB307="S",Services!$AB$1&amp;", ","")&amp;
if(Services!AC307="S",Services!$AC$1&amp;", ","")&amp;
if(Services!AD307="S",Services!$AD$1&amp;", ","")&amp;
if(Services!AE307="S",Services!$AE$1&amp;", ","")&amp;
if(Services!AF307="S",Services!$AF$1&amp;", ","")&amp;
if(Services!AG307="S",Services!$AG$1&amp;", ","")&amp;
if(Services!AH307="S",Services!$AH$1&amp;", ","")</f>
        <v/>
      </c>
      <c r="H307" t="str">
        <f t="shared" si="2"/>
        <v/>
      </c>
      <c r="I307" t="str">
        <f t="shared" si="3"/>
        <v>&lt;h2&gt;The Bluffs Apts&lt;/h2&gt;&lt;h3&gt;775-322-4993   / 4050 Gardella Ave Reno, NV 89512&lt;/h3&gt;&lt;p&gt;Family-Subsidized-Using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307" s="24" t="s">
        <v>299</v>
      </c>
    </row>
    <row r="308">
      <c r="A308" t="str">
        <f>if(Services!A308="","",Services!A308)</f>
        <v>The Bridge Church</v>
      </c>
      <c r="B308" t="str">
        <f>if(Services!B308&amp;" "&amp;Services!C308&amp;" "&amp;Services!I308="","",Services!B308&amp;" "&amp;Services!C308&amp;" "&amp;Services!I308)</f>
        <v>775-323-7141  </v>
      </c>
      <c r="C308" t="str">
        <f>if(A308="","",Services!D308&amp;" "&amp;Services!E308&amp;", "&amp;Services!F308&amp;" "&amp;Services!G308)</f>
        <v>1330 Foster Drive Reno, NV 89509</v>
      </c>
      <c r="D308" t="str">
        <f>if(Services!H308="","",Services!H308)</f>
        <v>Thursday, August 6, 2020 from 10:00am-11:00am</v>
      </c>
      <c r="E308" s="81" t="str">
        <f>if(Services!J308="P",Services!$J$1&amp;", ","")&amp;
if(Services!K308="P",Services!$K$1&amp;", ","")&amp;
if(Services!L308="P",Services!$L$1&amp;", ","")&amp;
if(Services!M308="P",Services!$M$1&amp;", ","")&amp;
if(Services!N308="P",Services!$N$1&amp;", ","")&amp;
if(Services!O308="P",Services!$O$1&amp;", ","")&amp;
if(Services!P308="P",Services!$P$1&amp;", ","")&amp;
if(Services!Q308="P",Services!$Q$1&amp;", ","")&amp;
if(Services!R308="P",Services!$R$1&amp;", ","")&amp;
if(Services!S308="P",Services!$S$1&amp;", ","")&amp;
if(Services!T308="P",Services!$T$1&amp;", ","")&amp;
if(Services!U308="P",Services!$U$1&amp;", ","")&amp;
if(Services!V308="P",Services!$V$1&amp;", ","")&amp;
if(Services!W308="P",Services!$W$1&amp;", ","")&amp;
if(Services!X308="P",Services!$X$1&amp;", ","")&amp;
if(Services!Y308="P",Services!$Y$1&amp;", ","")&amp;
if(Services!Z308="P",Services!$Z$1&amp;", ","")&amp;
if(Services!AA308="P",Services!$AA$1&amp;", ","")&amp;
if(Services!AB308="P",Services!$AB$1&amp;", ","")&amp;
if(Services!AC308="P",Services!$AC$1&amp;", ","")&amp;
if(Services!AD308="P",Services!$AD$1&amp;", ","")&amp;
if(Services!AE308="P",Services!$AE$1&amp;", ","")&amp;
if(Services!AF308="P",Services!$AF$1&amp;", ","")&amp;
if(Services!AG308="P",Services!$AG$1&amp;", ","")&amp;
if(Services!AH308="P",Services!$AH$1&amp;", ","")</f>
        <v>Food, </v>
      </c>
      <c r="F308" t="str">
        <f t="shared" si="1"/>
        <v>Food</v>
      </c>
      <c r="G308" s="81" t="str">
        <f>if(Services!J308="S",Services!$J$1&amp;", ","")&amp;
if(Services!K308="S",Services!$K$1&amp;", ","")&amp;
if(Services!L308="S",Services!$L$1&amp;", ","")&amp;
if(Services!M308="S",Services!$M$1&amp;", ","")&amp;
if(Services!N308="S",Services!$N$1&amp;", ","")&amp;
if(Services!O308="S",Services!$O$1&amp;", ","")&amp;
if(Services!P308="S",Services!$P$1&amp;", ","")&amp;
if(Services!Q308="S",Services!$Q$1&amp;", ","")&amp;
if(Services!R308="S",Services!$R$1&amp;", ","")&amp;
if(Services!S308="S",Services!$S$1&amp;", ","")&amp;
if(Services!T308="S",Services!$T$1&amp;", ","")&amp;
if(Services!U308="S",Services!$U$1&amp;", ","")&amp;
if(Services!V308="S",Services!$V$1&amp;", ","")&amp;
if(Services!W308="S",Services!$W$1&amp;", ","")&amp;
if(Services!X308="S",Services!$X$1&amp;", ","")&amp;
if(Services!Y308="S",Services!$Y$1&amp;", ","")&amp;
if(Services!Z308="S",Services!$Z$1&amp;", ","")&amp;
if(Services!AA308="S",Services!$AA$1&amp;", ","")&amp;
if(Services!AB308="S",Services!$AB$1&amp;", ","")&amp;
if(Services!AC308="S",Services!$AC$1&amp;", ","")&amp;
if(Services!AD308="S",Services!$AD$1&amp;", ","")&amp;
if(Services!AE308="S",Services!$AE$1&amp;", ","")&amp;
if(Services!AF308="S",Services!$AF$1&amp;", ","")&amp;
if(Services!AG308="S",Services!$AG$1&amp;", ","")&amp;
if(Services!AH308="S",Services!$AH$1&amp;", ","")</f>
        <v/>
      </c>
      <c r="H308" t="str">
        <f t="shared" si="2"/>
        <v/>
      </c>
      <c r="I308" t="str">
        <f t="shared" si="3"/>
        <v>&lt;h2&gt;The Bridge Church&lt;/h2&gt;&lt;h3&gt;775-323-7141   / 1330 Foster Drive Reno, NV 89509&lt;/h3&gt;&lt;p&gt;Thursday, August 6, 2020 from 10:00am-11:00am&lt;/p&gt;&lt;p&gt;Food / &lt;/p&gt;</v>
      </c>
      <c r="J308" s="24" t="s">
        <v>299</v>
      </c>
    </row>
    <row r="309">
      <c r="A309" t="str">
        <f>if(Services!A309="","",Services!A309)</f>
        <v>The Children's Cabinet, Reno</v>
      </c>
      <c r="B309" t="str">
        <f>if(Services!B309&amp;" "&amp;Services!C309&amp;" "&amp;Services!I309="","",Services!B309&amp;" "&amp;Services!C309&amp;" "&amp;Services!I309)</f>
        <v>775-856-6200  www.childrenscabinet.org</v>
      </c>
      <c r="C309" t="str">
        <f>if(A309="","",Services!D309&amp;" "&amp;Services!E309&amp;", "&amp;Services!F309&amp;" "&amp;Services!G309)</f>
        <v>2005 Silverada Blvd. Suite 250 Reno, NV 89502</v>
      </c>
      <c r="D309" t="str">
        <f>if(Services!H309="","",Services!H309)</f>
        <v>Connecting Kids to Coverage helps individuals and  families in applying for SNAP, TANF, Medicaid/Nevada Check Up, and WIC services.  Community Health Workers can meet individuals in the home or place in the community that works best for the client.  We are helping individuals and families throughout the state of Nevada.</v>
      </c>
      <c r="E309" s="81" t="str">
        <f>if(Services!J309="P",Services!$J$1&amp;", ","")&amp;
if(Services!K309="P",Services!$K$1&amp;", ","")&amp;
if(Services!L309="P",Services!$L$1&amp;", ","")&amp;
if(Services!M309="P",Services!$M$1&amp;", ","")&amp;
if(Services!N309="P",Services!$N$1&amp;", ","")&amp;
if(Services!O309="P",Services!$O$1&amp;", ","")&amp;
if(Services!P309="P",Services!$P$1&amp;", ","")&amp;
if(Services!Q309="P",Services!$Q$1&amp;", ","")&amp;
if(Services!R309="P",Services!$R$1&amp;", ","")&amp;
if(Services!S309="P",Services!$S$1&amp;", ","")&amp;
if(Services!T309="P",Services!$T$1&amp;", ","")&amp;
if(Services!U309="P",Services!$U$1&amp;", ","")&amp;
if(Services!V309="P",Services!$V$1&amp;", ","")&amp;
if(Services!W309="P",Services!$W$1&amp;", ","")&amp;
if(Services!X309="P",Services!$X$1&amp;", ","")&amp;
if(Services!Y309="P",Services!$Y$1&amp;", ","")&amp;
if(Services!Z309="P",Services!$Z$1&amp;", ","")&amp;
if(Services!AA309="P",Services!$AA$1&amp;", ","")&amp;
if(Services!AB309="P",Services!$AB$1&amp;", ","")&amp;
if(Services!AC309="P",Services!$AC$1&amp;", ","")&amp;
if(Services!AD309="P",Services!$AD$1&amp;", ","")&amp;
if(Services!AE309="P",Services!$AE$1&amp;", ","")&amp;
if(Services!AF309="P",Services!$AF$1&amp;", ","")&amp;
if(Services!AG309="P",Services!$AG$1&amp;", ","")&amp;
if(Services!AH309="P",Services!$AH$1&amp;", ","")</f>
        <v>Counseling, Disability Services, Family Services, Food, Mental Health, Veterans, </v>
      </c>
      <c r="F309" t="str">
        <f t="shared" si="1"/>
        <v>Counseling, Disability Services, Family Services, Food, Mental Health, Veterans</v>
      </c>
      <c r="G309" s="81" t="str">
        <f>if(Services!J309="S",Services!$J$1&amp;", ","")&amp;
if(Services!K309="S",Services!$K$1&amp;", ","")&amp;
if(Services!L309="S",Services!$L$1&amp;", ","")&amp;
if(Services!M309="S",Services!$M$1&amp;", ","")&amp;
if(Services!N309="S",Services!$N$1&amp;", ","")&amp;
if(Services!O309="S",Services!$O$1&amp;", ","")&amp;
if(Services!P309="S",Services!$P$1&amp;", ","")&amp;
if(Services!Q309="S",Services!$Q$1&amp;", ","")&amp;
if(Services!R309="S",Services!$R$1&amp;", ","")&amp;
if(Services!S309="S",Services!$S$1&amp;", ","")&amp;
if(Services!T309="S",Services!$T$1&amp;", ","")&amp;
if(Services!U309="S",Services!$U$1&amp;", ","")&amp;
if(Services!V309="S",Services!$V$1&amp;", ","")&amp;
if(Services!W309="S",Services!$W$1&amp;", ","")&amp;
if(Services!X309="S",Services!$X$1&amp;", ","")&amp;
if(Services!Y309="S",Services!$Y$1&amp;", ","")&amp;
if(Services!Z309="S",Services!$Z$1&amp;", ","")&amp;
if(Services!AA309="S",Services!$AA$1&amp;", ","")&amp;
if(Services!AB309="S",Services!$AB$1&amp;", ","")&amp;
if(Services!AC309="S",Services!$AC$1&amp;", ","")&amp;
if(Services!AD309="S",Services!$AD$1&amp;", ","")&amp;
if(Services!AE309="S",Services!$AE$1&amp;", ","")&amp;
if(Services!AF309="S",Services!$AF$1&amp;", ","")&amp;
if(Services!AG309="S",Services!$AG$1&amp;", ","")&amp;
if(Services!AH309="S",Services!$AH$1&amp;", ","")</f>
        <v/>
      </c>
      <c r="H309" t="str">
        <f t="shared" si="2"/>
        <v/>
      </c>
      <c r="I309" t="str">
        <f t="shared" si="3"/>
        <v>&lt;h2&gt;The Children's Cabinet, Reno&lt;/h2&gt;&lt;h3&gt;775-856-6200  www.childrenscabinet.org / 2005 Silverada Blvd. Suite 250 Reno, NV 89502&lt;/h3&gt;&lt;p&gt;Connecting Kids to Coverage helps individuals and  families in applying for SNAP, TANF, Medicaid/Nevada Check Up, and WIC services.  Community Health Workers can meet individuals in the home or place in the community that works best for the client.  We are helping individuals and families throughout the state of Nevada.&lt;/p&gt;&lt;p&gt;Counseling, Disability Services, Family Services, Food, Mental Health, Veterans / &lt;/p&gt;</v>
      </c>
      <c r="J309" s="24" t="s">
        <v>299</v>
      </c>
    </row>
    <row r="310">
      <c r="A310" t="str">
        <f>if(Services!A310="","",Services!A310)</f>
        <v>The Children's Cabinet, Sparks</v>
      </c>
      <c r="B310" t="str">
        <f>if(Services!B310&amp;" "&amp;Services!C310&amp;" "&amp;Services!I310="","",Services!B310&amp;" "&amp;Services!C310&amp;" "&amp;Services!I310)</f>
        <v>775-352-8090  www.childrenscabinet.org</v>
      </c>
      <c r="C310" t="str">
        <f>if(A310="","",Services!D310&amp;" "&amp;Services!E310&amp;", "&amp;Services!F310&amp;" "&amp;Services!G310)</f>
        <v>1090 S. Rock Boulevard Sparks, NV 89431</v>
      </c>
      <c r="D310" t="str">
        <f>if(Services!H310="","",Services!H310)</f>
        <v>Hours Monday 8:30am-4:30pm, Tuesday-Thursday 10:00am-5:00pm, Friday 8:30-4:30pm</v>
      </c>
      <c r="E310" s="81" t="str">
        <f>if(Services!J310="P",Services!$J$1&amp;", ","")&amp;
if(Services!K310="P",Services!$K$1&amp;", ","")&amp;
if(Services!L310="P",Services!$L$1&amp;", ","")&amp;
if(Services!M310="P",Services!$M$1&amp;", ","")&amp;
if(Services!N310="P",Services!$N$1&amp;", ","")&amp;
if(Services!O310="P",Services!$O$1&amp;", ","")&amp;
if(Services!P310="P",Services!$P$1&amp;", ","")&amp;
if(Services!Q310="P",Services!$Q$1&amp;", ","")&amp;
if(Services!R310="P",Services!$R$1&amp;", ","")&amp;
if(Services!S310="P",Services!$S$1&amp;", ","")&amp;
if(Services!T310="P",Services!$T$1&amp;", ","")&amp;
if(Services!U310="P",Services!$U$1&amp;", ","")&amp;
if(Services!V310="P",Services!$V$1&amp;", ","")&amp;
if(Services!W310="P",Services!$W$1&amp;", ","")&amp;
if(Services!X310="P",Services!$X$1&amp;", ","")&amp;
if(Services!Y310="P",Services!$Y$1&amp;", ","")&amp;
if(Services!Z310="P",Services!$Z$1&amp;", ","")&amp;
if(Services!AA310="P",Services!$AA$1&amp;", ","")&amp;
if(Services!AB310="P",Services!$AB$1&amp;", ","")&amp;
if(Services!AC310="P",Services!$AC$1&amp;", ","")&amp;
if(Services!AD310="P",Services!$AD$1&amp;", ","")&amp;
if(Services!AE310="P",Services!$AE$1&amp;", ","")&amp;
if(Services!AF310="P",Services!$AF$1&amp;", ","")&amp;
if(Services!AG310="P",Services!$AG$1&amp;", ","")&amp;
if(Services!AH310="P",Services!$AH$1&amp;", ","")</f>
        <v>Counseling, Disability Services, Family Services, Food, Mental Health, Veterans, </v>
      </c>
      <c r="F310" t="str">
        <f t="shared" si="1"/>
        <v>Counseling, Disability Services, Family Services, Food, Mental Health, Veterans</v>
      </c>
      <c r="G310" s="81" t="str">
        <f>if(Services!J310="S",Services!$J$1&amp;", ","")&amp;
if(Services!K310="S",Services!$K$1&amp;", ","")&amp;
if(Services!L310="S",Services!$L$1&amp;", ","")&amp;
if(Services!M310="S",Services!$M$1&amp;", ","")&amp;
if(Services!N310="S",Services!$N$1&amp;", ","")&amp;
if(Services!O310="S",Services!$O$1&amp;", ","")&amp;
if(Services!P310="S",Services!$P$1&amp;", ","")&amp;
if(Services!Q310="S",Services!$Q$1&amp;", ","")&amp;
if(Services!R310="S",Services!$R$1&amp;", ","")&amp;
if(Services!S310="S",Services!$S$1&amp;", ","")&amp;
if(Services!T310="S",Services!$T$1&amp;", ","")&amp;
if(Services!U310="S",Services!$U$1&amp;", ","")&amp;
if(Services!V310="S",Services!$V$1&amp;", ","")&amp;
if(Services!W310="S",Services!$W$1&amp;", ","")&amp;
if(Services!X310="S",Services!$X$1&amp;", ","")&amp;
if(Services!Y310="S",Services!$Y$1&amp;", ","")&amp;
if(Services!Z310="S",Services!$Z$1&amp;", ","")&amp;
if(Services!AA310="S",Services!$AA$1&amp;", ","")&amp;
if(Services!AB310="S",Services!$AB$1&amp;", ","")&amp;
if(Services!AC310="S",Services!$AC$1&amp;", ","")&amp;
if(Services!AD310="S",Services!$AD$1&amp;", ","")&amp;
if(Services!AE310="S",Services!$AE$1&amp;", ","")&amp;
if(Services!AF310="S",Services!$AF$1&amp;", ","")&amp;
if(Services!AG310="S",Services!$AG$1&amp;", ","")&amp;
if(Services!AH310="S",Services!$AH$1&amp;", ","")</f>
        <v/>
      </c>
      <c r="H310" t="str">
        <f t="shared" si="2"/>
        <v/>
      </c>
      <c r="I310" t="str">
        <f t="shared" si="3"/>
        <v>&lt;h2&gt;The Children's Cabinet, Sparks&lt;/h2&gt;&lt;h3&gt;775-352-8090  www.childrenscabinet.org / 1090 S. Rock Boulevard Sparks, NV 89431&lt;/h3&gt;&lt;p&gt;Hours Monday 8:30am-4:30pm, Tuesday-Thursday 10:00am-5:00pm, Friday 8:30-4:30pm&lt;/p&gt;&lt;p&gt;Counseling, Disability Services, Family Services, Food, Mental Health, Veterans / &lt;/p&gt;</v>
      </c>
      <c r="J310" s="24" t="s">
        <v>299</v>
      </c>
    </row>
    <row r="311">
      <c r="A311" t="str">
        <f>if(Services!A311="","",Services!A311)</f>
        <v>The Friars Pantry St Thomas Catholic Church</v>
      </c>
      <c r="B311" t="str">
        <f>if(Services!B311&amp;" "&amp;Services!C311&amp;" "&amp;Services!I311="","",Services!B311&amp;" "&amp;Services!C311&amp;" "&amp;Services!I311)</f>
        <v>775-329-2571  </v>
      </c>
      <c r="C311" t="str">
        <f>if(A311="","",Services!D311&amp;" "&amp;Services!E311&amp;", "&amp;Services!F311&amp;" "&amp;Services!G311)</f>
        <v>310 W. 2nd St. Reno, NV 89503</v>
      </c>
      <c r="D311" t="str">
        <f>if(Services!H311="","",Services!H311)</f>
        <v>ext. 111</v>
      </c>
      <c r="E311" s="81" t="str">
        <f>if(Services!J311="P",Services!$J$1&amp;", ","")&amp;
if(Services!K311="P",Services!$K$1&amp;", ","")&amp;
if(Services!L311="P",Services!$L$1&amp;", ","")&amp;
if(Services!M311="P",Services!$M$1&amp;", ","")&amp;
if(Services!N311="P",Services!$N$1&amp;", ","")&amp;
if(Services!O311="P",Services!$O$1&amp;", ","")&amp;
if(Services!P311="P",Services!$P$1&amp;", ","")&amp;
if(Services!Q311="P",Services!$Q$1&amp;", ","")&amp;
if(Services!R311="P",Services!$R$1&amp;", ","")&amp;
if(Services!S311="P",Services!$S$1&amp;", ","")&amp;
if(Services!T311="P",Services!$T$1&amp;", ","")&amp;
if(Services!U311="P",Services!$U$1&amp;", ","")&amp;
if(Services!V311="P",Services!$V$1&amp;", ","")&amp;
if(Services!W311="P",Services!$W$1&amp;", ","")&amp;
if(Services!X311="P",Services!$X$1&amp;", ","")&amp;
if(Services!Y311="P",Services!$Y$1&amp;", ","")&amp;
if(Services!Z311="P",Services!$Z$1&amp;", ","")&amp;
if(Services!AA311="P",Services!$AA$1&amp;", ","")&amp;
if(Services!AB311="P",Services!$AB$1&amp;", ","")&amp;
if(Services!AC311="P",Services!$AC$1&amp;", ","")&amp;
if(Services!AD311="P",Services!$AD$1&amp;", ","")&amp;
if(Services!AE311="P",Services!$AE$1&amp;", ","")&amp;
if(Services!AF311="P",Services!$AF$1&amp;", ","")&amp;
if(Services!AG311="P",Services!$AG$1&amp;", ","")&amp;
if(Services!AH311="P",Services!$AH$1&amp;", ","")</f>
        <v>Food, </v>
      </c>
      <c r="F311" t="str">
        <f t="shared" si="1"/>
        <v>Food</v>
      </c>
      <c r="G311" s="81" t="str">
        <f>if(Services!J311="S",Services!$J$1&amp;", ","")&amp;
if(Services!K311="S",Services!$K$1&amp;", ","")&amp;
if(Services!L311="S",Services!$L$1&amp;", ","")&amp;
if(Services!M311="S",Services!$M$1&amp;", ","")&amp;
if(Services!N311="S",Services!$N$1&amp;", ","")&amp;
if(Services!O311="S",Services!$O$1&amp;", ","")&amp;
if(Services!P311="S",Services!$P$1&amp;", ","")&amp;
if(Services!Q311="S",Services!$Q$1&amp;", ","")&amp;
if(Services!R311="S",Services!$R$1&amp;", ","")&amp;
if(Services!S311="S",Services!$S$1&amp;", ","")&amp;
if(Services!T311="S",Services!$T$1&amp;", ","")&amp;
if(Services!U311="S",Services!$U$1&amp;", ","")&amp;
if(Services!V311="S",Services!$V$1&amp;", ","")&amp;
if(Services!W311="S",Services!$W$1&amp;", ","")&amp;
if(Services!X311="S",Services!$X$1&amp;", ","")&amp;
if(Services!Y311="S",Services!$Y$1&amp;", ","")&amp;
if(Services!Z311="S",Services!$Z$1&amp;", ","")&amp;
if(Services!AA311="S",Services!$AA$1&amp;", ","")&amp;
if(Services!AB311="S",Services!$AB$1&amp;", ","")&amp;
if(Services!AC311="S",Services!$AC$1&amp;", ","")&amp;
if(Services!AD311="S",Services!$AD$1&amp;", ","")&amp;
if(Services!AE311="S",Services!$AE$1&amp;", ","")&amp;
if(Services!AF311="S",Services!$AF$1&amp;", ","")&amp;
if(Services!AG311="S",Services!$AG$1&amp;", ","")&amp;
if(Services!AH311="S",Services!$AH$1&amp;", ","")</f>
        <v/>
      </c>
      <c r="H311" t="str">
        <f t="shared" si="2"/>
        <v/>
      </c>
      <c r="I311" t="str">
        <f t="shared" si="3"/>
        <v>&lt;h2&gt;The Friars Pantry St Thomas Catholic Church&lt;/h2&gt;&lt;h3&gt;775-329-2571   / 310 W. 2nd St. Reno, NV 89503&lt;/h3&gt;&lt;p&gt;ext. 111&lt;/p&gt;&lt;p&gt;Food / &lt;/p&gt;</v>
      </c>
      <c r="J311" s="24" t="s">
        <v>299</v>
      </c>
    </row>
    <row r="312">
      <c r="A312" t="str">
        <f>if(Services!A312="","",Services!A312)</f>
        <v>The Life Change Center</v>
      </c>
      <c r="B312" t="str">
        <f>if(Services!B312&amp;" "&amp;Services!C312&amp;" "&amp;Services!I312="","",Services!B312&amp;" "&amp;Services!C312&amp;" "&amp;Services!I312)</f>
        <v>775-355-7734  </v>
      </c>
      <c r="C312" t="str">
        <f>if(A312="","",Services!D312&amp;" "&amp;Services!E312&amp;", "&amp;Services!F312&amp;" "&amp;Services!G312)</f>
        <v>1755 Sullivan Ln. Sparks, NV 89431</v>
      </c>
      <c r="D312" t="str">
        <f>if(Services!H312="","",Services!H312)</f>
        <v>Recovery services for heroin and prescription medication abuse, groups; Medicaid, pay clinical prices- pay upfront, then submit insurance form. Opiate addiction.</v>
      </c>
      <c r="E312" s="81" t="str">
        <f>if(Services!J312="P",Services!$J$1&amp;", ","")&amp;
if(Services!K312="P",Services!$K$1&amp;", ","")&amp;
if(Services!L312="P",Services!$L$1&amp;", ","")&amp;
if(Services!M312="P",Services!$M$1&amp;", ","")&amp;
if(Services!N312="P",Services!$N$1&amp;", ","")&amp;
if(Services!O312="P",Services!$O$1&amp;", ","")&amp;
if(Services!P312="P",Services!$P$1&amp;", ","")&amp;
if(Services!Q312="P",Services!$Q$1&amp;", ","")&amp;
if(Services!R312="P",Services!$R$1&amp;", ","")&amp;
if(Services!S312="P",Services!$S$1&amp;", ","")&amp;
if(Services!T312="P",Services!$T$1&amp;", ","")&amp;
if(Services!U312="P",Services!$U$1&amp;", ","")&amp;
if(Services!V312="P",Services!$V$1&amp;", ","")&amp;
if(Services!W312="P",Services!$W$1&amp;", ","")&amp;
if(Services!X312="P",Services!$X$1&amp;", ","")&amp;
if(Services!Y312="P",Services!$Y$1&amp;", ","")&amp;
if(Services!Z312="P",Services!$Z$1&amp;", ","")&amp;
if(Services!AA312="P",Services!$AA$1&amp;", ","")&amp;
if(Services!AB312="P",Services!$AB$1&amp;", ","")&amp;
if(Services!AC312="P",Services!$AC$1&amp;", ","")&amp;
if(Services!AD312="P",Services!$AD$1&amp;", ","")&amp;
if(Services!AE312="P",Services!$AE$1&amp;", ","")&amp;
if(Services!AF312="P",Services!$AF$1&amp;", ","")&amp;
if(Services!AG312="P",Services!$AG$1&amp;", ","")&amp;
if(Services!AH312="P",Services!$AH$1&amp;", ","")</f>
        <v>Counseling, Family Services, Mental Health, Outpatient, </v>
      </c>
      <c r="F312" t="str">
        <f t="shared" si="1"/>
        <v>Counseling, Family Services, Mental Health, Outpatient</v>
      </c>
      <c r="G312" s="81" t="str">
        <f>if(Services!J312="S",Services!$J$1&amp;", ","")&amp;
if(Services!K312="S",Services!$K$1&amp;", ","")&amp;
if(Services!L312="S",Services!$L$1&amp;", ","")&amp;
if(Services!M312="S",Services!$M$1&amp;", ","")&amp;
if(Services!N312="S",Services!$N$1&amp;", ","")&amp;
if(Services!O312="S",Services!$O$1&amp;", ","")&amp;
if(Services!P312="S",Services!$P$1&amp;", ","")&amp;
if(Services!Q312="S",Services!$Q$1&amp;", ","")&amp;
if(Services!R312="S",Services!$R$1&amp;", ","")&amp;
if(Services!S312="S",Services!$S$1&amp;", ","")&amp;
if(Services!T312="S",Services!$T$1&amp;", ","")&amp;
if(Services!U312="S",Services!$U$1&amp;", ","")&amp;
if(Services!V312="S",Services!$V$1&amp;", ","")&amp;
if(Services!W312="S",Services!$W$1&amp;", ","")&amp;
if(Services!X312="S",Services!$X$1&amp;", ","")&amp;
if(Services!Y312="S",Services!$Y$1&amp;", ","")&amp;
if(Services!Z312="S",Services!$Z$1&amp;", ","")&amp;
if(Services!AA312="S",Services!$AA$1&amp;", ","")&amp;
if(Services!AB312="S",Services!$AB$1&amp;", ","")&amp;
if(Services!AC312="S",Services!$AC$1&amp;", ","")&amp;
if(Services!AD312="S",Services!$AD$1&amp;", ","")&amp;
if(Services!AE312="S",Services!$AE$1&amp;", ","")&amp;
if(Services!AF312="S",Services!$AF$1&amp;", ","")&amp;
if(Services!AG312="S",Services!$AG$1&amp;", ","")&amp;
if(Services!AH312="S",Services!$AH$1&amp;", ","")</f>
        <v/>
      </c>
      <c r="H312" t="str">
        <f t="shared" si="2"/>
        <v/>
      </c>
      <c r="I312" t="str">
        <f t="shared" si="3"/>
        <v>&lt;h2&gt;The Life Change Center&lt;/h2&gt;&lt;h3&gt;775-355-7734   / 1755 Sullivan Ln. Sparks, NV 89431&lt;/h3&gt;&lt;p&gt;Recovery services for heroin and prescription medication abuse, groups; Medicaid, pay clinical prices- pay upfront, then submit insurance form. Opiate addiction.&lt;/p&gt;&lt;p&gt;Counseling, Family Services, Mental Health, Outpatient / &lt;/p&gt;</v>
      </c>
      <c r="J312" s="24" t="s">
        <v>299</v>
      </c>
    </row>
    <row r="313">
      <c r="A313" t="str">
        <f>if(Services!A313="","",Services!A313)</f>
        <v>The Ridge House</v>
      </c>
      <c r="B313" t="str">
        <f>if(Services!B313&amp;" "&amp;Services!C313&amp;" "&amp;Services!I313="","",Services!B313&amp;" "&amp;Services!C313&amp;" "&amp;Services!I313)</f>
        <v>  </v>
      </c>
      <c r="C313" t="str">
        <f>if(A313="","",Services!D313&amp;" "&amp;Services!E313&amp;", "&amp;Services!F313&amp;" "&amp;Services!G313)</f>
        <v>900 W 1st Street Suite 200 Reno, NV 89503</v>
      </c>
      <c r="D313" t="str">
        <f>if(Services!H313="","",Services!H313)</f>
        <v>Long term residential drug/alcohol treatment program for men and women. Specializes in persons just coming out of the correctional system, on parole or probation, wishing to live in a structured environment to acquire the skills and resources necessary to become productive members of society. Offers outpatient services and drug/alcohol evaluations at the administrative facility. Must be either on probation or court ordered. Also required to have a valid NV ID card or original birth certificate.</v>
      </c>
      <c r="E313" s="81" t="str">
        <f>if(Services!J313="P",Services!$J$1&amp;", ","")&amp;
if(Services!K313="P",Services!$K$1&amp;", ","")&amp;
if(Services!L313="P",Services!$L$1&amp;", ","")&amp;
if(Services!M313="P",Services!$M$1&amp;", ","")&amp;
if(Services!N313="P",Services!$N$1&amp;", ","")&amp;
if(Services!O313="P",Services!$O$1&amp;", ","")&amp;
if(Services!P313="P",Services!$P$1&amp;", ","")&amp;
if(Services!Q313="P",Services!$Q$1&amp;", ","")&amp;
if(Services!R313="P",Services!$R$1&amp;", ","")&amp;
if(Services!S313="P",Services!$S$1&amp;", ","")&amp;
if(Services!T313="P",Services!$T$1&amp;", ","")&amp;
if(Services!U313="P",Services!$U$1&amp;", ","")&amp;
if(Services!V313="P",Services!$V$1&amp;", ","")&amp;
if(Services!W313="P",Services!$W$1&amp;", ","")&amp;
if(Services!X313="P",Services!$X$1&amp;", ","")&amp;
if(Services!Y313="P",Services!$Y$1&amp;", ","")&amp;
if(Services!Z313="P",Services!$Z$1&amp;", ","")&amp;
if(Services!AA313="P",Services!$AA$1&amp;", ","")&amp;
if(Services!AB313="P",Services!$AB$1&amp;", ","")&amp;
if(Services!AC313="P",Services!$AC$1&amp;", ","")&amp;
if(Services!AD313="P",Services!$AD$1&amp;", ","")&amp;
if(Services!AE313="P",Services!$AE$1&amp;", ","")&amp;
if(Services!AF313="P",Services!$AF$1&amp;", ","")&amp;
if(Services!AG313="P",Services!$AG$1&amp;", ","")&amp;
if(Services!AH313="P",Services!$AH$1&amp;", ","")</f>
        <v>Counseling, Education &amp; Training, Employment, Inpatient, Mental Health, Outpatient, Transitional Housing, Veterans, </v>
      </c>
      <c r="F313" t="str">
        <f t="shared" si="1"/>
        <v>Counseling, Education &amp; Training, Employment, Inpatient, Mental Health, Outpatient, Transitional Housing, Veterans</v>
      </c>
      <c r="G313" s="81" t="str">
        <f>if(Services!J313="S",Services!$J$1&amp;", ","")&amp;
if(Services!K313="S",Services!$K$1&amp;", ","")&amp;
if(Services!L313="S",Services!$L$1&amp;", ","")&amp;
if(Services!M313="S",Services!$M$1&amp;", ","")&amp;
if(Services!N313="S",Services!$N$1&amp;", ","")&amp;
if(Services!O313="S",Services!$O$1&amp;", ","")&amp;
if(Services!P313="S",Services!$P$1&amp;", ","")&amp;
if(Services!Q313="S",Services!$Q$1&amp;", ","")&amp;
if(Services!R313="S",Services!$R$1&amp;", ","")&amp;
if(Services!S313="S",Services!$S$1&amp;", ","")&amp;
if(Services!T313="S",Services!$T$1&amp;", ","")&amp;
if(Services!U313="S",Services!$U$1&amp;", ","")&amp;
if(Services!V313="S",Services!$V$1&amp;", ","")&amp;
if(Services!W313="S",Services!$W$1&amp;", ","")&amp;
if(Services!X313="S",Services!$X$1&amp;", ","")&amp;
if(Services!Y313="S",Services!$Y$1&amp;", ","")&amp;
if(Services!Z313="S",Services!$Z$1&amp;", ","")&amp;
if(Services!AA313="S",Services!$AA$1&amp;", ","")&amp;
if(Services!AB313="S",Services!$AB$1&amp;", ","")&amp;
if(Services!AC313="S",Services!$AC$1&amp;", ","")&amp;
if(Services!AD313="S",Services!$AD$1&amp;", ","")&amp;
if(Services!AE313="S",Services!$AE$1&amp;", ","")&amp;
if(Services!AF313="S",Services!$AF$1&amp;", ","")&amp;
if(Services!AG313="S",Services!$AG$1&amp;", ","")&amp;
if(Services!AH313="S",Services!$AH$1&amp;", ","")</f>
        <v/>
      </c>
      <c r="H313" t="str">
        <f t="shared" si="2"/>
        <v/>
      </c>
      <c r="I313" t="str">
        <f t="shared" si="3"/>
        <v>&lt;h2&gt;The Ridge House&lt;/h2&gt;&lt;h3&gt;   / 900 W 1st Street Suite 200 Reno, NV 89503&lt;/h3&gt;&lt;p&gt;Long term residential drug/alcohol treatment program for men and women. Specializes in persons just coming out of the correctional system, on parole or probation, wishing to live in a structured environment to acquire the skills and resources necessary to become productive members of society. Offers outpatient services and drug/alcohol evaluations at the administrative facility. Must be either on probation or court ordered. Also required to have a valid NV ID card or original birth certificate.&lt;/p&gt;&lt;p&gt;Counseling, Education &amp; Training, Employment, Inpatient, Mental Health, Outpatient, Transitional Housing, Veterans / &lt;/p&gt;</v>
      </c>
      <c r="J313" s="24" t="s">
        <v>299</v>
      </c>
    </row>
    <row r="314">
      <c r="A314" t="str">
        <f>if(Services!A314="","",Services!A314)</f>
        <v>The Wellcare Group</v>
      </c>
      <c r="B314" s="82" t="str">
        <f>if(Services!B314&amp;" "&amp;Services!C314&amp;" "&amp;Services!I314="","",Services!B314&amp;" "&amp;Services!C314&amp;" "&amp;Services!I314)</f>
        <v>  www.wellcareservicesreno.com</v>
      </c>
      <c r="C314" t="str">
        <f>if(A314="","",Services!D314&amp;" "&amp;Services!E314&amp;", "&amp;Services!F314&amp;" "&amp;Services!G314)</f>
        <v>850 Mill Street Reno, NV 89502</v>
      </c>
      <c r="D314" t="str">
        <f>if(Services!H314="","",Services!H314)</f>
        <v>Integrated healthcare service model that includes psychiatric care, primary care, medication management, therapy, case management and housing services for the underserved.</v>
      </c>
      <c r="E314" s="81" t="str">
        <f>if(Services!J314="P",Services!$J$1&amp;", ","")&amp;
if(Services!K314="P",Services!$K$1&amp;", ","")&amp;
if(Services!L314="P",Services!$L$1&amp;", ","")&amp;
if(Services!M314="P",Services!$M$1&amp;", ","")&amp;
if(Services!N314="P",Services!$N$1&amp;", ","")&amp;
if(Services!O314="P",Services!$O$1&amp;", ","")&amp;
if(Services!P314="P",Services!$P$1&amp;", ","")&amp;
if(Services!Q314="P",Services!$Q$1&amp;", ","")&amp;
if(Services!R314="P",Services!$R$1&amp;", ","")&amp;
if(Services!S314="P",Services!$S$1&amp;", ","")&amp;
if(Services!T314="P",Services!$T$1&amp;", ","")&amp;
if(Services!U314="P",Services!$U$1&amp;", ","")&amp;
if(Services!V314="P",Services!$V$1&amp;", ","")&amp;
if(Services!W314="P",Services!$W$1&amp;", ","")&amp;
if(Services!X314="P",Services!$X$1&amp;", ","")&amp;
if(Services!Y314="P",Services!$Y$1&amp;", ","")&amp;
if(Services!Z314="P",Services!$Z$1&amp;", ","")&amp;
if(Services!AA314="P",Services!$AA$1&amp;", ","")&amp;
if(Services!AB314="P",Services!$AB$1&amp;", ","")&amp;
if(Services!AC314="P",Services!$AC$1&amp;", ","")&amp;
if(Services!AD314="P",Services!$AD$1&amp;", ","")&amp;
if(Services!AE314="P",Services!$AE$1&amp;", ","")&amp;
if(Services!AF314="P",Services!$AF$1&amp;", ","")&amp;
if(Services!AG314="P",Services!$AG$1&amp;", ","")&amp;
if(Services!AH314="P",Services!$AH$1&amp;", ","")</f>
        <v>Counseling, Healthcare, Housing, Inpatient, Mental Health, Outpatient, Transportation, </v>
      </c>
      <c r="F314" t="str">
        <f t="shared" si="1"/>
        <v>Counseling, Healthcare, Housing, Inpatient, Mental Health, Outpatient, Transportation</v>
      </c>
      <c r="G314" s="81" t="str">
        <f>if(Services!J314="S",Services!$J$1&amp;", ","")&amp;
if(Services!K314="S",Services!$K$1&amp;", ","")&amp;
if(Services!L314="S",Services!$L$1&amp;", ","")&amp;
if(Services!M314="S",Services!$M$1&amp;", ","")&amp;
if(Services!N314="S",Services!$N$1&amp;", ","")&amp;
if(Services!O314="S",Services!$O$1&amp;", ","")&amp;
if(Services!P314="S",Services!$P$1&amp;", ","")&amp;
if(Services!Q314="S",Services!$Q$1&amp;", ","")&amp;
if(Services!R314="S",Services!$R$1&amp;", ","")&amp;
if(Services!S314="S",Services!$S$1&amp;", ","")&amp;
if(Services!T314="S",Services!$T$1&amp;", ","")&amp;
if(Services!U314="S",Services!$U$1&amp;", ","")&amp;
if(Services!V314="S",Services!$V$1&amp;", ","")&amp;
if(Services!W314="S",Services!$W$1&amp;", ","")&amp;
if(Services!X314="S",Services!$X$1&amp;", ","")&amp;
if(Services!Y314="S",Services!$Y$1&amp;", ","")&amp;
if(Services!Z314="S",Services!$Z$1&amp;", ","")&amp;
if(Services!AA314="S",Services!$AA$1&amp;", ","")&amp;
if(Services!AB314="S",Services!$AB$1&amp;", ","")&amp;
if(Services!AC314="S",Services!$AC$1&amp;", ","")&amp;
if(Services!AD314="S",Services!$AD$1&amp;", ","")&amp;
if(Services!AE314="S",Services!$AE$1&amp;", ","")&amp;
if(Services!AF314="S",Services!$AF$1&amp;", ","")&amp;
if(Services!AG314="S",Services!$AG$1&amp;", ","")&amp;
if(Services!AH314="S",Services!$AH$1&amp;", ","")</f>
        <v/>
      </c>
      <c r="H314" t="str">
        <f t="shared" si="2"/>
        <v/>
      </c>
      <c r="I314" t="str">
        <f t="shared" si="3"/>
        <v>&lt;h2&gt;The Wellcare Group&lt;/h2&gt;&lt;h3&gt;  www.wellcareservicesreno.com / 850 Mill Street Reno, NV 89502&lt;/h3&gt;&lt;p&gt;Integrated healthcare service model that includes psychiatric care, primary care, medication management, therapy, case management and housing services for the underserved.&lt;/p&gt;&lt;p&gt;Counseling, Healthcare, Housing, Inpatient, Mental Health, Outpatient, Transportation / &lt;/p&gt;</v>
      </c>
      <c r="J314" s="24" t="s">
        <v>299</v>
      </c>
    </row>
    <row r="315">
      <c r="A315" t="str">
        <f>if(Services!A315="","",Services!A315)</f>
        <v>Thrift Depot, Downtown</v>
      </c>
      <c r="B315" t="str">
        <f>if(Services!B315&amp;" "&amp;Services!C315&amp;" "&amp;Services!I315="","",Services!B315&amp;" "&amp;Services!C315&amp;" "&amp;Services!I315)</f>
        <v>775-786-4499  </v>
      </c>
      <c r="C315" t="str">
        <f>if(A315="","",Services!D315&amp;" "&amp;Services!E315&amp;", "&amp;Services!F315&amp;" "&amp;Services!G315)</f>
        <v>575 E 4th St Reno, NV 89512</v>
      </c>
      <c r="D315" t="str">
        <f>if(Services!H315="","",Services!H315)</f>
        <v>Hours 9:30am-5:30pm Closed Sundays</v>
      </c>
      <c r="E315" s="81" t="str">
        <f>if(Services!J315="P",Services!$J$1&amp;", ","")&amp;
if(Services!K315="P",Services!$K$1&amp;", ","")&amp;
if(Services!L315="P",Services!$L$1&amp;", ","")&amp;
if(Services!M315="P",Services!$M$1&amp;", ","")&amp;
if(Services!N315="P",Services!$N$1&amp;", ","")&amp;
if(Services!O315="P",Services!$O$1&amp;", ","")&amp;
if(Services!P315="P",Services!$P$1&amp;", ","")&amp;
if(Services!Q315="P",Services!$Q$1&amp;", ","")&amp;
if(Services!R315="P",Services!$R$1&amp;", ","")&amp;
if(Services!S315="P",Services!$S$1&amp;", ","")&amp;
if(Services!T315="P",Services!$T$1&amp;", ","")&amp;
if(Services!U315="P",Services!$U$1&amp;", ","")&amp;
if(Services!V315="P",Services!$V$1&amp;", ","")&amp;
if(Services!W315="P",Services!$W$1&amp;", ","")&amp;
if(Services!X315="P",Services!$X$1&amp;", ","")&amp;
if(Services!Y315="P",Services!$Y$1&amp;", ","")&amp;
if(Services!Z315="P",Services!$Z$1&amp;", ","")&amp;
if(Services!AA315="P",Services!$AA$1&amp;", ","")&amp;
if(Services!AB315="P",Services!$AB$1&amp;", ","")&amp;
if(Services!AC315="P",Services!$AC$1&amp;", ","")&amp;
if(Services!AD315="P",Services!$AD$1&amp;", ","")&amp;
if(Services!AE315="P",Services!$AE$1&amp;", ","")&amp;
if(Services!AF315="P",Services!$AF$1&amp;", ","")&amp;
if(Services!AG315="P",Services!$AG$1&amp;", ","")&amp;
if(Services!AH315="P",Services!$AH$1&amp;", ","")</f>
        <v>Clothing, </v>
      </c>
      <c r="F315" t="str">
        <f t="shared" si="1"/>
        <v>Clothing</v>
      </c>
      <c r="G315" s="81" t="str">
        <f>if(Services!J315="S",Services!$J$1&amp;", ","")&amp;
if(Services!K315="S",Services!$K$1&amp;", ","")&amp;
if(Services!L315="S",Services!$L$1&amp;", ","")&amp;
if(Services!M315="S",Services!$M$1&amp;", ","")&amp;
if(Services!N315="S",Services!$N$1&amp;", ","")&amp;
if(Services!O315="S",Services!$O$1&amp;", ","")&amp;
if(Services!P315="S",Services!$P$1&amp;", ","")&amp;
if(Services!Q315="S",Services!$Q$1&amp;", ","")&amp;
if(Services!R315="S",Services!$R$1&amp;", ","")&amp;
if(Services!S315="S",Services!$S$1&amp;", ","")&amp;
if(Services!T315="S",Services!$T$1&amp;", ","")&amp;
if(Services!U315="S",Services!$U$1&amp;", ","")&amp;
if(Services!V315="S",Services!$V$1&amp;", ","")&amp;
if(Services!W315="S",Services!$W$1&amp;", ","")&amp;
if(Services!X315="S",Services!$X$1&amp;", ","")&amp;
if(Services!Y315="S",Services!$Y$1&amp;", ","")&amp;
if(Services!Z315="S",Services!$Z$1&amp;", ","")&amp;
if(Services!AA315="S",Services!$AA$1&amp;", ","")&amp;
if(Services!AB315="S",Services!$AB$1&amp;", ","")&amp;
if(Services!AC315="S",Services!$AC$1&amp;", ","")&amp;
if(Services!AD315="S",Services!$AD$1&amp;", ","")&amp;
if(Services!AE315="S",Services!$AE$1&amp;", ","")&amp;
if(Services!AF315="S",Services!$AF$1&amp;", ","")&amp;
if(Services!AG315="S",Services!$AG$1&amp;", ","")&amp;
if(Services!AH315="S",Services!$AH$1&amp;", ","")</f>
        <v/>
      </c>
      <c r="H315" t="str">
        <f t="shared" si="2"/>
        <v/>
      </c>
      <c r="I315" t="str">
        <f t="shared" si="3"/>
        <v>&lt;h2&gt;Thrift Depot, Downtown&lt;/h2&gt;&lt;h3&gt;775-786-4499   / 575 E 4th St Reno, NV 89512&lt;/h3&gt;&lt;p&gt;Hours 9:30am-5:30pm Closed Sundays&lt;/p&gt;&lt;p&gt;Clothing / &lt;/p&gt;</v>
      </c>
      <c r="J315" s="24" t="s">
        <v>299</v>
      </c>
    </row>
    <row r="316">
      <c r="A316" t="str">
        <f>if(Services!A316="","",Services!A316)</f>
        <v>Thrift Depot, North</v>
      </c>
      <c r="B316" t="str">
        <f>if(Services!B316&amp;" "&amp;Services!C316&amp;" "&amp;Services!I316="","",Services!B316&amp;" "&amp;Services!C316&amp;" "&amp;Services!I316)</f>
        <v>775-677-2266  </v>
      </c>
      <c r="C316" t="str">
        <f>if(A316="","",Services!D316&amp;" "&amp;Services!E316&amp;", "&amp;Services!F316&amp;" "&amp;Services!G316)</f>
        <v>1075 North Hills Blvd Reno, NV 89506</v>
      </c>
      <c r="D316" t="str">
        <f>if(Services!H316="","",Services!H316)</f>
        <v>Hours 9:30am-5:30pm Closed Sundays</v>
      </c>
      <c r="E316" s="81" t="str">
        <f>if(Services!J316="P",Services!$J$1&amp;", ","")&amp;
if(Services!K316="P",Services!$K$1&amp;", ","")&amp;
if(Services!L316="P",Services!$L$1&amp;", ","")&amp;
if(Services!M316="P",Services!$M$1&amp;", ","")&amp;
if(Services!N316="P",Services!$N$1&amp;", ","")&amp;
if(Services!O316="P",Services!$O$1&amp;", ","")&amp;
if(Services!P316="P",Services!$P$1&amp;", ","")&amp;
if(Services!Q316="P",Services!$Q$1&amp;", ","")&amp;
if(Services!R316="P",Services!$R$1&amp;", ","")&amp;
if(Services!S316="P",Services!$S$1&amp;", ","")&amp;
if(Services!T316="P",Services!$T$1&amp;", ","")&amp;
if(Services!U316="P",Services!$U$1&amp;", ","")&amp;
if(Services!V316="P",Services!$V$1&amp;", ","")&amp;
if(Services!W316="P",Services!$W$1&amp;", ","")&amp;
if(Services!X316="P",Services!$X$1&amp;", ","")&amp;
if(Services!Y316="P",Services!$Y$1&amp;", ","")&amp;
if(Services!Z316="P",Services!$Z$1&amp;", ","")&amp;
if(Services!AA316="P",Services!$AA$1&amp;", ","")&amp;
if(Services!AB316="P",Services!$AB$1&amp;", ","")&amp;
if(Services!AC316="P",Services!$AC$1&amp;", ","")&amp;
if(Services!AD316="P",Services!$AD$1&amp;", ","")&amp;
if(Services!AE316="P",Services!$AE$1&amp;", ","")&amp;
if(Services!AF316="P",Services!$AF$1&amp;", ","")&amp;
if(Services!AG316="P",Services!$AG$1&amp;", ","")&amp;
if(Services!AH316="P",Services!$AH$1&amp;", ","")</f>
        <v>Clothing, </v>
      </c>
      <c r="F316" t="str">
        <f t="shared" si="1"/>
        <v>Clothing</v>
      </c>
      <c r="G316" s="81" t="str">
        <f>if(Services!J316="S",Services!$J$1&amp;", ","")&amp;
if(Services!K316="S",Services!$K$1&amp;", ","")&amp;
if(Services!L316="S",Services!$L$1&amp;", ","")&amp;
if(Services!M316="S",Services!$M$1&amp;", ","")&amp;
if(Services!N316="S",Services!$N$1&amp;", ","")&amp;
if(Services!O316="S",Services!$O$1&amp;", ","")&amp;
if(Services!P316="S",Services!$P$1&amp;", ","")&amp;
if(Services!Q316="S",Services!$Q$1&amp;", ","")&amp;
if(Services!R316="S",Services!$R$1&amp;", ","")&amp;
if(Services!S316="S",Services!$S$1&amp;", ","")&amp;
if(Services!T316="S",Services!$T$1&amp;", ","")&amp;
if(Services!U316="S",Services!$U$1&amp;", ","")&amp;
if(Services!V316="S",Services!$V$1&amp;", ","")&amp;
if(Services!W316="S",Services!$W$1&amp;", ","")&amp;
if(Services!X316="S",Services!$X$1&amp;", ","")&amp;
if(Services!Y316="S",Services!$Y$1&amp;", ","")&amp;
if(Services!Z316="S",Services!$Z$1&amp;", ","")&amp;
if(Services!AA316="S",Services!$AA$1&amp;", ","")&amp;
if(Services!AB316="S",Services!$AB$1&amp;", ","")&amp;
if(Services!AC316="S",Services!$AC$1&amp;", ","")&amp;
if(Services!AD316="S",Services!$AD$1&amp;", ","")&amp;
if(Services!AE316="S",Services!$AE$1&amp;", ","")&amp;
if(Services!AF316="S",Services!$AF$1&amp;", ","")&amp;
if(Services!AG316="S",Services!$AG$1&amp;", ","")&amp;
if(Services!AH316="S",Services!$AH$1&amp;", ","")</f>
        <v/>
      </c>
      <c r="H316" t="str">
        <f t="shared" si="2"/>
        <v/>
      </c>
      <c r="I316" t="str">
        <f t="shared" si="3"/>
        <v>&lt;h2&gt;Thrift Depot, North&lt;/h2&gt;&lt;h3&gt;775-677-2266   / 1075 North Hills Blvd Reno, NV 89506&lt;/h3&gt;&lt;p&gt;Hours 9:30am-5:30pm Closed Sundays&lt;/p&gt;&lt;p&gt;Clothing / &lt;/p&gt;</v>
      </c>
      <c r="J316" s="24" t="s">
        <v>299</v>
      </c>
    </row>
    <row r="317">
      <c r="A317" t="str">
        <f>if(Services!A317="","",Services!A317)</f>
        <v>TMCC - Dental Hygiene Program</v>
      </c>
      <c r="B317" t="str">
        <f>if(Services!B317&amp;" "&amp;Services!C317&amp;" "&amp;Services!I317="","",Services!B317&amp;" "&amp;Services!C317&amp;" "&amp;Services!I317)</f>
        <v>775-673-8247  www.tmcc.edu/dental-hygiene/dental-hygiene- clinic-information</v>
      </c>
      <c r="C317" t="str">
        <f>if(A317="","",Services!D317&amp;" "&amp;Services!E317&amp;", "&amp;Services!F317&amp;" "&amp;Services!G317)</f>
        <v>7000 Dandini Boulevard, RDMT 415-A Reno, NV 89512</v>
      </c>
      <c r="D317" t="str">
        <f>if(Services!H317="","",Services!H317)</f>
        <v>The TMCC Dental Hygiene Clinic is open to the public and our fees are extremely low: ranging from $25 to $135 for procedures. We do not perform extractions, restorations or dentures.
 Standard cleanings are no charge, and appointments are 3-1/2 to 4 hours in length.
 Deep cleanings scaling and root planing (SRP) are $10 to $20 per quadrant and may take more than one appointment that are 3-1/2 to 4 hours in length.
 X-rays start at $15 and can cost as much as $35. Duplication of x-rays costs $10. X-ray appointments are 1-1/2 hours in length.
 Sealants (for young children) are $5 per tooth.
 Sealants are done during cleaning appointments 3-1/2 to 4 hours in length.</v>
      </c>
      <c r="E317" s="81" t="str">
        <f>if(Services!J317="P",Services!$J$1&amp;", ","")&amp;
if(Services!K317="P",Services!$K$1&amp;", ","")&amp;
if(Services!L317="P",Services!$L$1&amp;", ","")&amp;
if(Services!M317="P",Services!$M$1&amp;", ","")&amp;
if(Services!N317="P",Services!$N$1&amp;", ","")&amp;
if(Services!O317="P",Services!$O$1&amp;", ","")&amp;
if(Services!P317="P",Services!$P$1&amp;", ","")&amp;
if(Services!Q317="P",Services!$Q$1&amp;", ","")&amp;
if(Services!R317="P",Services!$R$1&amp;", ","")&amp;
if(Services!S317="P",Services!$S$1&amp;", ","")&amp;
if(Services!T317="P",Services!$T$1&amp;", ","")&amp;
if(Services!U317="P",Services!$U$1&amp;", ","")&amp;
if(Services!V317="P",Services!$V$1&amp;", ","")&amp;
if(Services!W317="P",Services!$W$1&amp;", ","")&amp;
if(Services!X317="P",Services!$X$1&amp;", ","")&amp;
if(Services!Y317="P",Services!$Y$1&amp;", ","")&amp;
if(Services!Z317="P",Services!$Z$1&amp;", ","")&amp;
if(Services!AA317="P",Services!$AA$1&amp;", ","")&amp;
if(Services!AB317="P",Services!$AB$1&amp;", ","")&amp;
if(Services!AC317="P",Services!$AC$1&amp;", ","")&amp;
if(Services!AD317="P",Services!$AD$1&amp;", ","")&amp;
if(Services!AE317="P",Services!$AE$1&amp;", ","")&amp;
if(Services!AF317="P",Services!$AF$1&amp;", ","")&amp;
if(Services!AG317="P",Services!$AG$1&amp;", ","")&amp;
if(Services!AH317="P",Services!$AH$1&amp;", ","")</f>
        <v>Dental, Vision, &amp; Hearing, </v>
      </c>
      <c r="F317" t="str">
        <f t="shared" si="1"/>
        <v>Dental, Vision, &amp; Hearing</v>
      </c>
      <c r="G317" s="81" t="str">
        <f>if(Services!J317="S",Services!$J$1&amp;", ","")&amp;
if(Services!K317="S",Services!$K$1&amp;", ","")&amp;
if(Services!L317="S",Services!$L$1&amp;", ","")&amp;
if(Services!M317="S",Services!$M$1&amp;", ","")&amp;
if(Services!N317="S",Services!$N$1&amp;", ","")&amp;
if(Services!O317="S",Services!$O$1&amp;", ","")&amp;
if(Services!P317="S",Services!$P$1&amp;", ","")&amp;
if(Services!Q317="S",Services!$Q$1&amp;", ","")&amp;
if(Services!R317="S",Services!$R$1&amp;", ","")&amp;
if(Services!S317="S",Services!$S$1&amp;", ","")&amp;
if(Services!T317="S",Services!$T$1&amp;", ","")&amp;
if(Services!U317="S",Services!$U$1&amp;", ","")&amp;
if(Services!V317="S",Services!$V$1&amp;", ","")&amp;
if(Services!W317="S",Services!$W$1&amp;", ","")&amp;
if(Services!X317="S",Services!$X$1&amp;", ","")&amp;
if(Services!Y317="S",Services!$Y$1&amp;", ","")&amp;
if(Services!Z317="S",Services!$Z$1&amp;", ","")&amp;
if(Services!AA317="S",Services!$AA$1&amp;", ","")&amp;
if(Services!AB317="S",Services!$AB$1&amp;", ","")&amp;
if(Services!AC317="S",Services!$AC$1&amp;", ","")&amp;
if(Services!AD317="S",Services!$AD$1&amp;", ","")&amp;
if(Services!AE317="S",Services!$AE$1&amp;", ","")&amp;
if(Services!AF317="S",Services!$AF$1&amp;", ","")&amp;
if(Services!AG317="S",Services!$AG$1&amp;", ","")&amp;
if(Services!AH317="S",Services!$AH$1&amp;", ","")</f>
        <v/>
      </c>
      <c r="H317" t="str">
        <f t="shared" si="2"/>
        <v/>
      </c>
      <c r="I317" t="str">
        <f t="shared" si="3"/>
        <v>&lt;h2&gt;TMCC - Dental Hygiene Program&lt;/h2&gt;&lt;h3&gt;775-673-8247  www.tmcc.edu/dental-hygiene/dental-hygiene- clinic-information / 7000 Dandini Boulevard, RDMT 415-A Reno, NV 89512&lt;/h3&gt;&lt;p&gt;The TMCC Dental Hygiene Clinic is open to the public and our fees are extremely low: ranging from $25 to $135 for procedures. We do not perform extractions, restorations or dentures.
 Standard cleanings are no charge, and appointments are 3-1/2 to 4 hours in length.
 Deep cleanings scaling and root planing (SRP) are $10 to $20 per quadrant and may take more than one appointment that are 3-1/2 to 4 hours in length.
 X-rays start at $15 and can cost as much as $35. Duplication of x-rays costs $10. X-ray appointments are 1-1/2 hours in length.
 Sealants (for young children) are $5 per tooth.
 Sealants are done during cleaning appointments 3-1/2 to 4 hours in length.&lt;/p&gt;&lt;p&gt;Dental, Vision, &amp; Hearing / &lt;/p&gt;</v>
      </c>
      <c r="J317" s="24" t="s">
        <v>299</v>
      </c>
    </row>
    <row r="318">
      <c r="A318" t="str">
        <f>if(Services!A318="","",Services!A318)</f>
        <v>TMCC Counceling</v>
      </c>
      <c r="B318" t="str">
        <f>if(Services!B318&amp;" "&amp;Services!C318&amp;" "&amp;Services!I318="","",Services!B318&amp;" "&amp;Services!C318&amp;" "&amp;Services!I318)</f>
        <v>775-673-7060  </v>
      </c>
      <c r="C318" t="str">
        <f>if(A318="","",Services!D318&amp;" "&amp;Services!E318&amp;", "&amp;Services!F318&amp;" "&amp;Services!G318)</f>
        <v>7000 Dandini Blvd. RDMT 325 Reno, NV 89512</v>
      </c>
      <c r="D318" t="str">
        <f>if(Services!H318="","",Services!H318)</f>
        <v>TMCC's knowledgeable counselors are here to help you navigate personal and educational decisions throughout your time at TMCC. Whether you are looking for guidance with a personal crisis or interested in career counseling, our team has the tools to assist you.</v>
      </c>
      <c r="E318" s="81" t="str">
        <f>if(Services!J318="P",Services!$J$1&amp;", ","")&amp;
if(Services!K318="P",Services!$K$1&amp;", ","")&amp;
if(Services!L318="P",Services!$L$1&amp;", ","")&amp;
if(Services!M318="P",Services!$M$1&amp;", ","")&amp;
if(Services!N318="P",Services!$N$1&amp;", ","")&amp;
if(Services!O318="P",Services!$O$1&amp;", ","")&amp;
if(Services!P318="P",Services!$P$1&amp;", ","")&amp;
if(Services!Q318="P",Services!$Q$1&amp;", ","")&amp;
if(Services!R318="P",Services!$R$1&amp;", ","")&amp;
if(Services!S318="P",Services!$S$1&amp;", ","")&amp;
if(Services!T318="P",Services!$T$1&amp;", ","")&amp;
if(Services!U318="P",Services!$U$1&amp;", ","")&amp;
if(Services!V318="P",Services!$V$1&amp;", ","")&amp;
if(Services!W318="P",Services!$W$1&amp;", ","")&amp;
if(Services!X318="P",Services!$X$1&amp;", ","")&amp;
if(Services!Y318="P",Services!$Y$1&amp;", ","")&amp;
if(Services!Z318="P",Services!$Z$1&amp;", ","")&amp;
if(Services!AA318="P",Services!$AA$1&amp;", ","")&amp;
if(Services!AB318="P",Services!$AB$1&amp;", ","")&amp;
if(Services!AC318="P",Services!$AC$1&amp;", ","")&amp;
if(Services!AD318="P",Services!$AD$1&amp;", ","")&amp;
if(Services!AE318="P",Services!$AE$1&amp;", ","")&amp;
if(Services!AF318="P",Services!$AF$1&amp;", ","")&amp;
if(Services!AG318="P",Services!$AG$1&amp;", ","")&amp;
if(Services!AH318="P",Services!$AH$1&amp;", ","")</f>
        <v>Counseling, Mental Health, </v>
      </c>
      <c r="F318" t="str">
        <f t="shared" si="1"/>
        <v>Counseling, Mental Health</v>
      </c>
      <c r="G318" s="81" t="str">
        <f>if(Services!J318="S",Services!$J$1&amp;", ","")&amp;
if(Services!K318="S",Services!$K$1&amp;", ","")&amp;
if(Services!L318="S",Services!$L$1&amp;", ","")&amp;
if(Services!M318="S",Services!$M$1&amp;", ","")&amp;
if(Services!N318="S",Services!$N$1&amp;", ","")&amp;
if(Services!O318="S",Services!$O$1&amp;", ","")&amp;
if(Services!P318="S",Services!$P$1&amp;", ","")&amp;
if(Services!Q318="S",Services!$Q$1&amp;", ","")&amp;
if(Services!R318="S",Services!$R$1&amp;", ","")&amp;
if(Services!S318="S",Services!$S$1&amp;", ","")&amp;
if(Services!T318="S",Services!$T$1&amp;", ","")&amp;
if(Services!U318="S",Services!$U$1&amp;", ","")&amp;
if(Services!V318="S",Services!$V$1&amp;", ","")&amp;
if(Services!W318="S",Services!$W$1&amp;", ","")&amp;
if(Services!X318="S",Services!$X$1&amp;", ","")&amp;
if(Services!Y318="S",Services!$Y$1&amp;", ","")&amp;
if(Services!Z318="S",Services!$Z$1&amp;", ","")&amp;
if(Services!AA318="S",Services!$AA$1&amp;", ","")&amp;
if(Services!AB318="S",Services!$AB$1&amp;", ","")&amp;
if(Services!AC318="S",Services!$AC$1&amp;", ","")&amp;
if(Services!AD318="S",Services!$AD$1&amp;", ","")&amp;
if(Services!AE318="S",Services!$AE$1&amp;", ","")&amp;
if(Services!AF318="S",Services!$AF$1&amp;", ","")&amp;
if(Services!AG318="S",Services!$AG$1&amp;", ","")&amp;
if(Services!AH318="S",Services!$AH$1&amp;", ","")</f>
        <v/>
      </c>
      <c r="H318" t="str">
        <f t="shared" si="2"/>
        <v/>
      </c>
      <c r="I318" t="str">
        <f t="shared" si="3"/>
        <v>&lt;h2&gt;TMCC Counceling&lt;/h2&gt;&lt;h3&gt;775-673-7060   / 7000 Dandini Blvd. RDMT 325 Reno, NV 89512&lt;/h3&gt;&lt;p&gt;TMCC's knowledgeable counselors are here to help you navigate personal and educational decisions throughout your time at TMCC. Whether you are looking for guidance with a personal crisis or interested in career counseling, our team has the tools to assist you.&lt;/p&gt;&lt;p&gt;Counseling, Mental Health / &lt;/p&gt;</v>
      </c>
      <c r="J318" s="24" t="s">
        <v>299</v>
      </c>
    </row>
    <row r="319">
      <c r="A319" t="str">
        <f>if(Services!A319="","",Services!A319)</f>
        <v>TMCC, Dandini</v>
      </c>
      <c r="B319" t="str">
        <f>if(Services!B319&amp;" "&amp;Services!C319&amp;" "&amp;Services!I319="","",Services!B319&amp;" "&amp;Services!C319&amp;" "&amp;Services!I319)</f>
        <v>775-673-7111  www.tmcc.edu/</v>
      </c>
      <c r="C319" t="str">
        <f>if(A319="","",Services!D319&amp;" "&amp;Services!E319&amp;", "&amp;Services!F319&amp;" "&amp;Services!G319)</f>
        <v>7000 Dandini Blvd.  Reno, NV 89512</v>
      </c>
      <c r="D319" t="str">
        <f>if(Services!H319="","",Services!H319)</f>
        <v>Reentry</v>
      </c>
      <c r="E319" s="81" t="str">
        <f>if(Services!J319="P",Services!$J$1&amp;", ","")&amp;
if(Services!K319="P",Services!$K$1&amp;", ","")&amp;
if(Services!L319="P",Services!$L$1&amp;", ","")&amp;
if(Services!M319="P",Services!$M$1&amp;", ","")&amp;
if(Services!N319="P",Services!$N$1&amp;", ","")&amp;
if(Services!O319="P",Services!$O$1&amp;", ","")&amp;
if(Services!P319="P",Services!$P$1&amp;", ","")&amp;
if(Services!Q319="P",Services!$Q$1&amp;", ","")&amp;
if(Services!R319="P",Services!$R$1&amp;", ","")&amp;
if(Services!S319="P",Services!$S$1&amp;", ","")&amp;
if(Services!T319="P",Services!$T$1&amp;", ","")&amp;
if(Services!U319="P",Services!$U$1&amp;", ","")&amp;
if(Services!V319="P",Services!$V$1&amp;", ","")&amp;
if(Services!W319="P",Services!$W$1&amp;", ","")&amp;
if(Services!X319="P",Services!$X$1&amp;", ","")&amp;
if(Services!Y319="P",Services!$Y$1&amp;", ","")&amp;
if(Services!Z319="P",Services!$Z$1&amp;", ","")&amp;
if(Services!AA319="P",Services!$AA$1&amp;", ","")&amp;
if(Services!AB319="P",Services!$AB$1&amp;", ","")&amp;
if(Services!AC319="P",Services!$AC$1&amp;", ","")&amp;
if(Services!AD319="P",Services!$AD$1&amp;", ","")&amp;
if(Services!AE319="P",Services!$AE$1&amp;", ","")&amp;
if(Services!AF319="P",Services!$AF$1&amp;", ","")&amp;
if(Services!AG319="P",Services!$AG$1&amp;", ","")&amp;
if(Services!AH319="P",Services!$AH$1&amp;", ","")</f>
        <v>Education &amp; Training, </v>
      </c>
      <c r="F319" t="str">
        <f t="shared" si="1"/>
        <v>Education &amp; Training</v>
      </c>
      <c r="G319" s="81" t="str">
        <f>if(Services!J319="S",Services!$J$1&amp;", ","")&amp;
if(Services!K319="S",Services!$K$1&amp;", ","")&amp;
if(Services!L319="S",Services!$L$1&amp;", ","")&amp;
if(Services!M319="S",Services!$M$1&amp;", ","")&amp;
if(Services!N319="S",Services!$N$1&amp;", ","")&amp;
if(Services!O319="S",Services!$O$1&amp;", ","")&amp;
if(Services!P319="S",Services!$P$1&amp;", ","")&amp;
if(Services!Q319="S",Services!$Q$1&amp;", ","")&amp;
if(Services!R319="S",Services!$R$1&amp;", ","")&amp;
if(Services!S319="S",Services!$S$1&amp;", ","")&amp;
if(Services!T319="S",Services!$T$1&amp;", ","")&amp;
if(Services!U319="S",Services!$U$1&amp;", ","")&amp;
if(Services!V319="S",Services!$V$1&amp;", ","")&amp;
if(Services!W319="S",Services!$W$1&amp;", ","")&amp;
if(Services!X319="S",Services!$X$1&amp;", ","")&amp;
if(Services!Y319="S",Services!$Y$1&amp;", ","")&amp;
if(Services!Z319="S",Services!$Z$1&amp;", ","")&amp;
if(Services!AA319="S",Services!$AA$1&amp;", ","")&amp;
if(Services!AB319="S",Services!$AB$1&amp;", ","")&amp;
if(Services!AC319="S",Services!$AC$1&amp;", ","")&amp;
if(Services!AD319="S",Services!$AD$1&amp;", ","")&amp;
if(Services!AE319="S",Services!$AE$1&amp;", ","")&amp;
if(Services!AF319="S",Services!$AF$1&amp;", ","")&amp;
if(Services!AG319="S",Services!$AG$1&amp;", ","")&amp;
if(Services!AH319="S",Services!$AH$1&amp;", ","")</f>
        <v>Financial Aid, </v>
      </c>
      <c r="H319" t="str">
        <f t="shared" si="2"/>
        <v>Financial Aid</v>
      </c>
      <c r="I319" t="str">
        <f t="shared" si="3"/>
        <v>&lt;h2&gt;TMCC, Dandini&lt;/h2&gt;&lt;h3&gt;775-673-7111  www.tmcc.edu/ / 7000 Dandini Blvd.  Reno, NV 89512&lt;/h3&gt;&lt;p&gt;Reentry&lt;/p&gt;&lt;p&gt;Education &amp; Training / Financial Aid&lt;/p&gt;</v>
      </c>
      <c r="J319" s="24" t="s">
        <v>299</v>
      </c>
    </row>
    <row r="320">
      <c r="A320" t="str">
        <f>if(Services!A320="","",Services!A320)</f>
        <v>TMCC, Neil</v>
      </c>
      <c r="B320" t="str">
        <f>if(Services!B320&amp;" "&amp;Services!C320&amp;" "&amp;Services!I320="","",Services!B320&amp;" "&amp;Services!C320&amp;" "&amp;Services!I320)</f>
        <v>775-829-9044  www.tmcc.edu/</v>
      </c>
      <c r="C320" t="str">
        <f>if(A320="","",Services!D320&amp;" "&amp;Services!E320&amp;", "&amp;Services!F320&amp;" "&amp;Services!G320)</f>
        <v>5270 Neil Rd.  Reno, NV 89502</v>
      </c>
      <c r="D320" t="str">
        <f>if(Services!H320="","",Services!H320)</f>
        <v>High School equivalency prep</v>
      </c>
      <c r="E320" s="81" t="str">
        <f>if(Services!J320="P",Services!$J$1&amp;", ","")&amp;
if(Services!K320="P",Services!$K$1&amp;", ","")&amp;
if(Services!L320="P",Services!$L$1&amp;", ","")&amp;
if(Services!M320="P",Services!$M$1&amp;", ","")&amp;
if(Services!N320="P",Services!$N$1&amp;", ","")&amp;
if(Services!O320="P",Services!$O$1&amp;", ","")&amp;
if(Services!P320="P",Services!$P$1&amp;", ","")&amp;
if(Services!Q320="P",Services!$Q$1&amp;", ","")&amp;
if(Services!R320="P",Services!$R$1&amp;", ","")&amp;
if(Services!S320="P",Services!$S$1&amp;", ","")&amp;
if(Services!T320="P",Services!$T$1&amp;", ","")&amp;
if(Services!U320="P",Services!$U$1&amp;", ","")&amp;
if(Services!V320="P",Services!$V$1&amp;", ","")&amp;
if(Services!W320="P",Services!$W$1&amp;", ","")&amp;
if(Services!X320="P",Services!$X$1&amp;", ","")&amp;
if(Services!Y320="P",Services!$Y$1&amp;", ","")&amp;
if(Services!Z320="P",Services!$Z$1&amp;", ","")&amp;
if(Services!AA320="P",Services!$AA$1&amp;", ","")&amp;
if(Services!AB320="P",Services!$AB$1&amp;", ","")&amp;
if(Services!AC320="P",Services!$AC$1&amp;", ","")&amp;
if(Services!AD320="P",Services!$AD$1&amp;", ","")&amp;
if(Services!AE320="P",Services!$AE$1&amp;", ","")&amp;
if(Services!AF320="P",Services!$AF$1&amp;", ","")&amp;
if(Services!AG320="P",Services!$AG$1&amp;", ","")&amp;
if(Services!AH320="P",Services!$AH$1&amp;", ","")</f>
        <v>Education &amp; Training, </v>
      </c>
      <c r="F320" t="str">
        <f t="shared" si="1"/>
        <v>Education &amp; Training</v>
      </c>
      <c r="G320" s="81" t="str">
        <f>if(Services!J320="S",Services!$J$1&amp;", ","")&amp;
if(Services!K320="S",Services!$K$1&amp;", ","")&amp;
if(Services!L320="S",Services!$L$1&amp;", ","")&amp;
if(Services!M320="S",Services!$M$1&amp;", ","")&amp;
if(Services!N320="S",Services!$N$1&amp;", ","")&amp;
if(Services!O320="S",Services!$O$1&amp;", ","")&amp;
if(Services!P320="S",Services!$P$1&amp;", ","")&amp;
if(Services!Q320="S",Services!$Q$1&amp;", ","")&amp;
if(Services!R320="S",Services!$R$1&amp;", ","")&amp;
if(Services!S320="S",Services!$S$1&amp;", ","")&amp;
if(Services!T320="S",Services!$T$1&amp;", ","")&amp;
if(Services!U320="S",Services!$U$1&amp;", ","")&amp;
if(Services!V320="S",Services!$V$1&amp;", ","")&amp;
if(Services!W320="S",Services!$W$1&amp;", ","")&amp;
if(Services!X320="S",Services!$X$1&amp;", ","")&amp;
if(Services!Y320="S",Services!$Y$1&amp;", ","")&amp;
if(Services!Z320="S",Services!$Z$1&amp;", ","")&amp;
if(Services!AA320="S",Services!$AA$1&amp;", ","")&amp;
if(Services!AB320="S",Services!$AB$1&amp;", ","")&amp;
if(Services!AC320="S",Services!$AC$1&amp;", ","")&amp;
if(Services!AD320="S",Services!$AD$1&amp;", ","")&amp;
if(Services!AE320="S",Services!$AE$1&amp;", ","")&amp;
if(Services!AF320="S",Services!$AF$1&amp;", ","")&amp;
if(Services!AG320="S",Services!$AG$1&amp;", ","")&amp;
if(Services!AH320="S",Services!$AH$1&amp;", ","")</f>
        <v>Financial Aid, </v>
      </c>
      <c r="H320" t="str">
        <f t="shared" si="2"/>
        <v>Financial Aid</v>
      </c>
      <c r="I320" t="str">
        <f t="shared" si="3"/>
        <v>&lt;h2&gt;TMCC, Neil&lt;/h2&gt;&lt;h3&gt;775-829-9044  www.tmcc.edu/ / 5270 Neil Rd.  Reno, NV 89502&lt;/h3&gt;&lt;p&gt;High School equivalency prep&lt;/p&gt;&lt;p&gt;Education &amp; Training / Financial Aid&lt;/p&gt;</v>
      </c>
      <c r="J320" s="24" t="s">
        <v>299</v>
      </c>
    </row>
    <row r="321">
      <c r="A321" t="str">
        <f>if(Services!A321="","",Services!A321)</f>
        <v>Tom Sawyer Village</v>
      </c>
      <c r="B321" t="str">
        <f>if(Services!B321&amp;" "&amp;Services!C321&amp;" "&amp;Services!I321="","",Services!B321&amp;" "&amp;Services!C321&amp;" "&amp;Services!I321)</f>
        <v>  </v>
      </c>
      <c r="C321" t="str">
        <f>if(A321="","",Services!D321&amp;" "&amp;Services!E321&amp;", "&amp;Services!F321&amp;" "&amp;Services!G321)</f>
        <v>2425 Tom Sawyer Dr Reno, NV 89512</v>
      </c>
      <c r="D321" t="str">
        <f>if(Services!H321="","",Services!H321)</f>
        <v>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v>
      </c>
      <c r="E321" s="81" t="str">
        <f>if(Services!J321="P",Services!$J$1&amp;", ","")&amp;
if(Services!K321="P",Services!$K$1&amp;", ","")&amp;
if(Services!L321="P",Services!$L$1&amp;", ","")&amp;
if(Services!M321="P",Services!$M$1&amp;", ","")&amp;
if(Services!N321="P",Services!$N$1&amp;", ","")&amp;
if(Services!O321="P",Services!$O$1&amp;", ","")&amp;
if(Services!P321="P",Services!$P$1&amp;", ","")&amp;
if(Services!Q321="P",Services!$Q$1&amp;", ","")&amp;
if(Services!R321="P",Services!$R$1&amp;", ","")&amp;
if(Services!S321="P",Services!$S$1&amp;", ","")&amp;
if(Services!T321="P",Services!$T$1&amp;", ","")&amp;
if(Services!U321="P",Services!$U$1&amp;", ","")&amp;
if(Services!V321="P",Services!$V$1&amp;", ","")&amp;
if(Services!W321="P",Services!$W$1&amp;", ","")&amp;
if(Services!X321="P",Services!$X$1&amp;", ","")&amp;
if(Services!Y321="P",Services!$Y$1&amp;", ","")&amp;
if(Services!Z321="P",Services!$Z$1&amp;", ","")&amp;
if(Services!AA321="P",Services!$AA$1&amp;", ","")&amp;
if(Services!AB321="P",Services!$AB$1&amp;", ","")&amp;
if(Services!AC321="P",Services!$AC$1&amp;", ","")&amp;
if(Services!AD321="P",Services!$AD$1&amp;", ","")&amp;
if(Services!AE321="P",Services!$AE$1&amp;", ","")&amp;
if(Services!AF321="P",Services!$AF$1&amp;", ","")&amp;
if(Services!AG321="P",Services!$AG$1&amp;", ","")&amp;
if(Services!AH321="P",Services!$AH$1&amp;", ","")</f>
        <v>Apartments, Subsidized housing, </v>
      </c>
      <c r="F321" t="str">
        <f t="shared" si="1"/>
        <v>Apartments, Subsidized housing</v>
      </c>
      <c r="G321" s="81" t="str">
        <f>if(Services!J321="S",Services!$J$1&amp;", ","")&amp;
if(Services!K321="S",Services!$K$1&amp;", ","")&amp;
if(Services!L321="S",Services!$L$1&amp;", ","")&amp;
if(Services!M321="S",Services!$M$1&amp;", ","")&amp;
if(Services!N321="S",Services!$N$1&amp;", ","")&amp;
if(Services!O321="S",Services!$O$1&amp;", ","")&amp;
if(Services!P321="S",Services!$P$1&amp;", ","")&amp;
if(Services!Q321="S",Services!$Q$1&amp;", ","")&amp;
if(Services!R321="S",Services!$R$1&amp;", ","")&amp;
if(Services!S321="S",Services!$S$1&amp;", ","")&amp;
if(Services!T321="S",Services!$T$1&amp;", ","")&amp;
if(Services!U321="S",Services!$U$1&amp;", ","")&amp;
if(Services!V321="S",Services!$V$1&amp;", ","")&amp;
if(Services!W321="S",Services!$W$1&amp;", ","")&amp;
if(Services!X321="S",Services!$X$1&amp;", ","")&amp;
if(Services!Y321="S",Services!$Y$1&amp;", ","")&amp;
if(Services!Z321="S",Services!$Z$1&amp;", ","")&amp;
if(Services!AA321="S",Services!$AA$1&amp;", ","")&amp;
if(Services!AB321="S",Services!$AB$1&amp;", ","")&amp;
if(Services!AC321="S",Services!$AC$1&amp;", ","")&amp;
if(Services!AD321="S",Services!$AD$1&amp;", ","")&amp;
if(Services!AE321="S",Services!$AE$1&amp;", ","")&amp;
if(Services!AF321="S",Services!$AF$1&amp;", ","")&amp;
if(Services!AG321="S",Services!$AG$1&amp;", ","")&amp;
if(Services!AH321="S",Services!$AH$1&amp;", ","")</f>
        <v/>
      </c>
      <c r="H321" t="str">
        <f t="shared" si="2"/>
        <v/>
      </c>
      <c r="I321" t="str">
        <f t="shared" si="3"/>
        <v>&lt;h2&gt;Tom Sawyer Village&lt;/h2&gt;&lt;h3&gt;   / 2425 Tom Sawyer Dr Reno, NV 89512&lt;/h3&gt;&lt;p&gt;Seniors/Disabled-Subsidized-Since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$50.&lt;/p&gt;&lt;p&gt;Apartments, Subsidized housing / &lt;/p&gt;</v>
      </c>
      <c r="J321" s="24" t="s">
        <v>299</v>
      </c>
    </row>
    <row r="322">
      <c r="A322" t="str">
        <f>if(Services!A322="","",Services!A322)</f>
        <v>Trembling Leaves Apts</v>
      </c>
      <c r="B322" t="str">
        <f>if(Services!B322&amp;" "&amp;Services!C322&amp;" "&amp;Services!I322="","",Services!B322&amp;" "&amp;Services!C322&amp;" "&amp;Services!I322)</f>
        <v>775-324-1336  </v>
      </c>
      <c r="C322" t="str">
        <f>if(A322="","",Services!D322&amp;" "&amp;Services!E322&amp;", "&amp;Services!F322&amp;" "&amp;Services!G322)</f>
        <v>115 Booth St Reno, NV 89509</v>
      </c>
      <c r="D322" t="str">
        <f>if(Services!H322="","",Services!H322)</f>
        <v>Family-Subsidized-Families at Trembling Leaves Apartments must meet income guidelines set by the Washoe County Home Consortium (HOME FUNDS). Annual Income may not exceed 50% of Area Median Income.</v>
      </c>
      <c r="E322" s="81" t="str">
        <f>if(Services!J322="P",Services!$J$1&amp;", ","")&amp;
if(Services!K322="P",Services!$K$1&amp;", ","")&amp;
if(Services!L322="P",Services!$L$1&amp;", ","")&amp;
if(Services!M322="P",Services!$M$1&amp;", ","")&amp;
if(Services!N322="P",Services!$N$1&amp;", ","")&amp;
if(Services!O322="P",Services!$O$1&amp;", ","")&amp;
if(Services!P322="P",Services!$P$1&amp;", ","")&amp;
if(Services!Q322="P",Services!$Q$1&amp;", ","")&amp;
if(Services!R322="P",Services!$R$1&amp;", ","")&amp;
if(Services!S322="P",Services!$S$1&amp;", ","")&amp;
if(Services!T322="P",Services!$T$1&amp;", ","")&amp;
if(Services!U322="P",Services!$U$1&amp;", ","")&amp;
if(Services!V322="P",Services!$V$1&amp;", ","")&amp;
if(Services!W322="P",Services!$W$1&amp;", ","")&amp;
if(Services!X322="P",Services!$X$1&amp;", ","")&amp;
if(Services!Y322="P",Services!$Y$1&amp;", ","")&amp;
if(Services!Z322="P",Services!$Z$1&amp;", ","")&amp;
if(Services!AA322="P",Services!$AA$1&amp;", ","")&amp;
if(Services!AB322="P",Services!$AB$1&amp;", ","")&amp;
if(Services!AC322="P",Services!$AC$1&amp;", ","")&amp;
if(Services!AD322="P",Services!$AD$1&amp;", ","")&amp;
if(Services!AE322="P",Services!$AE$1&amp;", ","")&amp;
if(Services!AF322="P",Services!$AF$1&amp;", ","")&amp;
if(Services!AG322="P",Services!$AG$1&amp;", ","")&amp;
if(Services!AH322="P",Services!$AH$1&amp;", ","")</f>
        <v>Apartments, Subsidized housing, </v>
      </c>
      <c r="F322" t="str">
        <f t="shared" si="1"/>
        <v>Apartments, Subsidized housing</v>
      </c>
      <c r="G322" s="81" t="str">
        <f>if(Services!J322="S",Services!$J$1&amp;", ","")&amp;
if(Services!K322="S",Services!$K$1&amp;", ","")&amp;
if(Services!L322="S",Services!$L$1&amp;", ","")&amp;
if(Services!M322="S",Services!$M$1&amp;", ","")&amp;
if(Services!N322="S",Services!$N$1&amp;", ","")&amp;
if(Services!O322="S",Services!$O$1&amp;", ","")&amp;
if(Services!P322="S",Services!$P$1&amp;", ","")&amp;
if(Services!Q322="S",Services!$Q$1&amp;", ","")&amp;
if(Services!R322="S",Services!$R$1&amp;", ","")&amp;
if(Services!S322="S",Services!$S$1&amp;", ","")&amp;
if(Services!T322="S",Services!$T$1&amp;", ","")&amp;
if(Services!U322="S",Services!$U$1&amp;", ","")&amp;
if(Services!V322="S",Services!$V$1&amp;", ","")&amp;
if(Services!W322="S",Services!$W$1&amp;", ","")&amp;
if(Services!X322="S",Services!$X$1&amp;", ","")&amp;
if(Services!Y322="S",Services!$Y$1&amp;", ","")&amp;
if(Services!Z322="S",Services!$Z$1&amp;", ","")&amp;
if(Services!AA322="S",Services!$AA$1&amp;", ","")&amp;
if(Services!AB322="S",Services!$AB$1&amp;", ","")&amp;
if(Services!AC322="S",Services!$AC$1&amp;", ","")&amp;
if(Services!AD322="S",Services!$AD$1&amp;", ","")&amp;
if(Services!AE322="S",Services!$AE$1&amp;", ","")&amp;
if(Services!AF322="S",Services!$AF$1&amp;", ","")&amp;
if(Services!AG322="S",Services!$AG$1&amp;", ","")&amp;
if(Services!AH322="S",Services!$AH$1&amp;", ","")</f>
        <v/>
      </c>
      <c r="H322" t="str">
        <f t="shared" si="2"/>
        <v/>
      </c>
      <c r="I322" t="str">
        <f t="shared" si="3"/>
        <v>&lt;h2&gt;Trembling Leaves Apts&lt;/h2&gt;&lt;h3&gt;775-324-1336   / 115 Booth St Reno, NV 89509&lt;/h3&gt;&lt;p&gt;Family-Subsidized-Families at Trembling Leaves Apartments must meet income guidelines set by the Washoe County Home Consortium (HOME FUNDS). Annual Income may not exceed 50% of Area Median Income.&lt;/p&gt;&lt;p&gt;Apartments, Subsidized housing / &lt;/p&gt;</v>
      </c>
      <c r="J322" s="24" t="s">
        <v>299</v>
      </c>
    </row>
    <row r="323">
      <c r="A323" t="str">
        <f>if(Services!A323="","",Services!A323)</f>
        <v>University Family Fellowship</v>
      </c>
      <c r="B323" t="str">
        <f>if(Services!B323&amp;" "&amp;Services!C323&amp;" "&amp;Services!I323="","",Services!B323&amp;" "&amp;Services!C323&amp;" "&amp;Services!I323)</f>
        <v>775-359-2222  </v>
      </c>
      <c r="C323" t="str">
        <f>if(A323="","",Services!D323&amp;" "&amp;Services!E323&amp;", "&amp;Services!F323&amp;" "&amp;Services!G323)</f>
        <v>1125 Stanford Way Sparks, NV 89431</v>
      </c>
      <c r="D323" t="str">
        <f>if(Services!H323="","",Services!H323)</f>
        <v>Call number for hours of operation</v>
      </c>
      <c r="E323" s="81" t="str">
        <f>if(Services!J323="P",Services!$J$1&amp;", ","")&amp;
if(Services!K323="P",Services!$K$1&amp;", ","")&amp;
if(Services!L323="P",Services!$L$1&amp;", ","")&amp;
if(Services!M323="P",Services!$M$1&amp;", ","")&amp;
if(Services!N323="P",Services!$N$1&amp;", ","")&amp;
if(Services!O323="P",Services!$O$1&amp;", ","")&amp;
if(Services!P323="P",Services!$P$1&amp;", ","")&amp;
if(Services!Q323="P",Services!$Q$1&amp;", ","")&amp;
if(Services!R323="P",Services!$R$1&amp;", ","")&amp;
if(Services!S323="P",Services!$S$1&amp;", ","")&amp;
if(Services!T323="P",Services!$T$1&amp;", ","")&amp;
if(Services!U323="P",Services!$U$1&amp;", ","")&amp;
if(Services!V323="P",Services!$V$1&amp;", ","")&amp;
if(Services!W323="P",Services!$W$1&amp;", ","")&amp;
if(Services!X323="P",Services!$X$1&amp;", ","")&amp;
if(Services!Y323="P",Services!$Y$1&amp;", ","")&amp;
if(Services!Z323="P",Services!$Z$1&amp;", ","")&amp;
if(Services!AA323="P",Services!$AA$1&amp;", ","")&amp;
if(Services!AB323="P",Services!$AB$1&amp;", ","")&amp;
if(Services!AC323="P",Services!$AC$1&amp;", ","")&amp;
if(Services!AD323="P",Services!$AD$1&amp;", ","")&amp;
if(Services!AE323="P",Services!$AE$1&amp;", ","")&amp;
if(Services!AF323="P",Services!$AF$1&amp;", ","")&amp;
if(Services!AG323="P",Services!$AG$1&amp;", ","")&amp;
if(Services!AH323="P",Services!$AH$1&amp;", ","")</f>
        <v>Food, </v>
      </c>
      <c r="F323" t="str">
        <f t="shared" si="1"/>
        <v>Food</v>
      </c>
      <c r="G323" s="81" t="str">
        <f>if(Services!J323="S",Services!$J$1&amp;", ","")&amp;
if(Services!K323="S",Services!$K$1&amp;", ","")&amp;
if(Services!L323="S",Services!$L$1&amp;", ","")&amp;
if(Services!M323="S",Services!$M$1&amp;", ","")&amp;
if(Services!N323="S",Services!$N$1&amp;", ","")&amp;
if(Services!O323="S",Services!$O$1&amp;", ","")&amp;
if(Services!P323="S",Services!$P$1&amp;", ","")&amp;
if(Services!Q323="S",Services!$Q$1&amp;", ","")&amp;
if(Services!R323="S",Services!$R$1&amp;", ","")&amp;
if(Services!S323="S",Services!$S$1&amp;", ","")&amp;
if(Services!T323="S",Services!$T$1&amp;", ","")&amp;
if(Services!U323="S",Services!$U$1&amp;", ","")&amp;
if(Services!V323="S",Services!$V$1&amp;", ","")&amp;
if(Services!W323="S",Services!$W$1&amp;", ","")&amp;
if(Services!X323="S",Services!$X$1&amp;", ","")&amp;
if(Services!Y323="S",Services!$Y$1&amp;", ","")&amp;
if(Services!Z323="S",Services!$Z$1&amp;", ","")&amp;
if(Services!AA323="S",Services!$AA$1&amp;", ","")&amp;
if(Services!AB323="S",Services!$AB$1&amp;", ","")&amp;
if(Services!AC323="S",Services!$AC$1&amp;", ","")&amp;
if(Services!AD323="S",Services!$AD$1&amp;", ","")&amp;
if(Services!AE323="S",Services!$AE$1&amp;", ","")&amp;
if(Services!AF323="S",Services!$AF$1&amp;", ","")&amp;
if(Services!AG323="S",Services!$AG$1&amp;", ","")&amp;
if(Services!AH323="S",Services!$AH$1&amp;", ","")</f>
        <v/>
      </c>
      <c r="H323" t="str">
        <f t="shared" si="2"/>
        <v/>
      </c>
      <c r="I323" t="str">
        <f t="shared" si="3"/>
        <v>&lt;h2&gt;University Family Fellowship&lt;/h2&gt;&lt;h3&gt;775-359-2222   / 1125 Stanford Way Sparks, NV 89431&lt;/h3&gt;&lt;p&gt;Call number for hours of operation&lt;/p&gt;&lt;p&gt;Food / &lt;/p&gt;</v>
      </c>
      <c r="J323" s="24" t="s">
        <v>299</v>
      </c>
    </row>
    <row r="324">
      <c r="A324" t="str">
        <f>if(Services!A324="","",Services!A324)</f>
        <v>UNR Downing Clinic</v>
      </c>
      <c r="B324" t="str">
        <f>if(Services!B324&amp;" "&amp;Services!C324&amp;" "&amp;Services!I324="","",Services!B324&amp;" "&amp;Services!C324&amp;" "&amp;Services!I324)</f>
        <v>775-682-5515  </v>
      </c>
      <c r="C324" t="str">
        <f>if(A324="","",Services!D324&amp;" "&amp;Services!E324&amp;", "&amp;Services!F324&amp;" "&amp;Services!G324)</f>
        <v>1664 N. Virginia St. (William Raggio Bldg.(room 3007) Reno, NV 89503</v>
      </c>
      <c r="D324" t="str">
        <f>if(Services!H324="","",Services!H324)</f>
        <v>UNR College of Education, Room 3007 Counseling &amp; Educational Psychology (CEP). Sliding fee scale; counseling for individuals, couples, &amp; families when college is in session.</v>
      </c>
      <c r="E324" s="81" t="str">
        <f>if(Services!J324="P",Services!$J$1&amp;", ","")&amp;
if(Services!K324="P",Services!$K$1&amp;", ","")&amp;
if(Services!L324="P",Services!$L$1&amp;", ","")&amp;
if(Services!M324="P",Services!$M$1&amp;", ","")&amp;
if(Services!N324="P",Services!$N$1&amp;", ","")&amp;
if(Services!O324="P",Services!$O$1&amp;", ","")&amp;
if(Services!P324="P",Services!$P$1&amp;", ","")&amp;
if(Services!Q324="P",Services!$Q$1&amp;", ","")&amp;
if(Services!R324="P",Services!$R$1&amp;", ","")&amp;
if(Services!S324="P",Services!$S$1&amp;", ","")&amp;
if(Services!T324="P",Services!$T$1&amp;", ","")&amp;
if(Services!U324="P",Services!$U$1&amp;", ","")&amp;
if(Services!V324="P",Services!$V$1&amp;", ","")&amp;
if(Services!W324="P",Services!$W$1&amp;", ","")&amp;
if(Services!X324="P",Services!$X$1&amp;", ","")&amp;
if(Services!Y324="P",Services!$Y$1&amp;", ","")&amp;
if(Services!Z324="P",Services!$Z$1&amp;", ","")&amp;
if(Services!AA324="P",Services!$AA$1&amp;", ","")&amp;
if(Services!AB324="P",Services!$AB$1&amp;", ","")&amp;
if(Services!AC324="P",Services!$AC$1&amp;", ","")&amp;
if(Services!AD324="P",Services!$AD$1&amp;", ","")&amp;
if(Services!AE324="P",Services!$AE$1&amp;", ","")&amp;
if(Services!AF324="P",Services!$AF$1&amp;", ","")&amp;
if(Services!AG324="P",Services!$AG$1&amp;", ","")&amp;
if(Services!AH324="P",Services!$AH$1&amp;", ","")</f>
        <v>Counseling, </v>
      </c>
      <c r="F324" t="str">
        <f t="shared" si="1"/>
        <v>Counseling</v>
      </c>
      <c r="G324" s="81" t="str">
        <f>if(Services!J324="S",Services!$J$1&amp;", ","")&amp;
if(Services!K324="S",Services!$K$1&amp;", ","")&amp;
if(Services!L324="S",Services!$L$1&amp;", ","")&amp;
if(Services!M324="S",Services!$M$1&amp;", ","")&amp;
if(Services!N324="S",Services!$N$1&amp;", ","")&amp;
if(Services!O324="S",Services!$O$1&amp;", ","")&amp;
if(Services!P324="S",Services!$P$1&amp;", ","")&amp;
if(Services!Q324="S",Services!$Q$1&amp;", ","")&amp;
if(Services!R324="S",Services!$R$1&amp;", ","")&amp;
if(Services!S324="S",Services!$S$1&amp;", ","")&amp;
if(Services!T324="S",Services!$T$1&amp;", ","")&amp;
if(Services!U324="S",Services!$U$1&amp;", ","")&amp;
if(Services!V324="S",Services!$V$1&amp;", ","")&amp;
if(Services!W324="S",Services!$W$1&amp;", ","")&amp;
if(Services!X324="S",Services!$X$1&amp;", ","")&amp;
if(Services!Y324="S",Services!$Y$1&amp;", ","")&amp;
if(Services!Z324="S",Services!$Z$1&amp;", ","")&amp;
if(Services!AA324="S",Services!$AA$1&amp;", ","")&amp;
if(Services!AB324="S",Services!$AB$1&amp;", ","")&amp;
if(Services!AC324="S",Services!$AC$1&amp;", ","")&amp;
if(Services!AD324="S",Services!$AD$1&amp;", ","")&amp;
if(Services!AE324="S",Services!$AE$1&amp;", ","")&amp;
if(Services!AF324="S",Services!$AF$1&amp;", ","")&amp;
if(Services!AG324="S",Services!$AG$1&amp;", ","")&amp;
if(Services!AH324="S",Services!$AH$1&amp;", ","")</f>
        <v/>
      </c>
      <c r="H324" t="str">
        <f t="shared" si="2"/>
        <v/>
      </c>
      <c r="I324" t="str">
        <f t="shared" si="3"/>
        <v>&lt;h2&gt;UNR Downing Clinic&lt;/h2&gt;&lt;h3&gt;775-682-5515   / 1664 N. Virginia St. (William Raggio Bldg.(room 3007) Reno, NV 89503&lt;/h3&gt;&lt;p&gt;UNR College of Education, Room 3007 Counseling &amp; Educational Psychology (CEP). Sliding fee scale; counseling for individuals, couples, &amp; families when college is in session.&lt;/p&gt;&lt;p&gt;Counseling / &lt;/p&gt;</v>
      </c>
      <c r="J324" s="24" t="s">
        <v>299</v>
      </c>
    </row>
    <row r="325">
      <c r="A325" t="str">
        <f>if(Services!A325="","",Services!A325)</f>
        <v>VA Medical Center</v>
      </c>
      <c r="B325" t="str">
        <f>if(Services!B325&amp;" "&amp;Services!C325&amp;" "&amp;Services!I325="","",Services!B325&amp;" "&amp;Services!C325&amp;" "&amp;Services!I325)</f>
        <v>775-786-7200  www.reno.va.gov</v>
      </c>
      <c r="C325" t="str">
        <f>if(A325="","",Services!D325&amp;" "&amp;Services!E325&amp;", "&amp;Services!F325&amp;" "&amp;Services!G325)</f>
        <v>1000 Locust Street Reno, NV 89502</v>
      </c>
      <c r="D325" t="str">
        <f>if(Services!H325="","",Services!H325)</f>
        <v>VA provides Care to eligible veterans.</v>
      </c>
      <c r="E325" s="81" t="str">
        <f>if(Services!J325="P",Services!$J$1&amp;", ","")&amp;
if(Services!K325="P",Services!$K$1&amp;", ","")&amp;
if(Services!L325="P",Services!$L$1&amp;", ","")&amp;
if(Services!M325="P",Services!$M$1&amp;", ","")&amp;
if(Services!N325="P",Services!$N$1&amp;", ","")&amp;
if(Services!O325="P",Services!$O$1&amp;", ","")&amp;
if(Services!P325="P",Services!$P$1&amp;", ","")&amp;
if(Services!Q325="P",Services!$Q$1&amp;", ","")&amp;
if(Services!R325="P",Services!$R$1&amp;", ","")&amp;
if(Services!S325="P",Services!$S$1&amp;", ","")&amp;
if(Services!T325="P",Services!$T$1&amp;", ","")&amp;
if(Services!U325="P",Services!$U$1&amp;", ","")&amp;
if(Services!V325="P",Services!$V$1&amp;", ","")&amp;
if(Services!W325="P",Services!$W$1&amp;", ","")&amp;
if(Services!X325="P",Services!$X$1&amp;", ","")&amp;
if(Services!Y325="P",Services!$Y$1&amp;", ","")&amp;
if(Services!Z325="P",Services!$Z$1&amp;", ","")&amp;
if(Services!AA325="P",Services!$AA$1&amp;", ","")&amp;
if(Services!AB325="P",Services!$AB$1&amp;", ","")&amp;
if(Services!AC325="P",Services!$AC$1&amp;", ","")&amp;
if(Services!AD325="P",Services!$AD$1&amp;", ","")&amp;
if(Services!AE325="P",Services!$AE$1&amp;", ","")&amp;
if(Services!AF325="P",Services!$AF$1&amp;", ","")&amp;
if(Services!AG325="P",Services!$AG$1&amp;", ","")&amp;
if(Services!AH325="P",Services!$AH$1&amp;", ","")</f>
        <v>Dental, Vision, &amp; Hearing, </v>
      </c>
      <c r="F325" t="str">
        <f t="shared" si="1"/>
        <v>Dental, Vision, &amp; Hearing</v>
      </c>
      <c r="G325" s="81" t="str">
        <f>if(Services!J325="S",Services!$J$1&amp;", ","")&amp;
if(Services!K325="S",Services!$K$1&amp;", ","")&amp;
if(Services!L325="S",Services!$L$1&amp;", ","")&amp;
if(Services!M325="S",Services!$M$1&amp;", ","")&amp;
if(Services!N325="S",Services!$N$1&amp;", ","")&amp;
if(Services!O325="S",Services!$O$1&amp;", ","")&amp;
if(Services!P325="S",Services!$P$1&amp;", ","")&amp;
if(Services!Q325="S",Services!$Q$1&amp;", ","")&amp;
if(Services!R325="S",Services!$R$1&amp;", ","")&amp;
if(Services!S325="S",Services!$S$1&amp;", ","")&amp;
if(Services!T325="S",Services!$T$1&amp;", ","")&amp;
if(Services!U325="S",Services!$U$1&amp;", ","")&amp;
if(Services!V325="S",Services!$V$1&amp;", ","")&amp;
if(Services!W325="S",Services!$W$1&amp;", ","")&amp;
if(Services!X325="S",Services!$X$1&amp;", ","")&amp;
if(Services!Y325="S",Services!$Y$1&amp;", ","")&amp;
if(Services!Z325="S",Services!$Z$1&amp;", ","")&amp;
if(Services!AA325="S",Services!$AA$1&amp;", ","")&amp;
if(Services!AB325="S",Services!$AB$1&amp;", ","")&amp;
if(Services!AC325="S",Services!$AC$1&amp;", ","")&amp;
if(Services!AD325="S",Services!$AD$1&amp;", ","")&amp;
if(Services!AE325="S",Services!$AE$1&amp;", ","")&amp;
if(Services!AF325="S",Services!$AF$1&amp;", ","")&amp;
if(Services!AG325="S",Services!$AG$1&amp;", ","")&amp;
if(Services!AH325="S",Services!$AH$1&amp;", ","")</f>
        <v/>
      </c>
      <c r="H325" t="str">
        <f t="shared" si="2"/>
        <v/>
      </c>
      <c r="I325" t="str">
        <f t="shared" si="3"/>
        <v>&lt;h2&gt;VA Medical Center&lt;/h2&gt;&lt;h3&gt;775-786-7200  www.reno.va.gov / 1000 Locust Street Reno, NV 89502&lt;/h3&gt;&lt;p&gt;VA provides Care to eligible veterans.&lt;/p&gt;&lt;p&gt;Dental, Vision, &amp; Hearing / &lt;/p&gt;</v>
      </c>
      <c r="J325" s="24" t="s">
        <v>299</v>
      </c>
    </row>
    <row r="326">
      <c r="A326" t="str">
        <f>if(Services!A326="","",Services!A326)</f>
        <v>VA Supportive Housing (VASH)</v>
      </c>
      <c r="B326" t="str">
        <f>if(Services!B326&amp;" "&amp;Services!C326&amp;" "&amp;Services!I326="","",Services!B326&amp;" "&amp;Services!C326&amp;" "&amp;Services!I326)</f>
        <v>775-321-4880  </v>
      </c>
      <c r="C326" t="str">
        <f>if(A326="","",Services!D326&amp;" "&amp;Services!E326&amp;", "&amp;Services!F326&amp;" "&amp;Services!G326)</f>
        <v>350 Capitol Hill Ave Reno, NV 89502</v>
      </c>
      <c r="D326" t="str">
        <f>if(Services!H326="","",Services!H326)</f>
        <v>Veterans-Subsidized HUD-VASH. HUD housing vouchers with VA supportive services to help Veterans who are homeless and their families find and sustain permanent housing. VA case managers may connect these Veterans with support services such as health care, mental health treatment, and substance use counseling to help them in their recovery process and with their ability to maintain housing in the community.</v>
      </c>
      <c r="E326" s="81" t="str">
        <f>if(Services!J326="P",Services!$J$1&amp;", ","")&amp;
if(Services!K326="P",Services!$K$1&amp;", ","")&amp;
if(Services!L326="P",Services!$L$1&amp;", ","")&amp;
if(Services!M326="P",Services!$M$1&amp;", ","")&amp;
if(Services!N326="P",Services!$N$1&amp;", ","")&amp;
if(Services!O326="P",Services!$O$1&amp;", ","")&amp;
if(Services!P326="P",Services!$P$1&amp;", ","")&amp;
if(Services!Q326="P",Services!$Q$1&amp;", ","")&amp;
if(Services!R326="P",Services!$R$1&amp;", ","")&amp;
if(Services!S326="P",Services!$S$1&amp;", ","")&amp;
if(Services!T326="P",Services!$T$1&amp;", ","")&amp;
if(Services!U326="P",Services!$U$1&amp;", ","")&amp;
if(Services!V326="P",Services!$V$1&amp;", ","")&amp;
if(Services!W326="P",Services!$W$1&amp;", ","")&amp;
if(Services!X326="P",Services!$X$1&amp;", ","")&amp;
if(Services!Y326="P",Services!$Y$1&amp;", ","")&amp;
if(Services!Z326="P",Services!$Z$1&amp;", ","")&amp;
if(Services!AA326="P",Services!$AA$1&amp;", ","")&amp;
if(Services!AB326="P",Services!$AB$1&amp;", ","")&amp;
if(Services!AC326="P",Services!$AC$1&amp;", ","")&amp;
if(Services!AD326="P",Services!$AD$1&amp;", ","")&amp;
if(Services!AE326="P",Services!$AE$1&amp;", ","")&amp;
if(Services!AF326="P",Services!$AF$1&amp;", ","")&amp;
if(Services!AG326="P",Services!$AG$1&amp;", ","")&amp;
if(Services!AH326="P",Services!$AH$1&amp;", ","")</f>
        <v>Apartments, Subsidized housing, Veterans, </v>
      </c>
      <c r="F326" t="str">
        <f t="shared" si="1"/>
        <v>Apartments, Subsidized housing, Veterans</v>
      </c>
      <c r="G326" s="81" t="str">
        <f>if(Services!J326="S",Services!$J$1&amp;", ","")&amp;
if(Services!K326="S",Services!$K$1&amp;", ","")&amp;
if(Services!L326="S",Services!$L$1&amp;", ","")&amp;
if(Services!M326="S",Services!$M$1&amp;", ","")&amp;
if(Services!N326="S",Services!$N$1&amp;", ","")&amp;
if(Services!O326="S",Services!$O$1&amp;", ","")&amp;
if(Services!P326="S",Services!$P$1&amp;", ","")&amp;
if(Services!Q326="S",Services!$Q$1&amp;", ","")&amp;
if(Services!R326="S",Services!$R$1&amp;", ","")&amp;
if(Services!S326="S",Services!$S$1&amp;", ","")&amp;
if(Services!T326="S",Services!$T$1&amp;", ","")&amp;
if(Services!U326="S",Services!$U$1&amp;", ","")&amp;
if(Services!V326="S",Services!$V$1&amp;", ","")&amp;
if(Services!W326="S",Services!$W$1&amp;", ","")&amp;
if(Services!X326="S",Services!$X$1&amp;", ","")&amp;
if(Services!Y326="S",Services!$Y$1&amp;", ","")&amp;
if(Services!Z326="S",Services!$Z$1&amp;", ","")&amp;
if(Services!AA326="S",Services!$AA$1&amp;", ","")&amp;
if(Services!AB326="S",Services!$AB$1&amp;", ","")&amp;
if(Services!AC326="S",Services!$AC$1&amp;", ","")&amp;
if(Services!AD326="S",Services!$AD$1&amp;", ","")&amp;
if(Services!AE326="S",Services!$AE$1&amp;", ","")&amp;
if(Services!AF326="S",Services!$AF$1&amp;", ","")&amp;
if(Services!AG326="S",Services!$AG$1&amp;", ","")&amp;
if(Services!AH326="S",Services!$AH$1&amp;", ","")</f>
        <v>Counseling, Disability Services, Emergency Shelter, Financial Aid, Healthcare, Mental Health, </v>
      </c>
      <c r="H326" t="str">
        <f t="shared" si="2"/>
        <v>Counseling, Disability Services, Emergency Shelter, Financial Aid, Healthcare, Mental Health</v>
      </c>
      <c r="I326" t="str">
        <f t="shared" si="3"/>
        <v>&lt;h2&gt;VA Supportive Housing (VASH)&lt;/h2&gt;&lt;h3&gt;775-321-4880   / 350 Capitol Hill Ave Reno, NV 89502&lt;/h3&gt;&lt;p&gt;Veterans-Subsidized HUD-VASH. HUD housing vouchers with VA supportive services to help Veterans who are homeless and their families find and sustain permanent housing. VA case managers may connect these Veterans with support services such as health care, mental health treatment, and substance use counseling to help them in their recovery process and with their ability to maintain housing in the community.&lt;/p&gt;&lt;p&gt;Apartments, Subsidized housing, Veterans / Counseling, Disability Services, Emergency Shelter, Financial Aid, Healthcare, Mental Health&lt;/p&gt;</v>
      </c>
      <c r="J326" s="24" t="s">
        <v>299</v>
      </c>
    </row>
    <row r="327">
      <c r="A327" t="str">
        <f>if(Services!A327="","",Services!A327)</f>
        <v>Valley View Christian Fellowship</v>
      </c>
      <c r="B327" t="str">
        <f>if(Services!B327&amp;" "&amp;Services!C327&amp;" "&amp;Services!I327="","",Services!B327&amp;" "&amp;Services!C327&amp;" "&amp;Services!I327)</f>
        <v>775-772-7873  </v>
      </c>
      <c r="C327" t="str">
        <f>if(A327="","",Services!D327&amp;" "&amp;Services!E327&amp;", "&amp;Services!F327&amp;" "&amp;Services!G327)</f>
        <v>1805 Geiger Grade Rd. Reno, NV 89511</v>
      </c>
      <c r="D327" t="str">
        <f>if(Services!H327="","",Services!H327)</f>
        <v>The food pantry can have fruits, canned goods, and more. Clothing and some basic household supplies may also be provided in Washoe County.</v>
      </c>
      <c r="E327" s="81" t="str">
        <f>if(Services!J327="P",Services!$J$1&amp;", ","")&amp;
if(Services!K327="P",Services!$K$1&amp;", ","")&amp;
if(Services!L327="P",Services!$L$1&amp;", ","")&amp;
if(Services!M327="P",Services!$M$1&amp;", ","")&amp;
if(Services!N327="P",Services!$N$1&amp;", ","")&amp;
if(Services!O327="P",Services!$O$1&amp;", ","")&amp;
if(Services!P327="P",Services!$P$1&amp;", ","")&amp;
if(Services!Q327="P",Services!$Q$1&amp;", ","")&amp;
if(Services!R327="P",Services!$R$1&amp;", ","")&amp;
if(Services!S327="P",Services!$S$1&amp;", ","")&amp;
if(Services!T327="P",Services!$T$1&amp;", ","")&amp;
if(Services!U327="P",Services!$U$1&amp;", ","")&amp;
if(Services!V327="P",Services!$V$1&amp;", ","")&amp;
if(Services!W327="P",Services!$W$1&amp;", ","")&amp;
if(Services!X327="P",Services!$X$1&amp;", ","")&amp;
if(Services!Y327="P",Services!$Y$1&amp;", ","")&amp;
if(Services!Z327="P",Services!$Z$1&amp;", ","")&amp;
if(Services!AA327="P",Services!$AA$1&amp;", ","")&amp;
if(Services!AB327="P",Services!$AB$1&amp;", ","")&amp;
if(Services!AC327="P",Services!$AC$1&amp;", ","")&amp;
if(Services!AD327="P",Services!$AD$1&amp;", ","")&amp;
if(Services!AE327="P",Services!$AE$1&amp;", ","")&amp;
if(Services!AF327="P",Services!$AF$1&amp;", ","")&amp;
if(Services!AG327="P",Services!$AG$1&amp;", ","")&amp;
if(Services!AH327="P",Services!$AH$1&amp;", ","")</f>
        <v>Food, </v>
      </c>
      <c r="F327" t="str">
        <f t="shared" si="1"/>
        <v>Food</v>
      </c>
      <c r="G327" s="81" t="str">
        <f>if(Services!J327="S",Services!$J$1&amp;", ","")&amp;
if(Services!K327="S",Services!$K$1&amp;", ","")&amp;
if(Services!L327="S",Services!$L$1&amp;", ","")&amp;
if(Services!M327="S",Services!$M$1&amp;", ","")&amp;
if(Services!N327="S",Services!$N$1&amp;", ","")&amp;
if(Services!O327="S",Services!$O$1&amp;", ","")&amp;
if(Services!P327="S",Services!$P$1&amp;", ","")&amp;
if(Services!Q327="S",Services!$Q$1&amp;", ","")&amp;
if(Services!R327="S",Services!$R$1&amp;", ","")&amp;
if(Services!S327="S",Services!$S$1&amp;", ","")&amp;
if(Services!T327="S",Services!$T$1&amp;", ","")&amp;
if(Services!U327="S",Services!$U$1&amp;", ","")&amp;
if(Services!V327="S",Services!$V$1&amp;", ","")&amp;
if(Services!W327="S",Services!$W$1&amp;", ","")&amp;
if(Services!X327="S",Services!$X$1&amp;", ","")&amp;
if(Services!Y327="S",Services!$Y$1&amp;", ","")&amp;
if(Services!Z327="S",Services!$Z$1&amp;", ","")&amp;
if(Services!AA327="S",Services!$AA$1&amp;", ","")&amp;
if(Services!AB327="S",Services!$AB$1&amp;", ","")&amp;
if(Services!AC327="S",Services!$AC$1&amp;", ","")&amp;
if(Services!AD327="S",Services!$AD$1&amp;", ","")&amp;
if(Services!AE327="S",Services!$AE$1&amp;", ","")&amp;
if(Services!AF327="S",Services!$AF$1&amp;", ","")&amp;
if(Services!AG327="S",Services!$AG$1&amp;", ","")&amp;
if(Services!AH327="S",Services!$AH$1&amp;", ","")</f>
        <v/>
      </c>
      <c r="H327" t="str">
        <f t="shared" si="2"/>
        <v/>
      </c>
      <c r="I327" t="str">
        <f t="shared" si="3"/>
        <v>&lt;h2&gt;Valley View Christian Fellowship&lt;/h2&gt;&lt;h3&gt;775-772-7873   / 1805 Geiger Grade Rd. Reno, NV 89511&lt;/h3&gt;&lt;p&gt;The food pantry can have fruits, canned goods, and more. Clothing and some basic household supplies may also be provided in Washoe County.&lt;/p&gt;&lt;p&gt;Food / &lt;/p&gt;</v>
      </c>
      <c r="J327" s="24" t="s">
        <v>299</v>
      </c>
    </row>
    <row r="328">
      <c r="A328" t="str">
        <f>if(Services!A328="","",Services!A328)</f>
        <v>Veterans Affairs</v>
      </c>
      <c r="B328" t="str">
        <f>if(Services!B328&amp;" "&amp;Services!C328&amp;" "&amp;Services!I328="","",Services!B328&amp;" "&amp;Services!C328&amp;" "&amp;Services!I328)</f>
        <v>775-786-720 888-838-6256 https://www.reno.va.gov</v>
      </c>
      <c r="C328" t="str">
        <f>if(A328="","",Services!D328&amp;" "&amp;Services!E328&amp;", "&amp;Services!F328&amp;" "&amp;Services!G328)</f>
        <v>975 Kirman Avenue Reno, NV 89502</v>
      </c>
      <c r="D328" t="str">
        <f>if(Services!H328="","",Services!H328)</f>
        <v>Reno VAMC (24 hours a day for inpatient), clinics are 8:00 am to 4:00 pm.
Sierra Foothills Outpatient Clinic 8:00 am - 5:00 pm.
Carson Valley Outpatient Clinic 8:00 am -4:00 pm.
Lahontan Valley Outpatient Clinic 8:00 am -4:00 pm.
Readjustment Counseling Service; veterans Services; VA pension and other benefit information.
</v>
      </c>
      <c r="E328" s="81" t="str">
        <f>if(Services!J328="P",Services!$J$1&amp;", ","")&amp;
if(Services!K328="P",Services!$K$1&amp;", ","")&amp;
if(Services!L328="P",Services!$L$1&amp;", ","")&amp;
if(Services!M328="P",Services!$M$1&amp;", ","")&amp;
if(Services!N328="P",Services!$N$1&amp;", ","")&amp;
if(Services!O328="P",Services!$O$1&amp;", ","")&amp;
if(Services!P328="P",Services!$P$1&amp;", ","")&amp;
if(Services!Q328="P",Services!$Q$1&amp;", ","")&amp;
if(Services!R328="P",Services!$R$1&amp;", ","")&amp;
if(Services!S328="P",Services!$S$1&amp;", ","")&amp;
if(Services!T328="P",Services!$T$1&amp;", ","")&amp;
if(Services!U328="P",Services!$U$1&amp;", ","")&amp;
if(Services!V328="P",Services!$V$1&amp;", ","")&amp;
if(Services!W328="P",Services!$W$1&amp;", ","")&amp;
if(Services!X328="P",Services!$X$1&amp;", ","")&amp;
if(Services!Y328="P",Services!$Y$1&amp;", ","")&amp;
if(Services!Z328="P",Services!$Z$1&amp;", ","")&amp;
if(Services!AA328="P",Services!$AA$1&amp;", ","")&amp;
if(Services!AB328="P",Services!$AB$1&amp;", ","")&amp;
if(Services!AC328="P",Services!$AC$1&amp;", ","")&amp;
if(Services!AD328="P",Services!$AD$1&amp;", ","")&amp;
if(Services!AE328="P",Services!$AE$1&amp;", ","")&amp;
if(Services!AF328="P",Services!$AF$1&amp;", ","")&amp;
if(Services!AG328="P",Services!$AG$1&amp;", ","")&amp;
if(Services!AH328="P",Services!$AH$1&amp;", ","")</f>
        <v>Counseling, Education &amp; Training, Insurance, Veterans, </v>
      </c>
      <c r="F328" t="str">
        <f t="shared" si="1"/>
        <v>Counseling, Education &amp; Training, Insurance, Veterans</v>
      </c>
      <c r="G328" s="81" t="str">
        <f>if(Services!J328="S",Services!$J$1&amp;", ","")&amp;
if(Services!K328="S",Services!$K$1&amp;", ","")&amp;
if(Services!L328="S",Services!$L$1&amp;", ","")&amp;
if(Services!M328="S",Services!$M$1&amp;", ","")&amp;
if(Services!N328="S",Services!$N$1&amp;", ","")&amp;
if(Services!O328="S",Services!$O$1&amp;", ","")&amp;
if(Services!P328="S",Services!$P$1&amp;", ","")&amp;
if(Services!Q328="S",Services!$Q$1&amp;", ","")&amp;
if(Services!R328="S",Services!$R$1&amp;", ","")&amp;
if(Services!S328="S",Services!$S$1&amp;", ","")&amp;
if(Services!T328="S",Services!$T$1&amp;", ","")&amp;
if(Services!U328="S",Services!$U$1&amp;", ","")&amp;
if(Services!V328="S",Services!$V$1&amp;", ","")&amp;
if(Services!W328="S",Services!$W$1&amp;", ","")&amp;
if(Services!X328="S",Services!$X$1&amp;", ","")&amp;
if(Services!Y328="S",Services!$Y$1&amp;", ","")&amp;
if(Services!Z328="S",Services!$Z$1&amp;", ","")&amp;
if(Services!AA328="S",Services!$AA$1&amp;", ","")&amp;
if(Services!AB328="S",Services!$AB$1&amp;", ","")&amp;
if(Services!AC328="S",Services!$AC$1&amp;", ","")&amp;
if(Services!AD328="S",Services!$AD$1&amp;", ","")&amp;
if(Services!AE328="S",Services!$AE$1&amp;", ","")&amp;
if(Services!AF328="S",Services!$AF$1&amp;", ","")&amp;
if(Services!AG328="S",Services!$AG$1&amp;", ","")&amp;
if(Services!AH328="S",Services!$AH$1&amp;", ","")</f>
        <v/>
      </c>
      <c r="H328" t="str">
        <f t="shared" si="2"/>
        <v/>
      </c>
      <c r="I328" t="str">
        <f t="shared" si="3"/>
        <v>&lt;h2&gt;Veterans Affairs&lt;/h2&gt;&lt;h3&gt;775-786-720 888-838-6256 https://www.reno.va.gov / 975 Kirman Avenue Reno, NV 89502&lt;/h3&gt;&lt;p&gt;Reno VAMC (24 hours a day for inpatient), clinics are 8:00 am to 4:00 pm.
Sierra Foothills Outpatient Clinic 8:00 am - 5:00 pm.
Carson Valley Outpatient Clinic 8:00 am -4:00 pm.
Lahontan Valley Outpatient Clinic 8:00 am -4:00 pm.
Readjustment Counseling Service; veterans Services; VA pension and other benefit information.
&lt;/p&gt;&lt;p&gt;Counseling, Education &amp; Training, Insurance, Veterans / &lt;/p&gt;</v>
      </c>
      <c r="J328" s="24" t="s">
        <v>299</v>
      </c>
    </row>
    <row r="329">
      <c r="A329" t="str">
        <f>if(Services!A329="","",Services!A329)</f>
        <v>Vintage at Citi Vista Senior Apts</v>
      </c>
      <c r="B329" t="str">
        <f>if(Services!B329&amp;" "&amp;Services!C329&amp;" "&amp;Services!I329="","",Services!B329&amp;" "&amp;Services!C329&amp;" "&amp;Services!I329)</f>
        <v>775-324-2211  </v>
      </c>
      <c r="C329" t="str">
        <f>if(A329="","",Services!D329&amp;" "&amp;Services!E329&amp;", "&amp;Services!F329&amp;" "&amp;Services!G329)</f>
        <v>650 Record St Reno, NV 89512</v>
      </c>
      <c r="D329" t="str">
        <f>if(Services!H329="","",Services!H329)</f>
        <v>Seniors/Disabled Subsidized. Obtaining rental rates for low income housing is difficult as most rates are based on the income of the renter. We created this website so users can see what others are paying for rent at Citi Vista Senior Living.</v>
      </c>
      <c r="E329" s="81" t="str">
        <f>if(Services!J329="P",Services!$J$1&amp;", ","")&amp;
if(Services!K329="P",Services!$K$1&amp;", ","")&amp;
if(Services!L329="P",Services!$L$1&amp;", ","")&amp;
if(Services!M329="P",Services!$M$1&amp;", ","")&amp;
if(Services!N329="P",Services!$N$1&amp;", ","")&amp;
if(Services!O329="P",Services!$O$1&amp;", ","")&amp;
if(Services!P329="P",Services!$P$1&amp;", ","")&amp;
if(Services!Q329="P",Services!$Q$1&amp;", ","")&amp;
if(Services!R329="P",Services!$R$1&amp;", ","")&amp;
if(Services!S329="P",Services!$S$1&amp;", ","")&amp;
if(Services!T329="P",Services!$T$1&amp;", ","")&amp;
if(Services!U329="P",Services!$U$1&amp;", ","")&amp;
if(Services!V329="P",Services!$V$1&amp;", ","")&amp;
if(Services!W329="P",Services!$W$1&amp;", ","")&amp;
if(Services!X329="P",Services!$X$1&amp;", ","")&amp;
if(Services!Y329="P",Services!$Y$1&amp;", ","")&amp;
if(Services!Z329="P",Services!$Z$1&amp;", ","")&amp;
if(Services!AA329="P",Services!$AA$1&amp;", ","")&amp;
if(Services!AB329="P",Services!$AB$1&amp;", ","")&amp;
if(Services!AC329="P",Services!$AC$1&amp;", ","")&amp;
if(Services!AD329="P",Services!$AD$1&amp;", ","")&amp;
if(Services!AE329="P",Services!$AE$1&amp;", ","")&amp;
if(Services!AF329="P",Services!$AF$1&amp;", ","")&amp;
if(Services!AG329="P",Services!$AG$1&amp;", ","")&amp;
if(Services!AH329="P",Services!$AH$1&amp;", ","")</f>
        <v>Apartments, Subsidized housing, </v>
      </c>
      <c r="F329" t="str">
        <f t="shared" si="1"/>
        <v>Apartments, Subsidized housing</v>
      </c>
      <c r="G329" s="81" t="str">
        <f>if(Services!J329="S",Services!$J$1&amp;", ","")&amp;
if(Services!K329="S",Services!$K$1&amp;", ","")&amp;
if(Services!L329="S",Services!$L$1&amp;", ","")&amp;
if(Services!M329="S",Services!$M$1&amp;", ","")&amp;
if(Services!N329="S",Services!$N$1&amp;", ","")&amp;
if(Services!O329="S",Services!$O$1&amp;", ","")&amp;
if(Services!P329="S",Services!$P$1&amp;", ","")&amp;
if(Services!Q329="S",Services!$Q$1&amp;", ","")&amp;
if(Services!R329="S",Services!$R$1&amp;", ","")&amp;
if(Services!S329="S",Services!$S$1&amp;", ","")&amp;
if(Services!T329="S",Services!$T$1&amp;", ","")&amp;
if(Services!U329="S",Services!$U$1&amp;", ","")&amp;
if(Services!V329="S",Services!$V$1&amp;", ","")&amp;
if(Services!W329="S",Services!$W$1&amp;", ","")&amp;
if(Services!X329="S",Services!$X$1&amp;", ","")&amp;
if(Services!Y329="S",Services!$Y$1&amp;", ","")&amp;
if(Services!Z329="S",Services!$Z$1&amp;", ","")&amp;
if(Services!AA329="S",Services!$AA$1&amp;", ","")&amp;
if(Services!AB329="S",Services!$AB$1&amp;", ","")&amp;
if(Services!AC329="S",Services!$AC$1&amp;", ","")&amp;
if(Services!AD329="S",Services!$AD$1&amp;", ","")&amp;
if(Services!AE329="S",Services!$AE$1&amp;", ","")&amp;
if(Services!AF329="S",Services!$AF$1&amp;", ","")&amp;
if(Services!AG329="S",Services!$AG$1&amp;", ","")&amp;
if(Services!AH329="S",Services!$AH$1&amp;", ","")</f>
        <v/>
      </c>
      <c r="H329" t="str">
        <f t="shared" si="2"/>
        <v/>
      </c>
      <c r="I329" t="str">
        <f t="shared" si="3"/>
        <v>&lt;h2&gt;Vintage at Citi Vista Senior Apts&lt;/h2&gt;&lt;h3&gt;775-324-2211   / 650 Record St Reno, NV 89512&lt;/h3&gt;&lt;p&gt;Seniors/Disabled Subsidized. Obtaining rental rates for low income housing is difficult as most rates are based on the income of the renter. We created this website so users can see what others are paying for rent at Citi Vista Senior Living.&lt;/p&gt;&lt;p&gt;Apartments, Subsidized housing / &lt;/p&gt;</v>
      </c>
      <c r="J329" s="24" t="s">
        <v>299</v>
      </c>
    </row>
    <row r="330">
      <c r="A330" t="str">
        <f>if(Services!A330="","",Services!A330)</f>
        <v>Vintage Hills Sr Apts</v>
      </c>
      <c r="B330" t="str">
        <f>if(Services!B330&amp;" "&amp;Services!C330&amp;" "&amp;Services!I330="","",Services!B330&amp;" "&amp;Services!C330&amp;" "&amp;Services!I330)</f>
        <v>775-787-0109  </v>
      </c>
      <c r="C330" t="str">
        <f>if(A330="","",Services!D330&amp;" "&amp;Services!E330&amp;", "&amp;Services!F330&amp;" "&amp;Services!G330)</f>
        <v>4195 West 7th St Reno, NV 89503</v>
      </c>
      <c r="D330" t="str">
        <f>if(Services!H330="","",Services!H330)</f>
        <v>Senior/Disabled-Subsidized-Using Low Income Housing Tax Credit. LIHTC program, some households must earn either less than 50% or 60% of the area median income Rents in these units are capped at a maximum of 30% of the set-aside area median income.</v>
      </c>
      <c r="E330" s="81" t="str">
        <f>if(Services!J330="P",Services!$J$1&amp;", ","")&amp;
if(Services!K330="P",Services!$K$1&amp;", ","")&amp;
if(Services!L330="P",Services!$L$1&amp;", ","")&amp;
if(Services!M330="P",Services!$M$1&amp;", ","")&amp;
if(Services!N330="P",Services!$N$1&amp;", ","")&amp;
if(Services!O330="P",Services!$O$1&amp;", ","")&amp;
if(Services!P330="P",Services!$P$1&amp;", ","")&amp;
if(Services!Q330="P",Services!$Q$1&amp;", ","")&amp;
if(Services!R330="P",Services!$R$1&amp;", ","")&amp;
if(Services!S330="P",Services!$S$1&amp;", ","")&amp;
if(Services!T330="P",Services!$T$1&amp;", ","")&amp;
if(Services!U330="P",Services!$U$1&amp;", ","")&amp;
if(Services!V330="P",Services!$V$1&amp;", ","")&amp;
if(Services!W330="P",Services!$W$1&amp;", ","")&amp;
if(Services!X330="P",Services!$X$1&amp;", ","")&amp;
if(Services!Y330="P",Services!$Y$1&amp;", ","")&amp;
if(Services!Z330="P",Services!$Z$1&amp;", ","")&amp;
if(Services!AA330="P",Services!$AA$1&amp;", ","")&amp;
if(Services!AB330="P",Services!$AB$1&amp;", ","")&amp;
if(Services!AC330="P",Services!$AC$1&amp;", ","")&amp;
if(Services!AD330="P",Services!$AD$1&amp;", ","")&amp;
if(Services!AE330="P",Services!$AE$1&amp;", ","")&amp;
if(Services!AF330="P",Services!$AF$1&amp;", ","")&amp;
if(Services!AG330="P",Services!$AG$1&amp;", ","")&amp;
if(Services!AH330="P",Services!$AH$1&amp;", ","")</f>
        <v>Apartments, Subsidized housing, </v>
      </c>
      <c r="F330" t="str">
        <f t="shared" si="1"/>
        <v>Apartments, Subsidized housing</v>
      </c>
      <c r="G330" s="81" t="str">
        <f>if(Services!J330="S",Services!$J$1&amp;", ","")&amp;
if(Services!K330="S",Services!$K$1&amp;", ","")&amp;
if(Services!L330="S",Services!$L$1&amp;", ","")&amp;
if(Services!M330="S",Services!$M$1&amp;", ","")&amp;
if(Services!N330="S",Services!$N$1&amp;", ","")&amp;
if(Services!O330="S",Services!$O$1&amp;", ","")&amp;
if(Services!P330="S",Services!$P$1&amp;", ","")&amp;
if(Services!Q330="S",Services!$Q$1&amp;", ","")&amp;
if(Services!R330="S",Services!$R$1&amp;", ","")&amp;
if(Services!S330="S",Services!$S$1&amp;", ","")&amp;
if(Services!T330="S",Services!$T$1&amp;", ","")&amp;
if(Services!U330="S",Services!$U$1&amp;", ","")&amp;
if(Services!V330="S",Services!$V$1&amp;", ","")&amp;
if(Services!W330="S",Services!$W$1&amp;", ","")&amp;
if(Services!X330="S",Services!$X$1&amp;", ","")&amp;
if(Services!Y330="S",Services!$Y$1&amp;", ","")&amp;
if(Services!Z330="S",Services!$Z$1&amp;", ","")&amp;
if(Services!AA330="S",Services!$AA$1&amp;", ","")&amp;
if(Services!AB330="S",Services!$AB$1&amp;", ","")&amp;
if(Services!AC330="S",Services!$AC$1&amp;", ","")&amp;
if(Services!AD330="S",Services!$AD$1&amp;", ","")&amp;
if(Services!AE330="S",Services!$AE$1&amp;", ","")&amp;
if(Services!AF330="S",Services!$AF$1&amp;", ","")&amp;
if(Services!AG330="S",Services!$AG$1&amp;", ","")&amp;
if(Services!AH330="S",Services!$AH$1&amp;", ","")</f>
        <v/>
      </c>
      <c r="H330" t="str">
        <f t="shared" si="2"/>
        <v/>
      </c>
      <c r="I330" t="str">
        <f t="shared" si="3"/>
        <v>&lt;h2&gt;Vintage Hills Sr Apts&lt;/h2&gt;&lt;h3&gt;775-787-0109   / 4195 West 7th St Reno, NV 89503&lt;/h3&gt;&lt;p&gt;Senior/Disabled-Subsidized-Using Low Income Housing Tax Credit. LIHTC program, some households must earn either less than 50% or 60% of the area median income Rents in these units are capped at a maximum of 30% of the set-aside area median income.&lt;/p&gt;&lt;p&gt;Apartments, Subsidized housing / &lt;/p&gt;</v>
      </c>
      <c r="J330" s="24" t="s">
        <v>299</v>
      </c>
    </row>
    <row r="331">
      <c r="A331" t="str">
        <f>if(Services!A331="","",Services!A331)</f>
        <v>Vista Point Apt Homes</v>
      </c>
      <c r="B331" t="str">
        <f>if(Services!B331&amp;" "&amp;Services!C331&amp;" "&amp;Services!I331="","",Services!B331&amp;" "&amp;Services!C331&amp;" "&amp;Services!I331)</f>
        <v>775-337-8819  </v>
      </c>
      <c r="C331" t="str">
        <f>if(A331="","",Services!D331&amp;" "&amp;Services!E331&amp;", "&amp;Services!F331&amp;" "&amp;Services!G331)</f>
        <v>250 Talus Way Reno, NV 89503</v>
      </c>
      <c r="D331" t="str">
        <f>if(Services!H331="","",Services!H331)</f>
        <v>Family-Subsidized-Using Low Income Housing Tax Credit LIHTC program, units set aside. Households must earn either less than 50% or 60% of the area median income. Rents capped at a maximum of 30% of the set-aside area median income.</v>
      </c>
      <c r="E331" s="81" t="str">
        <f>if(Services!J331="P",Services!$J$1&amp;", ","")&amp;
if(Services!K331="P",Services!$K$1&amp;", ","")&amp;
if(Services!L331="P",Services!$L$1&amp;", ","")&amp;
if(Services!M331="P",Services!$M$1&amp;", ","")&amp;
if(Services!N331="P",Services!$N$1&amp;", ","")&amp;
if(Services!O331="P",Services!$O$1&amp;", ","")&amp;
if(Services!P331="P",Services!$P$1&amp;", ","")&amp;
if(Services!Q331="P",Services!$Q$1&amp;", ","")&amp;
if(Services!R331="P",Services!$R$1&amp;", ","")&amp;
if(Services!S331="P",Services!$S$1&amp;", ","")&amp;
if(Services!T331="P",Services!$T$1&amp;", ","")&amp;
if(Services!U331="P",Services!$U$1&amp;", ","")&amp;
if(Services!V331="P",Services!$V$1&amp;", ","")&amp;
if(Services!W331="P",Services!$W$1&amp;", ","")&amp;
if(Services!X331="P",Services!$X$1&amp;", ","")&amp;
if(Services!Y331="P",Services!$Y$1&amp;", ","")&amp;
if(Services!Z331="P",Services!$Z$1&amp;", ","")&amp;
if(Services!AA331="P",Services!$AA$1&amp;", ","")&amp;
if(Services!AB331="P",Services!$AB$1&amp;", ","")&amp;
if(Services!AC331="P",Services!$AC$1&amp;", ","")&amp;
if(Services!AD331="P",Services!$AD$1&amp;", ","")&amp;
if(Services!AE331="P",Services!$AE$1&amp;", ","")&amp;
if(Services!AF331="P",Services!$AF$1&amp;", ","")&amp;
if(Services!AG331="P",Services!$AG$1&amp;", ","")&amp;
if(Services!AH331="P",Services!$AH$1&amp;", ","")</f>
        <v>Apartments, Subsidized housing, </v>
      </c>
      <c r="F331" t="str">
        <f t="shared" si="1"/>
        <v>Apartments, Subsidized housing</v>
      </c>
      <c r="G331" s="81" t="str">
        <f>if(Services!J331="S",Services!$J$1&amp;", ","")&amp;
if(Services!K331="S",Services!$K$1&amp;", ","")&amp;
if(Services!L331="S",Services!$L$1&amp;", ","")&amp;
if(Services!M331="S",Services!$M$1&amp;", ","")&amp;
if(Services!N331="S",Services!$N$1&amp;", ","")&amp;
if(Services!O331="S",Services!$O$1&amp;", ","")&amp;
if(Services!P331="S",Services!$P$1&amp;", ","")&amp;
if(Services!Q331="S",Services!$Q$1&amp;", ","")&amp;
if(Services!R331="S",Services!$R$1&amp;", ","")&amp;
if(Services!S331="S",Services!$S$1&amp;", ","")&amp;
if(Services!T331="S",Services!$T$1&amp;", ","")&amp;
if(Services!U331="S",Services!$U$1&amp;", ","")&amp;
if(Services!V331="S",Services!$V$1&amp;", ","")&amp;
if(Services!W331="S",Services!$W$1&amp;", ","")&amp;
if(Services!X331="S",Services!$X$1&amp;", ","")&amp;
if(Services!Y331="S",Services!$Y$1&amp;", ","")&amp;
if(Services!Z331="S",Services!$Z$1&amp;", ","")&amp;
if(Services!AA331="S",Services!$AA$1&amp;", ","")&amp;
if(Services!AB331="S",Services!$AB$1&amp;", ","")&amp;
if(Services!AC331="S",Services!$AC$1&amp;", ","")&amp;
if(Services!AD331="S",Services!$AD$1&amp;", ","")&amp;
if(Services!AE331="S",Services!$AE$1&amp;", ","")&amp;
if(Services!AF331="S",Services!$AF$1&amp;", ","")&amp;
if(Services!AG331="S",Services!$AG$1&amp;", ","")&amp;
if(Services!AH331="S",Services!$AH$1&amp;", ","")</f>
        <v/>
      </c>
      <c r="H331" t="str">
        <f t="shared" si="2"/>
        <v/>
      </c>
      <c r="I331" t="str">
        <f t="shared" si="3"/>
        <v>&lt;h2&gt;Vista Point Apt Homes&lt;/h2&gt;&lt;h3&gt;775-337-8819   / 250 Talus Way Reno, NV 89503&lt;/h3&gt;&lt;p&gt;Family-Subsidized-Using Low Income Housing Tax Credit LIHTC program, units set aside. Households must earn either less than 50% or 60% of the area median income. Rents capped at a maximum of 30% of the set-aside area median income.&lt;/p&gt;&lt;p&gt;Apartments, Subsidized housing / &lt;/p&gt;</v>
      </c>
      <c r="J331" s="24" t="s">
        <v>299</v>
      </c>
    </row>
    <row r="332">
      <c r="A332" t="str">
        <f>if(Services!A332="","",Services!A332)</f>
        <v>Vitality - Carson</v>
      </c>
      <c r="B332" t="str">
        <f>if(Services!B332&amp;" "&amp;Services!C332&amp;" "&amp;Services!I332="","",Services!B332&amp;" "&amp;Services!C332&amp;" "&amp;Services!I332)</f>
        <v>  </v>
      </c>
      <c r="C332" t="str">
        <f>if(A332="","",Services!D332&amp;" "&amp;Services!E332&amp;", "&amp;Services!F332&amp;" "&amp;Services!G332)</f>
        <v>900 E long Carson City, NV 89706</v>
      </c>
      <c r="D332" t="str">
        <f>if(Services!H332="","",Services!H332)</f>
        <v>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co-occurring disorders appropriateness determined on a case by case basis. Vitality request a co-pay of $1000 towards treatment costs in addition to the supportive services fee of $175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v>
      </c>
      <c r="E332" s="81" t="str">
        <f>if(Services!J332="P",Services!$J$1&amp;", ","")&amp;
if(Services!K332="P",Services!$K$1&amp;", ","")&amp;
if(Services!L332="P",Services!$L$1&amp;", ","")&amp;
if(Services!M332="P",Services!$M$1&amp;", ","")&amp;
if(Services!N332="P",Services!$N$1&amp;", ","")&amp;
if(Services!O332="P",Services!$O$1&amp;", ","")&amp;
if(Services!P332="P",Services!$P$1&amp;", ","")&amp;
if(Services!Q332="P",Services!$Q$1&amp;", ","")&amp;
if(Services!R332="P",Services!$R$1&amp;", ","")&amp;
if(Services!S332="P",Services!$S$1&amp;", ","")&amp;
if(Services!T332="P",Services!$T$1&amp;", ","")&amp;
if(Services!U332="P",Services!$U$1&amp;", ","")&amp;
if(Services!V332="P",Services!$V$1&amp;", ","")&amp;
if(Services!W332="P",Services!$W$1&amp;", ","")&amp;
if(Services!X332="P",Services!$X$1&amp;", ","")&amp;
if(Services!Y332="P",Services!$Y$1&amp;", ","")&amp;
if(Services!Z332="P",Services!$Z$1&amp;", ","")&amp;
if(Services!AA332="P",Services!$AA$1&amp;", ","")&amp;
if(Services!AB332="P",Services!$AB$1&amp;", ","")&amp;
if(Services!AC332="P",Services!$AC$1&amp;", ","")&amp;
if(Services!AD332="P",Services!$AD$1&amp;", ","")&amp;
if(Services!AE332="P",Services!$AE$1&amp;", ","")&amp;
if(Services!AF332="P",Services!$AF$1&amp;", ","")&amp;
if(Services!AG332="P",Services!$AG$1&amp;", ","")&amp;
if(Services!AH332="P",Services!$AH$1&amp;", ","")</f>
        <v>Counseling, Inpatient, Mental Health, </v>
      </c>
      <c r="F332" t="str">
        <f t="shared" si="1"/>
        <v>Counseling, Inpatient, Mental Health</v>
      </c>
      <c r="G332" s="81" t="str">
        <f>if(Services!J332="S",Services!$J$1&amp;", ","")&amp;
if(Services!K332="S",Services!$K$1&amp;", ","")&amp;
if(Services!L332="S",Services!$L$1&amp;", ","")&amp;
if(Services!M332="S",Services!$M$1&amp;", ","")&amp;
if(Services!N332="S",Services!$N$1&amp;", ","")&amp;
if(Services!O332="S",Services!$O$1&amp;", ","")&amp;
if(Services!P332="S",Services!$P$1&amp;", ","")&amp;
if(Services!Q332="S",Services!$Q$1&amp;", ","")&amp;
if(Services!R332="S",Services!$R$1&amp;", ","")&amp;
if(Services!S332="S",Services!$S$1&amp;", ","")&amp;
if(Services!T332="S",Services!$T$1&amp;", ","")&amp;
if(Services!U332="S",Services!$U$1&amp;", ","")&amp;
if(Services!V332="S",Services!$V$1&amp;", ","")&amp;
if(Services!W332="S",Services!$W$1&amp;", ","")&amp;
if(Services!X332="S",Services!$X$1&amp;", ","")&amp;
if(Services!Y332="S",Services!$Y$1&amp;", ","")&amp;
if(Services!Z332="S",Services!$Z$1&amp;", ","")&amp;
if(Services!AA332="S",Services!$AA$1&amp;", ","")&amp;
if(Services!AB332="S",Services!$AB$1&amp;", ","")&amp;
if(Services!AC332="S",Services!$AC$1&amp;", ","")&amp;
if(Services!AD332="S",Services!$AD$1&amp;", ","")&amp;
if(Services!AE332="S",Services!$AE$1&amp;", ","")&amp;
if(Services!AF332="S",Services!$AF$1&amp;", ","")&amp;
if(Services!AG332="S",Services!$AG$1&amp;", ","")&amp;
if(Services!AH332="S",Services!$AH$1&amp;", ","")</f>
        <v/>
      </c>
      <c r="H332" t="str">
        <f t="shared" si="2"/>
        <v/>
      </c>
      <c r="I332" t="str">
        <f t="shared" si="3"/>
        <v>&lt;h2&gt;Vitality - Carson&lt;/h2&gt;&lt;h3&gt;   / 900 E long Carson City, NV 89706&lt;/h3&gt;&lt;p&gt;30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co-occurring disorders appropriateness determined on a case by case basis. Vitality request a co-pay of $1000 towards treatment costs in addition to the supportive services fee of $175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case.&lt;/p&gt;&lt;p&gt;Counseling, Inpatient, Mental Health / &lt;/p&gt;</v>
      </c>
      <c r="J332" s="24" t="s">
        <v>299</v>
      </c>
    </row>
    <row r="333">
      <c r="A333" t="str">
        <f>if(Services!A333="","",Services!A333)</f>
        <v>Vitality Center- Elko Nv</v>
      </c>
      <c r="B333" t="str">
        <f>if(Services!B333&amp;" "&amp;Services!C333&amp;" "&amp;Services!I333="","",Services!B333&amp;" "&amp;Services!C333&amp;" "&amp;Services!I333)</f>
        <v>  </v>
      </c>
      <c r="C333" t="str">
        <f>if(A333="","",Services!D333&amp;" "&amp;Services!E333&amp;", "&amp;Services!F333&amp;" "&amp;Services!G333)</f>
        <v>3740 Idaho Street Elko, NV 89801</v>
      </c>
      <c r="D333" t="str">
        <f>if(Services!H333="","",Services!H333)</f>
        <v>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some health issues and co-occurring disorders appropriateness determined on a case by case basis. Vitality request a co-pay of $1000 towards treatment costs in addition to the medical services fee of $670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v>
      </c>
      <c r="E333" s="81" t="str">
        <f>if(Services!J333="P",Services!$J$1&amp;", ","")&amp;
if(Services!K333="P",Services!$K$1&amp;", ","")&amp;
if(Services!L333="P",Services!$L$1&amp;", ","")&amp;
if(Services!M333="P",Services!$M$1&amp;", ","")&amp;
if(Services!N333="P",Services!$N$1&amp;", ","")&amp;
if(Services!O333="P",Services!$O$1&amp;", ","")&amp;
if(Services!P333="P",Services!$P$1&amp;", ","")&amp;
if(Services!Q333="P",Services!$Q$1&amp;", ","")&amp;
if(Services!R333="P",Services!$R$1&amp;", ","")&amp;
if(Services!S333="P",Services!$S$1&amp;", ","")&amp;
if(Services!T333="P",Services!$T$1&amp;", ","")&amp;
if(Services!U333="P",Services!$U$1&amp;", ","")&amp;
if(Services!V333="P",Services!$V$1&amp;", ","")&amp;
if(Services!W333="P",Services!$W$1&amp;", ","")&amp;
if(Services!X333="P",Services!$X$1&amp;", ","")&amp;
if(Services!Y333="P",Services!$Y$1&amp;", ","")&amp;
if(Services!Z333="P",Services!$Z$1&amp;", ","")&amp;
if(Services!AA333="P",Services!$AA$1&amp;", ","")&amp;
if(Services!AB333="P",Services!$AB$1&amp;", ","")&amp;
if(Services!AC333="P",Services!$AC$1&amp;", ","")&amp;
if(Services!AD333="P",Services!$AD$1&amp;", ","")&amp;
if(Services!AE333="P",Services!$AE$1&amp;", ","")&amp;
if(Services!AF333="P",Services!$AF$1&amp;", ","")&amp;
if(Services!AG333="P",Services!$AG$1&amp;", ","")&amp;
if(Services!AH333="P",Services!$AH$1&amp;", ","")</f>
        <v>Counseling, Inpatient, Mental Health, </v>
      </c>
      <c r="F333" t="str">
        <f t="shared" si="1"/>
        <v>Counseling, Inpatient, Mental Health</v>
      </c>
      <c r="G333" s="81" t="str">
        <f>if(Services!J333="S",Services!$J$1&amp;", ","")&amp;
if(Services!K333="S",Services!$K$1&amp;", ","")&amp;
if(Services!L333="S",Services!$L$1&amp;", ","")&amp;
if(Services!M333="S",Services!$M$1&amp;", ","")&amp;
if(Services!N333="S",Services!$N$1&amp;", ","")&amp;
if(Services!O333="S",Services!$O$1&amp;", ","")&amp;
if(Services!P333="S",Services!$P$1&amp;", ","")&amp;
if(Services!Q333="S",Services!$Q$1&amp;", ","")&amp;
if(Services!R333="S",Services!$R$1&amp;", ","")&amp;
if(Services!S333="S",Services!$S$1&amp;", ","")&amp;
if(Services!T333="S",Services!$T$1&amp;", ","")&amp;
if(Services!U333="S",Services!$U$1&amp;", ","")&amp;
if(Services!V333="S",Services!$V$1&amp;", ","")&amp;
if(Services!W333="S",Services!$W$1&amp;", ","")&amp;
if(Services!X333="S",Services!$X$1&amp;", ","")&amp;
if(Services!Y333="S",Services!$Y$1&amp;", ","")&amp;
if(Services!Z333="S",Services!$Z$1&amp;", ","")&amp;
if(Services!AA333="S",Services!$AA$1&amp;", ","")&amp;
if(Services!AB333="S",Services!$AB$1&amp;", ","")&amp;
if(Services!AC333="S",Services!$AC$1&amp;", ","")&amp;
if(Services!AD333="S",Services!$AD$1&amp;", ","")&amp;
if(Services!AE333="S",Services!$AE$1&amp;", ","")&amp;
if(Services!AF333="S",Services!$AF$1&amp;", ","")&amp;
if(Services!AG333="S",Services!$AG$1&amp;", ","")&amp;
if(Services!AH333="S",Services!$AH$1&amp;", ","")</f>
        <v/>
      </c>
      <c r="H333" t="str">
        <f t="shared" si="2"/>
        <v/>
      </c>
      <c r="I333" t="str">
        <f t="shared" si="3"/>
        <v>&lt;h2&gt;Vitality Center- Elko Nv&lt;/h2&gt;&lt;h3&gt;   / 3740 Idaho Street Elko, NV 89801&lt;/h3&gt;&lt;p&gt;30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some health issues and co-occurring disorders appropriateness determined on a case by case basis. Vitality request a co-pay of $1000 towards treatment costs in addition to the medical services fee of $670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case.&lt;/p&gt;&lt;p&gt;Counseling, Inpatient, Mental Health / &lt;/p&gt;</v>
      </c>
      <c r="J333" s="24" t="s">
        <v>299</v>
      </c>
    </row>
    <row r="334">
      <c r="A334" t="str">
        <f>if(Services!A334="","",Services!A334)</f>
        <v>Vocational Rehab - Services for the Blind and Visually Impaired</v>
      </c>
      <c r="B334" t="str">
        <f>if(Services!B334&amp;" "&amp;Services!C334&amp;" "&amp;Services!I334="","",Services!B334&amp;" "&amp;Services!C334&amp;" "&amp;Services!I334)</f>
        <v>775-823-8100  http://detr.state.nv.us</v>
      </c>
      <c r="C334" t="str">
        <f>if(A334="","",Services!D334&amp;" "&amp;Services!E334&amp;", "&amp;Services!F334&amp;" "&amp;Services!G334)</f>
        <v>1325 Corporate Blvd. Reno, NV 89502</v>
      </c>
      <c r="D334" t="str">
        <f>if(Services!H334="","",Services!H334)</f>
        <v>Assist mentally, physically, or emotionally disabled individuals with resumes, and job searching, working independently. Monday-Friday 8:00-5:00.
Referrals (Nevada State Vocational Rehabilitation) for vision aids, if needed for employability; Older Blind program for seniors 55+; canes; magnifying glasses.</v>
      </c>
      <c r="E334" s="81" t="str">
        <f>if(Services!J334="P",Services!$J$1&amp;", ","")&amp;
if(Services!K334="P",Services!$K$1&amp;", ","")&amp;
if(Services!L334="P",Services!$L$1&amp;", ","")&amp;
if(Services!M334="P",Services!$M$1&amp;", ","")&amp;
if(Services!N334="P",Services!$N$1&amp;", ","")&amp;
if(Services!O334="P",Services!$O$1&amp;", ","")&amp;
if(Services!P334="P",Services!$P$1&amp;", ","")&amp;
if(Services!Q334="P",Services!$Q$1&amp;", ","")&amp;
if(Services!R334="P",Services!$R$1&amp;", ","")&amp;
if(Services!S334="P",Services!$S$1&amp;", ","")&amp;
if(Services!T334="P",Services!$T$1&amp;", ","")&amp;
if(Services!U334="P",Services!$U$1&amp;", ","")&amp;
if(Services!V334="P",Services!$V$1&amp;", ","")&amp;
if(Services!W334="P",Services!$W$1&amp;", ","")&amp;
if(Services!X334="P",Services!$X$1&amp;", ","")&amp;
if(Services!Y334="P",Services!$Y$1&amp;", ","")&amp;
if(Services!Z334="P",Services!$Z$1&amp;", ","")&amp;
if(Services!AA334="P",Services!$AA$1&amp;", ","")&amp;
if(Services!AB334="P",Services!$AB$1&amp;", ","")&amp;
if(Services!AC334="P",Services!$AC$1&amp;", ","")&amp;
if(Services!AD334="P",Services!$AD$1&amp;", ","")&amp;
if(Services!AE334="P",Services!$AE$1&amp;", ","")&amp;
if(Services!AF334="P",Services!$AF$1&amp;", ","")&amp;
if(Services!AG334="P",Services!$AG$1&amp;", ","")&amp;
if(Services!AH334="P",Services!$AH$1&amp;", ","")</f>
        <v>Disability Services, Education &amp; Training, Veterans, </v>
      </c>
      <c r="F334" t="str">
        <f t="shared" si="1"/>
        <v>Disability Services, Education &amp; Training, Veterans</v>
      </c>
      <c r="G334" s="81" t="str">
        <f>if(Services!J334="S",Services!$J$1&amp;", ","")&amp;
if(Services!K334="S",Services!$K$1&amp;", ","")&amp;
if(Services!L334="S",Services!$L$1&amp;", ","")&amp;
if(Services!M334="S",Services!$M$1&amp;", ","")&amp;
if(Services!N334="S",Services!$N$1&amp;", ","")&amp;
if(Services!O334="S",Services!$O$1&amp;", ","")&amp;
if(Services!P334="S",Services!$P$1&amp;", ","")&amp;
if(Services!Q334="S",Services!$Q$1&amp;", ","")&amp;
if(Services!R334="S",Services!$R$1&amp;", ","")&amp;
if(Services!S334="S",Services!$S$1&amp;", ","")&amp;
if(Services!T334="S",Services!$T$1&amp;", ","")&amp;
if(Services!U334="S",Services!$U$1&amp;", ","")&amp;
if(Services!V334="S",Services!$V$1&amp;", ","")&amp;
if(Services!W334="S",Services!$W$1&amp;", ","")&amp;
if(Services!X334="S",Services!$X$1&amp;", ","")&amp;
if(Services!Y334="S",Services!$Y$1&amp;", ","")&amp;
if(Services!Z334="S",Services!$Z$1&amp;", ","")&amp;
if(Services!AA334="S",Services!$AA$1&amp;", ","")&amp;
if(Services!AB334="S",Services!$AB$1&amp;", ","")&amp;
if(Services!AC334="S",Services!$AC$1&amp;", ","")&amp;
if(Services!AD334="S",Services!$AD$1&amp;", ","")&amp;
if(Services!AE334="S",Services!$AE$1&amp;", ","")&amp;
if(Services!AF334="S",Services!$AF$1&amp;", ","")&amp;
if(Services!AG334="S",Services!$AG$1&amp;", ","")&amp;
if(Services!AH334="S",Services!$AH$1&amp;", ","")</f>
        <v/>
      </c>
      <c r="H334" t="str">
        <f t="shared" si="2"/>
        <v/>
      </c>
      <c r="I334" t="str">
        <f t="shared" si="3"/>
        <v>&lt;h2&gt;Vocational Rehab - Services for the Blind and Visually Impaired&lt;/h2&gt;&lt;h3&gt;775-823-8100  http://detr.state.nv.us / 1325 Corporate Blvd. Reno, NV 89502&lt;/h3&gt;&lt;p&gt;Assist mentally, physically, or emotionally disabled individuals with resumes, and job searching, working independently. Monday-Friday 8:00-5:00.
Referrals (Nevada State Vocational Rehabilitation) for vision aids, if needed for employability; Older Blind program for seniors 55+; canes; magnifying glasses.&lt;/p&gt;&lt;p&gt;Disability Services, Education &amp; Training, Veterans / &lt;/p&gt;</v>
      </c>
      <c r="J334" s="24" t="s">
        <v>299</v>
      </c>
    </row>
    <row r="335">
      <c r="A335" t="str">
        <f>if(Services!A335="","",Services!A335)</f>
        <v>Voice in the Wilderness Church</v>
      </c>
      <c r="B335" t="str">
        <f>if(Services!B335&amp;" "&amp;Services!C335&amp;" "&amp;Services!I335="","",Services!B335&amp;" "&amp;Services!C335&amp;" "&amp;Services!I335)</f>
        <v>  </v>
      </c>
      <c r="C335" t="str">
        <f>if(A335="","",Services!D335&amp;" "&amp;Services!E335&amp;", "&amp;Services!F335&amp;" "&amp;Services!G335)</f>
        <v>513 E. Second Street Reno, NV 89503</v>
      </c>
      <c r="D335" t="str">
        <f>if(Services!H335="","",Services!H335)</f>
        <v>Church can provide meals and free food.</v>
      </c>
      <c r="E335" s="81" t="str">
        <f>if(Services!J335="P",Services!$J$1&amp;", ","")&amp;
if(Services!K335="P",Services!$K$1&amp;", ","")&amp;
if(Services!L335="P",Services!$L$1&amp;", ","")&amp;
if(Services!M335="P",Services!$M$1&amp;", ","")&amp;
if(Services!N335="P",Services!$N$1&amp;", ","")&amp;
if(Services!O335="P",Services!$O$1&amp;", ","")&amp;
if(Services!P335="P",Services!$P$1&amp;", ","")&amp;
if(Services!Q335="P",Services!$Q$1&amp;", ","")&amp;
if(Services!R335="P",Services!$R$1&amp;", ","")&amp;
if(Services!S335="P",Services!$S$1&amp;", ","")&amp;
if(Services!T335="P",Services!$T$1&amp;", ","")&amp;
if(Services!U335="P",Services!$U$1&amp;", ","")&amp;
if(Services!V335="P",Services!$V$1&amp;", ","")&amp;
if(Services!W335="P",Services!$W$1&amp;", ","")&amp;
if(Services!X335="P",Services!$X$1&amp;", ","")&amp;
if(Services!Y335="P",Services!$Y$1&amp;", ","")&amp;
if(Services!Z335="P",Services!$Z$1&amp;", ","")&amp;
if(Services!AA335="P",Services!$AA$1&amp;", ","")&amp;
if(Services!AB335="P",Services!$AB$1&amp;", ","")&amp;
if(Services!AC335="P",Services!$AC$1&amp;", ","")&amp;
if(Services!AD335="P",Services!$AD$1&amp;", ","")&amp;
if(Services!AE335="P",Services!$AE$1&amp;", ","")&amp;
if(Services!AF335="P",Services!$AF$1&amp;", ","")&amp;
if(Services!AG335="P",Services!$AG$1&amp;", ","")&amp;
if(Services!AH335="P",Services!$AH$1&amp;", ","")</f>
        <v>Food, </v>
      </c>
      <c r="F335" t="str">
        <f t="shared" si="1"/>
        <v>Food</v>
      </c>
      <c r="G335" s="81" t="str">
        <f>if(Services!J335="S",Services!$J$1&amp;", ","")&amp;
if(Services!K335="S",Services!$K$1&amp;", ","")&amp;
if(Services!L335="S",Services!$L$1&amp;", ","")&amp;
if(Services!M335="S",Services!$M$1&amp;", ","")&amp;
if(Services!N335="S",Services!$N$1&amp;", ","")&amp;
if(Services!O335="S",Services!$O$1&amp;", ","")&amp;
if(Services!P335="S",Services!$P$1&amp;", ","")&amp;
if(Services!Q335="S",Services!$Q$1&amp;", ","")&amp;
if(Services!R335="S",Services!$R$1&amp;", ","")&amp;
if(Services!S335="S",Services!$S$1&amp;", ","")&amp;
if(Services!T335="S",Services!$T$1&amp;", ","")&amp;
if(Services!U335="S",Services!$U$1&amp;", ","")&amp;
if(Services!V335="S",Services!$V$1&amp;", ","")&amp;
if(Services!W335="S",Services!$W$1&amp;", ","")&amp;
if(Services!X335="S",Services!$X$1&amp;", ","")&amp;
if(Services!Y335="S",Services!$Y$1&amp;", ","")&amp;
if(Services!Z335="S",Services!$Z$1&amp;", ","")&amp;
if(Services!AA335="S",Services!$AA$1&amp;", ","")&amp;
if(Services!AB335="S",Services!$AB$1&amp;", ","")&amp;
if(Services!AC335="S",Services!$AC$1&amp;", ","")&amp;
if(Services!AD335="S",Services!$AD$1&amp;", ","")&amp;
if(Services!AE335="S",Services!$AE$1&amp;", ","")&amp;
if(Services!AF335="S",Services!$AF$1&amp;", ","")&amp;
if(Services!AG335="S",Services!$AG$1&amp;", ","")&amp;
if(Services!AH335="S",Services!$AH$1&amp;", ","")</f>
        <v>Clothing, </v>
      </c>
      <c r="H335" t="str">
        <f t="shared" si="2"/>
        <v>Clothing</v>
      </c>
      <c r="I335" t="str">
        <f t="shared" si="3"/>
        <v>&lt;h2&gt;Voice in the Wilderness Church&lt;/h2&gt;&lt;h3&gt;   / 513 E. Second Street Reno, NV 89503&lt;/h3&gt;&lt;p&gt;Church can provide meals and free food.&lt;/p&gt;&lt;p&gt;Food / Clothing&lt;/p&gt;</v>
      </c>
      <c r="J335" s="24" t="s">
        <v>299</v>
      </c>
    </row>
    <row r="336">
      <c r="A336" t="str">
        <f>if(Services!A336="","",Services!A336)</f>
        <v>Volunteers of America</v>
      </c>
      <c r="B336" t="str">
        <f>if(Services!B336&amp;" "&amp;Services!C336&amp;" "&amp;Services!I336="","",Services!B336&amp;" "&amp;Services!C336&amp;" "&amp;Services!I336)</f>
        <v>775-329-4141 Food: 775-322-7143 </v>
      </c>
      <c r="C336" t="str">
        <f>if(A336="","",Services!D336&amp;" "&amp;Services!E336&amp;", "&amp;Services!F336&amp;" "&amp;Services!G336)</f>
        <v>315 Record St. #200 Reno, NV </v>
      </c>
      <c r="D336" t="str">
        <f>if(Services!H336="","",Services!H336)</f>
        <v>Washoe County homeless, veterans, and other struggling families can get help. Everything from free food to shelter, homeless prevention, and other support is arranged. Washoe County homeless, veterans, and other struggling families can get help. Everything from free food to shelter, homeless prevention, and other support is arranged.</v>
      </c>
      <c r="E336" s="81" t="str">
        <f>if(Services!J336="P",Services!$J$1&amp;", ","")&amp;
if(Services!K336="P",Services!$K$1&amp;", ","")&amp;
if(Services!L336="P",Services!$L$1&amp;", ","")&amp;
if(Services!M336="P",Services!$M$1&amp;", ","")&amp;
if(Services!N336="P",Services!$N$1&amp;", ","")&amp;
if(Services!O336="P",Services!$O$1&amp;", ","")&amp;
if(Services!P336="P",Services!$P$1&amp;", ","")&amp;
if(Services!Q336="P",Services!$Q$1&amp;", ","")&amp;
if(Services!R336="P",Services!$R$1&amp;", ","")&amp;
if(Services!S336="P",Services!$S$1&amp;", ","")&amp;
if(Services!T336="P",Services!$T$1&amp;", ","")&amp;
if(Services!U336="P",Services!$U$1&amp;", ","")&amp;
if(Services!V336="P",Services!$V$1&amp;", ","")&amp;
if(Services!W336="P",Services!$W$1&amp;", ","")&amp;
if(Services!X336="P",Services!$X$1&amp;", ","")&amp;
if(Services!Y336="P",Services!$Y$1&amp;", ","")&amp;
if(Services!Z336="P",Services!$Z$1&amp;", ","")&amp;
if(Services!AA336="P",Services!$AA$1&amp;", ","")&amp;
if(Services!AB336="P",Services!$AB$1&amp;", ","")&amp;
if(Services!AC336="P",Services!$AC$1&amp;", ","")&amp;
if(Services!AD336="P",Services!$AD$1&amp;", ","")&amp;
if(Services!AE336="P",Services!$AE$1&amp;", ","")&amp;
if(Services!AF336="P",Services!$AF$1&amp;", ","")&amp;
if(Services!AG336="P",Services!$AG$1&amp;", ","")&amp;
if(Services!AH336="P",Services!$AH$1&amp;", ","")</f>
        <v>Apartments, Counseling, Disability Services, Education &amp; Training, Emergency Shelter, Family Services, Financial Aid, Food, Housing, Mental Health, Subsidized housing, Veterans, </v>
      </c>
      <c r="F336" t="str">
        <f t="shared" si="1"/>
        <v>Apartments, Counseling, Disability Services, Education &amp; Training, Emergency Shelter, Family Services, Financial Aid, Food, Housing, Mental Health, Subsidized housing, Veterans</v>
      </c>
      <c r="G336" s="81" t="str">
        <f>if(Services!J336="S",Services!$J$1&amp;", ","")&amp;
if(Services!K336="S",Services!$K$1&amp;", ","")&amp;
if(Services!L336="S",Services!$L$1&amp;", ","")&amp;
if(Services!M336="S",Services!$M$1&amp;", ","")&amp;
if(Services!N336="S",Services!$N$1&amp;", ","")&amp;
if(Services!O336="S",Services!$O$1&amp;", ","")&amp;
if(Services!P336="S",Services!$P$1&amp;", ","")&amp;
if(Services!Q336="S",Services!$Q$1&amp;", ","")&amp;
if(Services!R336="S",Services!$R$1&amp;", ","")&amp;
if(Services!S336="S",Services!$S$1&amp;", ","")&amp;
if(Services!T336="S",Services!$T$1&amp;", ","")&amp;
if(Services!U336="S",Services!$U$1&amp;", ","")&amp;
if(Services!V336="S",Services!$V$1&amp;", ","")&amp;
if(Services!W336="S",Services!$W$1&amp;", ","")&amp;
if(Services!X336="S",Services!$X$1&amp;", ","")&amp;
if(Services!Y336="S",Services!$Y$1&amp;", ","")&amp;
if(Services!Z336="S",Services!$Z$1&amp;", ","")&amp;
if(Services!AA336="S",Services!$AA$1&amp;", ","")&amp;
if(Services!AB336="S",Services!$AB$1&amp;", ","")&amp;
if(Services!AC336="S",Services!$AC$1&amp;", ","")&amp;
if(Services!AD336="S",Services!$AD$1&amp;", ","")&amp;
if(Services!AE336="S",Services!$AE$1&amp;", ","")&amp;
if(Services!AF336="S",Services!$AF$1&amp;", ","")&amp;
if(Services!AG336="S",Services!$AG$1&amp;", ","")&amp;
if(Services!AH336="S",Services!$AH$1&amp;", ","")</f>
        <v/>
      </c>
      <c r="H336" t="str">
        <f t="shared" si="2"/>
        <v/>
      </c>
      <c r="I336" t="str">
        <f t="shared" si="3"/>
        <v>&lt;h2&gt;Volunteers of America&lt;/h2&gt;&lt;h3&gt;775-329-4141 Food: 775-322-7143  / 315 Record St. #200 Reno, NV &lt;/h3&gt;&lt;p&gt;Washoe County homeless, veterans, and other struggling families can get help. Everything from free food to shelter, homeless prevention, and other support is arranged. Washoe County homeless, veterans, and other struggling families can get help. Everything from free food to shelter, homeless prevention, and other support is arranged.&lt;/p&gt;&lt;p&gt;Apartments, Counseling, Disability Services, Education &amp; Training, Emergency Shelter, Family Services, Financial Aid, Food, Housing, Mental Health, Subsidized housing, Veterans / &lt;/p&gt;</v>
      </c>
      <c r="J336" s="24" t="s">
        <v>299</v>
      </c>
    </row>
    <row r="337">
      <c r="A337" t="str">
        <f>if(Services!A337="","",Services!A337)</f>
        <v>WARC Thrift Store</v>
      </c>
      <c r="B337" t="str">
        <f>if(Services!B337&amp;" "&amp;Services!C337&amp;" "&amp;Services!I337="","",Services!B337&amp;" "&amp;Services!C337&amp;" "&amp;Services!I337)</f>
        <v>775-333-9272  </v>
      </c>
      <c r="C337" t="str">
        <f>if(A337="","",Services!D337&amp;" "&amp;Services!E337&amp;", "&amp;Services!F337&amp;" "&amp;Services!G337)</f>
        <v>790 Sutro St. Reno , NV 89512</v>
      </c>
      <c r="D337" t="str">
        <f>if(Services!H337="","",Services!H337)</f>
        <v>Permanently Closed</v>
      </c>
      <c r="E337" s="81" t="str">
        <f>if(Services!J337="P",Services!$J$1&amp;", ","")&amp;
if(Services!K337="P",Services!$K$1&amp;", ","")&amp;
if(Services!L337="P",Services!$L$1&amp;", ","")&amp;
if(Services!M337="P",Services!$M$1&amp;", ","")&amp;
if(Services!N337="P",Services!$N$1&amp;", ","")&amp;
if(Services!O337="P",Services!$O$1&amp;", ","")&amp;
if(Services!P337="P",Services!$P$1&amp;", ","")&amp;
if(Services!Q337="P",Services!$Q$1&amp;", ","")&amp;
if(Services!R337="P",Services!$R$1&amp;", ","")&amp;
if(Services!S337="P",Services!$S$1&amp;", ","")&amp;
if(Services!T337="P",Services!$T$1&amp;", ","")&amp;
if(Services!U337="P",Services!$U$1&amp;", ","")&amp;
if(Services!V337="P",Services!$V$1&amp;", ","")&amp;
if(Services!W337="P",Services!$W$1&amp;", ","")&amp;
if(Services!X337="P",Services!$X$1&amp;", ","")&amp;
if(Services!Y337="P",Services!$Y$1&amp;", ","")&amp;
if(Services!Z337="P",Services!$Z$1&amp;", ","")&amp;
if(Services!AA337="P",Services!$AA$1&amp;", ","")&amp;
if(Services!AB337="P",Services!$AB$1&amp;", ","")&amp;
if(Services!AC337="P",Services!$AC$1&amp;", ","")&amp;
if(Services!AD337="P",Services!$AD$1&amp;", ","")&amp;
if(Services!AE337="P",Services!$AE$1&amp;", ","")&amp;
if(Services!AF337="P",Services!$AF$1&amp;", ","")&amp;
if(Services!AG337="P",Services!$AG$1&amp;", ","")&amp;
if(Services!AH337="P",Services!$AH$1&amp;", ","")</f>
        <v>Food, </v>
      </c>
      <c r="F337" t="str">
        <f t="shared" si="1"/>
        <v>Food</v>
      </c>
      <c r="G337" s="81" t="str">
        <f>if(Services!J337="S",Services!$J$1&amp;", ","")&amp;
if(Services!K337="S",Services!$K$1&amp;", ","")&amp;
if(Services!L337="S",Services!$L$1&amp;", ","")&amp;
if(Services!M337="S",Services!$M$1&amp;", ","")&amp;
if(Services!N337="S",Services!$N$1&amp;", ","")&amp;
if(Services!O337="S",Services!$O$1&amp;", ","")&amp;
if(Services!P337="S",Services!$P$1&amp;", ","")&amp;
if(Services!Q337="S",Services!$Q$1&amp;", ","")&amp;
if(Services!R337="S",Services!$R$1&amp;", ","")&amp;
if(Services!S337="S",Services!$S$1&amp;", ","")&amp;
if(Services!T337="S",Services!$T$1&amp;", ","")&amp;
if(Services!U337="S",Services!$U$1&amp;", ","")&amp;
if(Services!V337="S",Services!$V$1&amp;", ","")&amp;
if(Services!W337="S",Services!$W$1&amp;", ","")&amp;
if(Services!X337="S",Services!$X$1&amp;", ","")&amp;
if(Services!Y337="S",Services!$Y$1&amp;", ","")&amp;
if(Services!Z337="S",Services!$Z$1&amp;", ","")&amp;
if(Services!AA337="S",Services!$AA$1&amp;", ","")&amp;
if(Services!AB337="S",Services!$AB$1&amp;", ","")&amp;
if(Services!AC337="S",Services!$AC$1&amp;", ","")&amp;
if(Services!AD337="S",Services!$AD$1&amp;", ","")&amp;
if(Services!AE337="S",Services!$AE$1&amp;", ","")&amp;
if(Services!AF337="S",Services!$AF$1&amp;", ","")&amp;
if(Services!AG337="S",Services!$AG$1&amp;", ","")&amp;
if(Services!AH337="S",Services!$AH$1&amp;", ","")</f>
        <v/>
      </c>
      <c r="H337" t="str">
        <f t="shared" si="2"/>
        <v/>
      </c>
      <c r="I337" t="str">
        <f t="shared" si="3"/>
        <v>&lt;h2&gt;WARC Thrift Store&lt;/h2&gt;&lt;h3&gt;775-333-9272   / 790 Sutro St. Reno , NV 89512&lt;/h3&gt;&lt;p&gt;Permanently Closed&lt;/p&gt;&lt;p&gt;Food / &lt;/p&gt;</v>
      </c>
      <c r="J337" s="24" t="s">
        <v>299</v>
      </c>
    </row>
    <row r="338">
      <c r="A338" t="str">
        <f>if(Services!A338="","",Services!A338)</f>
        <v>Washoe Co. Adult Division Services</v>
      </c>
      <c r="B338" t="str">
        <f>if(Services!B338&amp;" "&amp;Services!C338&amp;" "&amp;Services!I338="","",Services!B338&amp;" "&amp;Services!C338&amp;" "&amp;Services!I338)</f>
        <v>775-328-2000  https://www.washoecounty.us/socsrv/adult_services</v>
      </c>
      <c r="C338" t="str">
        <f>if(A338="","",Services!D338&amp;" "&amp;Services!E338&amp;", "&amp;Services!F338&amp;" "&amp;Services!G338)</f>
        <v>1001 E Ninth St Reno, NV 89503</v>
      </c>
      <c r="D338" t="str">
        <f>if(Services!H338="","",Services!H338)</f>
        <v>HCAP - Health Care Assistance Program; skilled nursing; group care placement; burial assistance; Supportive housing program.</v>
      </c>
      <c r="E338" s="81" t="str">
        <f>if(Services!J338="P",Services!$J$1&amp;", ","")&amp;
if(Services!K338="P",Services!$K$1&amp;", ","")&amp;
if(Services!L338="P",Services!$L$1&amp;", ","")&amp;
if(Services!M338="P",Services!$M$1&amp;", ","")&amp;
if(Services!N338="P",Services!$N$1&amp;", ","")&amp;
if(Services!O338="P",Services!$O$1&amp;", ","")&amp;
if(Services!P338="P",Services!$P$1&amp;", ","")&amp;
if(Services!Q338="P",Services!$Q$1&amp;", ","")&amp;
if(Services!R338="P",Services!$R$1&amp;", ","")&amp;
if(Services!S338="P",Services!$S$1&amp;", ","")&amp;
if(Services!T338="P",Services!$T$1&amp;", ","")&amp;
if(Services!U338="P",Services!$U$1&amp;", ","")&amp;
if(Services!V338="P",Services!$V$1&amp;", ","")&amp;
if(Services!W338="P",Services!$W$1&amp;", ","")&amp;
if(Services!X338="P",Services!$X$1&amp;", ","")&amp;
if(Services!Y338="P",Services!$Y$1&amp;", ","")&amp;
if(Services!Z338="P",Services!$Z$1&amp;", ","")&amp;
if(Services!AA338="P",Services!$AA$1&amp;", ","")&amp;
if(Services!AB338="P",Services!$AB$1&amp;", ","")&amp;
if(Services!AC338="P",Services!$AC$1&amp;", ","")&amp;
if(Services!AD338="P",Services!$AD$1&amp;", ","")&amp;
if(Services!AE338="P",Services!$AE$1&amp;", ","")&amp;
if(Services!AF338="P",Services!$AF$1&amp;", ","")&amp;
if(Services!AG338="P",Services!$AG$1&amp;", ","")&amp;
if(Services!AH338="P",Services!$AH$1&amp;", ","")</f>
        <v>Counseling, Emergency Shelter, Healthcare, Mental Health, </v>
      </c>
      <c r="F338" t="str">
        <f t="shared" si="1"/>
        <v>Counseling, Emergency Shelter, Healthcare, Mental Health</v>
      </c>
      <c r="G338" s="81" t="str">
        <f>if(Services!J338="S",Services!$J$1&amp;", ","")&amp;
if(Services!K338="S",Services!$K$1&amp;", ","")&amp;
if(Services!L338="S",Services!$L$1&amp;", ","")&amp;
if(Services!M338="S",Services!$M$1&amp;", ","")&amp;
if(Services!N338="S",Services!$N$1&amp;", ","")&amp;
if(Services!O338="S",Services!$O$1&amp;", ","")&amp;
if(Services!P338="S",Services!$P$1&amp;", ","")&amp;
if(Services!Q338="S",Services!$Q$1&amp;", ","")&amp;
if(Services!R338="S",Services!$R$1&amp;", ","")&amp;
if(Services!S338="S",Services!$S$1&amp;", ","")&amp;
if(Services!T338="S",Services!$T$1&amp;", ","")&amp;
if(Services!U338="S",Services!$U$1&amp;", ","")&amp;
if(Services!V338="S",Services!$V$1&amp;", ","")&amp;
if(Services!W338="S",Services!$W$1&amp;", ","")&amp;
if(Services!X338="S",Services!$X$1&amp;", ","")&amp;
if(Services!Y338="S",Services!$Y$1&amp;", ","")&amp;
if(Services!Z338="S",Services!$Z$1&amp;", ","")&amp;
if(Services!AA338="S",Services!$AA$1&amp;", ","")&amp;
if(Services!AB338="S",Services!$AB$1&amp;", ","")&amp;
if(Services!AC338="S",Services!$AC$1&amp;", ","")&amp;
if(Services!AD338="S",Services!$AD$1&amp;", ","")&amp;
if(Services!AE338="S",Services!$AE$1&amp;", ","")&amp;
if(Services!AF338="S",Services!$AF$1&amp;", ","")&amp;
if(Services!AG338="S",Services!$AG$1&amp;", ","")&amp;
if(Services!AH338="S",Services!$AH$1&amp;", ","")</f>
        <v>Childcare, Community Groups, Disability Services, Financial Aid, Transitional Housing, </v>
      </c>
      <c r="H338" t="str">
        <f t="shared" si="2"/>
        <v>Childcare, Community Groups, Disability Services, Financial Aid, Transitional Housing</v>
      </c>
      <c r="I338" t="str">
        <f t="shared" si="3"/>
        <v>&lt;h2&gt;Washoe Co. Adult Division Services&lt;/h2&gt;&lt;h3&gt;775-328-2000  https://www.washoecounty.us/socsrv/adult_services / 1001 E Ninth St Reno, NV 89503&lt;/h3&gt;&lt;p&gt;HCAP - Health Care Assistance Program; skilled nursing; group care placement; burial assistance; Supportive housing program.&lt;/p&gt;&lt;p&gt;Counseling, Emergency Shelter, Healthcare, Mental Health / Childcare, Community Groups, Disability Services, Financial Aid, Transitional Housing&lt;/p&gt;</v>
      </c>
      <c r="J338" s="24" t="s">
        <v>299</v>
      </c>
    </row>
    <row r="339">
      <c r="A339" t="str">
        <f>if(Services!A339="","",Services!A339)</f>
        <v>Washoe Co. Health Dept. - WIC</v>
      </c>
      <c r="B339" t="str">
        <f>if(Services!B339&amp;" "&amp;Services!C339&amp;" "&amp;Services!I339="","",Services!B339&amp;" "&amp;Services!C339&amp;" "&amp;Services!I339)</f>
        <v>775-328-2299  www.washoecounty.us/health/programs-and-services/preventive-health/wic.php </v>
      </c>
      <c r="C339" t="str">
        <f>if(A339="","",Services!D339&amp;" "&amp;Services!E339&amp;", "&amp;Services!F339&amp;" "&amp;Services!G339)</f>
        <v>1001 E. 9th St. Bldg. B Reno, NV 89512</v>
      </c>
      <c r="D339" t="str">
        <f>if(Services!H339="","",Services!H339)</f>
        <v>Hours Monday-Friday 8am-12pm and 1:00pm-5:00pm. 
Food supplements for pregnant women, infants, and children under 5 years; supplements for breastfeeding mothers &amp; infants under 1 yr; nutritional counseling &amp; classes; referrals; no charge.</v>
      </c>
      <c r="E339" s="81" t="str">
        <f>if(Services!J339="P",Services!$J$1&amp;", ","")&amp;
if(Services!K339="P",Services!$K$1&amp;", ","")&amp;
if(Services!L339="P",Services!$L$1&amp;", ","")&amp;
if(Services!M339="P",Services!$M$1&amp;", ","")&amp;
if(Services!N339="P",Services!$N$1&amp;", ","")&amp;
if(Services!O339="P",Services!$O$1&amp;", ","")&amp;
if(Services!P339="P",Services!$P$1&amp;", ","")&amp;
if(Services!Q339="P",Services!$Q$1&amp;", ","")&amp;
if(Services!R339="P",Services!$R$1&amp;", ","")&amp;
if(Services!S339="P",Services!$S$1&amp;", ","")&amp;
if(Services!T339="P",Services!$T$1&amp;", ","")&amp;
if(Services!U339="P",Services!$U$1&amp;", ","")&amp;
if(Services!V339="P",Services!$V$1&amp;", ","")&amp;
if(Services!W339="P",Services!$W$1&amp;", ","")&amp;
if(Services!X339="P",Services!$X$1&amp;", ","")&amp;
if(Services!Y339="P",Services!$Y$1&amp;", ","")&amp;
if(Services!Z339="P",Services!$Z$1&amp;", ","")&amp;
if(Services!AA339="P",Services!$AA$1&amp;", ","")&amp;
if(Services!AB339="P",Services!$AB$1&amp;", ","")&amp;
if(Services!AC339="P",Services!$AC$1&amp;", ","")&amp;
if(Services!AD339="P",Services!$AD$1&amp;", ","")&amp;
if(Services!AE339="P",Services!$AE$1&amp;", ","")&amp;
if(Services!AF339="P",Services!$AF$1&amp;", ","")&amp;
if(Services!AG339="P",Services!$AG$1&amp;", ","")&amp;
if(Services!AH339="P",Services!$AH$1&amp;", ","")</f>
        <v>Food, Healthcare, </v>
      </c>
      <c r="F339" t="str">
        <f t="shared" si="1"/>
        <v>Food, Healthcare</v>
      </c>
      <c r="G339" s="81" t="str">
        <f>if(Services!J339="S",Services!$J$1&amp;", ","")&amp;
if(Services!K339="S",Services!$K$1&amp;", ","")&amp;
if(Services!L339="S",Services!$L$1&amp;", ","")&amp;
if(Services!M339="S",Services!$M$1&amp;", ","")&amp;
if(Services!N339="S",Services!$N$1&amp;", ","")&amp;
if(Services!O339="S",Services!$O$1&amp;", ","")&amp;
if(Services!P339="S",Services!$P$1&amp;", ","")&amp;
if(Services!Q339="S",Services!$Q$1&amp;", ","")&amp;
if(Services!R339="S",Services!$R$1&amp;", ","")&amp;
if(Services!S339="S",Services!$S$1&amp;", ","")&amp;
if(Services!T339="S",Services!$T$1&amp;", ","")&amp;
if(Services!U339="S",Services!$U$1&amp;", ","")&amp;
if(Services!V339="S",Services!$V$1&amp;", ","")&amp;
if(Services!W339="S",Services!$W$1&amp;", ","")&amp;
if(Services!X339="S",Services!$X$1&amp;", ","")&amp;
if(Services!Y339="S",Services!$Y$1&amp;", ","")&amp;
if(Services!Z339="S",Services!$Z$1&amp;", ","")&amp;
if(Services!AA339="S",Services!$AA$1&amp;", ","")&amp;
if(Services!AB339="S",Services!$AB$1&amp;", ","")&amp;
if(Services!AC339="S",Services!$AC$1&amp;", ","")&amp;
if(Services!AD339="S",Services!$AD$1&amp;", ","")&amp;
if(Services!AE339="S",Services!$AE$1&amp;", ","")&amp;
if(Services!AF339="S",Services!$AF$1&amp;", ","")&amp;
if(Services!AG339="S",Services!$AG$1&amp;", ","")&amp;
if(Services!AH339="S",Services!$AH$1&amp;", ","")</f>
        <v/>
      </c>
      <c r="H339" t="str">
        <f t="shared" si="2"/>
        <v/>
      </c>
      <c r="I339" t="str">
        <f t="shared" si="3"/>
        <v>&lt;h2&gt;Washoe Co. Health Dept. - WIC&lt;/h2&gt;&lt;h3&gt;775-328-2299  www.washoecounty.us/health/programs-and-services/preventive-health/wic.php  / 1001 E. 9th St. Bldg. B Reno, NV 89512&lt;/h3&gt;&lt;p&gt;Hours Monday-Friday 8am-12pm and 1:00pm-5:00pm. 
Food supplements for pregnant women, infants, and children under 5 years; supplements for breastfeeding mothers &amp; infants under 1 yr; nutritional counseling &amp; classes; referrals; no charge.&lt;/p&gt;&lt;p&gt;Food, Healthcare / &lt;/p&gt;</v>
      </c>
      <c r="J339" s="24" t="s">
        <v>299</v>
      </c>
    </row>
    <row r="340">
      <c r="A340" t="str">
        <f>if(Services!A340="","",Services!A340)</f>
        <v>Washoe County Adult Social Services</v>
      </c>
      <c r="B340" t="str">
        <f>if(Services!B340&amp;" "&amp;Services!C340&amp;" "&amp;Services!I340="","",Services!B340&amp;" "&amp;Services!C340&amp;" "&amp;Services!I340)</f>
        <v>775-328-2700  www.washoecounty.us/socsrv</v>
      </c>
      <c r="C340" t="str">
        <f>if(A340="","",Services!D340&amp;" "&amp;Services!E340&amp;", "&amp;Services!F340&amp;" "&amp;Services!G340)</f>
        <v>1001 E 9th St Bldg C, Rm 135 Reno, NV 89512</v>
      </c>
      <c r="D340" t="str">
        <f>if(Services!H340="","",Services!H340)</f>
        <v>Mon. - Fri. 7:00am-5:00pm. Indigent medical assistance. No emergency assistance available; HCAP - Health Care Assistance Program, eligibility for clinic services, assistance with hospital bills, skilled nursing, group care placement, and burial assistance (must qualify). Reports/Investigations of an adult experiencing abuse or neglect. Email: cps@washoecounty.us</v>
      </c>
      <c r="E340" s="81" t="str">
        <f>if(Services!J340="P",Services!$J$1&amp;", ","")&amp;
if(Services!K340="P",Services!$K$1&amp;", ","")&amp;
if(Services!L340="P",Services!$L$1&amp;", ","")&amp;
if(Services!M340="P",Services!$M$1&amp;", ","")&amp;
if(Services!N340="P",Services!$N$1&amp;", ","")&amp;
if(Services!O340="P",Services!$O$1&amp;", ","")&amp;
if(Services!P340="P",Services!$P$1&amp;", ","")&amp;
if(Services!Q340="P",Services!$Q$1&amp;", ","")&amp;
if(Services!R340="P",Services!$R$1&amp;", ","")&amp;
if(Services!S340="P",Services!$S$1&amp;", ","")&amp;
if(Services!T340="P",Services!$T$1&amp;", ","")&amp;
if(Services!U340="P",Services!$U$1&amp;", ","")&amp;
if(Services!V340="P",Services!$V$1&amp;", ","")&amp;
if(Services!W340="P",Services!$W$1&amp;", ","")&amp;
if(Services!X340="P",Services!$X$1&amp;", ","")&amp;
if(Services!Y340="P",Services!$Y$1&amp;", ","")&amp;
if(Services!Z340="P",Services!$Z$1&amp;", ","")&amp;
if(Services!AA340="P",Services!$AA$1&amp;", ","")&amp;
if(Services!AB340="P",Services!$AB$1&amp;", ","")&amp;
if(Services!AC340="P",Services!$AC$1&amp;", ","")&amp;
if(Services!AD340="P",Services!$AD$1&amp;", ","")&amp;
if(Services!AE340="P",Services!$AE$1&amp;", ","")&amp;
if(Services!AF340="P",Services!$AF$1&amp;", ","")&amp;
if(Services!AG340="P",Services!$AG$1&amp;", ","")&amp;
if(Services!AH340="P",Services!$AH$1&amp;", ","")</f>
        <v>Counseling, Emergency Shelter, Family Services, Healthcare, Transitional Housing, </v>
      </c>
      <c r="F340" t="str">
        <f t="shared" si="1"/>
        <v>Counseling, Emergency Shelter, Family Services, Healthcare, Transitional Housing</v>
      </c>
      <c r="G340" s="81" t="str">
        <f>if(Services!J340="S",Services!$J$1&amp;", ","")&amp;
if(Services!K340="S",Services!$K$1&amp;", ","")&amp;
if(Services!L340="S",Services!$L$1&amp;", ","")&amp;
if(Services!M340="S",Services!$M$1&amp;", ","")&amp;
if(Services!N340="S",Services!$N$1&amp;", ","")&amp;
if(Services!O340="S",Services!$O$1&amp;", ","")&amp;
if(Services!P340="S",Services!$P$1&amp;", ","")&amp;
if(Services!Q340="S",Services!$Q$1&amp;", ","")&amp;
if(Services!R340="S",Services!$R$1&amp;", ","")&amp;
if(Services!S340="S",Services!$S$1&amp;", ","")&amp;
if(Services!T340="S",Services!$T$1&amp;", ","")&amp;
if(Services!U340="S",Services!$U$1&amp;", ","")&amp;
if(Services!V340="S",Services!$V$1&amp;", ","")&amp;
if(Services!W340="S",Services!$W$1&amp;", ","")&amp;
if(Services!X340="S",Services!$X$1&amp;", ","")&amp;
if(Services!Y340="S",Services!$Y$1&amp;", ","")&amp;
if(Services!Z340="S",Services!$Z$1&amp;", ","")&amp;
if(Services!AA340="S",Services!$AA$1&amp;", ","")&amp;
if(Services!AB340="S",Services!$AB$1&amp;", ","")&amp;
if(Services!AC340="S",Services!$AC$1&amp;", ","")&amp;
if(Services!AD340="S",Services!$AD$1&amp;", ","")&amp;
if(Services!AE340="S",Services!$AE$1&amp;", ","")&amp;
if(Services!AF340="S",Services!$AF$1&amp;", ","")&amp;
if(Services!AG340="S",Services!$AG$1&amp;", ","")&amp;
if(Services!AH340="S",Services!$AH$1&amp;", ","")</f>
        <v/>
      </c>
      <c r="H340" t="str">
        <f t="shared" si="2"/>
        <v/>
      </c>
      <c r="I340" t="str">
        <f t="shared" si="3"/>
        <v>&lt;h2&gt;Washoe County Adult Social Services&lt;/h2&gt;&lt;h3&gt;775-328-2700  www.washoecounty.us/socsrv / 1001 E 9th St Bldg C, Rm 135 Reno, NV 89512&lt;/h3&gt;&lt;p&gt;Mon. - Fri. 7:00am-5:00pm. Indigent medical assistance. No emergency assistance available; HCAP - Health Care Assistance Program, eligibility for clinic services, assistance with hospital bills, skilled nursing, group care placement, and burial assistance (must qualify). Reports/Investigations of an adult experiencing abuse or neglect. Email: cps@washoecounty.us&lt;/p&gt;&lt;p&gt;Counseling, Emergency Shelter, Family Services, Healthcare, Transitional Housing / &lt;/p&gt;</v>
      </c>
      <c r="J340" s="24" t="s">
        <v>299</v>
      </c>
    </row>
    <row r="341">
      <c r="A341" t="str">
        <f>if(Services!A341="","",Services!A341)</f>
        <v>Washoe County Childcare and Early Chilhood Services</v>
      </c>
      <c r="B341" t="str">
        <f>if(Services!B341&amp;" "&amp;Services!C341&amp;" "&amp;Services!I341="","",Services!B341&amp;" "&amp;Services!C341&amp;" "&amp;Services!I341)</f>
        <v>775-337-4470  </v>
      </c>
      <c r="C341" t="str">
        <f>if(A341="","",Services!D341&amp;" "&amp;Services!E341&amp;", "&amp;Services!F341&amp;" "&amp;Services!G341)</f>
        <v>1001 E. 9th St.  Reno, NV 89512</v>
      </c>
      <c r="D341" t="str">
        <f>if(Services!H341="","",Services!H341)</f>
        <v>Washoe County Child Care Services is responsible for regulating and monitoring the temporary care provided to children outside of their home by caregivers other than their natural parents. We will use the laws and regulations set by the State and the County to insure a minimum level of care is provided to children to maintain and facilitate their normal development, health, safety, and welfare.We believe children, parents, and the community have a right to expect that licensed facilities will provide an environment for children that nurtures growth and potential. To that end we will work to define and promote quality in caregiving, serve as a resource to providers and parents and advance education in the field.</v>
      </c>
      <c r="E341" s="81" t="str">
        <f>if(Services!J341="P",Services!$J$1&amp;", ","")&amp;
if(Services!K341="P",Services!$K$1&amp;", ","")&amp;
if(Services!L341="P",Services!$L$1&amp;", ","")&amp;
if(Services!M341="P",Services!$M$1&amp;", ","")&amp;
if(Services!N341="P",Services!$N$1&amp;", ","")&amp;
if(Services!O341="P",Services!$O$1&amp;", ","")&amp;
if(Services!P341="P",Services!$P$1&amp;", ","")&amp;
if(Services!Q341="P",Services!$Q$1&amp;", ","")&amp;
if(Services!R341="P",Services!$R$1&amp;", ","")&amp;
if(Services!S341="P",Services!$S$1&amp;", ","")&amp;
if(Services!T341="P",Services!$T$1&amp;", ","")&amp;
if(Services!U341="P",Services!$U$1&amp;", ","")&amp;
if(Services!V341="P",Services!$V$1&amp;", ","")&amp;
if(Services!W341="P",Services!$W$1&amp;", ","")&amp;
if(Services!X341="P",Services!$X$1&amp;", ","")&amp;
if(Services!Y341="P",Services!$Y$1&amp;", ","")&amp;
if(Services!Z341="P",Services!$Z$1&amp;", ","")&amp;
if(Services!AA341="P",Services!$AA$1&amp;", ","")&amp;
if(Services!AB341="P",Services!$AB$1&amp;", ","")&amp;
if(Services!AC341="P",Services!$AC$1&amp;", ","")&amp;
if(Services!AD341="P",Services!$AD$1&amp;", ","")&amp;
if(Services!AE341="P",Services!$AE$1&amp;", ","")&amp;
if(Services!AF341="P",Services!$AF$1&amp;", ","")&amp;
if(Services!AG341="P",Services!$AG$1&amp;", ","")&amp;
if(Services!AH341="P",Services!$AH$1&amp;", ","")</f>
        <v>Education &amp; Training, </v>
      </c>
      <c r="F341" t="str">
        <f t="shared" si="1"/>
        <v>Education &amp; Training</v>
      </c>
      <c r="G341" s="81" t="str">
        <f>if(Services!J341="S",Services!$J$1&amp;", ","")&amp;
if(Services!K341="S",Services!$K$1&amp;", ","")&amp;
if(Services!L341="S",Services!$L$1&amp;", ","")&amp;
if(Services!M341="S",Services!$M$1&amp;", ","")&amp;
if(Services!N341="S",Services!$N$1&amp;", ","")&amp;
if(Services!O341="S",Services!$O$1&amp;", ","")&amp;
if(Services!P341="S",Services!$P$1&amp;", ","")&amp;
if(Services!Q341="S",Services!$Q$1&amp;", ","")&amp;
if(Services!R341="S",Services!$R$1&amp;", ","")&amp;
if(Services!S341="S",Services!$S$1&amp;", ","")&amp;
if(Services!T341="S",Services!$T$1&amp;", ","")&amp;
if(Services!U341="S",Services!$U$1&amp;", ","")&amp;
if(Services!V341="S",Services!$V$1&amp;", ","")&amp;
if(Services!W341="S",Services!$W$1&amp;", ","")&amp;
if(Services!X341="S",Services!$X$1&amp;", ","")&amp;
if(Services!Y341="S",Services!$Y$1&amp;", ","")&amp;
if(Services!Z341="S",Services!$Z$1&amp;", ","")&amp;
if(Services!AA341="S",Services!$AA$1&amp;", ","")&amp;
if(Services!AB341="S",Services!$AB$1&amp;", ","")&amp;
if(Services!AC341="S",Services!$AC$1&amp;", ","")&amp;
if(Services!AD341="S",Services!$AD$1&amp;", ","")&amp;
if(Services!AE341="S",Services!$AE$1&amp;", ","")&amp;
if(Services!AF341="S",Services!$AF$1&amp;", ","")&amp;
if(Services!AG341="S",Services!$AG$1&amp;", ","")&amp;
if(Services!AH341="S",Services!$AH$1&amp;", ","")</f>
        <v/>
      </c>
      <c r="H341" t="str">
        <f t="shared" si="2"/>
        <v/>
      </c>
      <c r="I341" t="str">
        <f t="shared" si="3"/>
        <v>&lt;h2&gt;Washoe County Childcare and Early Chilhood Services&lt;/h2&gt;&lt;h3&gt;775-337-4470   / 1001 E. 9th St.  Reno, NV 89512&lt;/h3&gt;&lt;p&gt;Washoe County Child Care Services is responsible for regulating and monitoring the temporary care provided to children outside of their home by caregivers other than their natural parents. We will use the laws and regulations set by the State and the County to insure a minimum level of care is provided to children to maintain and facilitate their normal development, health, safety, and welfare.We believe children, parents, and the community have a right to expect that licensed facilities will provide an environment for children that nurtures growth and potential. To that end we will work to define and promote quality in caregiving, serve as a resource to providers and parents and advance education in the field.&lt;/p&gt;&lt;p&gt;Education &amp; Training / &lt;/p&gt;</v>
      </c>
      <c r="J341" s="24" t="s">
        <v>299</v>
      </c>
    </row>
    <row r="342">
      <c r="A342" t="str">
        <f>if(Services!A342="","",Services!A342)</f>
        <v>Washoe County Department of social Services / Elder Protective Services</v>
      </c>
      <c r="B342" t="str">
        <f>if(Services!B342&amp;" "&amp;Services!C342&amp;" "&amp;Services!I342="","",Services!B342&amp;" "&amp;Services!C342&amp;" "&amp;Services!I342)</f>
        <v>775-688-2964  </v>
      </c>
      <c r="C342" t="str">
        <f>if(A342="","",Services!D342&amp;" "&amp;Services!E342&amp;", "&amp;Services!F342&amp;" "&amp;Services!G342)</f>
        <v>445 Apple Street, Suite 104 Reno, NV 89502</v>
      </c>
      <c r="D342" t="str">
        <f>if(Services!H342="","",Services!H342)</f>
        <v>Reports/investigations for elder abuse or neglect. Email: cps@washoecounty.us</v>
      </c>
      <c r="E342" s="81" t="str">
        <f>if(Services!J342="P",Services!$J$1&amp;", ","")&amp;
if(Services!K342="P",Services!$K$1&amp;", ","")&amp;
if(Services!L342="P",Services!$L$1&amp;", ","")&amp;
if(Services!M342="P",Services!$M$1&amp;", ","")&amp;
if(Services!N342="P",Services!$N$1&amp;", ","")&amp;
if(Services!O342="P",Services!$O$1&amp;", ","")&amp;
if(Services!P342="P",Services!$P$1&amp;", ","")&amp;
if(Services!Q342="P",Services!$Q$1&amp;", ","")&amp;
if(Services!R342="P",Services!$R$1&amp;", ","")&amp;
if(Services!S342="P",Services!$S$1&amp;", ","")&amp;
if(Services!T342="P",Services!$T$1&amp;", ","")&amp;
if(Services!U342="P",Services!$U$1&amp;", ","")&amp;
if(Services!V342="P",Services!$V$1&amp;", ","")&amp;
if(Services!W342="P",Services!$W$1&amp;", ","")&amp;
if(Services!X342="P",Services!$X$1&amp;", ","")&amp;
if(Services!Y342="P",Services!$Y$1&amp;", ","")&amp;
if(Services!Z342="P",Services!$Z$1&amp;", ","")&amp;
if(Services!AA342="P",Services!$AA$1&amp;", ","")&amp;
if(Services!AB342="P",Services!$AB$1&amp;", ","")&amp;
if(Services!AC342="P",Services!$AC$1&amp;", ","")&amp;
if(Services!AD342="P",Services!$AD$1&amp;", ","")&amp;
if(Services!AE342="P",Services!$AE$1&amp;", ","")&amp;
if(Services!AF342="P",Services!$AF$1&amp;", ","")&amp;
if(Services!AG342="P",Services!$AG$1&amp;", ","")&amp;
if(Services!AH342="P",Services!$AH$1&amp;", ","")</f>
        <v>Counseling, Disability Services, Emergency Shelter, Family Services, Food, </v>
      </c>
      <c r="F342" t="str">
        <f t="shared" si="1"/>
        <v>Counseling, Disability Services, Emergency Shelter, Family Services, Food</v>
      </c>
      <c r="G342" s="81" t="str">
        <f>if(Services!J342="S",Services!$J$1&amp;", ","")&amp;
if(Services!K342="S",Services!$K$1&amp;", ","")&amp;
if(Services!L342="S",Services!$L$1&amp;", ","")&amp;
if(Services!M342="S",Services!$M$1&amp;", ","")&amp;
if(Services!N342="S",Services!$N$1&amp;", ","")&amp;
if(Services!O342="S",Services!$O$1&amp;", ","")&amp;
if(Services!P342="S",Services!$P$1&amp;", ","")&amp;
if(Services!Q342="S",Services!$Q$1&amp;", ","")&amp;
if(Services!R342="S",Services!$R$1&amp;", ","")&amp;
if(Services!S342="S",Services!$S$1&amp;", ","")&amp;
if(Services!T342="S",Services!$T$1&amp;", ","")&amp;
if(Services!U342="S",Services!$U$1&amp;", ","")&amp;
if(Services!V342="S",Services!$V$1&amp;", ","")&amp;
if(Services!W342="S",Services!$W$1&amp;", ","")&amp;
if(Services!X342="S",Services!$X$1&amp;", ","")&amp;
if(Services!Y342="S",Services!$Y$1&amp;", ","")&amp;
if(Services!Z342="S",Services!$Z$1&amp;", ","")&amp;
if(Services!AA342="S",Services!$AA$1&amp;", ","")&amp;
if(Services!AB342="S",Services!$AB$1&amp;", ","")&amp;
if(Services!AC342="S",Services!$AC$1&amp;", ","")&amp;
if(Services!AD342="S",Services!$AD$1&amp;", ","")&amp;
if(Services!AE342="S",Services!$AE$1&amp;", ","")&amp;
if(Services!AF342="S",Services!$AF$1&amp;", ","")&amp;
if(Services!AG342="S",Services!$AG$1&amp;", ","")&amp;
if(Services!AH342="S",Services!$AH$1&amp;", ","")</f>
        <v/>
      </c>
      <c r="H342" t="str">
        <f t="shared" si="2"/>
        <v/>
      </c>
      <c r="I342" t="str">
        <f t="shared" si="3"/>
        <v>&lt;h2&gt;Washoe County Department of social Services / Elder Protective Services&lt;/h2&gt;&lt;h3&gt;775-688-2964   / 445 Apple Street, Suite 104 Reno, NV 89502&lt;/h3&gt;&lt;p&gt;Reports/investigations for elder abuse or neglect. Email: cps@washoecounty.us&lt;/p&gt;&lt;p&gt;Counseling, Disability Services, Emergency Shelter, Family Services, Food / &lt;/p&gt;</v>
      </c>
      <c r="J342" s="24" t="s">
        <v>299</v>
      </c>
    </row>
    <row r="343">
      <c r="A343" t="str">
        <f>if(Services!A343="","",Services!A343)</f>
        <v>Washoe County Department of Social Services/Child Protective Services</v>
      </c>
      <c r="B343" t="str">
        <f>if(Services!B343&amp;" "&amp;Services!C343&amp;" "&amp;Services!I343="","",Services!B343&amp;" "&amp;Services!C343&amp;" "&amp;Services!I343)</f>
        <v>775-785-8600
  https://www.washoecounty.us/socsrv/childrens_services/child_protective_services</v>
      </c>
      <c r="C343" t="str">
        <f>if(A343="","",Services!D343&amp;" "&amp;Services!E343&amp;", "&amp;Services!F343&amp;" "&amp;Services!G343)</f>
        <v>350 S. Center Street Reno, NV 89502</v>
      </c>
      <c r="D343" t="str">
        <f>if(Services!H343="","",Services!H343)</f>
        <v>Call or email Reports/Investigations of child abuse or neglect. email:cps@washoecounty.us</v>
      </c>
      <c r="E343" s="81" t="str">
        <f>if(Services!J343="P",Services!$J$1&amp;", ","")&amp;
if(Services!K343="P",Services!$K$1&amp;", ","")&amp;
if(Services!L343="P",Services!$L$1&amp;", ","")&amp;
if(Services!M343="P",Services!$M$1&amp;", ","")&amp;
if(Services!N343="P",Services!$N$1&amp;", ","")&amp;
if(Services!O343="P",Services!$O$1&amp;", ","")&amp;
if(Services!P343="P",Services!$P$1&amp;", ","")&amp;
if(Services!Q343="P",Services!$Q$1&amp;", ","")&amp;
if(Services!R343="P",Services!$R$1&amp;", ","")&amp;
if(Services!S343="P",Services!$S$1&amp;", ","")&amp;
if(Services!T343="P",Services!$T$1&amp;", ","")&amp;
if(Services!U343="P",Services!$U$1&amp;", ","")&amp;
if(Services!V343="P",Services!$V$1&amp;", ","")&amp;
if(Services!W343="P",Services!$W$1&amp;", ","")&amp;
if(Services!X343="P",Services!$X$1&amp;", ","")&amp;
if(Services!Y343="P",Services!$Y$1&amp;", ","")&amp;
if(Services!Z343="P",Services!$Z$1&amp;", ","")&amp;
if(Services!AA343="P",Services!$AA$1&amp;", ","")&amp;
if(Services!AB343="P",Services!$AB$1&amp;", ","")&amp;
if(Services!AC343="P",Services!$AC$1&amp;", ","")&amp;
if(Services!AD343="P",Services!$AD$1&amp;", ","")&amp;
if(Services!AE343="P",Services!$AE$1&amp;", ","")&amp;
if(Services!AF343="P",Services!$AF$1&amp;", ","")&amp;
if(Services!AG343="P",Services!$AG$1&amp;", ","")&amp;
if(Services!AH343="P",Services!$AH$1&amp;", ","")</f>
        <v>Emergency Shelter, Family Services, </v>
      </c>
      <c r="F343" t="str">
        <f t="shared" si="1"/>
        <v>Emergency Shelter, Family Services</v>
      </c>
      <c r="G343" s="81" t="str">
        <f>if(Services!J343="S",Services!$J$1&amp;", ","")&amp;
if(Services!K343="S",Services!$K$1&amp;", ","")&amp;
if(Services!L343="S",Services!$L$1&amp;", ","")&amp;
if(Services!M343="S",Services!$M$1&amp;", ","")&amp;
if(Services!N343="S",Services!$N$1&amp;", ","")&amp;
if(Services!O343="S",Services!$O$1&amp;", ","")&amp;
if(Services!P343="S",Services!$P$1&amp;", ","")&amp;
if(Services!Q343="S",Services!$Q$1&amp;", ","")&amp;
if(Services!R343="S",Services!$R$1&amp;", ","")&amp;
if(Services!S343="S",Services!$S$1&amp;", ","")&amp;
if(Services!T343="S",Services!$T$1&amp;", ","")&amp;
if(Services!U343="S",Services!$U$1&amp;", ","")&amp;
if(Services!V343="S",Services!$V$1&amp;", ","")&amp;
if(Services!W343="S",Services!$W$1&amp;", ","")&amp;
if(Services!X343="S",Services!$X$1&amp;", ","")&amp;
if(Services!Y343="S",Services!$Y$1&amp;", ","")&amp;
if(Services!Z343="S",Services!$Z$1&amp;", ","")&amp;
if(Services!AA343="S",Services!$AA$1&amp;", ","")&amp;
if(Services!AB343="S",Services!$AB$1&amp;", ","")&amp;
if(Services!AC343="S",Services!$AC$1&amp;", ","")&amp;
if(Services!AD343="S",Services!$AD$1&amp;", ","")&amp;
if(Services!AE343="S",Services!$AE$1&amp;", ","")&amp;
if(Services!AF343="S",Services!$AF$1&amp;", ","")&amp;
if(Services!AG343="S",Services!$AG$1&amp;", ","")&amp;
if(Services!AH343="S",Services!$AH$1&amp;", ","")</f>
        <v/>
      </c>
      <c r="H343" t="str">
        <f t="shared" si="2"/>
        <v/>
      </c>
      <c r="I343" t="str">
        <f t="shared" si="3"/>
        <v>&lt;h2&gt;Washoe County Department of Social Services/Child Protective Services&lt;/h2&gt;&lt;h3&gt;775-785-8600
  https://www.washoecounty.us/socsrv/childrens_services/child_protective_services / 350 S. Center Street Reno, NV 89502&lt;/h3&gt;&lt;p&gt;Call or email Reports/Investigations of child abuse or neglect. email:cps@washoecounty.us&lt;/p&gt;&lt;p&gt;Emergency Shelter, Family Services / &lt;/p&gt;</v>
      </c>
      <c r="J343" s="24" t="s">
        <v>299</v>
      </c>
    </row>
    <row r="344">
      <c r="A344" t="str">
        <f>if(Services!A344="","",Services!A344)</f>
        <v>Washoe County Health Department</v>
      </c>
      <c r="B344" t="str">
        <f>if(Services!B344&amp;" "&amp;Services!C344&amp;" "&amp;Services!I344="","",Services!B344&amp;" "&amp;Services!C344&amp;" "&amp;Services!I344)</f>
        <v>775-328 2470  https://www.washoecounty.us/health/programs-and-services/preventive-health/sexual- health-program.php</v>
      </c>
      <c r="C344" t="str">
        <f>if(A344="","",Services!D344&amp;" "&amp;Services!E344&amp;", "&amp;Services!F344&amp;" "&amp;Services!G344)</f>
        <v>1001 East 9th Street, building B Reno, NV 89512</v>
      </c>
      <c r="D344" t="str">
        <f>if(Services!H344="","",Services!H344)</f>
        <v>Call for locations, times, and appointments for free HIV testing.
Sexual Health Clinic: open M-F, sliding fee scale
. HIV testing STD testing/treatment, and family planning services.</v>
      </c>
      <c r="E344" s="81" t="str">
        <f>if(Services!J344="P",Services!$J$1&amp;", ","")&amp;
if(Services!K344="P",Services!$K$1&amp;", ","")&amp;
if(Services!L344="P",Services!$L$1&amp;", ","")&amp;
if(Services!M344="P",Services!$M$1&amp;", ","")&amp;
if(Services!N344="P",Services!$N$1&amp;", ","")&amp;
if(Services!O344="P",Services!$O$1&amp;", ","")&amp;
if(Services!P344="P",Services!$P$1&amp;", ","")&amp;
if(Services!Q344="P",Services!$Q$1&amp;", ","")&amp;
if(Services!R344="P",Services!$R$1&amp;", ","")&amp;
if(Services!S344="P",Services!$S$1&amp;", ","")&amp;
if(Services!T344="P",Services!$T$1&amp;", ","")&amp;
if(Services!U344="P",Services!$U$1&amp;", ","")&amp;
if(Services!V344="P",Services!$V$1&amp;", ","")&amp;
if(Services!W344="P",Services!$W$1&amp;", ","")&amp;
if(Services!X344="P",Services!$X$1&amp;", ","")&amp;
if(Services!Y344="P",Services!$Y$1&amp;", ","")&amp;
if(Services!Z344="P",Services!$Z$1&amp;", ","")&amp;
if(Services!AA344="P",Services!$AA$1&amp;", ","")&amp;
if(Services!AB344="P",Services!$AB$1&amp;", ","")&amp;
if(Services!AC344="P",Services!$AC$1&amp;", ","")&amp;
if(Services!AD344="P",Services!$AD$1&amp;", ","")&amp;
if(Services!AE344="P",Services!$AE$1&amp;", ","")&amp;
if(Services!AF344="P",Services!$AF$1&amp;", ","")&amp;
if(Services!AG344="P",Services!$AG$1&amp;", ","")&amp;
if(Services!AH344="P",Services!$AH$1&amp;", ","")</f>
        <v>Healthcare, </v>
      </c>
      <c r="F344" t="str">
        <f t="shared" si="1"/>
        <v>Healthcare</v>
      </c>
      <c r="G344" s="81" t="str">
        <f>if(Services!J344="S",Services!$J$1&amp;", ","")&amp;
if(Services!K344="S",Services!$K$1&amp;", ","")&amp;
if(Services!L344="S",Services!$L$1&amp;", ","")&amp;
if(Services!M344="S",Services!$M$1&amp;", ","")&amp;
if(Services!N344="S",Services!$N$1&amp;", ","")&amp;
if(Services!O344="S",Services!$O$1&amp;", ","")&amp;
if(Services!P344="S",Services!$P$1&amp;", ","")&amp;
if(Services!Q344="S",Services!$Q$1&amp;", ","")&amp;
if(Services!R344="S",Services!$R$1&amp;", ","")&amp;
if(Services!S344="S",Services!$S$1&amp;", ","")&amp;
if(Services!T344="S",Services!$T$1&amp;", ","")&amp;
if(Services!U344="S",Services!$U$1&amp;", ","")&amp;
if(Services!V344="S",Services!$V$1&amp;", ","")&amp;
if(Services!W344="S",Services!$W$1&amp;", ","")&amp;
if(Services!X344="S",Services!$X$1&amp;", ","")&amp;
if(Services!Y344="S",Services!$Y$1&amp;", ","")&amp;
if(Services!Z344="S",Services!$Z$1&amp;", ","")&amp;
if(Services!AA344="S",Services!$AA$1&amp;", ","")&amp;
if(Services!AB344="S",Services!$AB$1&amp;", ","")&amp;
if(Services!AC344="S",Services!$AC$1&amp;", ","")&amp;
if(Services!AD344="S",Services!$AD$1&amp;", ","")&amp;
if(Services!AE344="S",Services!$AE$1&amp;", ","")&amp;
if(Services!AF344="S",Services!$AF$1&amp;", ","")&amp;
if(Services!AG344="S",Services!$AG$1&amp;", ","")&amp;
if(Services!AH344="S",Services!$AH$1&amp;", ","")</f>
        <v/>
      </c>
      <c r="H344" t="str">
        <f t="shared" si="2"/>
        <v/>
      </c>
      <c r="I344" t="str">
        <f t="shared" si="3"/>
        <v>&lt;h2&gt;Washoe County Health Department&lt;/h2&gt;&lt;h3&gt;775-328 2470  https://www.washoecounty.us/health/programs-and-services/preventive-health/sexual- health-program.php / 1001 East 9th Street, building B Reno, NV 89512&lt;/h3&gt;&lt;p&gt;Call for locations, times, and appointments for free HIV testing.
Sexual Health Clinic: open M-F, sliding fee scale
. HIV testing STD testing/treatment, and family planning services.&lt;/p&gt;&lt;p&gt;Healthcare / &lt;/p&gt;</v>
      </c>
      <c r="J344" s="24" t="s">
        <v>299</v>
      </c>
    </row>
    <row r="345">
      <c r="A345" t="str">
        <f>if(Services!A345="","",Services!A345)</f>
        <v>Washoe County Health District</v>
      </c>
      <c r="B345" t="str">
        <f>if(Services!B345&amp;" "&amp;Services!C345&amp;" "&amp;Services!I345="","",Services!B345&amp;" "&amp;Services!C345&amp;" "&amp;Services!I345)</f>
        <v>775-328-2400  https://www.washoecounty.us/health/contact-us.php for a complete listing of contact information</v>
      </c>
      <c r="C345" t="str">
        <f>if(A345="","",Services!D345&amp;" "&amp;Services!E345&amp;", "&amp;Services!F345&amp;" "&amp;Services!G345)</f>
        <v>1001 East 9th Street Reno, NV 89512</v>
      </c>
      <c r="D345" t="str">
        <f>if(Services!H345="","",Services!H345)</f>
        <v>The Washoe County Health District provides a variety of health related services to the Washoe County community. STD/HIV testing; Immunizations; TB Program, Family Planning; Vital Statistics Office for Birth/Death certificates. The Washoe County Health District currently partners with the Washoe County Sheriff's Office on the LARC Women's Health Program. Office/clinic locations vary</v>
      </c>
      <c r="E345" s="81" t="str">
        <f>if(Services!J345="P",Services!$J$1&amp;", ","")&amp;
if(Services!K345="P",Services!$K$1&amp;", ","")&amp;
if(Services!L345="P",Services!$L$1&amp;", ","")&amp;
if(Services!M345="P",Services!$M$1&amp;", ","")&amp;
if(Services!N345="P",Services!$N$1&amp;", ","")&amp;
if(Services!O345="P",Services!$O$1&amp;", ","")&amp;
if(Services!P345="P",Services!$P$1&amp;", ","")&amp;
if(Services!Q345="P",Services!$Q$1&amp;", ","")&amp;
if(Services!R345="P",Services!$R$1&amp;", ","")&amp;
if(Services!S345="P",Services!$S$1&amp;", ","")&amp;
if(Services!T345="P",Services!$T$1&amp;", ","")&amp;
if(Services!U345="P",Services!$U$1&amp;", ","")&amp;
if(Services!V345="P",Services!$V$1&amp;", ","")&amp;
if(Services!W345="P",Services!$W$1&amp;", ","")&amp;
if(Services!X345="P",Services!$X$1&amp;", ","")&amp;
if(Services!Y345="P",Services!$Y$1&amp;", ","")&amp;
if(Services!Z345="P",Services!$Z$1&amp;", ","")&amp;
if(Services!AA345="P",Services!$AA$1&amp;", ","")&amp;
if(Services!AB345="P",Services!$AB$1&amp;", ","")&amp;
if(Services!AC345="P",Services!$AC$1&amp;", ","")&amp;
if(Services!AD345="P",Services!$AD$1&amp;", ","")&amp;
if(Services!AE345="P",Services!$AE$1&amp;", ","")&amp;
if(Services!AF345="P",Services!$AF$1&amp;", ","")&amp;
if(Services!AG345="P",Services!$AG$1&amp;", ","")&amp;
if(Services!AH345="P",Services!$AH$1&amp;", ","")</f>
        <v>Healthcare, </v>
      </c>
      <c r="F345" t="str">
        <f t="shared" si="1"/>
        <v>Healthcare</v>
      </c>
      <c r="G345" s="81" t="str">
        <f>if(Services!J345="S",Services!$J$1&amp;", ","")&amp;
if(Services!K345="S",Services!$K$1&amp;", ","")&amp;
if(Services!L345="S",Services!$L$1&amp;", ","")&amp;
if(Services!M345="S",Services!$M$1&amp;", ","")&amp;
if(Services!N345="S",Services!$N$1&amp;", ","")&amp;
if(Services!O345="S",Services!$O$1&amp;", ","")&amp;
if(Services!P345="S",Services!$P$1&amp;", ","")&amp;
if(Services!Q345="S",Services!$Q$1&amp;", ","")&amp;
if(Services!R345="S",Services!$R$1&amp;", ","")&amp;
if(Services!S345="S",Services!$S$1&amp;", ","")&amp;
if(Services!T345="S",Services!$T$1&amp;", ","")&amp;
if(Services!U345="S",Services!$U$1&amp;", ","")&amp;
if(Services!V345="S",Services!$V$1&amp;", ","")&amp;
if(Services!W345="S",Services!$W$1&amp;", ","")&amp;
if(Services!X345="S",Services!$X$1&amp;", ","")&amp;
if(Services!Y345="S",Services!$Y$1&amp;", ","")&amp;
if(Services!Z345="S",Services!$Z$1&amp;", ","")&amp;
if(Services!AA345="S",Services!$AA$1&amp;", ","")&amp;
if(Services!AB345="S",Services!$AB$1&amp;", ","")&amp;
if(Services!AC345="S",Services!$AC$1&amp;", ","")&amp;
if(Services!AD345="S",Services!$AD$1&amp;", ","")&amp;
if(Services!AE345="S",Services!$AE$1&amp;", ","")&amp;
if(Services!AF345="S",Services!$AF$1&amp;", ","")&amp;
if(Services!AG345="S",Services!$AG$1&amp;", ","")&amp;
if(Services!AH345="S",Services!$AH$1&amp;", ","")</f>
        <v/>
      </c>
      <c r="H345" t="str">
        <f t="shared" si="2"/>
        <v/>
      </c>
      <c r="I345" t="str">
        <f t="shared" si="3"/>
        <v>&lt;h2&gt;Washoe County Health District&lt;/h2&gt;&lt;h3&gt;775-328-2400  https://www.washoecounty.us/health/contact-us.php for a complete listing of contact information / 1001 East 9th Street Reno, NV 89512&lt;/h3&gt;&lt;p&gt;The Washoe County Health District provides a variety of health related services to the Washoe County community. STD/HIV testing; Immunizations; TB Program, Family Planning; Vital Statistics Office for Birth/Death certificates. The Washoe County Health District currently partners with the Washoe County Sheriff's Office on the LARC Women's Health Program. Office/clinic locations vary&lt;/p&gt;&lt;p&gt;Healthcare / &lt;/p&gt;</v>
      </c>
      <c r="J345" s="24" t="s">
        <v>299</v>
      </c>
    </row>
    <row r="346">
      <c r="A346" t="str">
        <f>if(Services!A346="","",Services!A346)</f>
        <v>Washoe County School District</v>
      </c>
      <c r="B346" t="str">
        <f>if(Services!B346&amp;" "&amp;Services!C346&amp;" "&amp;Services!I346="","",Services!B346&amp;" "&amp;Services!C346&amp;" "&amp;Services!I346)</f>
        <v>775-348-0200  www.washoeschools.net</v>
      </c>
      <c r="C346" t="str">
        <f>if(A346="","",Services!D346&amp;" "&amp;Services!E346&amp;", "&amp;Services!F346&amp;" "&amp;Services!G346)</f>
        <v>425 E. 9th St. Reno, NV 89512</v>
      </c>
      <c r="D346" t="str">
        <f>if(Services!H346="","",Services!H346)</f>
        <v>Children in Transition. Child @ Family Services Department, (Connecting All The Pieces) The mission of the Child and Family Services Department is to prepare children to be successful in school by building a strong home-school connection with parents to support their children through educational and school readiness activities and to support the statewide early childhood community through professional development training and resources.</v>
      </c>
      <c r="E346" s="81" t="str">
        <f>if(Services!J346="P",Services!$J$1&amp;", ","")&amp;
if(Services!K346="P",Services!$K$1&amp;", ","")&amp;
if(Services!L346="P",Services!$L$1&amp;", ","")&amp;
if(Services!M346="P",Services!$M$1&amp;", ","")&amp;
if(Services!N346="P",Services!$N$1&amp;", ","")&amp;
if(Services!O346="P",Services!$O$1&amp;", ","")&amp;
if(Services!P346="P",Services!$P$1&amp;", ","")&amp;
if(Services!Q346="P",Services!$Q$1&amp;", ","")&amp;
if(Services!R346="P",Services!$R$1&amp;", ","")&amp;
if(Services!S346="P",Services!$S$1&amp;", ","")&amp;
if(Services!T346="P",Services!$T$1&amp;", ","")&amp;
if(Services!U346="P",Services!$U$1&amp;", ","")&amp;
if(Services!V346="P",Services!$V$1&amp;", ","")&amp;
if(Services!W346="P",Services!$W$1&amp;", ","")&amp;
if(Services!X346="P",Services!$X$1&amp;", ","")&amp;
if(Services!Y346="P",Services!$Y$1&amp;", ","")&amp;
if(Services!Z346="P",Services!$Z$1&amp;", ","")&amp;
if(Services!AA346="P",Services!$AA$1&amp;", ","")&amp;
if(Services!AB346="P",Services!$AB$1&amp;", ","")&amp;
if(Services!AC346="P",Services!$AC$1&amp;", ","")&amp;
if(Services!AD346="P",Services!$AD$1&amp;", ","")&amp;
if(Services!AE346="P",Services!$AE$1&amp;", ","")&amp;
if(Services!AF346="P",Services!$AF$1&amp;", ","")&amp;
if(Services!AG346="P",Services!$AG$1&amp;", ","")&amp;
if(Services!AH346="P",Services!$AH$1&amp;", ","")</f>
        <v>Education &amp; Training, Family Services, Transportation, </v>
      </c>
      <c r="F346" t="str">
        <f t="shared" si="1"/>
        <v>Education &amp; Training, Family Services, Transportation</v>
      </c>
      <c r="G346" s="81" t="str">
        <f>if(Services!J346="S",Services!$J$1&amp;", ","")&amp;
if(Services!K346="S",Services!$K$1&amp;", ","")&amp;
if(Services!L346="S",Services!$L$1&amp;", ","")&amp;
if(Services!M346="S",Services!$M$1&amp;", ","")&amp;
if(Services!N346="S",Services!$N$1&amp;", ","")&amp;
if(Services!O346="S",Services!$O$1&amp;", ","")&amp;
if(Services!P346="S",Services!$P$1&amp;", ","")&amp;
if(Services!Q346="S",Services!$Q$1&amp;", ","")&amp;
if(Services!R346="S",Services!$R$1&amp;", ","")&amp;
if(Services!S346="S",Services!$S$1&amp;", ","")&amp;
if(Services!T346="S",Services!$T$1&amp;", ","")&amp;
if(Services!U346="S",Services!$U$1&amp;", ","")&amp;
if(Services!V346="S",Services!$V$1&amp;", ","")&amp;
if(Services!W346="S",Services!$W$1&amp;", ","")&amp;
if(Services!X346="S",Services!$X$1&amp;", ","")&amp;
if(Services!Y346="S",Services!$Y$1&amp;", ","")&amp;
if(Services!Z346="S",Services!$Z$1&amp;", ","")&amp;
if(Services!AA346="S",Services!$AA$1&amp;", ","")&amp;
if(Services!AB346="S",Services!$AB$1&amp;", ","")&amp;
if(Services!AC346="S",Services!$AC$1&amp;", ","")&amp;
if(Services!AD346="S",Services!$AD$1&amp;", ","")&amp;
if(Services!AE346="S",Services!$AE$1&amp;", ","")&amp;
if(Services!AF346="S",Services!$AF$1&amp;", ","")&amp;
if(Services!AG346="S",Services!$AG$1&amp;", ","")&amp;
if(Services!AH346="S",Services!$AH$1&amp;", ","")</f>
        <v>Counseling, </v>
      </c>
      <c r="H346" t="str">
        <f t="shared" si="2"/>
        <v>Counseling</v>
      </c>
      <c r="I346" t="str">
        <f t="shared" si="3"/>
        <v>&lt;h2&gt;Washoe County School District&lt;/h2&gt;&lt;h3&gt;775-348-0200  www.washoeschools.net / 425 E. 9th St. Reno, NV 89512&lt;/h3&gt;&lt;p&gt;Children in Transition. Child @ Family Services Department, (Connecting All The Pieces) The mission of the Child and Family Services Department is to prepare children to be successful in school by building a strong home-school connection with parents to support their children through educational and school readiness activities and to support the statewide early childhood community through professional development training and resources.&lt;/p&gt;&lt;p&gt;Education &amp; Training, Family Services, Transportation / Counseling&lt;/p&gt;</v>
      </c>
      <c r="J346" s="24" t="s">
        <v>299</v>
      </c>
    </row>
    <row r="347">
      <c r="A347" t="str">
        <f>if(Services!A347="","",Services!A347)</f>
        <v>Washoe County School District Re-Engagement Center</v>
      </c>
      <c r="B347" t="str">
        <f>if(Services!B347&amp;" "&amp;Services!C347&amp;" "&amp;Services!I347="","",Services!B347&amp;" "&amp;Services!C347&amp;" "&amp;Services!I347)</f>
        <v>775-327-0609  </v>
      </c>
      <c r="C347" t="str">
        <f>if(A347="","",Services!D347&amp;" "&amp;Services!E347&amp;", "&amp;Services!F347&amp;" "&amp;Services!G347)</f>
        <v>No Address Regional, NV </v>
      </c>
      <c r="D347" t="str">
        <f>if(Services!H347="","",Services!H347)</f>
        <v>For children ages 14-18 who have dropped out of school or are credit deficient</v>
      </c>
      <c r="E347" s="81" t="str">
        <f>if(Services!J347="P",Services!$J$1&amp;", ","")&amp;
if(Services!K347="P",Services!$K$1&amp;", ","")&amp;
if(Services!L347="P",Services!$L$1&amp;", ","")&amp;
if(Services!M347="P",Services!$M$1&amp;", ","")&amp;
if(Services!N347="P",Services!$N$1&amp;", ","")&amp;
if(Services!O347="P",Services!$O$1&amp;", ","")&amp;
if(Services!P347="P",Services!$P$1&amp;", ","")&amp;
if(Services!Q347="P",Services!$Q$1&amp;", ","")&amp;
if(Services!R347="P",Services!$R$1&amp;", ","")&amp;
if(Services!S347="P",Services!$S$1&amp;", ","")&amp;
if(Services!T347="P",Services!$T$1&amp;", ","")&amp;
if(Services!U347="P",Services!$U$1&amp;", ","")&amp;
if(Services!V347="P",Services!$V$1&amp;", ","")&amp;
if(Services!W347="P",Services!$W$1&amp;", ","")&amp;
if(Services!X347="P",Services!$X$1&amp;", ","")&amp;
if(Services!Y347="P",Services!$Y$1&amp;", ","")&amp;
if(Services!Z347="P",Services!$Z$1&amp;", ","")&amp;
if(Services!AA347="P",Services!$AA$1&amp;", ","")&amp;
if(Services!AB347="P",Services!$AB$1&amp;", ","")&amp;
if(Services!AC347="P",Services!$AC$1&amp;", ","")&amp;
if(Services!AD347="P",Services!$AD$1&amp;", ","")&amp;
if(Services!AE347="P",Services!$AE$1&amp;", ","")&amp;
if(Services!AF347="P",Services!$AF$1&amp;", ","")&amp;
if(Services!AG347="P",Services!$AG$1&amp;", ","")&amp;
if(Services!AH347="P",Services!$AH$1&amp;", ","")</f>
        <v>Childcare, Education &amp; Training, Family Services, </v>
      </c>
      <c r="F347" t="str">
        <f t="shared" si="1"/>
        <v>Childcare, Education &amp; Training, Family Services</v>
      </c>
      <c r="G347" s="81" t="str">
        <f>if(Services!J347="S",Services!$J$1&amp;", ","")&amp;
if(Services!K347="S",Services!$K$1&amp;", ","")&amp;
if(Services!L347="S",Services!$L$1&amp;", ","")&amp;
if(Services!M347="S",Services!$M$1&amp;", ","")&amp;
if(Services!N347="S",Services!$N$1&amp;", ","")&amp;
if(Services!O347="S",Services!$O$1&amp;", ","")&amp;
if(Services!P347="S",Services!$P$1&amp;", ","")&amp;
if(Services!Q347="S",Services!$Q$1&amp;", ","")&amp;
if(Services!R347="S",Services!$R$1&amp;", ","")&amp;
if(Services!S347="S",Services!$S$1&amp;", ","")&amp;
if(Services!T347="S",Services!$T$1&amp;", ","")&amp;
if(Services!U347="S",Services!$U$1&amp;", ","")&amp;
if(Services!V347="S",Services!$V$1&amp;", ","")&amp;
if(Services!W347="S",Services!$W$1&amp;", ","")&amp;
if(Services!X347="S",Services!$X$1&amp;", ","")&amp;
if(Services!Y347="S",Services!$Y$1&amp;", ","")&amp;
if(Services!Z347="S",Services!$Z$1&amp;", ","")&amp;
if(Services!AA347="S",Services!$AA$1&amp;", ","")&amp;
if(Services!AB347="S",Services!$AB$1&amp;", ","")&amp;
if(Services!AC347="S",Services!$AC$1&amp;", ","")&amp;
if(Services!AD347="S",Services!$AD$1&amp;", ","")&amp;
if(Services!AE347="S",Services!$AE$1&amp;", ","")&amp;
if(Services!AF347="S",Services!$AF$1&amp;", ","")&amp;
if(Services!AG347="S",Services!$AG$1&amp;", ","")&amp;
if(Services!AH347="S",Services!$AH$1&amp;", ","")</f>
        <v/>
      </c>
      <c r="H347" t="str">
        <f t="shared" si="2"/>
        <v/>
      </c>
      <c r="I347" t="str">
        <f t="shared" si="3"/>
        <v>&lt;h2&gt;Washoe County School District Re-Engagement Center&lt;/h2&gt;&lt;h3&gt;775-327-0609   / No Address Regional, NV &lt;/h3&gt;&lt;p&gt;For children ages 14-18 who have dropped out of school or are credit deficient&lt;/p&gt;&lt;p&gt;Childcare, Education &amp; Training, Family Services / &lt;/p&gt;</v>
      </c>
      <c r="J347" s="24" t="s">
        <v>299</v>
      </c>
    </row>
    <row r="348">
      <c r="A348" t="str">
        <f>if(Services!A348="","",Services!A348)</f>
        <v>Washoe County Sheriff's Office</v>
      </c>
      <c r="B348" t="str">
        <f>if(Services!B348&amp;" "&amp;Services!C348&amp;" "&amp;Services!I348="","",Services!B348&amp;" "&amp;Services!C348&amp;" "&amp;Services!I348)</f>
        <v>775-325-6454  </v>
      </c>
      <c r="C348" t="str">
        <f>if(A348="","",Services!D348&amp;" "&amp;Services!E348&amp;", "&amp;Services!F348&amp;" "&amp;Services!G348)</f>
        <v>911 Parr Blvd. Reno, NV 89512</v>
      </c>
      <c r="D348" t="str">
        <f>if(Services!H348="","",Services!H348)</f>
        <v>WCSO Victim Advocate</v>
      </c>
      <c r="E348" s="81" t="str">
        <f>if(Services!J348="P",Services!$J$1&amp;", ","")&amp;
if(Services!K348="P",Services!$K$1&amp;", ","")&amp;
if(Services!L348="P",Services!$L$1&amp;", ","")&amp;
if(Services!M348="P",Services!$M$1&amp;", ","")&amp;
if(Services!N348="P",Services!$N$1&amp;", ","")&amp;
if(Services!O348="P",Services!$O$1&amp;", ","")&amp;
if(Services!P348="P",Services!$P$1&amp;", ","")&amp;
if(Services!Q348="P",Services!$Q$1&amp;", ","")&amp;
if(Services!R348="P",Services!$R$1&amp;", ","")&amp;
if(Services!S348="P",Services!$S$1&amp;", ","")&amp;
if(Services!T348="P",Services!$T$1&amp;", ","")&amp;
if(Services!U348="P",Services!$U$1&amp;", ","")&amp;
if(Services!V348="P",Services!$V$1&amp;", ","")&amp;
if(Services!W348="P",Services!$W$1&amp;", ","")&amp;
if(Services!X348="P",Services!$X$1&amp;", ","")&amp;
if(Services!Y348="P",Services!$Y$1&amp;", ","")&amp;
if(Services!Z348="P",Services!$Z$1&amp;", ","")&amp;
if(Services!AA348="P",Services!$AA$1&amp;", ","")&amp;
if(Services!AB348="P",Services!$AB$1&amp;", ","")&amp;
if(Services!AC348="P",Services!$AC$1&amp;", ","")&amp;
if(Services!AD348="P",Services!$AD$1&amp;", ","")&amp;
if(Services!AE348="P",Services!$AE$1&amp;", ","")&amp;
if(Services!AF348="P",Services!$AF$1&amp;", ","")&amp;
if(Services!AG348="P",Services!$AG$1&amp;", ","")&amp;
if(Services!AH348="P",Services!$AH$1&amp;", ","")</f>
        <v>Law Enforcement, </v>
      </c>
      <c r="F348" t="str">
        <f t="shared" si="1"/>
        <v>Law Enforcement</v>
      </c>
      <c r="G348" s="81" t="str">
        <f>if(Services!J348="S",Services!$J$1&amp;", ","")&amp;
if(Services!K348="S",Services!$K$1&amp;", ","")&amp;
if(Services!L348="S",Services!$L$1&amp;", ","")&amp;
if(Services!M348="S",Services!$M$1&amp;", ","")&amp;
if(Services!N348="S",Services!$N$1&amp;", ","")&amp;
if(Services!O348="S",Services!$O$1&amp;", ","")&amp;
if(Services!P348="S",Services!$P$1&amp;", ","")&amp;
if(Services!Q348="S",Services!$Q$1&amp;", ","")&amp;
if(Services!R348="S",Services!$R$1&amp;", ","")&amp;
if(Services!S348="S",Services!$S$1&amp;", ","")&amp;
if(Services!T348="S",Services!$T$1&amp;", ","")&amp;
if(Services!U348="S",Services!$U$1&amp;", ","")&amp;
if(Services!V348="S",Services!$V$1&amp;", ","")&amp;
if(Services!W348="S",Services!$W$1&amp;", ","")&amp;
if(Services!X348="S",Services!$X$1&amp;", ","")&amp;
if(Services!Y348="S",Services!$Y$1&amp;", ","")&amp;
if(Services!Z348="S",Services!$Z$1&amp;", ","")&amp;
if(Services!AA348="S",Services!$AA$1&amp;", ","")&amp;
if(Services!AB348="S",Services!$AB$1&amp;", ","")&amp;
if(Services!AC348="S",Services!$AC$1&amp;", ","")&amp;
if(Services!AD348="S",Services!$AD$1&amp;", ","")&amp;
if(Services!AE348="S",Services!$AE$1&amp;", ","")&amp;
if(Services!AF348="S",Services!$AF$1&amp;", ","")&amp;
if(Services!AG348="S",Services!$AG$1&amp;", ","")&amp;
if(Services!AH348="S",Services!$AH$1&amp;", ","")</f>
        <v/>
      </c>
      <c r="H348" t="str">
        <f t="shared" si="2"/>
        <v/>
      </c>
      <c r="I348" t="str">
        <f t="shared" si="3"/>
        <v>&lt;h2&gt;Washoe County Sheriff's Office&lt;/h2&gt;&lt;h3&gt;775-325-6454   / 911 Parr Blvd. Reno, NV 89512&lt;/h3&gt;&lt;p&gt;WCSO Victim Advocate&lt;/p&gt;&lt;p&gt;Law Enforcement / &lt;/p&gt;</v>
      </c>
      <c r="J348" s="24" t="s">
        <v>299</v>
      </c>
    </row>
    <row r="349">
      <c r="A349" t="str">
        <f>if(Services!A349="","",Services!A349)</f>
        <v>Washoe Mill Apts</v>
      </c>
      <c r="B349" t="str">
        <f>if(Services!B349&amp;" "&amp;Services!C349&amp;" "&amp;Services!I349="","",Services!B349&amp;" "&amp;Services!C349&amp;" "&amp;Services!I349)</f>
        <v>775-323-4299  </v>
      </c>
      <c r="C349" t="str">
        <f>if(A349="","",Services!D349&amp;" "&amp;Services!E349&amp;", "&amp;Services!F349&amp;" "&amp;Services!G349)</f>
        <v>1375 Mill St Reno, NV 89502</v>
      </c>
      <c r="D349" t="str">
        <f>if(Services!H349="","",Services!H349)</f>
        <v>Senior/Disabled Subsidized Sec 8</v>
      </c>
      <c r="E349" s="81" t="str">
        <f>if(Services!J349="P",Services!$J$1&amp;", ","")&amp;
if(Services!K349="P",Services!$K$1&amp;", ","")&amp;
if(Services!L349="P",Services!$L$1&amp;", ","")&amp;
if(Services!M349="P",Services!$M$1&amp;", ","")&amp;
if(Services!N349="P",Services!$N$1&amp;", ","")&amp;
if(Services!O349="P",Services!$O$1&amp;", ","")&amp;
if(Services!P349="P",Services!$P$1&amp;", ","")&amp;
if(Services!Q349="P",Services!$Q$1&amp;", ","")&amp;
if(Services!R349="P",Services!$R$1&amp;", ","")&amp;
if(Services!S349="P",Services!$S$1&amp;", ","")&amp;
if(Services!T349="P",Services!$T$1&amp;", ","")&amp;
if(Services!U349="P",Services!$U$1&amp;", ","")&amp;
if(Services!V349="P",Services!$V$1&amp;", ","")&amp;
if(Services!W349="P",Services!$W$1&amp;", ","")&amp;
if(Services!X349="P",Services!$X$1&amp;", ","")&amp;
if(Services!Y349="P",Services!$Y$1&amp;", ","")&amp;
if(Services!Z349="P",Services!$Z$1&amp;", ","")&amp;
if(Services!AA349="P",Services!$AA$1&amp;", ","")&amp;
if(Services!AB349="P",Services!$AB$1&amp;", ","")&amp;
if(Services!AC349="P",Services!$AC$1&amp;", ","")&amp;
if(Services!AD349="P",Services!$AD$1&amp;", ","")&amp;
if(Services!AE349="P",Services!$AE$1&amp;", ","")&amp;
if(Services!AF349="P",Services!$AF$1&amp;", ","")&amp;
if(Services!AG349="P",Services!$AG$1&amp;", ","")&amp;
if(Services!AH349="P",Services!$AH$1&amp;", ","")</f>
        <v>Apartments, Subsidized housing, </v>
      </c>
      <c r="F349" t="str">
        <f t="shared" si="1"/>
        <v>Apartments, Subsidized housing</v>
      </c>
      <c r="G349" s="81" t="str">
        <f>if(Services!J349="S",Services!$J$1&amp;", ","")&amp;
if(Services!K349="S",Services!$K$1&amp;", ","")&amp;
if(Services!L349="S",Services!$L$1&amp;", ","")&amp;
if(Services!M349="S",Services!$M$1&amp;", ","")&amp;
if(Services!N349="S",Services!$N$1&amp;", ","")&amp;
if(Services!O349="S",Services!$O$1&amp;", ","")&amp;
if(Services!P349="S",Services!$P$1&amp;", ","")&amp;
if(Services!Q349="S",Services!$Q$1&amp;", ","")&amp;
if(Services!R349="S",Services!$R$1&amp;", ","")&amp;
if(Services!S349="S",Services!$S$1&amp;", ","")&amp;
if(Services!T349="S",Services!$T$1&amp;", ","")&amp;
if(Services!U349="S",Services!$U$1&amp;", ","")&amp;
if(Services!V349="S",Services!$V$1&amp;", ","")&amp;
if(Services!W349="S",Services!$W$1&amp;", ","")&amp;
if(Services!X349="S",Services!$X$1&amp;", ","")&amp;
if(Services!Y349="S",Services!$Y$1&amp;", ","")&amp;
if(Services!Z349="S",Services!$Z$1&amp;", ","")&amp;
if(Services!AA349="S",Services!$AA$1&amp;", ","")&amp;
if(Services!AB349="S",Services!$AB$1&amp;", ","")&amp;
if(Services!AC349="S",Services!$AC$1&amp;", ","")&amp;
if(Services!AD349="S",Services!$AD$1&amp;", ","")&amp;
if(Services!AE349="S",Services!$AE$1&amp;", ","")&amp;
if(Services!AF349="S",Services!$AF$1&amp;", ","")&amp;
if(Services!AG349="S",Services!$AG$1&amp;", ","")&amp;
if(Services!AH349="S",Services!$AH$1&amp;", ","")</f>
        <v/>
      </c>
      <c r="H349" t="str">
        <f t="shared" si="2"/>
        <v/>
      </c>
      <c r="I349" t="str">
        <f t="shared" si="3"/>
        <v>&lt;h2&gt;Washoe Mill Apts&lt;/h2&gt;&lt;h3&gt;775-323-4299   / 1375 Mill St Reno, NV 89502&lt;/h3&gt;&lt;p&gt;Senior/Disabled Subsidized Sec 8&lt;/p&gt;&lt;p&gt;Apartments, Subsidized housing / &lt;/p&gt;</v>
      </c>
      <c r="J349" s="24" t="s">
        <v>299</v>
      </c>
    </row>
    <row r="350">
      <c r="A350" t="str">
        <f>if(Services!A350="","",Services!A350)</f>
        <v>Washoe Senior Center</v>
      </c>
      <c r="B350" t="str">
        <f>if(Services!B350&amp;" "&amp;Services!C350&amp;" "&amp;Services!I350="","",Services!B350&amp;" "&amp;Services!C350&amp;" "&amp;Services!I350)</f>
        <v>775-328-2575  </v>
      </c>
      <c r="C350" t="str">
        <f>if(A350="","",Services!D350&amp;" "&amp;Services!E350&amp;", "&amp;Services!F350&amp;" "&amp;Services!G350)</f>
        <v>1155 E. 9th St. Reno, NV 89512</v>
      </c>
      <c r="D350" t="str">
        <f>if(Services!H350="","",Services!H350)</f>
        <v>Congregate and meals on wheels are served. Low income senior citizens and their spouses can get free food/meals/groceries delivered to them. There are also field trips and other programs arranged.</v>
      </c>
      <c r="E350" s="81" t="str">
        <f>if(Services!J350="P",Services!$J$1&amp;", ","")&amp;
if(Services!K350="P",Services!$K$1&amp;", ","")&amp;
if(Services!L350="P",Services!$L$1&amp;", ","")&amp;
if(Services!M350="P",Services!$M$1&amp;", ","")&amp;
if(Services!N350="P",Services!$N$1&amp;", ","")&amp;
if(Services!O350="P",Services!$O$1&amp;", ","")&amp;
if(Services!P350="P",Services!$P$1&amp;", ","")&amp;
if(Services!Q350="P",Services!$Q$1&amp;", ","")&amp;
if(Services!R350="P",Services!$R$1&amp;", ","")&amp;
if(Services!S350="P",Services!$S$1&amp;", ","")&amp;
if(Services!T350="P",Services!$T$1&amp;", ","")&amp;
if(Services!U350="P",Services!$U$1&amp;", ","")&amp;
if(Services!V350="P",Services!$V$1&amp;", ","")&amp;
if(Services!W350="P",Services!$W$1&amp;", ","")&amp;
if(Services!X350="P",Services!$X$1&amp;", ","")&amp;
if(Services!Y350="P",Services!$Y$1&amp;", ","")&amp;
if(Services!Z350="P",Services!$Z$1&amp;", ","")&amp;
if(Services!AA350="P",Services!$AA$1&amp;", ","")&amp;
if(Services!AB350="P",Services!$AB$1&amp;", ","")&amp;
if(Services!AC350="P",Services!$AC$1&amp;", ","")&amp;
if(Services!AD350="P",Services!$AD$1&amp;", ","")&amp;
if(Services!AE350="P",Services!$AE$1&amp;", ","")&amp;
if(Services!AF350="P",Services!$AF$1&amp;", ","")&amp;
if(Services!AG350="P",Services!$AG$1&amp;", ","")&amp;
if(Services!AH350="P",Services!$AH$1&amp;", ","")</f>
        <v>Community Groups, Disability Services, Food, </v>
      </c>
      <c r="F350" t="str">
        <f t="shared" si="1"/>
        <v>Community Groups, Disability Services, Food</v>
      </c>
      <c r="G350" s="81" t="str">
        <f>if(Services!J350="S",Services!$J$1&amp;", ","")&amp;
if(Services!K350="S",Services!$K$1&amp;", ","")&amp;
if(Services!L350="S",Services!$L$1&amp;", ","")&amp;
if(Services!M350="S",Services!$M$1&amp;", ","")&amp;
if(Services!N350="S",Services!$N$1&amp;", ","")&amp;
if(Services!O350="S",Services!$O$1&amp;", ","")&amp;
if(Services!P350="S",Services!$P$1&amp;", ","")&amp;
if(Services!Q350="S",Services!$Q$1&amp;", ","")&amp;
if(Services!R350="S",Services!$R$1&amp;", ","")&amp;
if(Services!S350="S",Services!$S$1&amp;", ","")&amp;
if(Services!T350="S",Services!$T$1&amp;", ","")&amp;
if(Services!U350="S",Services!$U$1&amp;", ","")&amp;
if(Services!V350="S",Services!$V$1&amp;", ","")&amp;
if(Services!W350="S",Services!$W$1&amp;", ","")&amp;
if(Services!X350="S",Services!$X$1&amp;", ","")&amp;
if(Services!Y350="S",Services!$Y$1&amp;", ","")&amp;
if(Services!Z350="S",Services!$Z$1&amp;", ","")&amp;
if(Services!AA350="S",Services!$AA$1&amp;", ","")&amp;
if(Services!AB350="S",Services!$AB$1&amp;", ","")&amp;
if(Services!AC350="S",Services!$AC$1&amp;", ","")&amp;
if(Services!AD350="S",Services!$AD$1&amp;", ","")&amp;
if(Services!AE350="S",Services!$AE$1&amp;", ","")&amp;
if(Services!AF350="S",Services!$AF$1&amp;", ","")&amp;
if(Services!AG350="S",Services!$AG$1&amp;", ","")&amp;
if(Services!AH350="S",Services!$AH$1&amp;", ","")</f>
        <v/>
      </c>
      <c r="H350" t="str">
        <f t="shared" si="2"/>
        <v/>
      </c>
      <c r="I350" t="str">
        <f t="shared" si="3"/>
        <v>&lt;h2&gt;Washoe Senior Center&lt;/h2&gt;&lt;h3&gt;775-328-2575   / 1155 E. 9th St. Reno, NV 89512&lt;/h3&gt;&lt;p&gt;Congregate and meals on wheels are served. Low income senior citizens and their spouses can get free food/meals/groceries delivered to them. There are also field trips and other programs arranged.&lt;/p&gt;&lt;p&gt;Community Groups, Disability Services, Food / &lt;/p&gt;</v>
      </c>
      <c r="J350" s="24" t="s">
        <v>299</v>
      </c>
    </row>
    <row r="351">
      <c r="A351" t="str">
        <f>if(Services!A351="","",Services!A351)</f>
        <v>Wellcare</v>
      </c>
      <c r="B351" t="str">
        <f>if(Services!B351&amp;" "&amp;Services!C351&amp;" "&amp;Services!I351="","",Services!B351&amp;" "&amp;Services!C351&amp;" "&amp;Services!I351)</f>
        <v>702-548-0157 702-359-0078 </v>
      </c>
      <c r="C351" t="str">
        <f>if(A351="","",Services!D351&amp;" "&amp;Services!E351&amp;", "&amp;Services!F351&amp;" "&amp;Services!G351)</f>
        <v>3312 W Charlston Blvd Las Vegas, NV 89102</v>
      </c>
      <c r="D351" t="str">
        <f>if(Services!H351="","",Services!H351)</f>
        <v>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v>
      </c>
      <c r="E351" s="81" t="str">
        <f>if(Services!J351="P",Services!$J$1&amp;", ","")&amp;
if(Services!K351="P",Services!$K$1&amp;", ","")&amp;
if(Services!L351="P",Services!$L$1&amp;", ","")&amp;
if(Services!M351="P",Services!$M$1&amp;", ","")&amp;
if(Services!N351="P",Services!$N$1&amp;", ","")&amp;
if(Services!O351="P",Services!$O$1&amp;", ","")&amp;
if(Services!P351="P",Services!$P$1&amp;", ","")&amp;
if(Services!Q351="P",Services!$Q$1&amp;", ","")&amp;
if(Services!R351="P",Services!$R$1&amp;", ","")&amp;
if(Services!S351="P",Services!$S$1&amp;", ","")&amp;
if(Services!T351="P",Services!$T$1&amp;", ","")&amp;
if(Services!U351="P",Services!$U$1&amp;", ","")&amp;
if(Services!V351="P",Services!$V$1&amp;", ","")&amp;
if(Services!W351="P",Services!$W$1&amp;", ","")&amp;
if(Services!X351="P",Services!$X$1&amp;", ","")&amp;
if(Services!Y351="P",Services!$Y$1&amp;", ","")&amp;
if(Services!Z351="P",Services!$Z$1&amp;", ","")&amp;
if(Services!AA351="P",Services!$AA$1&amp;", ","")&amp;
if(Services!AB351="P",Services!$AB$1&amp;", ","")&amp;
if(Services!AC351="P",Services!$AC$1&amp;", ","")&amp;
if(Services!AD351="P",Services!$AD$1&amp;", ","")&amp;
if(Services!AE351="P",Services!$AE$1&amp;", ","")&amp;
if(Services!AF351="P",Services!$AF$1&amp;", ","")&amp;
if(Services!AG351="P",Services!$AG$1&amp;", ","")&amp;
if(Services!AH351="P",Services!$AH$1&amp;", ","")</f>
        <v>Counseling, Inpatient, Mental Health, </v>
      </c>
      <c r="F351" t="str">
        <f t="shared" si="1"/>
        <v>Counseling, Inpatient, Mental Health</v>
      </c>
      <c r="G351" s="81" t="str">
        <f>if(Services!J351="S",Services!$J$1&amp;", ","")&amp;
if(Services!K351="S",Services!$K$1&amp;", ","")&amp;
if(Services!L351="S",Services!$L$1&amp;", ","")&amp;
if(Services!M351="S",Services!$M$1&amp;", ","")&amp;
if(Services!N351="S",Services!$N$1&amp;", ","")&amp;
if(Services!O351="S",Services!$O$1&amp;", ","")&amp;
if(Services!P351="S",Services!$P$1&amp;", ","")&amp;
if(Services!Q351="S",Services!$Q$1&amp;", ","")&amp;
if(Services!R351="S",Services!$R$1&amp;", ","")&amp;
if(Services!S351="S",Services!$S$1&amp;", ","")&amp;
if(Services!T351="S",Services!$T$1&amp;", ","")&amp;
if(Services!U351="S",Services!$U$1&amp;", ","")&amp;
if(Services!V351="S",Services!$V$1&amp;", ","")&amp;
if(Services!W351="S",Services!$W$1&amp;", ","")&amp;
if(Services!X351="S",Services!$X$1&amp;", ","")&amp;
if(Services!Y351="S",Services!$Y$1&amp;", ","")&amp;
if(Services!Z351="S",Services!$Z$1&amp;", ","")&amp;
if(Services!AA351="S",Services!$AA$1&amp;", ","")&amp;
if(Services!AB351="S",Services!$AB$1&amp;", ","")&amp;
if(Services!AC351="S",Services!$AC$1&amp;", ","")&amp;
if(Services!AD351="S",Services!$AD$1&amp;", ","")&amp;
if(Services!AE351="S",Services!$AE$1&amp;", ","")&amp;
if(Services!AF351="S",Services!$AF$1&amp;", ","")&amp;
if(Services!AG351="S",Services!$AG$1&amp;", ","")&amp;
if(Services!AH351="S",Services!$AH$1&amp;", ","")</f>
        <v>Healthcare, Outpatient, </v>
      </c>
      <c r="H351" t="str">
        <f t="shared" si="2"/>
        <v>Healthcare, Outpatient</v>
      </c>
      <c r="I351" t="str">
        <f t="shared" si="3"/>
        <v>&lt;h2&gt;Wellcare&lt;/h2&gt;&lt;h3&gt;702-548-0157 702-359-0078  / 3312 W Charlston Blvd Las Vegas, NV 89102&lt;/h3&gt;&lt;p&gt;The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used.&lt;/p&gt;&lt;p&gt;Counseling, Inpatient, Mental Health / Healthcare, Outpatient&lt;/p&gt;</v>
      </c>
      <c r="J351" s="24" t="s">
        <v>299</v>
      </c>
    </row>
    <row r="352">
      <c r="A352" t="str">
        <f>if(Services!A352="","",Services!A352)</f>
        <v>Wellcare </v>
      </c>
      <c r="B352" t="str">
        <f>if(Services!B352&amp;" "&amp;Services!C352&amp;" "&amp;Services!I352="","",Services!B352&amp;" "&amp;Services!C352&amp;" "&amp;Services!I352)</f>
        <v>702-291-7121 702-947-6335 </v>
      </c>
      <c r="C352" t="str">
        <f>if(A352="","",Services!D352&amp;" "&amp;Services!E352&amp;", "&amp;Services!F352&amp;" "&amp;Services!G352)</f>
        <v>5412 Boulder Hwy Las Vegas, NV 89122</v>
      </c>
      <c r="D352" t="str">
        <f>if(Services!H352="","",Services!H352)</f>
        <v>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v>
      </c>
      <c r="E352" s="81" t="str">
        <f>if(Services!J352="P",Services!$J$1&amp;", ","")&amp;
if(Services!K352="P",Services!$K$1&amp;", ","")&amp;
if(Services!L352="P",Services!$L$1&amp;", ","")&amp;
if(Services!M352="P",Services!$M$1&amp;", ","")&amp;
if(Services!N352="P",Services!$N$1&amp;", ","")&amp;
if(Services!O352="P",Services!$O$1&amp;", ","")&amp;
if(Services!P352="P",Services!$P$1&amp;", ","")&amp;
if(Services!Q352="P",Services!$Q$1&amp;", ","")&amp;
if(Services!R352="P",Services!$R$1&amp;", ","")&amp;
if(Services!S352="P",Services!$S$1&amp;", ","")&amp;
if(Services!T352="P",Services!$T$1&amp;", ","")&amp;
if(Services!U352="P",Services!$U$1&amp;", ","")&amp;
if(Services!V352="P",Services!$V$1&amp;", ","")&amp;
if(Services!W352="P",Services!$W$1&amp;", ","")&amp;
if(Services!X352="P",Services!$X$1&amp;", ","")&amp;
if(Services!Y352="P",Services!$Y$1&amp;", ","")&amp;
if(Services!Z352="P",Services!$Z$1&amp;", ","")&amp;
if(Services!AA352="P",Services!$AA$1&amp;", ","")&amp;
if(Services!AB352="P",Services!$AB$1&amp;", ","")&amp;
if(Services!AC352="P",Services!$AC$1&amp;", ","")&amp;
if(Services!AD352="P",Services!$AD$1&amp;", ","")&amp;
if(Services!AE352="P",Services!$AE$1&amp;", ","")&amp;
if(Services!AF352="P",Services!$AF$1&amp;", ","")&amp;
if(Services!AG352="P",Services!$AG$1&amp;", ","")&amp;
if(Services!AH352="P",Services!$AH$1&amp;", ","")</f>
        <v>Counseling, Inpatient, Mental Health, </v>
      </c>
      <c r="F352" t="str">
        <f t="shared" si="1"/>
        <v>Counseling, Inpatient, Mental Health</v>
      </c>
      <c r="G352" s="81" t="str">
        <f>if(Services!J352="S",Services!$J$1&amp;", ","")&amp;
if(Services!K352="S",Services!$K$1&amp;", ","")&amp;
if(Services!L352="S",Services!$L$1&amp;", ","")&amp;
if(Services!M352="S",Services!$M$1&amp;", ","")&amp;
if(Services!N352="S",Services!$N$1&amp;", ","")&amp;
if(Services!O352="S",Services!$O$1&amp;", ","")&amp;
if(Services!P352="S",Services!$P$1&amp;", ","")&amp;
if(Services!Q352="S",Services!$Q$1&amp;", ","")&amp;
if(Services!R352="S",Services!$R$1&amp;", ","")&amp;
if(Services!S352="S",Services!$S$1&amp;", ","")&amp;
if(Services!T352="S",Services!$T$1&amp;", ","")&amp;
if(Services!U352="S",Services!$U$1&amp;", ","")&amp;
if(Services!V352="S",Services!$V$1&amp;", ","")&amp;
if(Services!W352="S",Services!$W$1&amp;", ","")&amp;
if(Services!X352="S",Services!$X$1&amp;", ","")&amp;
if(Services!Y352="S",Services!$Y$1&amp;", ","")&amp;
if(Services!Z352="S",Services!$Z$1&amp;", ","")&amp;
if(Services!AA352="S",Services!$AA$1&amp;", ","")&amp;
if(Services!AB352="S",Services!$AB$1&amp;", ","")&amp;
if(Services!AC352="S",Services!$AC$1&amp;", ","")&amp;
if(Services!AD352="S",Services!$AD$1&amp;", ","")&amp;
if(Services!AE352="S",Services!$AE$1&amp;", ","")&amp;
if(Services!AF352="S",Services!$AF$1&amp;", ","")&amp;
if(Services!AG352="S",Services!$AG$1&amp;", ","")&amp;
if(Services!AH352="S",Services!$AH$1&amp;", ","")</f>
        <v>Healthcare, Outpatient, </v>
      </c>
      <c r="H352" t="str">
        <f t="shared" si="2"/>
        <v>Healthcare, Outpatient</v>
      </c>
      <c r="I352" t="str">
        <f t="shared" si="3"/>
        <v>&lt;h2&gt;Wellcare &lt;/h2&gt;&lt;h3&gt;702-291-7121 702-947-6335  / 5412 Boulder Hwy Las Vegas, NV 89122&lt;/h3&gt;&lt;p&gt;The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used.&lt;/p&gt;&lt;p&gt;Counseling, Inpatient, Mental Health / Healthcare, Outpatient&lt;/p&gt;</v>
      </c>
      <c r="J352" s="24" t="s">
        <v>299</v>
      </c>
    </row>
    <row r="353">
      <c r="A353" t="str">
        <f>if(Services!A353="","",Services!A353)</f>
        <v>West Hills Assessment &amp; Referral</v>
      </c>
      <c r="B353" t="str">
        <f>if(Services!B353&amp;" "&amp;Services!C353&amp;" "&amp;Services!I353="","",Services!B353&amp;" "&amp;Services!C353&amp;" "&amp;Services!I353)</f>
        <v>775-789-4256  </v>
      </c>
      <c r="C353" t="str">
        <f>if(A353="","",Services!D353&amp;" "&amp;Services!E353&amp;", "&amp;Services!F353&amp;" "&amp;Services!G353)</f>
        <v>1240 E 9th St Reno, NV 89512</v>
      </c>
      <c r="D353" t="str">
        <f>if(Services!H353="","",Services!H353)</f>
        <v>24-hr crisis evaluation, appointments preferred; free assessments and referrals</v>
      </c>
      <c r="E353" s="81" t="str">
        <f>if(Services!J353="P",Services!$J$1&amp;", ","")&amp;
if(Services!K353="P",Services!$K$1&amp;", ","")&amp;
if(Services!L353="P",Services!$L$1&amp;", ","")&amp;
if(Services!M353="P",Services!$M$1&amp;", ","")&amp;
if(Services!N353="P",Services!$N$1&amp;", ","")&amp;
if(Services!O353="P",Services!$O$1&amp;", ","")&amp;
if(Services!P353="P",Services!$P$1&amp;", ","")&amp;
if(Services!Q353="P",Services!$Q$1&amp;", ","")&amp;
if(Services!R353="P",Services!$R$1&amp;", ","")&amp;
if(Services!S353="P",Services!$S$1&amp;", ","")&amp;
if(Services!T353="P",Services!$T$1&amp;", ","")&amp;
if(Services!U353="P",Services!$U$1&amp;", ","")&amp;
if(Services!V353="P",Services!$V$1&amp;", ","")&amp;
if(Services!W353="P",Services!$W$1&amp;", ","")&amp;
if(Services!X353="P",Services!$X$1&amp;", ","")&amp;
if(Services!Y353="P",Services!$Y$1&amp;", ","")&amp;
if(Services!Z353="P",Services!$Z$1&amp;", ","")&amp;
if(Services!AA353="P",Services!$AA$1&amp;", ","")&amp;
if(Services!AB353="P",Services!$AB$1&amp;", ","")&amp;
if(Services!AC353="P",Services!$AC$1&amp;", ","")&amp;
if(Services!AD353="P",Services!$AD$1&amp;", ","")&amp;
if(Services!AE353="P",Services!$AE$1&amp;", ","")&amp;
if(Services!AF353="P",Services!$AF$1&amp;", ","")&amp;
if(Services!AG353="P",Services!$AG$1&amp;", ","")&amp;
if(Services!AH353="P",Services!$AH$1&amp;", ","")</f>
        <v>Counseling, Family Services, Inpatient, Mental Health, </v>
      </c>
      <c r="F353" t="str">
        <f t="shared" si="1"/>
        <v>Counseling, Family Services, Inpatient, Mental Health</v>
      </c>
      <c r="G353" s="81" t="str">
        <f>if(Services!J353="S",Services!$J$1&amp;", ","")&amp;
if(Services!K353="S",Services!$K$1&amp;", ","")&amp;
if(Services!L353="S",Services!$L$1&amp;", ","")&amp;
if(Services!M353="S",Services!$M$1&amp;", ","")&amp;
if(Services!N353="S",Services!$N$1&amp;", ","")&amp;
if(Services!O353="S",Services!$O$1&amp;", ","")&amp;
if(Services!P353="S",Services!$P$1&amp;", ","")&amp;
if(Services!Q353="S",Services!$Q$1&amp;", ","")&amp;
if(Services!R353="S",Services!$R$1&amp;", ","")&amp;
if(Services!S353="S",Services!$S$1&amp;", ","")&amp;
if(Services!T353="S",Services!$T$1&amp;", ","")&amp;
if(Services!U353="S",Services!$U$1&amp;", ","")&amp;
if(Services!V353="S",Services!$V$1&amp;", ","")&amp;
if(Services!W353="S",Services!$W$1&amp;", ","")&amp;
if(Services!X353="S",Services!$X$1&amp;", ","")&amp;
if(Services!Y353="S",Services!$Y$1&amp;", ","")&amp;
if(Services!Z353="S",Services!$Z$1&amp;", ","")&amp;
if(Services!AA353="S",Services!$AA$1&amp;", ","")&amp;
if(Services!AB353="S",Services!$AB$1&amp;", ","")&amp;
if(Services!AC353="S",Services!$AC$1&amp;", ","")&amp;
if(Services!AD353="S",Services!$AD$1&amp;", ","")&amp;
if(Services!AE353="S",Services!$AE$1&amp;", ","")&amp;
if(Services!AF353="S",Services!$AF$1&amp;", ","")&amp;
if(Services!AG353="S",Services!$AG$1&amp;", ","")&amp;
if(Services!AH353="S",Services!$AH$1&amp;", ","")</f>
        <v/>
      </c>
      <c r="H353" t="str">
        <f t="shared" si="2"/>
        <v/>
      </c>
      <c r="I353" t="str">
        <f t="shared" si="3"/>
        <v>&lt;h2&gt;West Hills Assessment &amp; Referral&lt;/h2&gt;&lt;h3&gt;775-789-4256   / 1240 E 9th St Reno, NV 89512&lt;/h3&gt;&lt;p&gt;24-hr crisis evaluation, appointments preferred; free assessments and referrals&lt;/p&gt;&lt;p&gt;Counseling, Family Services, Inpatient, Mental Health / &lt;/p&gt;</v>
      </c>
      <c r="J353" s="24" t="s">
        <v>299</v>
      </c>
    </row>
    <row r="354">
      <c r="A354" t="str">
        <f>if(Services!A354="","",Services!A354)</f>
        <v>West Hills Behavioral Health Hospital</v>
      </c>
      <c r="B354" t="str">
        <f>if(Services!B354&amp;" "&amp;Services!C354&amp;" "&amp;Services!I354="","",Services!B354&amp;" "&amp;Services!C354&amp;" "&amp;Services!I354)</f>
        <v>800-242-0478  https://westhillshospital.net</v>
      </c>
      <c r="C354" t="str">
        <f>if(A354="","",Services!D354&amp;" "&amp;Services!E354&amp;", "&amp;Services!F354&amp;" "&amp;Services!G354)</f>
        <v>1240 East Ninth St. Reno, NV 89512</v>
      </c>
      <c r="D354" t="str">
        <f>if(Services!H354="","",Services!H354)</f>
        <v>West Hills Behavioral Health Hospital. Serving northern Nevada for more than 30 years, this facility provides behavioral health and addiction treatment for children, adolescents and adults.</v>
      </c>
      <c r="E354" s="81" t="str">
        <f>if(Services!J354="P",Services!$J$1&amp;", ","")&amp;
if(Services!K354="P",Services!$K$1&amp;", ","")&amp;
if(Services!L354="P",Services!$L$1&amp;", ","")&amp;
if(Services!M354="P",Services!$M$1&amp;", ","")&amp;
if(Services!N354="P",Services!$N$1&amp;", ","")&amp;
if(Services!O354="P",Services!$O$1&amp;", ","")&amp;
if(Services!P354="P",Services!$P$1&amp;", ","")&amp;
if(Services!Q354="P",Services!$Q$1&amp;", ","")&amp;
if(Services!R354="P",Services!$R$1&amp;", ","")&amp;
if(Services!S354="P",Services!$S$1&amp;", ","")&amp;
if(Services!T354="P",Services!$T$1&amp;", ","")&amp;
if(Services!U354="P",Services!$U$1&amp;", ","")&amp;
if(Services!V354="P",Services!$V$1&amp;", ","")&amp;
if(Services!W354="P",Services!$W$1&amp;", ","")&amp;
if(Services!X354="P",Services!$X$1&amp;", ","")&amp;
if(Services!Y354="P",Services!$Y$1&amp;", ","")&amp;
if(Services!Z354="P",Services!$Z$1&amp;", ","")&amp;
if(Services!AA354="P",Services!$AA$1&amp;", ","")&amp;
if(Services!AB354="P",Services!$AB$1&amp;", ","")&amp;
if(Services!AC354="P",Services!$AC$1&amp;", ","")&amp;
if(Services!AD354="P",Services!$AD$1&amp;", ","")&amp;
if(Services!AE354="P",Services!$AE$1&amp;", ","")&amp;
if(Services!AF354="P",Services!$AF$1&amp;", ","")&amp;
if(Services!AG354="P",Services!$AG$1&amp;", ","")&amp;
if(Services!AH354="P",Services!$AH$1&amp;", ","")</f>
        <v>Counseling, Family Services, Mental Health, Outpatient, </v>
      </c>
      <c r="F354" t="str">
        <f t="shared" si="1"/>
        <v>Counseling, Family Services, Mental Health, Outpatient</v>
      </c>
      <c r="G354" s="81" t="str">
        <f>if(Services!J354="S",Services!$J$1&amp;", ","")&amp;
if(Services!K354="S",Services!$K$1&amp;", ","")&amp;
if(Services!L354="S",Services!$L$1&amp;", ","")&amp;
if(Services!M354="S",Services!$M$1&amp;", ","")&amp;
if(Services!N354="S",Services!$N$1&amp;", ","")&amp;
if(Services!O354="S",Services!$O$1&amp;", ","")&amp;
if(Services!P354="S",Services!$P$1&amp;", ","")&amp;
if(Services!Q354="S",Services!$Q$1&amp;", ","")&amp;
if(Services!R354="S",Services!$R$1&amp;", ","")&amp;
if(Services!S354="S",Services!$S$1&amp;", ","")&amp;
if(Services!T354="S",Services!$T$1&amp;", ","")&amp;
if(Services!U354="S",Services!$U$1&amp;", ","")&amp;
if(Services!V354="S",Services!$V$1&amp;", ","")&amp;
if(Services!W354="S",Services!$W$1&amp;", ","")&amp;
if(Services!X354="S",Services!$X$1&amp;", ","")&amp;
if(Services!Y354="S",Services!$Y$1&amp;", ","")&amp;
if(Services!Z354="S",Services!$Z$1&amp;", ","")&amp;
if(Services!AA354="S",Services!$AA$1&amp;", ","")&amp;
if(Services!AB354="S",Services!$AB$1&amp;", ","")&amp;
if(Services!AC354="S",Services!$AC$1&amp;", ","")&amp;
if(Services!AD354="S",Services!$AD$1&amp;", ","")&amp;
if(Services!AE354="S",Services!$AE$1&amp;", ","")&amp;
if(Services!AF354="S",Services!$AF$1&amp;", ","")&amp;
if(Services!AG354="S",Services!$AG$1&amp;", ","")&amp;
if(Services!AH354="S",Services!$AH$1&amp;", ","")</f>
        <v/>
      </c>
      <c r="H354" t="str">
        <f t="shared" si="2"/>
        <v/>
      </c>
      <c r="I354" t="str">
        <f t="shared" si="3"/>
        <v>&lt;h2&gt;West Hills Behavioral Health Hospital&lt;/h2&gt;&lt;h3&gt;800-242-0478  https://westhillshospital.net / 1240 East Ninth St. Reno, NV 89512&lt;/h3&gt;&lt;p&gt;West Hills Behavioral Health Hospital. Serving northern Nevada for more than 30 years, this facility provides behavioral health and addiction treatment for children, adolescents and adults.&lt;/p&gt;&lt;p&gt;Counseling, Family Services, Mental Health, Outpatient / &lt;/p&gt;</v>
      </c>
      <c r="J354" s="24" t="s">
        <v>299</v>
      </c>
    </row>
    <row r="355">
      <c r="A355" t="str">
        <f>if(Services!A355="","",Services!A355)</f>
        <v>Westcare, Las Vegas</v>
      </c>
      <c r="B355" t="str">
        <f>if(Services!B355&amp;" "&amp;Services!C355&amp;" "&amp;Services!I355="","",Services!B355&amp;" "&amp;Services!C355&amp;" "&amp;Services!I355)</f>
        <v>702-385-3330  </v>
      </c>
      <c r="C355" t="str">
        <f>if(A355="","",Services!D355&amp;" "&amp;Services!E355&amp;", "&amp;Services!F355&amp;" "&amp;Services!G355)</f>
        <v> Las Vegas/Henderson, NV </v>
      </c>
      <c r="D355" t="str">
        <f>if(Services!H355="","",Services!H355)</f>
        <v>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v>
      </c>
      <c r="E355" s="81" t="str">
        <f>if(Services!J355="P",Services!$J$1&amp;", ","")&amp;
if(Services!K355="P",Services!$K$1&amp;", ","")&amp;
if(Services!L355="P",Services!$L$1&amp;", ","")&amp;
if(Services!M355="P",Services!$M$1&amp;", ","")&amp;
if(Services!N355="P",Services!$N$1&amp;", ","")&amp;
if(Services!O355="P",Services!$O$1&amp;", ","")&amp;
if(Services!P355="P",Services!$P$1&amp;", ","")&amp;
if(Services!Q355="P",Services!$Q$1&amp;", ","")&amp;
if(Services!R355="P",Services!$R$1&amp;", ","")&amp;
if(Services!S355="P",Services!$S$1&amp;", ","")&amp;
if(Services!T355="P",Services!$T$1&amp;", ","")&amp;
if(Services!U355="P",Services!$U$1&amp;", ","")&amp;
if(Services!V355="P",Services!$V$1&amp;", ","")&amp;
if(Services!W355="P",Services!$W$1&amp;", ","")&amp;
if(Services!X355="P",Services!$X$1&amp;", ","")&amp;
if(Services!Y355="P",Services!$Y$1&amp;", ","")&amp;
if(Services!Z355="P",Services!$Z$1&amp;", ","")&amp;
if(Services!AA355="P",Services!$AA$1&amp;", ","")&amp;
if(Services!AB355="P",Services!$AB$1&amp;", ","")&amp;
if(Services!AC355="P",Services!$AC$1&amp;", ","")&amp;
if(Services!AD355="P",Services!$AD$1&amp;", ","")&amp;
if(Services!AE355="P",Services!$AE$1&amp;", ","")&amp;
if(Services!AF355="P",Services!$AF$1&amp;", ","")&amp;
if(Services!AG355="P",Services!$AG$1&amp;", ","")&amp;
if(Services!AH355="P",Services!$AH$1&amp;", ","")</f>
        <v>Counseling, Mental Health, Outpatient, </v>
      </c>
      <c r="F355" t="str">
        <f t="shared" si="1"/>
        <v>Counseling, Mental Health, Outpatient</v>
      </c>
      <c r="G355" s="81" t="str">
        <f>if(Services!J355="S",Services!$J$1&amp;", ","")&amp;
if(Services!K355="S",Services!$K$1&amp;", ","")&amp;
if(Services!L355="S",Services!$L$1&amp;", ","")&amp;
if(Services!M355="S",Services!$M$1&amp;", ","")&amp;
if(Services!N355="S",Services!$N$1&amp;", ","")&amp;
if(Services!O355="S",Services!$O$1&amp;", ","")&amp;
if(Services!P355="S",Services!$P$1&amp;", ","")&amp;
if(Services!Q355="S",Services!$Q$1&amp;", ","")&amp;
if(Services!R355="S",Services!$R$1&amp;", ","")&amp;
if(Services!S355="S",Services!$S$1&amp;", ","")&amp;
if(Services!T355="S",Services!$T$1&amp;", ","")&amp;
if(Services!U355="S",Services!$U$1&amp;", ","")&amp;
if(Services!V355="S",Services!$V$1&amp;", ","")&amp;
if(Services!W355="S",Services!$W$1&amp;", ","")&amp;
if(Services!X355="S",Services!$X$1&amp;", ","")&amp;
if(Services!Y355="S",Services!$Y$1&amp;", ","")&amp;
if(Services!Z355="S",Services!$Z$1&amp;", ","")&amp;
if(Services!AA355="S",Services!$AA$1&amp;", ","")&amp;
if(Services!AB355="S",Services!$AB$1&amp;", ","")&amp;
if(Services!AC355="S",Services!$AC$1&amp;", ","")&amp;
if(Services!AD355="S",Services!$AD$1&amp;", ","")&amp;
if(Services!AE355="S",Services!$AE$1&amp;", ","")&amp;
if(Services!AF355="S",Services!$AF$1&amp;", ","")&amp;
if(Services!AG355="S",Services!$AG$1&amp;", ","")&amp;
if(Services!AH355="S",Services!$AH$1&amp;", ","")</f>
        <v/>
      </c>
      <c r="H355" t="str">
        <f t="shared" si="2"/>
        <v/>
      </c>
      <c r="I355" t="str">
        <f t="shared" si="3"/>
        <v>&lt;h2&gt;Westcare, Las Vegas&lt;/h2&gt;&lt;h3&gt;702-385-3330   /  Las Vegas/Henderson, NV &lt;/h3&gt;&lt;p&gt;The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practices.&lt;/p&gt;&lt;p&gt;Counseling, Mental Health, Outpatient / &lt;/p&gt;</v>
      </c>
      <c r="J355" s="24" t="s">
        <v>299</v>
      </c>
    </row>
    <row r="356">
      <c r="A356" t="str">
        <f>if(Services!A356="","",Services!A356)</f>
        <v>Westcare, Nye County</v>
      </c>
      <c r="B356" t="str">
        <f>if(Services!B356&amp;" "&amp;Services!C356&amp;" "&amp;Services!I356="","",Services!B356&amp;" "&amp;Services!C356&amp;" "&amp;Services!I356)</f>
        <v>775-751-6990  </v>
      </c>
      <c r="C356" t="str">
        <f>if(A356="","",Services!D356&amp;" "&amp;Services!E356&amp;", "&amp;Services!F356&amp;" "&amp;Services!G356)</f>
        <v> NYE County, NV </v>
      </c>
      <c r="D356" t="str">
        <f>if(Services!H356="","",Services!H356)</f>
        <v>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v>
      </c>
      <c r="E356" s="81" t="str">
        <f>if(Services!J356="P",Services!$J$1&amp;", ","")&amp;
if(Services!K356="P",Services!$K$1&amp;", ","")&amp;
if(Services!L356="P",Services!$L$1&amp;", ","")&amp;
if(Services!M356="P",Services!$M$1&amp;", ","")&amp;
if(Services!N356="P",Services!$N$1&amp;", ","")&amp;
if(Services!O356="P",Services!$O$1&amp;", ","")&amp;
if(Services!P356="P",Services!$P$1&amp;", ","")&amp;
if(Services!Q356="P",Services!$Q$1&amp;", ","")&amp;
if(Services!R356="P",Services!$R$1&amp;", ","")&amp;
if(Services!S356="P",Services!$S$1&amp;", ","")&amp;
if(Services!T356="P",Services!$T$1&amp;", ","")&amp;
if(Services!U356="P",Services!$U$1&amp;", ","")&amp;
if(Services!V356="P",Services!$V$1&amp;", ","")&amp;
if(Services!W356="P",Services!$W$1&amp;", ","")&amp;
if(Services!X356="P",Services!$X$1&amp;", ","")&amp;
if(Services!Y356="P",Services!$Y$1&amp;", ","")&amp;
if(Services!Z356="P",Services!$Z$1&amp;", ","")&amp;
if(Services!AA356="P",Services!$AA$1&amp;", ","")&amp;
if(Services!AB356="P",Services!$AB$1&amp;", ","")&amp;
if(Services!AC356="P",Services!$AC$1&amp;", ","")&amp;
if(Services!AD356="P",Services!$AD$1&amp;", ","")&amp;
if(Services!AE356="P",Services!$AE$1&amp;", ","")&amp;
if(Services!AF356="P",Services!$AF$1&amp;", ","")&amp;
if(Services!AG356="P",Services!$AG$1&amp;", ","")&amp;
if(Services!AH356="P",Services!$AH$1&amp;", ","")</f>
        <v>Counseling, Mental Health, Outpatient, </v>
      </c>
      <c r="F356" t="str">
        <f t="shared" si="1"/>
        <v>Counseling, Mental Health, Outpatient</v>
      </c>
      <c r="G356" s="81" t="str">
        <f>if(Services!J356="S",Services!$J$1&amp;", ","")&amp;
if(Services!K356="S",Services!$K$1&amp;", ","")&amp;
if(Services!L356="S",Services!$L$1&amp;", ","")&amp;
if(Services!M356="S",Services!$M$1&amp;", ","")&amp;
if(Services!N356="S",Services!$N$1&amp;", ","")&amp;
if(Services!O356="S",Services!$O$1&amp;", ","")&amp;
if(Services!P356="S",Services!$P$1&amp;", ","")&amp;
if(Services!Q356="S",Services!$Q$1&amp;", ","")&amp;
if(Services!R356="S",Services!$R$1&amp;", ","")&amp;
if(Services!S356="S",Services!$S$1&amp;", ","")&amp;
if(Services!T356="S",Services!$T$1&amp;", ","")&amp;
if(Services!U356="S",Services!$U$1&amp;", ","")&amp;
if(Services!V356="S",Services!$V$1&amp;", ","")&amp;
if(Services!W356="S",Services!$W$1&amp;", ","")&amp;
if(Services!X356="S",Services!$X$1&amp;", ","")&amp;
if(Services!Y356="S",Services!$Y$1&amp;", ","")&amp;
if(Services!Z356="S",Services!$Z$1&amp;", ","")&amp;
if(Services!AA356="S",Services!$AA$1&amp;", ","")&amp;
if(Services!AB356="S",Services!$AB$1&amp;", ","")&amp;
if(Services!AC356="S",Services!$AC$1&amp;", ","")&amp;
if(Services!AD356="S",Services!$AD$1&amp;", ","")&amp;
if(Services!AE356="S",Services!$AE$1&amp;", ","")&amp;
if(Services!AF356="S",Services!$AF$1&amp;", ","")&amp;
if(Services!AG356="S",Services!$AG$1&amp;", ","")&amp;
if(Services!AH356="S",Services!$AH$1&amp;", ","")</f>
        <v/>
      </c>
      <c r="H356" t="str">
        <f t="shared" si="2"/>
        <v/>
      </c>
      <c r="I356" t="str">
        <f t="shared" si="3"/>
        <v>&lt;h2&gt;Westcare, Nye County&lt;/h2&gt;&lt;h3&gt;775-751-6990   /  NYE County, NV &lt;/h3&gt;&lt;p&gt;The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practices.&lt;/p&gt;&lt;p&gt;Counseling, Mental Health, Outpatient / &lt;/p&gt;</v>
      </c>
      <c r="J356" s="24" t="s">
        <v>299</v>
      </c>
    </row>
    <row r="357">
      <c r="A357" t="str">
        <f>if(Services!A357="","",Services!A357)</f>
        <v>Western Nevada College/Formally Known As Western Nevada Community College</v>
      </c>
      <c r="B357" t="str">
        <f>if(Services!B357&amp;" "&amp;Services!C357&amp;" "&amp;Services!I357="","",Services!B357&amp;" "&amp;Services!C357&amp;" "&amp;Services!I357)</f>
        <v>775-448-3000  </v>
      </c>
      <c r="C357" t="str">
        <f>if(A357="","",Services!D357&amp;" "&amp;Services!E357&amp;", "&amp;Services!F357&amp;" "&amp;Services!G357)</f>
        <v>2201 W. College Pkwy. Carson City, NV 89703</v>
      </c>
      <c r="D357" t="str">
        <f>if(Services!H357="","",Services!H357)</f>
        <v>This is a public college</v>
      </c>
      <c r="E357" s="81" t="str">
        <f>if(Services!J357="P",Services!$J$1&amp;", ","")&amp;
if(Services!K357="P",Services!$K$1&amp;", ","")&amp;
if(Services!L357="P",Services!$L$1&amp;", ","")&amp;
if(Services!M357="P",Services!$M$1&amp;", ","")&amp;
if(Services!N357="P",Services!$N$1&amp;", ","")&amp;
if(Services!O357="P",Services!$O$1&amp;", ","")&amp;
if(Services!P357="P",Services!$P$1&amp;", ","")&amp;
if(Services!Q357="P",Services!$Q$1&amp;", ","")&amp;
if(Services!R357="P",Services!$R$1&amp;", ","")&amp;
if(Services!S357="P",Services!$S$1&amp;", ","")&amp;
if(Services!T357="P",Services!$T$1&amp;", ","")&amp;
if(Services!U357="P",Services!$U$1&amp;", ","")&amp;
if(Services!V357="P",Services!$V$1&amp;", ","")&amp;
if(Services!W357="P",Services!$W$1&amp;", ","")&amp;
if(Services!X357="P",Services!$X$1&amp;", ","")&amp;
if(Services!Y357="P",Services!$Y$1&amp;", ","")&amp;
if(Services!Z357="P",Services!$Z$1&amp;", ","")&amp;
if(Services!AA357="P",Services!$AA$1&amp;", ","")&amp;
if(Services!AB357="P",Services!$AB$1&amp;", ","")&amp;
if(Services!AC357="P",Services!$AC$1&amp;", ","")&amp;
if(Services!AD357="P",Services!$AD$1&amp;", ","")&amp;
if(Services!AE357="P",Services!$AE$1&amp;", ","")&amp;
if(Services!AF357="P",Services!$AF$1&amp;", ","")&amp;
if(Services!AG357="P",Services!$AG$1&amp;", ","")&amp;
if(Services!AH357="P",Services!$AH$1&amp;", ","")</f>
        <v>Education &amp; Training, </v>
      </c>
      <c r="F357" t="str">
        <f t="shared" si="1"/>
        <v>Education &amp; Training</v>
      </c>
      <c r="G357" s="81" t="str">
        <f>if(Services!J357="S",Services!$J$1&amp;", ","")&amp;
if(Services!K357="S",Services!$K$1&amp;", ","")&amp;
if(Services!L357="S",Services!$L$1&amp;", ","")&amp;
if(Services!M357="S",Services!$M$1&amp;", ","")&amp;
if(Services!N357="S",Services!$N$1&amp;", ","")&amp;
if(Services!O357="S",Services!$O$1&amp;", ","")&amp;
if(Services!P357="S",Services!$P$1&amp;", ","")&amp;
if(Services!Q357="S",Services!$Q$1&amp;", ","")&amp;
if(Services!R357="S",Services!$R$1&amp;", ","")&amp;
if(Services!S357="S",Services!$S$1&amp;", ","")&amp;
if(Services!T357="S",Services!$T$1&amp;", ","")&amp;
if(Services!U357="S",Services!$U$1&amp;", ","")&amp;
if(Services!V357="S",Services!$V$1&amp;", ","")&amp;
if(Services!W357="S",Services!$W$1&amp;", ","")&amp;
if(Services!X357="S",Services!$X$1&amp;", ","")&amp;
if(Services!Y357="S",Services!$Y$1&amp;", ","")&amp;
if(Services!Z357="S",Services!$Z$1&amp;", ","")&amp;
if(Services!AA357="S",Services!$AA$1&amp;", ","")&amp;
if(Services!AB357="S",Services!$AB$1&amp;", ","")&amp;
if(Services!AC357="S",Services!$AC$1&amp;", ","")&amp;
if(Services!AD357="S",Services!$AD$1&amp;", ","")&amp;
if(Services!AE357="S",Services!$AE$1&amp;", ","")&amp;
if(Services!AF357="S",Services!$AF$1&amp;", ","")&amp;
if(Services!AG357="S",Services!$AG$1&amp;", ","")&amp;
if(Services!AH357="S",Services!$AH$1&amp;", ","")</f>
        <v/>
      </c>
      <c r="H357" t="str">
        <f t="shared" si="2"/>
        <v/>
      </c>
      <c r="I357" t="str">
        <f t="shared" si="3"/>
        <v>&lt;h2&gt;Western Nevada College/Formally Known As Western Nevada Community College&lt;/h2&gt;&lt;h3&gt;775-448-3000   / 2201 W. College Pkwy. Carson City, NV 89703&lt;/h3&gt;&lt;p&gt;This is a public college&lt;/p&gt;&lt;p&gt;Education &amp; Training / &lt;/p&gt;</v>
      </c>
      <c r="J357" s="24" t="s">
        <v>299</v>
      </c>
    </row>
    <row r="358">
      <c r="A358" t="str">
        <f>if(Services!A358="","",Services!A358)</f>
        <v>Westridge Apts</v>
      </c>
      <c r="B358" t="str">
        <f>if(Services!B358&amp;" "&amp;Services!C358&amp;" "&amp;Services!I358="","",Services!B358&amp;" "&amp;Services!C358&amp;" "&amp;Services!I358)</f>
        <v>775-747-5959  </v>
      </c>
      <c r="C358" t="str">
        <f>if(A358="","",Services!D358&amp;" "&amp;Services!E358&amp;", "&amp;Services!F358&amp;" "&amp;Services!G358)</f>
        <v>5250 Villa Verde Dr Reno, NV 89523</v>
      </c>
      <c r="D358" t="str">
        <f>if(Services!H358="","",Services!H358)</f>
        <v>Family-Subsidized-Bond</v>
      </c>
      <c r="E358" s="81" t="str">
        <f>if(Services!J358="P",Services!$J$1&amp;", ","")&amp;
if(Services!K358="P",Services!$K$1&amp;", ","")&amp;
if(Services!L358="P",Services!$L$1&amp;", ","")&amp;
if(Services!M358="P",Services!$M$1&amp;", ","")&amp;
if(Services!N358="P",Services!$N$1&amp;", ","")&amp;
if(Services!O358="P",Services!$O$1&amp;", ","")&amp;
if(Services!P358="P",Services!$P$1&amp;", ","")&amp;
if(Services!Q358="P",Services!$Q$1&amp;", ","")&amp;
if(Services!R358="P",Services!$R$1&amp;", ","")&amp;
if(Services!S358="P",Services!$S$1&amp;", ","")&amp;
if(Services!T358="P",Services!$T$1&amp;", ","")&amp;
if(Services!U358="P",Services!$U$1&amp;", ","")&amp;
if(Services!V358="P",Services!$V$1&amp;", ","")&amp;
if(Services!W358="P",Services!$W$1&amp;", ","")&amp;
if(Services!X358="P",Services!$X$1&amp;", ","")&amp;
if(Services!Y358="P",Services!$Y$1&amp;", ","")&amp;
if(Services!Z358="P",Services!$Z$1&amp;", ","")&amp;
if(Services!AA358="P",Services!$AA$1&amp;", ","")&amp;
if(Services!AB358="P",Services!$AB$1&amp;", ","")&amp;
if(Services!AC358="P",Services!$AC$1&amp;", ","")&amp;
if(Services!AD358="P",Services!$AD$1&amp;", ","")&amp;
if(Services!AE358="P",Services!$AE$1&amp;", ","")&amp;
if(Services!AF358="P",Services!$AF$1&amp;", ","")&amp;
if(Services!AG358="P",Services!$AG$1&amp;", ","")&amp;
if(Services!AH358="P",Services!$AH$1&amp;", ","")</f>
        <v>Apartments, Subsidized housing, </v>
      </c>
      <c r="F358" t="str">
        <f t="shared" si="1"/>
        <v>Apartments, Subsidized housing</v>
      </c>
      <c r="G358" s="81" t="str">
        <f>if(Services!J358="S",Services!$J$1&amp;", ","")&amp;
if(Services!K358="S",Services!$K$1&amp;", ","")&amp;
if(Services!L358="S",Services!$L$1&amp;", ","")&amp;
if(Services!M358="S",Services!$M$1&amp;", ","")&amp;
if(Services!N358="S",Services!$N$1&amp;", ","")&amp;
if(Services!O358="S",Services!$O$1&amp;", ","")&amp;
if(Services!P358="S",Services!$P$1&amp;", ","")&amp;
if(Services!Q358="S",Services!$Q$1&amp;", ","")&amp;
if(Services!R358="S",Services!$R$1&amp;", ","")&amp;
if(Services!S358="S",Services!$S$1&amp;", ","")&amp;
if(Services!T358="S",Services!$T$1&amp;", ","")&amp;
if(Services!U358="S",Services!$U$1&amp;", ","")&amp;
if(Services!V358="S",Services!$V$1&amp;", ","")&amp;
if(Services!W358="S",Services!$W$1&amp;", ","")&amp;
if(Services!X358="S",Services!$X$1&amp;", ","")&amp;
if(Services!Y358="S",Services!$Y$1&amp;", ","")&amp;
if(Services!Z358="S",Services!$Z$1&amp;", ","")&amp;
if(Services!AA358="S",Services!$AA$1&amp;", ","")&amp;
if(Services!AB358="S",Services!$AB$1&amp;", ","")&amp;
if(Services!AC358="S",Services!$AC$1&amp;", ","")&amp;
if(Services!AD358="S",Services!$AD$1&amp;", ","")&amp;
if(Services!AE358="S",Services!$AE$1&amp;", ","")&amp;
if(Services!AF358="S",Services!$AF$1&amp;", ","")&amp;
if(Services!AG358="S",Services!$AG$1&amp;", ","")&amp;
if(Services!AH358="S",Services!$AH$1&amp;", ","")</f>
        <v/>
      </c>
      <c r="H358" t="str">
        <f t="shared" si="2"/>
        <v/>
      </c>
      <c r="I358" t="str">
        <f t="shared" si="3"/>
        <v>&lt;h2&gt;Westridge Apts&lt;/h2&gt;&lt;h3&gt;775-747-5959   / 5250 Villa Verde Dr Reno, NV 89523&lt;/h3&gt;&lt;p&gt;Family-Subsidized-Bond&lt;/p&gt;&lt;p&gt;Apartments, Subsidized housing / &lt;/p&gt;</v>
      </c>
      <c r="J358" s="24" t="s">
        <v>299</v>
      </c>
    </row>
    <row r="359">
      <c r="A359" t="str">
        <f>if(Services!A359="","",Services!A359)</f>
        <v>Whittell Pointe Apts</v>
      </c>
      <c r="B359" t="str">
        <f>if(Services!B359&amp;" "&amp;Services!C359&amp;" "&amp;Services!I359="","",Services!B359&amp;" "&amp;Services!C359&amp;" "&amp;Services!I359)</f>
        <v>775-329-4343  </v>
      </c>
      <c r="C359" t="str">
        <f>if(A359="","",Services!D359&amp;" "&amp;Services!E359&amp;", "&amp;Services!F359&amp;" "&amp;Services!G359)</f>
        <v>1855 Selmi Dr Reno, NV 89512</v>
      </c>
      <c r="D359" t="str">
        <f>if(Services!H359="","",Services!H359)</f>
        <v>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359" s="81" t="str">
        <f>if(Services!J359="P",Services!$J$1&amp;", ","")&amp;
if(Services!K359="P",Services!$K$1&amp;", ","")&amp;
if(Services!L359="P",Services!$L$1&amp;", ","")&amp;
if(Services!M359="P",Services!$M$1&amp;", ","")&amp;
if(Services!N359="P",Services!$N$1&amp;", ","")&amp;
if(Services!O359="P",Services!$O$1&amp;", ","")&amp;
if(Services!P359="P",Services!$P$1&amp;", ","")&amp;
if(Services!Q359="P",Services!$Q$1&amp;", ","")&amp;
if(Services!R359="P",Services!$R$1&amp;", ","")&amp;
if(Services!S359="P",Services!$S$1&amp;", ","")&amp;
if(Services!T359="P",Services!$T$1&amp;", ","")&amp;
if(Services!U359="P",Services!$U$1&amp;", ","")&amp;
if(Services!V359="P",Services!$V$1&amp;", ","")&amp;
if(Services!W359="P",Services!$W$1&amp;", ","")&amp;
if(Services!X359="P",Services!$X$1&amp;", ","")&amp;
if(Services!Y359="P",Services!$Y$1&amp;", ","")&amp;
if(Services!Z359="P",Services!$Z$1&amp;", ","")&amp;
if(Services!AA359="P",Services!$AA$1&amp;", ","")&amp;
if(Services!AB359="P",Services!$AB$1&amp;", ","")&amp;
if(Services!AC359="P",Services!$AC$1&amp;", ","")&amp;
if(Services!AD359="P",Services!$AD$1&amp;", ","")&amp;
if(Services!AE359="P",Services!$AE$1&amp;", ","")&amp;
if(Services!AF359="P",Services!$AF$1&amp;", ","")&amp;
if(Services!AG359="P",Services!$AG$1&amp;", ","")&amp;
if(Services!AH359="P",Services!$AH$1&amp;", ","")</f>
        <v>Apartments, Subsidized housing, </v>
      </c>
      <c r="F359" t="str">
        <f t="shared" si="1"/>
        <v>Apartments, Subsidized housing</v>
      </c>
      <c r="G359" s="81" t="str">
        <f>if(Services!J359="S",Services!$J$1&amp;", ","")&amp;
if(Services!K359="S",Services!$K$1&amp;", ","")&amp;
if(Services!L359="S",Services!$L$1&amp;", ","")&amp;
if(Services!M359="S",Services!$M$1&amp;", ","")&amp;
if(Services!N359="S",Services!$N$1&amp;", ","")&amp;
if(Services!O359="S",Services!$O$1&amp;", ","")&amp;
if(Services!P359="S",Services!$P$1&amp;", ","")&amp;
if(Services!Q359="S",Services!$Q$1&amp;", ","")&amp;
if(Services!R359="S",Services!$R$1&amp;", ","")&amp;
if(Services!S359="S",Services!$S$1&amp;", ","")&amp;
if(Services!T359="S",Services!$T$1&amp;", ","")&amp;
if(Services!U359="S",Services!$U$1&amp;", ","")&amp;
if(Services!V359="S",Services!$V$1&amp;", ","")&amp;
if(Services!W359="S",Services!$W$1&amp;", ","")&amp;
if(Services!X359="S",Services!$X$1&amp;", ","")&amp;
if(Services!Y359="S",Services!$Y$1&amp;", ","")&amp;
if(Services!Z359="S",Services!$Z$1&amp;", ","")&amp;
if(Services!AA359="S",Services!$AA$1&amp;", ","")&amp;
if(Services!AB359="S",Services!$AB$1&amp;", ","")&amp;
if(Services!AC359="S",Services!$AC$1&amp;", ","")&amp;
if(Services!AD359="S",Services!$AD$1&amp;", ","")&amp;
if(Services!AE359="S",Services!$AE$1&amp;", ","")&amp;
if(Services!AF359="S",Services!$AF$1&amp;", ","")&amp;
if(Services!AG359="S",Services!$AG$1&amp;", ","")&amp;
if(Services!AH359="S",Services!$AH$1&amp;", ","")</f>
        <v/>
      </c>
      <c r="H359" t="str">
        <f t="shared" si="2"/>
        <v/>
      </c>
      <c r="I359" t="str">
        <f t="shared" si="3"/>
        <v>&lt;h2&gt;Whittell Pointe Apts&lt;/h2&gt;&lt;h3&gt;775-329-4343   / 1855 Selmi Dr Reno, NV 89512&lt;/h3&gt;&lt;p&gt;Family-Subsidized-Using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359" s="24" t="s">
        <v>299</v>
      </c>
    </row>
    <row r="360">
      <c r="A360" t="str">
        <f>if(Services!A360="","",Services!A360)</f>
        <v>WIC Program, South</v>
      </c>
      <c r="B360" t="str">
        <f>if(Services!B360&amp;" "&amp;Services!C360&amp;" "&amp;Services!I360="","",Services!B360&amp;" "&amp;Services!C360&amp;" "&amp;Services!I360)</f>
        <v>775-828-6600  </v>
      </c>
      <c r="C360" t="str">
        <f>if(A360="","",Services!D360&amp;" "&amp;Services!E360&amp;", "&amp;Services!F360&amp;" "&amp;Services!G360)</f>
        <v>601 W Moana lane, Suite 3 Reno, NV 89509</v>
      </c>
      <c r="D360" t="str">
        <f>if(Services!H360="","",Services!H360)</f>
        <v>Supplemental food program for children and infants under age 5 and pregnant or breastfeeding women; referrals and special needs</v>
      </c>
      <c r="E360" s="81" t="str">
        <f>if(Services!J360="P",Services!$J$1&amp;", ","")&amp;
if(Services!K360="P",Services!$K$1&amp;", ","")&amp;
if(Services!L360="P",Services!$L$1&amp;", ","")&amp;
if(Services!M360="P",Services!$M$1&amp;", ","")&amp;
if(Services!N360="P",Services!$N$1&amp;", ","")&amp;
if(Services!O360="P",Services!$O$1&amp;", ","")&amp;
if(Services!P360="P",Services!$P$1&amp;", ","")&amp;
if(Services!Q360="P",Services!$Q$1&amp;", ","")&amp;
if(Services!R360="P",Services!$R$1&amp;", ","")&amp;
if(Services!S360="P",Services!$S$1&amp;", ","")&amp;
if(Services!T360="P",Services!$T$1&amp;", ","")&amp;
if(Services!U360="P",Services!$U$1&amp;", ","")&amp;
if(Services!V360="P",Services!$V$1&amp;", ","")&amp;
if(Services!W360="P",Services!$W$1&amp;", ","")&amp;
if(Services!X360="P",Services!$X$1&amp;", ","")&amp;
if(Services!Y360="P",Services!$Y$1&amp;", ","")&amp;
if(Services!Z360="P",Services!$Z$1&amp;", ","")&amp;
if(Services!AA360="P",Services!$AA$1&amp;", ","")&amp;
if(Services!AB360="P",Services!$AB$1&amp;", ","")&amp;
if(Services!AC360="P",Services!$AC$1&amp;", ","")&amp;
if(Services!AD360="P",Services!$AD$1&amp;", ","")&amp;
if(Services!AE360="P",Services!$AE$1&amp;", ","")&amp;
if(Services!AF360="P",Services!$AF$1&amp;", ","")&amp;
if(Services!AG360="P",Services!$AG$1&amp;", ","")&amp;
if(Services!AH360="P",Services!$AH$1&amp;", ","")</f>
        <v>Food, </v>
      </c>
      <c r="F360" t="str">
        <f t="shared" si="1"/>
        <v>Food</v>
      </c>
      <c r="G360" s="81" t="str">
        <f>if(Services!J360="S",Services!$J$1&amp;", ","")&amp;
if(Services!K360="S",Services!$K$1&amp;", ","")&amp;
if(Services!L360="S",Services!$L$1&amp;", ","")&amp;
if(Services!M360="S",Services!$M$1&amp;", ","")&amp;
if(Services!N360="S",Services!$N$1&amp;", ","")&amp;
if(Services!O360="S",Services!$O$1&amp;", ","")&amp;
if(Services!P360="S",Services!$P$1&amp;", ","")&amp;
if(Services!Q360="S",Services!$Q$1&amp;", ","")&amp;
if(Services!R360="S",Services!$R$1&amp;", ","")&amp;
if(Services!S360="S",Services!$S$1&amp;", ","")&amp;
if(Services!T360="S",Services!$T$1&amp;", ","")&amp;
if(Services!U360="S",Services!$U$1&amp;", ","")&amp;
if(Services!V360="S",Services!$V$1&amp;", ","")&amp;
if(Services!W360="S",Services!$W$1&amp;", ","")&amp;
if(Services!X360="S",Services!$X$1&amp;", ","")&amp;
if(Services!Y360="S",Services!$Y$1&amp;", ","")&amp;
if(Services!Z360="S",Services!$Z$1&amp;", ","")&amp;
if(Services!AA360="S",Services!$AA$1&amp;", ","")&amp;
if(Services!AB360="S",Services!$AB$1&amp;", ","")&amp;
if(Services!AC360="S",Services!$AC$1&amp;", ","")&amp;
if(Services!AD360="S",Services!$AD$1&amp;", ","")&amp;
if(Services!AE360="S",Services!$AE$1&amp;", ","")&amp;
if(Services!AF360="S",Services!$AF$1&amp;", ","")&amp;
if(Services!AG360="S",Services!$AG$1&amp;", ","")&amp;
if(Services!AH360="S",Services!$AH$1&amp;", ","")</f>
        <v>Healthcare, </v>
      </c>
      <c r="H360" t="str">
        <f t="shared" si="2"/>
        <v>Healthcare</v>
      </c>
      <c r="I360" t="str">
        <f t="shared" si="3"/>
        <v>&lt;h2&gt;WIC Program, South&lt;/h2&gt;&lt;h3&gt;775-828-6600   / 601 W Moana lane, Suite 3 Reno, NV 89509&lt;/h3&gt;&lt;p&gt;Supplemental food program for children and infants under age 5 and pregnant or breastfeeding women; referrals and special needs&lt;/p&gt;&lt;p&gt;Food / Healthcare&lt;/p&gt;</v>
      </c>
      <c r="J360" s="24" t="s">
        <v>299</v>
      </c>
    </row>
    <row r="361">
      <c r="A361" t="str">
        <f>if(Services!A361="","",Services!A361)</f>
        <v>William Raggio Plaza</v>
      </c>
      <c r="B361" t="str">
        <f>if(Services!B361&amp;" "&amp;Services!C361&amp;" "&amp;Services!I361="","",Services!B361&amp;" "&amp;Services!C361&amp;" "&amp;Services!I361)</f>
        <v>775-329-2229  </v>
      </c>
      <c r="C361" t="str">
        <f>if(A361="","",Services!D361&amp;" "&amp;Services!E361&amp;", "&amp;Services!F361&amp;" "&amp;Services!G361)</f>
        <v>48 S Park St Reno, NV 89502</v>
      </c>
      <c r="D361" t="str">
        <f>if(Services!H361="","",Services!H361)</f>
        <v>Disabled-Subsidized Sec 811</v>
      </c>
      <c r="E361" s="81" t="str">
        <f>if(Services!J361="P",Services!$J$1&amp;", ","")&amp;
if(Services!K361="P",Services!$K$1&amp;", ","")&amp;
if(Services!L361="P",Services!$L$1&amp;", ","")&amp;
if(Services!M361="P",Services!$M$1&amp;", ","")&amp;
if(Services!N361="P",Services!$N$1&amp;", ","")&amp;
if(Services!O361="P",Services!$O$1&amp;", ","")&amp;
if(Services!P361="P",Services!$P$1&amp;", ","")&amp;
if(Services!Q361="P",Services!$Q$1&amp;", ","")&amp;
if(Services!R361="P",Services!$R$1&amp;", ","")&amp;
if(Services!S361="P",Services!$S$1&amp;", ","")&amp;
if(Services!T361="P",Services!$T$1&amp;", ","")&amp;
if(Services!U361="P",Services!$U$1&amp;", ","")&amp;
if(Services!V361="P",Services!$V$1&amp;", ","")&amp;
if(Services!W361="P",Services!$W$1&amp;", ","")&amp;
if(Services!X361="P",Services!$X$1&amp;", ","")&amp;
if(Services!Y361="P",Services!$Y$1&amp;", ","")&amp;
if(Services!Z361="P",Services!$Z$1&amp;", ","")&amp;
if(Services!AA361="P",Services!$AA$1&amp;", ","")&amp;
if(Services!AB361="P",Services!$AB$1&amp;", ","")&amp;
if(Services!AC361="P",Services!$AC$1&amp;", ","")&amp;
if(Services!AD361="P",Services!$AD$1&amp;", ","")&amp;
if(Services!AE361="P",Services!$AE$1&amp;", ","")&amp;
if(Services!AF361="P",Services!$AF$1&amp;", ","")&amp;
if(Services!AG361="P",Services!$AG$1&amp;", ","")&amp;
if(Services!AH361="P",Services!$AH$1&amp;", ","")</f>
        <v>Apartments, Subsidized housing, </v>
      </c>
      <c r="F361" t="str">
        <f t="shared" si="1"/>
        <v>Apartments, Subsidized housing</v>
      </c>
      <c r="G361" s="81" t="str">
        <f>if(Services!J361="S",Services!$J$1&amp;", ","")&amp;
if(Services!K361="S",Services!$K$1&amp;", ","")&amp;
if(Services!L361="S",Services!$L$1&amp;", ","")&amp;
if(Services!M361="S",Services!$M$1&amp;", ","")&amp;
if(Services!N361="S",Services!$N$1&amp;", ","")&amp;
if(Services!O361="S",Services!$O$1&amp;", ","")&amp;
if(Services!P361="S",Services!$P$1&amp;", ","")&amp;
if(Services!Q361="S",Services!$Q$1&amp;", ","")&amp;
if(Services!R361="S",Services!$R$1&amp;", ","")&amp;
if(Services!S361="S",Services!$S$1&amp;", ","")&amp;
if(Services!T361="S",Services!$T$1&amp;", ","")&amp;
if(Services!U361="S",Services!$U$1&amp;", ","")&amp;
if(Services!V361="S",Services!$V$1&amp;", ","")&amp;
if(Services!W361="S",Services!$W$1&amp;", ","")&amp;
if(Services!X361="S",Services!$X$1&amp;", ","")&amp;
if(Services!Y361="S",Services!$Y$1&amp;", ","")&amp;
if(Services!Z361="S",Services!$Z$1&amp;", ","")&amp;
if(Services!AA361="S",Services!$AA$1&amp;", ","")&amp;
if(Services!AB361="S",Services!$AB$1&amp;", ","")&amp;
if(Services!AC361="S",Services!$AC$1&amp;", ","")&amp;
if(Services!AD361="S",Services!$AD$1&amp;", ","")&amp;
if(Services!AE361="S",Services!$AE$1&amp;", ","")&amp;
if(Services!AF361="S",Services!$AF$1&amp;", ","")&amp;
if(Services!AG361="S",Services!$AG$1&amp;", ","")&amp;
if(Services!AH361="S",Services!$AH$1&amp;", ","")</f>
        <v/>
      </c>
      <c r="H361" t="str">
        <f t="shared" si="2"/>
        <v/>
      </c>
      <c r="I361" t="str">
        <f t="shared" si="3"/>
        <v>&lt;h2&gt;William Raggio Plaza&lt;/h2&gt;&lt;h3&gt;775-329-2229   / 48 S Park St Reno, NV 89502&lt;/h3&gt;&lt;p&gt;Disabled-Subsidized Sec 811&lt;/p&gt;&lt;p&gt;Apartments, Subsidized housing / &lt;/p&gt;</v>
      </c>
      <c r="J361" s="24" t="s">
        <v>299</v>
      </c>
    </row>
    <row r="362">
      <c r="A362" t="str">
        <f>if(Services!A362="","",Services!A362)</f>
        <v>Willow Springs - outpatient services</v>
      </c>
      <c r="B362" t="str">
        <f>if(Services!B362&amp;" "&amp;Services!C362&amp;" "&amp;Services!I362="","",Services!B362&amp;" "&amp;Services!C362&amp;" "&amp;Services!I362)</f>
        <v>775-284-4717  willowspringscenter.com</v>
      </c>
      <c r="C362" t="str">
        <f>if(A362="","",Services!D362&amp;" "&amp;Services!E362&amp;", "&amp;Services!F362&amp;" "&amp;Services!G362)</f>
        <v>650 Edison Way Reno, NV 89502</v>
      </c>
      <c r="D362" t="str">
        <f>if(Services!H362="","",Services!H362)</f>
        <v>Medication management with psychiatrists, individual therapy, family therapy, groups, intensive outpatient, day treatment. Outpatient treatment available for children and adolescents. Children's psychiatric services.</v>
      </c>
      <c r="E362" s="81" t="str">
        <f>if(Services!J362="P",Services!$J$1&amp;", ","")&amp;
if(Services!K362="P",Services!$K$1&amp;", ","")&amp;
if(Services!L362="P",Services!$L$1&amp;", ","")&amp;
if(Services!M362="P",Services!$M$1&amp;", ","")&amp;
if(Services!N362="P",Services!$N$1&amp;", ","")&amp;
if(Services!O362="P",Services!$O$1&amp;", ","")&amp;
if(Services!P362="P",Services!$P$1&amp;", ","")&amp;
if(Services!Q362="P",Services!$Q$1&amp;", ","")&amp;
if(Services!R362="P",Services!$R$1&amp;", ","")&amp;
if(Services!S362="P",Services!$S$1&amp;", ","")&amp;
if(Services!T362="P",Services!$T$1&amp;", ","")&amp;
if(Services!U362="P",Services!$U$1&amp;", ","")&amp;
if(Services!V362="P",Services!$V$1&amp;", ","")&amp;
if(Services!W362="P",Services!$W$1&amp;", ","")&amp;
if(Services!X362="P",Services!$X$1&amp;", ","")&amp;
if(Services!Y362="P",Services!$Y$1&amp;", ","")&amp;
if(Services!Z362="P",Services!$Z$1&amp;", ","")&amp;
if(Services!AA362="P",Services!$AA$1&amp;", ","")&amp;
if(Services!AB362="P",Services!$AB$1&amp;", ","")&amp;
if(Services!AC362="P",Services!$AC$1&amp;", ","")&amp;
if(Services!AD362="P",Services!$AD$1&amp;", ","")&amp;
if(Services!AE362="P",Services!$AE$1&amp;", ","")&amp;
if(Services!AF362="P",Services!$AF$1&amp;", ","")&amp;
if(Services!AG362="P",Services!$AG$1&amp;", ","")&amp;
if(Services!AH362="P",Services!$AH$1&amp;", ","")</f>
        <v>Counseling, Family Services, Mental Health, Outpatient, </v>
      </c>
      <c r="F362" t="str">
        <f t="shared" si="1"/>
        <v>Counseling, Family Services, Mental Health, Outpatient</v>
      </c>
      <c r="G362" s="81" t="str">
        <f>if(Services!J362="S",Services!$J$1&amp;", ","")&amp;
if(Services!K362="S",Services!$K$1&amp;", ","")&amp;
if(Services!L362="S",Services!$L$1&amp;", ","")&amp;
if(Services!M362="S",Services!$M$1&amp;", ","")&amp;
if(Services!N362="S",Services!$N$1&amp;", ","")&amp;
if(Services!O362="S",Services!$O$1&amp;", ","")&amp;
if(Services!P362="S",Services!$P$1&amp;", ","")&amp;
if(Services!Q362="S",Services!$Q$1&amp;", ","")&amp;
if(Services!R362="S",Services!$R$1&amp;", ","")&amp;
if(Services!S362="S",Services!$S$1&amp;", ","")&amp;
if(Services!T362="S",Services!$T$1&amp;", ","")&amp;
if(Services!U362="S",Services!$U$1&amp;", ","")&amp;
if(Services!V362="S",Services!$V$1&amp;", ","")&amp;
if(Services!W362="S",Services!$W$1&amp;", ","")&amp;
if(Services!X362="S",Services!$X$1&amp;", ","")&amp;
if(Services!Y362="S",Services!$Y$1&amp;", ","")&amp;
if(Services!Z362="S",Services!$Z$1&amp;", ","")&amp;
if(Services!AA362="S",Services!$AA$1&amp;", ","")&amp;
if(Services!AB362="S",Services!$AB$1&amp;", ","")&amp;
if(Services!AC362="S",Services!$AC$1&amp;", ","")&amp;
if(Services!AD362="S",Services!$AD$1&amp;", ","")&amp;
if(Services!AE362="S",Services!$AE$1&amp;", ","")&amp;
if(Services!AF362="S",Services!$AF$1&amp;", ","")&amp;
if(Services!AG362="S",Services!$AG$1&amp;", ","")&amp;
if(Services!AH362="S",Services!$AH$1&amp;", ","")</f>
        <v/>
      </c>
      <c r="H362" t="str">
        <f t="shared" si="2"/>
        <v/>
      </c>
      <c r="I362" t="str">
        <f t="shared" si="3"/>
        <v>&lt;h2&gt;Willow Springs - outpatient services&lt;/h2&gt;&lt;h3&gt;775-284-4717  willowspringscenter.com / 650 Edison Way Reno, NV 89502&lt;/h3&gt;&lt;p&gt;Medication management with psychiatrists, individual therapy, family therapy, groups, intensive outpatient, day treatment. Outpatient treatment available for children and adolescents. Children's psychiatric services.&lt;/p&gt;&lt;p&gt;Counseling, Family Services, Mental Health, Outpatient / &lt;/p&gt;</v>
      </c>
      <c r="J362" s="24" t="s">
        <v>299</v>
      </c>
    </row>
    <row r="363">
      <c r="A363" t="str">
        <f>if(Services!A363="","",Services!A363)</f>
        <v>Willow Springs - residential</v>
      </c>
      <c r="B363" t="str">
        <f>if(Services!B363&amp;" "&amp;Services!C363&amp;" "&amp;Services!I363="","",Services!B363&amp;" "&amp;Services!C363&amp;" "&amp;Services!I363)</f>
        <v>775-858-3303  willowspringscenter.com</v>
      </c>
      <c r="C363" t="str">
        <f>if(A363="","",Services!D363&amp;" "&amp;Services!E363&amp;", "&amp;Services!F363&amp;" "&amp;Services!G363)</f>
        <v>690 Edison Way Reno, NV 89502</v>
      </c>
      <c r="D363" t="str">
        <f>if(Services!H363="","",Services!H363)</f>
        <v>Residential treatment center for children and adolescents. At least three month program. Children's psychiatric services.</v>
      </c>
      <c r="E363" s="81" t="str">
        <f>if(Services!J363="P",Services!$J$1&amp;", ","")&amp;
if(Services!K363="P",Services!$K$1&amp;", ","")&amp;
if(Services!L363="P",Services!$L$1&amp;", ","")&amp;
if(Services!M363="P",Services!$M$1&amp;", ","")&amp;
if(Services!N363="P",Services!$N$1&amp;", ","")&amp;
if(Services!O363="P",Services!$O$1&amp;", ","")&amp;
if(Services!P363="P",Services!$P$1&amp;", ","")&amp;
if(Services!Q363="P",Services!$Q$1&amp;", ","")&amp;
if(Services!R363="P",Services!$R$1&amp;", ","")&amp;
if(Services!S363="P",Services!$S$1&amp;", ","")&amp;
if(Services!T363="P",Services!$T$1&amp;", ","")&amp;
if(Services!U363="P",Services!$U$1&amp;", ","")&amp;
if(Services!V363="P",Services!$V$1&amp;", ","")&amp;
if(Services!W363="P",Services!$W$1&amp;", ","")&amp;
if(Services!X363="P",Services!$X$1&amp;", ","")&amp;
if(Services!Y363="P",Services!$Y$1&amp;", ","")&amp;
if(Services!Z363="P",Services!$Z$1&amp;", ","")&amp;
if(Services!AA363="P",Services!$AA$1&amp;", ","")&amp;
if(Services!AB363="P",Services!$AB$1&amp;", ","")&amp;
if(Services!AC363="P",Services!$AC$1&amp;", ","")&amp;
if(Services!AD363="P",Services!$AD$1&amp;", ","")&amp;
if(Services!AE363="P",Services!$AE$1&amp;", ","")&amp;
if(Services!AF363="P",Services!$AF$1&amp;", ","")&amp;
if(Services!AG363="P",Services!$AG$1&amp;", ","")&amp;
if(Services!AH363="P",Services!$AH$1&amp;", ","")</f>
        <v>Counseling, Education &amp; Training, Family Services, Inpatient, Mental Health, </v>
      </c>
      <c r="F363" t="str">
        <f t="shared" si="1"/>
        <v>Counseling, Education &amp; Training, Family Services, Inpatient, Mental Health</v>
      </c>
      <c r="G363" s="81" t="str">
        <f>if(Services!J363="S",Services!$J$1&amp;", ","")&amp;
if(Services!K363="S",Services!$K$1&amp;", ","")&amp;
if(Services!L363="S",Services!$L$1&amp;", ","")&amp;
if(Services!M363="S",Services!$M$1&amp;", ","")&amp;
if(Services!N363="S",Services!$N$1&amp;", ","")&amp;
if(Services!O363="S",Services!$O$1&amp;", ","")&amp;
if(Services!P363="S",Services!$P$1&amp;", ","")&amp;
if(Services!Q363="S",Services!$Q$1&amp;", ","")&amp;
if(Services!R363="S",Services!$R$1&amp;", ","")&amp;
if(Services!S363="S",Services!$S$1&amp;", ","")&amp;
if(Services!T363="S",Services!$T$1&amp;", ","")&amp;
if(Services!U363="S",Services!$U$1&amp;", ","")&amp;
if(Services!V363="S",Services!$V$1&amp;", ","")&amp;
if(Services!W363="S",Services!$W$1&amp;", ","")&amp;
if(Services!X363="S",Services!$X$1&amp;", ","")&amp;
if(Services!Y363="S",Services!$Y$1&amp;", ","")&amp;
if(Services!Z363="S",Services!$Z$1&amp;", ","")&amp;
if(Services!AA363="S",Services!$AA$1&amp;", ","")&amp;
if(Services!AB363="S",Services!$AB$1&amp;", ","")&amp;
if(Services!AC363="S",Services!$AC$1&amp;", ","")&amp;
if(Services!AD363="S",Services!$AD$1&amp;", ","")&amp;
if(Services!AE363="S",Services!$AE$1&amp;", ","")&amp;
if(Services!AF363="S",Services!$AF$1&amp;", ","")&amp;
if(Services!AG363="S",Services!$AG$1&amp;", ","")&amp;
if(Services!AH363="S",Services!$AH$1&amp;", ","")</f>
        <v/>
      </c>
      <c r="H363" t="str">
        <f t="shared" si="2"/>
        <v/>
      </c>
      <c r="I363" t="str">
        <f t="shared" si="3"/>
        <v>&lt;h2&gt;Willow Springs - residential&lt;/h2&gt;&lt;h3&gt;775-858-3303  willowspringscenter.com / 690 Edison Way Reno, NV 89502&lt;/h3&gt;&lt;p&gt;Residential treatment center for children and adolescents. At least three month program. Children's psychiatric services.&lt;/p&gt;&lt;p&gt;Counseling, Education &amp; Training, Family Services, Inpatient, Mental Health / &lt;/p&gt;</v>
      </c>
      <c r="J363" s="24" t="s">
        <v>299</v>
      </c>
    </row>
    <row r="364">
      <c r="A364" t="str">
        <f>if(Services!A364="","",Services!A364)</f>
        <v>Willows at Wells</v>
      </c>
      <c r="B364" t="str">
        <f>if(Services!B364&amp;" "&amp;Services!C364&amp;" "&amp;Services!I364="","",Services!B364&amp;" "&amp;Services!C364&amp;" "&amp;Services!I364)</f>
        <v>775-329-4248  </v>
      </c>
      <c r="C364" t="str">
        <f>if(A364="","",Services!D364&amp;" "&amp;Services!E364&amp;", "&amp;Services!F364&amp;" "&amp;Services!G364)</f>
        <v>201 S Wells Ave Reno, NV 89502</v>
      </c>
      <c r="D364" t="str">
        <f>if(Services!H364="","",Services!H364)</f>
        <v>Senior/Disabled Not Subsidized</v>
      </c>
      <c r="E364" s="81" t="str">
        <f>if(Services!J364="P",Services!$J$1&amp;", ","")&amp;
if(Services!K364="P",Services!$K$1&amp;", ","")&amp;
if(Services!L364="P",Services!$L$1&amp;", ","")&amp;
if(Services!M364="P",Services!$M$1&amp;", ","")&amp;
if(Services!N364="P",Services!$N$1&amp;", ","")&amp;
if(Services!O364="P",Services!$O$1&amp;", ","")&amp;
if(Services!P364="P",Services!$P$1&amp;", ","")&amp;
if(Services!Q364="P",Services!$Q$1&amp;", ","")&amp;
if(Services!R364="P",Services!$R$1&amp;", ","")&amp;
if(Services!S364="P",Services!$S$1&amp;", ","")&amp;
if(Services!T364="P",Services!$T$1&amp;", ","")&amp;
if(Services!U364="P",Services!$U$1&amp;", ","")&amp;
if(Services!V364="P",Services!$V$1&amp;", ","")&amp;
if(Services!W364="P",Services!$W$1&amp;", ","")&amp;
if(Services!X364="P",Services!$X$1&amp;", ","")&amp;
if(Services!Y364="P",Services!$Y$1&amp;", ","")&amp;
if(Services!Z364="P",Services!$Z$1&amp;", ","")&amp;
if(Services!AA364="P",Services!$AA$1&amp;", ","")&amp;
if(Services!AB364="P",Services!$AB$1&amp;", ","")&amp;
if(Services!AC364="P",Services!$AC$1&amp;", ","")&amp;
if(Services!AD364="P",Services!$AD$1&amp;", ","")&amp;
if(Services!AE364="P",Services!$AE$1&amp;", ","")&amp;
if(Services!AF364="P",Services!$AF$1&amp;", ","")&amp;
if(Services!AG364="P",Services!$AG$1&amp;", ","")&amp;
if(Services!AH364="P",Services!$AH$1&amp;", ","")</f>
        <v>Apartments, </v>
      </c>
      <c r="F364" t="str">
        <f t="shared" si="1"/>
        <v>Apartments</v>
      </c>
      <c r="G364" s="81" t="str">
        <f>if(Services!J364="S",Services!$J$1&amp;", ","")&amp;
if(Services!K364="S",Services!$K$1&amp;", ","")&amp;
if(Services!L364="S",Services!$L$1&amp;", ","")&amp;
if(Services!M364="S",Services!$M$1&amp;", ","")&amp;
if(Services!N364="S",Services!$N$1&amp;", ","")&amp;
if(Services!O364="S",Services!$O$1&amp;", ","")&amp;
if(Services!P364="S",Services!$P$1&amp;", ","")&amp;
if(Services!Q364="S",Services!$Q$1&amp;", ","")&amp;
if(Services!R364="S",Services!$R$1&amp;", ","")&amp;
if(Services!S364="S",Services!$S$1&amp;", ","")&amp;
if(Services!T364="S",Services!$T$1&amp;", ","")&amp;
if(Services!U364="S",Services!$U$1&amp;", ","")&amp;
if(Services!V364="S",Services!$V$1&amp;", ","")&amp;
if(Services!W364="S",Services!$W$1&amp;", ","")&amp;
if(Services!X364="S",Services!$X$1&amp;", ","")&amp;
if(Services!Y364="S",Services!$Y$1&amp;", ","")&amp;
if(Services!Z364="S",Services!$Z$1&amp;", ","")&amp;
if(Services!AA364="S",Services!$AA$1&amp;", ","")&amp;
if(Services!AB364="S",Services!$AB$1&amp;", ","")&amp;
if(Services!AC364="S",Services!$AC$1&amp;", ","")&amp;
if(Services!AD364="S",Services!$AD$1&amp;", ","")&amp;
if(Services!AE364="S",Services!$AE$1&amp;", ","")&amp;
if(Services!AF364="S",Services!$AF$1&amp;", ","")&amp;
if(Services!AG364="S",Services!$AG$1&amp;", ","")&amp;
if(Services!AH364="S",Services!$AH$1&amp;", ","")</f>
        <v/>
      </c>
      <c r="H364" t="str">
        <f t="shared" si="2"/>
        <v/>
      </c>
      <c r="I364" t="str">
        <f t="shared" si="3"/>
        <v>&lt;h2&gt;Willows at Wells&lt;/h2&gt;&lt;h3&gt;775-329-4248   / 201 S Wells Ave Reno, NV 89502&lt;/h3&gt;&lt;p&gt;Senior/Disabled Not Subsidized&lt;/p&gt;&lt;p&gt;Apartments / &lt;/p&gt;</v>
      </c>
      <c r="J364" s="24" t="s">
        <v>299</v>
      </c>
    </row>
    <row r="365">
      <c r="A365" t="str">
        <f>if(Services!A365="","",Services!A365)</f>
        <v>Women &amp; Children's Center of the Sierra</v>
      </c>
      <c r="B365" t="str">
        <f>if(Services!B365&amp;" "&amp;Services!C365&amp;" "&amp;Services!I365="","",Services!B365&amp;" "&amp;Services!C365&amp;" "&amp;Services!I365)</f>
        <v>775-825-7395  www.waccs.org</v>
      </c>
      <c r="C365" t="str">
        <f>if(A365="","",Services!D365&amp;" "&amp;Services!E365&amp;", "&amp;Services!F365&amp;" "&amp;Services!G365)</f>
        <v>WACCS Administrative Office 3905 Neil Road, Suite 2  Reno, NV 89502</v>
      </c>
      <c r="D365" t="str">
        <f>if(Services!H365="","",Services!H365)</f>
        <v>The Women and Children’s Center of the Sierra (WACCS) provides services to support women as they work to move out of poverty and improve their lives. Our comprehensive approach includes ESL and GED (HiSet) education, job search and preparation, a free diaper bank, crisis intervention, and information and referrals for any other community service a woman may need to move forward in her life.
WACCS serves women as they work toward their individual goals on their journey out of poverty and away from public safety net programs. We counsel, educate, support, encourage, guide and otherwise empower women as they strive to transform their lives.</v>
      </c>
      <c r="E365" s="81" t="str">
        <f>if(Services!J365="P",Services!$J$1&amp;", ","")&amp;
if(Services!K365="P",Services!$K$1&amp;", ","")&amp;
if(Services!L365="P",Services!$L$1&amp;", ","")&amp;
if(Services!M365="P",Services!$M$1&amp;", ","")&amp;
if(Services!N365="P",Services!$N$1&amp;", ","")&amp;
if(Services!O365="P",Services!$O$1&amp;", ","")&amp;
if(Services!P365="P",Services!$P$1&amp;", ","")&amp;
if(Services!Q365="P",Services!$Q$1&amp;", ","")&amp;
if(Services!R365="P",Services!$R$1&amp;", ","")&amp;
if(Services!S365="P",Services!$S$1&amp;", ","")&amp;
if(Services!T365="P",Services!$T$1&amp;", ","")&amp;
if(Services!U365="P",Services!$U$1&amp;", ","")&amp;
if(Services!V365="P",Services!$V$1&amp;", ","")&amp;
if(Services!W365="P",Services!$W$1&amp;", ","")&amp;
if(Services!X365="P",Services!$X$1&amp;", ","")&amp;
if(Services!Y365="P",Services!$Y$1&amp;", ","")&amp;
if(Services!Z365="P",Services!$Z$1&amp;", ","")&amp;
if(Services!AA365="P",Services!$AA$1&amp;", ","")&amp;
if(Services!AB365="P",Services!$AB$1&amp;", ","")&amp;
if(Services!AC365="P",Services!$AC$1&amp;", ","")&amp;
if(Services!AD365="P",Services!$AD$1&amp;", ","")&amp;
if(Services!AE365="P",Services!$AE$1&amp;", ","")&amp;
if(Services!AF365="P",Services!$AF$1&amp;", ","")&amp;
if(Services!AG365="P",Services!$AG$1&amp;", ","")&amp;
if(Services!AH365="P",Services!$AH$1&amp;", ","")</f>
        <v>Counseling, Education &amp; Training, </v>
      </c>
      <c r="F365" t="str">
        <f t="shared" si="1"/>
        <v>Counseling, Education &amp; Training</v>
      </c>
      <c r="G365" s="81" t="str">
        <f>if(Services!J365="S",Services!$J$1&amp;", ","")&amp;
if(Services!K365="S",Services!$K$1&amp;", ","")&amp;
if(Services!L365="S",Services!$L$1&amp;", ","")&amp;
if(Services!M365="S",Services!$M$1&amp;", ","")&amp;
if(Services!N365="S",Services!$N$1&amp;", ","")&amp;
if(Services!O365="S",Services!$O$1&amp;", ","")&amp;
if(Services!P365="S",Services!$P$1&amp;", ","")&amp;
if(Services!Q365="S",Services!$Q$1&amp;", ","")&amp;
if(Services!R365="S",Services!$R$1&amp;", ","")&amp;
if(Services!S365="S",Services!$S$1&amp;", ","")&amp;
if(Services!T365="S",Services!$T$1&amp;", ","")&amp;
if(Services!U365="S",Services!$U$1&amp;", ","")&amp;
if(Services!V365="S",Services!$V$1&amp;", ","")&amp;
if(Services!W365="S",Services!$W$1&amp;", ","")&amp;
if(Services!X365="S",Services!$X$1&amp;", ","")&amp;
if(Services!Y365="S",Services!$Y$1&amp;", ","")&amp;
if(Services!Z365="S",Services!$Z$1&amp;", ","")&amp;
if(Services!AA365="S",Services!$AA$1&amp;", ","")&amp;
if(Services!AB365="S",Services!$AB$1&amp;", ","")&amp;
if(Services!AC365="S",Services!$AC$1&amp;", ","")&amp;
if(Services!AD365="S",Services!$AD$1&amp;", ","")&amp;
if(Services!AE365="S",Services!$AE$1&amp;", ","")&amp;
if(Services!AF365="S",Services!$AF$1&amp;", ","")&amp;
if(Services!AG365="S",Services!$AG$1&amp;", ","")&amp;
if(Services!AH365="S",Services!$AH$1&amp;", ","")</f>
        <v>Community Groups, Family Services, </v>
      </c>
      <c r="H365" t="str">
        <f t="shared" si="2"/>
        <v>Community Groups, Family Services</v>
      </c>
      <c r="I365" t="str">
        <f t="shared" si="3"/>
        <v>&lt;h2&gt;Women &amp; Children's Center of the Sierra&lt;/h2&gt;&lt;h3&gt;775-825-7395  www.waccs.org / WACCS Administrative Office 3905 Neil Road, Suite 2  Reno, NV 89502&lt;/h3&gt;&lt;p&gt;The Women and Children’s Center of the Sierra (WACCS) provides services to support women as they work to move out of poverty and improve their lives. Our comprehensive approach includes ESL and GED (HiSet) education, job search and preparation, a free diaper bank, crisis intervention, and information and referrals for any other community service a woman may need to move forward in her life.
WACCS serves women as they work toward their individual goals on their journey out of poverty and away from public safety net programs. We counsel, educate, support, encourage, guide and otherwise empower women as they strive to transform their lives.&lt;/p&gt;&lt;p&gt;Counseling, Education &amp; Training / Community Groups, Family Services&lt;/p&gt;</v>
      </c>
      <c r="J365" s="24" t="s">
        <v>299</v>
      </c>
    </row>
    <row r="366">
      <c r="A366" t="str">
        <f>if(Services!A366="","",Services!A366)</f>
        <v>Women's Health Connection (NV State Health Division)</v>
      </c>
      <c r="B366" t="str">
        <f>if(Services!B366&amp;" "&amp;Services!C366&amp;" "&amp;Services!I366="","",Services!B366&amp;" "&amp;Services!C366&amp;" "&amp;Services!I366)</f>
        <v>775-684-2200   http://dpbh.nv.gov/Programs/WHC/Women_s_Health_Connection_-_Home</v>
      </c>
      <c r="C366" t="str">
        <f>if(A366="","",Services!D366&amp;" "&amp;Services!E366&amp;", "&amp;Services!F366&amp;" "&amp;Services!G366)</f>
        <v>4150 Technology Way, Suite 210 Carson City, NV 89706</v>
      </c>
      <c r="D366" t="str">
        <f>if(Services!H366="","",Services!H366)</f>
        <v>Women 40 years of age or older; Free breast exam, pap, and cervical cancer screening for women; must be uninsured and no Medicaid/care, low income. The Nevada Division of Public and Behavioral Health, Chronic Disease Prevention and Health Promotion partners with Access to Healthcare Network to administer the Women's Health Connection program. Women's Health Connection is a breast and cervical early detection program dedicated to serving low- income, high-risk, uninsured and underinsured women living in Nevada. The program's goal is to reduce the burden of breast and cervical cancer through education, early screening and diagnostics, care coordination/case management and improved accessibility treatment.</v>
      </c>
      <c r="E366" s="81" t="str">
        <f>if(Services!J366="P",Services!$J$1&amp;", ","")&amp;
if(Services!K366="P",Services!$K$1&amp;", ","")&amp;
if(Services!L366="P",Services!$L$1&amp;", ","")&amp;
if(Services!M366="P",Services!$M$1&amp;", ","")&amp;
if(Services!N366="P",Services!$N$1&amp;", ","")&amp;
if(Services!O366="P",Services!$O$1&amp;", ","")&amp;
if(Services!P366="P",Services!$P$1&amp;", ","")&amp;
if(Services!Q366="P",Services!$Q$1&amp;", ","")&amp;
if(Services!R366="P",Services!$R$1&amp;", ","")&amp;
if(Services!S366="P",Services!$S$1&amp;", ","")&amp;
if(Services!T366="P",Services!$T$1&amp;", ","")&amp;
if(Services!U366="P",Services!$U$1&amp;", ","")&amp;
if(Services!V366="P",Services!$V$1&amp;", ","")&amp;
if(Services!W366="P",Services!$W$1&amp;", ","")&amp;
if(Services!X366="P",Services!$X$1&amp;", ","")&amp;
if(Services!Y366="P",Services!$Y$1&amp;", ","")&amp;
if(Services!Z366="P",Services!$Z$1&amp;", ","")&amp;
if(Services!AA366="P",Services!$AA$1&amp;", ","")&amp;
if(Services!AB366="P",Services!$AB$1&amp;", ","")&amp;
if(Services!AC366="P",Services!$AC$1&amp;", ","")&amp;
if(Services!AD366="P",Services!$AD$1&amp;", ","")&amp;
if(Services!AE366="P",Services!$AE$1&amp;", ","")&amp;
if(Services!AF366="P",Services!$AF$1&amp;", ","")&amp;
if(Services!AG366="P",Services!$AG$1&amp;", ","")&amp;
if(Services!AH366="P",Services!$AH$1&amp;", ","")</f>
        <v>Healthcare, </v>
      </c>
      <c r="F366" t="str">
        <f t="shared" si="1"/>
        <v>Healthcare</v>
      </c>
      <c r="G366" s="81" t="str">
        <f>if(Services!J366="S",Services!$J$1&amp;", ","")&amp;
if(Services!K366="S",Services!$K$1&amp;", ","")&amp;
if(Services!L366="S",Services!$L$1&amp;", ","")&amp;
if(Services!M366="S",Services!$M$1&amp;", ","")&amp;
if(Services!N366="S",Services!$N$1&amp;", ","")&amp;
if(Services!O366="S",Services!$O$1&amp;", ","")&amp;
if(Services!P366="S",Services!$P$1&amp;", ","")&amp;
if(Services!Q366="S",Services!$Q$1&amp;", ","")&amp;
if(Services!R366="S",Services!$R$1&amp;", ","")&amp;
if(Services!S366="S",Services!$S$1&amp;", ","")&amp;
if(Services!T366="S",Services!$T$1&amp;", ","")&amp;
if(Services!U366="S",Services!$U$1&amp;", ","")&amp;
if(Services!V366="S",Services!$V$1&amp;", ","")&amp;
if(Services!W366="S",Services!$W$1&amp;", ","")&amp;
if(Services!X366="S",Services!$X$1&amp;", ","")&amp;
if(Services!Y366="S",Services!$Y$1&amp;", ","")&amp;
if(Services!Z366="S",Services!$Z$1&amp;", ","")&amp;
if(Services!AA366="S",Services!$AA$1&amp;", ","")&amp;
if(Services!AB366="S",Services!$AB$1&amp;", ","")&amp;
if(Services!AC366="S",Services!$AC$1&amp;", ","")&amp;
if(Services!AD366="S",Services!$AD$1&amp;", ","")&amp;
if(Services!AE366="S",Services!$AE$1&amp;", ","")&amp;
if(Services!AF366="S",Services!$AF$1&amp;", ","")&amp;
if(Services!AG366="S",Services!$AG$1&amp;", ","")&amp;
if(Services!AH366="S",Services!$AH$1&amp;", ","")</f>
        <v/>
      </c>
      <c r="H366" t="str">
        <f t="shared" si="2"/>
        <v/>
      </c>
      <c r="I366" t="str">
        <f t="shared" si="3"/>
        <v>&lt;h2&gt;Women's Health Connection (NV State Health Division)&lt;/h2&gt;&lt;h3&gt;775-684-2200   http://dpbh.nv.gov/Programs/WHC/Women_s_Health_Connection_-_Home / 4150 Technology Way, Suite 210 Carson City, NV 89706&lt;/h3&gt;&lt;p&gt;Women 40 years of age or older; Free breast exam, pap, and cervical cancer screening for women; must be uninsured and no Medicaid/care, low income. The Nevada Division of Public and Behavioral Health, Chronic Disease Prevention and Health Promotion partners with Access to Healthcare Network to administer the Women's Health Connection program. Women's Health Connection is a breast and cervical early detection program dedicated to serving low- income, high-risk, uninsured and underinsured women living in Nevada. The program's goal is to reduce the burden of breast and cervical cancer through education, early screening and diagnostics, care coordination/case management and improved accessibility treatment.&lt;/p&gt;&lt;p&gt;Healthcare / &lt;/p&gt;</v>
      </c>
      <c r="J366" s="24" t="s">
        <v>299</v>
      </c>
    </row>
    <row r="367">
      <c r="A367" t="str">
        <f>if(Services!A367="","",Services!A367)</f>
        <v>YMCA of the Sierra</v>
      </c>
      <c r="B367" t="str">
        <f>if(Services!B367&amp;" "&amp;Services!C367&amp;" "&amp;Services!I367="","",Services!B367&amp;" "&amp;Services!C367&amp;" "&amp;Services!I367)</f>
        <v>775-323-9622  </v>
      </c>
      <c r="C367" t="str">
        <f>if(A367="","",Services!D367&amp;" "&amp;Services!E367&amp;", "&amp;Services!F367&amp;" "&amp;Services!G367)</f>
        <v>850 Baring Boulevard Sparks, NV 89434</v>
      </c>
      <c r="D367" t="str">
        <f>if(Services!H367="","",Services!H367)</f>
        <v>Closed</v>
      </c>
      <c r="E367" s="81" t="str">
        <f>if(Services!J367="P",Services!$J$1&amp;", ","")&amp;
if(Services!K367="P",Services!$K$1&amp;", ","")&amp;
if(Services!L367="P",Services!$L$1&amp;", ","")&amp;
if(Services!M367="P",Services!$M$1&amp;", ","")&amp;
if(Services!N367="P",Services!$N$1&amp;", ","")&amp;
if(Services!O367="P",Services!$O$1&amp;", ","")&amp;
if(Services!P367="P",Services!$P$1&amp;", ","")&amp;
if(Services!Q367="P",Services!$Q$1&amp;", ","")&amp;
if(Services!R367="P",Services!$R$1&amp;", ","")&amp;
if(Services!S367="P",Services!$S$1&amp;", ","")&amp;
if(Services!T367="P",Services!$T$1&amp;", ","")&amp;
if(Services!U367="P",Services!$U$1&amp;", ","")&amp;
if(Services!V367="P",Services!$V$1&amp;", ","")&amp;
if(Services!W367="P",Services!$W$1&amp;", ","")&amp;
if(Services!X367="P",Services!$X$1&amp;", ","")&amp;
if(Services!Y367="P",Services!$Y$1&amp;", ","")&amp;
if(Services!Z367="P",Services!$Z$1&amp;", ","")&amp;
if(Services!AA367="P",Services!$AA$1&amp;", ","")&amp;
if(Services!AB367="P",Services!$AB$1&amp;", ","")&amp;
if(Services!AC367="P",Services!$AC$1&amp;", ","")&amp;
if(Services!AD367="P",Services!$AD$1&amp;", ","")&amp;
if(Services!AE367="P",Services!$AE$1&amp;", ","")&amp;
if(Services!AF367="P",Services!$AF$1&amp;", ","")&amp;
if(Services!AG367="P",Services!$AG$1&amp;", ","")&amp;
if(Services!AH367="P",Services!$AH$1&amp;", ","")</f>
        <v>Food, </v>
      </c>
      <c r="F367" t="str">
        <f t="shared" si="1"/>
        <v>Food</v>
      </c>
      <c r="G367" s="81" t="str">
        <f>if(Services!J367="S",Services!$J$1&amp;", ","")&amp;
if(Services!K367="S",Services!$K$1&amp;", ","")&amp;
if(Services!L367="S",Services!$L$1&amp;", ","")&amp;
if(Services!M367="S",Services!$M$1&amp;", ","")&amp;
if(Services!N367="S",Services!$N$1&amp;", ","")&amp;
if(Services!O367="S",Services!$O$1&amp;", ","")&amp;
if(Services!P367="S",Services!$P$1&amp;", ","")&amp;
if(Services!Q367="S",Services!$Q$1&amp;", ","")&amp;
if(Services!R367="S",Services!$R$1&amp;", ","")&amp;
if(Services!S367="S",Services!$S$1&amp;", ","")&amp;
if(Services!T367="S",Services!$T$1&amp;", ","")&amp;
if(Services!U367="S",Services!$U$1&amp;", ","")&amp;
if(Services!V367="S",Services!$V$1&amp;", ","")&amp;
if(Services!W367="S",Services!$W$1&amp;", ","")&amp;
if(Services!X367="S",Services!$X$1&amp;", ","")&amp;
if(Services!Y367="S",Services!$Y$1&amp;", ","")&amp;
if(Services!Z367="S",Services!$Z$1&amp;", ","")&amp;
if(Services!AA367="S",Services!$AA$1&amp;", ","")&amp;
if(Services!AB367="S",Services!$AB$1&amp;", ","")&amp;
if(Services!AC367="S",Services!$AC$1&amp;", ","")&amp;
if(Services!AD367="S",Services!$AD$1&amp;", ","")&amp;
if(Services!AE367="S",Services!$AE$1&amp;", ","")&amp;
if(Services!AF367="S",Services!$AF$1&amp;", ","")&amp;
if(Services!AG367="S",Services!$AG$1&amp;", ","")&amp;
if(Services!AH367="S",Services!$AH$1&amp;", ","")</f>
        <v/>
      </c>
      <c r="H367" t="str">
        <f t="shared" si="2"/>
        <v/>
      </c>
      <c r="I367" t="str">
        <f t="shared" si="3"/>
        <v>&lt;h2&gt;YMCA of the Sierra&lt;/h2&gt;&lt;h3&gt;775-323-9622   / 850 Baring Boulevard Sparks, NV 89434&lt;/h3&gt;&lt;p&gt;Closed&lt;/p&gt;&lt;p&gt;Food / &lt;/p&gt;</v>
      </c>
      <c r="J367" s="24" t="s">
        <v>299</v>
      </c>
    </row>
    <row r="368">
      <c r="A368" t="str">
        <f>if(Services!A368="","",Services!A368)</f>
        <v>Yorkshire Terrace Apartments</v>
      </c>
      <c r="B368" t="str">
        <f>if(Services!B368&amp;" "&amp;Services!C368&amp;" "&amp;Services!I368="","",Services!B368&amp;" "&amp;Services!C368&amp;" "&amp;Services!I368)</f>
        <v>  </v>
      </c>
      <c r="C368" t="str">
        <f>if(A368="","",Services!D368&amp;" "&amp;Services!E368&amp;", "&amp;Services!F368&amp;" "&amp;Services!G368)</f>
        <v>1529 E 9th St Reno, NV 89506</v>
      </c>
      <c r="D368" t="str">
        <f>if(Services!H368="","",Services!H368)</f>
        <v>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368" s="81" t="str">
        <f>if(Services!J368="P",Services!$J$1&amp;", ","")&amp;
if(Services!K368="P",Services!$K$1&amp;", ","")&amp;
if(Services!L368="P",Services!$L$1&amp;", ","")&amp;
if(Services!M368="P",Services!$M$1&amp;", ","")&amp;
if(Services!N368="P",Services!$N$1&amp;", ","")&amp;
if(Services!O368="P",Services!$O$1&amp;", ","")&amp;
if(Services!P368="P",Services!$P$1&amp;", ","")&amp;
if(Services!Q368="P",Services!$Q$1&amp;", ","")&amp;
if(Services!R368="P",Services!$R$1&amp;", ","")&amp;
if(Services!S368="P",Services!$S$1&amp;", ","")&amp;
if(Services!T368="P",Services!$T$1&amp;", ","")&amp;
if(Services!U368="P",Services!$U$1&amp;", ","")&amp;
if(Services!V368="P",Services!$V$1&amp;", ","")&amp;
if(Services!W368="P",Services!$W$1&amp;", ","")&amp;
if(Services!X368="P",Services!$X$1&amp;", ","")&amp;
if(Services!Y368="P",Services!$Y$1&amp;", ","")&amp;
if(Services!Z368="P",Services!$Z$1&amp;", ","")&amp;
if(Services!AA368="P",Services!$AA$1&amp;", ","")&amp;
if(Services!AB368="P",Services!$AB$1&amp;", ","")&amp;
if(Services!AC368="P",Services!$AC$1&amp;", ","")&amp;
if(Services!AD368="P",Services!$AD$1&amp;", ","")&amp;
if(Services!AE368="P",Services!$AE$1&amp;", ","")&amp;
if(Services!AF368="P",Services!$AF$1&amp;", ","")&amp;
if(Services!AG368="P",Services!$AG$1&amp;", ","")&amp;
if(Services!AH368="P",Services!$AH$1&amp;", ","")</f>
        <v>Apartments, Subsidized housing, </v>
      </c>
      <c r="F368" t="str">
        <f t="shared" si="1"/>
        <v>Apartments, Subsidized housing</v>
      </c>
      <c r="G368" s="81" t="str">
        <f>if(Services!J368="S",Services!$J$1&amp;", ","")&amp;
if(Services!K368="S",Services!$K$1&amp;", ","")&amp;
if(Services!L368="S",Services!$L$1&amp;", ","")&amp;
if(Services!M368="S",Services!$M$1&amp;", ","")&amp;
if(Services!N368="S",Services!$N$1&amp;", ","")&amp;
if(Services!O368="S",Services!$O$1&amp;", ","")&amp;
if(Services!P368="S",Services!$P$1&amp;", ","")&amp;
if(Services!Q368="S",Services!$Q$1&amp;", ","")&amp;
if(Services!R368="S",Services!$R$1&amp;", ","")&amp;
if(Services!S368="S",Services!$S$1&amp;", ","")&amp;
if(Services!T368="S",Services!$T$1&amp;", ","")&amp;
if(Services!U368="S",Services!$U$1&amp;", ","")&amp;
if(Services!V368="S",Services!$V$1&amp;", ","")&amp;
if(Services!W368="S",Services!$W$1&amp;", ","")&amp;
if(Services!X368="S",Services!$X$1&amp;", ","")&amp;
if(Services!Y368="S",Services!$Y$1&amp;", ","")&amp;
if(Services!Z368="S",Services!$Z$1&amp;", ","")&amp;
if(Services!AA368="S",Services!$AA$1&amp;", ","")&amp;
if(Services!AB368="S",Services!$AB$1&amp;", ","")&amp;
if(Services!AC368="S",Services!$AC$1&amp;", ","")&amp;
if(Services!AD368="S",Services!$AD$1&amp;", ","")&amp;
if(Services!AE368="S",Services!$AE$1&amp;", ","")&amp;
if(Services!AF368="S",Services!$AF$1&amp;", ","")&amp;
if(Services!AG368="S",Services!$AG$1&amp;", ","")&amp;
if(Services!AH368="S",Services!$AH$1&amp;", ","")</f>
        <v/>
      </c>
      <c r="H368" t="str">
        <f t="shared" si="2"/>
        <v/>
      </c>
      <c r="I368" t="str">
        <f t="shared" si="3"/>
        <v>&lt;h2&gt;Yorkshire Terrace Apartments&lt;/h2&gt;&lt;h3&gt;   / 1529 E 9th St Reno, NV 89506&lt;/h3&gt;&lt;p&gt;Family/Disabled-Subsidized-Using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368" s="24" t="s">
        <v>299</v>
      </c>
    </row>
    <row r="369">
      <c r="A369" t="str">
        <f>if(Services!A369="","",Services!A369)</f>
        <v>Yunique Counciling LLC.</v>
      </c>
      <c r="B369" t="str">
        <f>if(Services!B369&amp;" "&amp;Services!C369&amp;" "&amp;Services!I369="","",Services!B369&amp;" "&amp;Services!C369&amp;" "&amp;Services!I369)</f>
        <v>775-432-2742  </v>
      </c>
      <c r="C369" t="str">
        <f>if(A369="","",Services!D369&amp;" "&amp;Services!E369&amp;", "&amp;Services!F369&amp;" "&amp;Services!G369)</f>
        <v>1855 Sullivan Ln #275 Sparks, NV 89431</v>
      </c>
      <c r="D369" t="str">
        <f>if(Services!H369="","",Services!H369)</f>
        <v>It takes an incredible amount of strength &amp; courage to seek counseling "Trauma" creates change you DON'T choose. Dr. Gardner specializes in treating trauma, mood disorders, (anxiety &amp; depression) and relationship issues. Her preferred treatment modality is EMDR, EFT, &amp; CBT to help heal, and build self-worth &amp; increase coping skills. Dr. Gardner is an ally and is sensitive to multicurltural &amp; LGBTQ clients.</v>
      </c>
      <c r="E369" s="81" t="str">
        <f>if(Services!J369="P",Services!$J$1&amp;", ","")&amp;
if(Services!K369="P",Services!$K$1&amp;", ","")&amp;
if(Services!L369="P",Services!$L$1&amp;", ","")&amp;
if(Services!M369="P",Services!$M$1&amp;", ","")&amp;
if(Services!N369="P",Services!$N$1&amp;", ","")&amp;
if(Services!O369="P",Services!$O$1&amp;", ","")&amp;
if(Services!P369="P",Services!$P$1&amp;", ","")&amp;
if(Services!Q369="P",Services!$Q$1&amp;", ","")&amp;
if(Services!R369="P",Services!$R$1&amp;", ","")&amp;
if(Services!S369="P",Services!$S$1&amp;", ","")&amp;
if(Services!T369="P",Services!$T$1&amp;", ","")&amp;
if(Services!U369="P",Services!$U$1&amp;", ","")&amp;
if(Services!V369="P",Services!$V$1&amp;", ","")&amp;
if(Services!W369="P",Services!$W$1&amp;", ","")&amp;
if(Services!X369="P",Services!$X$1&amp;", ","")&amp;
if(Services!Y369="P",Services!$Y$1&amp;", ","")&amp;
if(Services!Z369="P",Services!$Z$1&amp;", ","")&amp;
if(Services!AA369="P",Services!$AA$1&amp;", ","")&amp;
if(Services!AB369="P",Services!$AB$1&amp;", ","")&amp;
if(Services!AC369="P",Services!$AC$1&amp;", ","")&amp;
if(Services!AD369="P",Services!$AD$1&amp;", ","")&amp;
if(Services!AE369="P",Services!$AE$1&amp;", ","")&amp;
if(Services!AF369="P",Services!$AF$1&amp;", ","")&amp;
if(Services!AG369="P",Services!$AG$1&amp;", ","")&amp;
if(Services!AH369="P",Services!$AH$1&amp;", ","")</f>
        <v>Counseling, Mental Health, </v>
      </c>
      <c r="F369" t="str">
        <f t="shared" si="1"/>
        <v>Counseling, Mental Health</v>
      </c>
      <c r="G369" s="81" t="str">
        <f>if(Services!J369="S",Services!$J$1&amp;", ","")&amp;
if(Services!K369="S",Services!$K$1&amp;", ","")&amp;
if(Services!L369="S",Services!$L$1&amp;", ","")&amp;
if(Services!M369="S",Services!$M$1&amp;", ","")&amp;
if(Services!N369="S",Services!$N$1&amp;", ","")&amp;
if(Services!O369="S",Services!$O$1&amp;", ","")&amp;
if(Services!P369="S",Services!$P$1&amp;", ","")&amp;
if(Services!Q369="S",Services!$Q$1&amp;", ","")&amp;
if(Services!R369="S",Services!$R$1&amp;", ","")&amp;
if(Services!S369="S",Services!$S$1&amp;", ","")&amp;
if(Services!T369="S",Services!$T$1&amp;", ","")&amp;
if(Services!U369="S",Services!$U$1&amp;", ","")&amp;
if(Services!V369="S",Services!$V$1&amp;", ","")&amp;
if(Services!W369="S",Services!$W$1&amp;", ","")&amp;
if(Services!X369="S",Services!$X$1&amp;", ","")&amp;
if(Services!Y369="S",Services!$Y$1&amp;", ","")&amp;
if(Services!Z369="S",Services!$Z$1&amp;", ","")&amp;
if(Services!AA369="S",Services!$AA$1&amp;", ","")&amp;
if(Services!AB369="S",Services!$AB$1&amp;", ","")&amp;
if(Services!AC369="S",Services!$AC$1&amp;", ","")&amp;
if(Services!AD369="S",Services!$AD$1&amp;", ","")&amp;
if(Services!AE369="S",Services!$AE$1&amp;", ","")&amp;
if(Services!AF369="S",Services!$AF$1&amp;", ","")&amp;
if(Services!AG369="S",Services!$AG$1&amp;", ","")&amp;
if(Services!AH369="S",Services!$AH$1&amp;", ","")</f>
        <v/>
      </c>
      <c r="H369" t="str">
        <f t="shared" si="2"/>
        <v/>
      </c>
      <c r="I369" t="str">
        <f t="shared" si="3"/>
        <v>&lt;h2&gt;Yunique Counciling LLC.&lt;/h2&gt;&lt;h3&gt;775-432-2742   / 1855 Sullivan Ln #275 Sparks, NV 89431&lt;/h3&gt;&lt;p&gt;It takes an incredible amount of strength &amp; courage to seek counseling "Trauma" creates change you DON'T choose. Dr. Gardner specializes in treating trauma, mood disorders, (anxiety &amp; depression) and relationship issues. Her preferred treatment modality is EMDR, EFT, &amp; CBT to help heal, and build self-worth &amp; increase coping skills. Dr. Gardner is an ally and is sensitive to multicurltural &amp; LGBTQ clients.&lt;/p&gt;&lt;p&gt;Counseling, Mental Health / &lt;/p&gt;</v>
      </c>
      <c r="J369" s="24" t="s">
        <v>299</v>
      </c>
    </row>
    <row r="370">
      <c r="A370" t="str">
        <f>if(Services!A370="","",Services!A370)</f>
        <v>Zephyr Pointe</v>
      </c>
      <c r="B370" t="str">
        <f>if(Services!B370&amp;" "&amp;Services!C370&amp;" "&amp;Services!I370="","",Services!B370&amp;" "&amp;Services!C370&amp;" "&amp;Services!I370)</f>
        <v>866-491-5178  </v>
      </c>
      <c r="C370" t="str">
        <f>if(A370="","",Services!D370&amp;" "&amp;Services!E370&amp;", "&amp;Services!F370&amp;" "&amp;Services!G370)</f>
        <v>10640 N McCarran Reno, NV 89503</v>
      </c>
      <c r="D370" t="str">
        <f>if(Services!H370="","",Services!H370)</f>
        <v>Family-Subsidized-Family/Disabled-Subsidized-Using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c r="E370" s="81" t="str">
        <f>if(Services!J370="P",Services!$J$1&amp;", ","")&amp;
if(Services!K370="P",Services!$K$1&amp;", ","")&amp;
if(Services!L370="P",Services!$L$1&amp;", ","")&amp;
if(Services!M370="P",Services!$M$1&amp;", ","")&amp;
if(Services!N370="P",Services!$N$1&amp;", ","")&amp;
if(Services!O370="P",Services!$O$1&amp;", ","")&amp;
if(Services!P370="P",Services!$P$1&amp;", ","")&amp;
if(Services!Q370="P",Services!$Q$1&amp;", ","")&amp;
if(Services!R370="P",Services!$R$1&amp;", ","")&amp;
if(Services!S370="P",Services!$S$1&amp;", ","")&amp;
if(Services!T370="P",Services!$T$1&amp;", ","")&amp;
if(Services!U370="P",Services!$U$1&amp;", ","")&amp;
if(Services!V370="P",Services!$V$1&amp;", ","")&amp;
if(Services!W370="P",Services!$W$1&amp;", ","")&amp;
if(Services!X370="P",Services!$X$1&amp;", ","")&amp;
if(Services!Y370="P",Services!$Y$1&amp;", ","")&amp;
if(Services!Z370="P",Services!$Z$1&amp;", ","")&amp;
if(Services!AA370="P",Services!$AA$1&amp;", ","")&amp;
if(Services!AB370="P",Services!$AB$1&amp;", ","")&amp;
if(Services!AC370="P",Services!$AC$1&amp;", ","")&amp;
if(Services!AD370="P",Services!$AD$1&amp;", ","")&amp;
if(Services!AE370="P",Services!$AE$1&amp;", ","")&amp;
if(Services!AF370="P",Services!$AF$1&amp;", ","")&amp;
if(Services!AG370="P",Services!$AG$1&amp;", ","")&amp;
if(Services!AH370="P",Services!$AH$1&amp;", ","")</f>
        <v>Apartments, Subsidized housing, </v>
      </c>
      <c r="F370" t="str">
        <f t="shared" si="1"/>
        <v>Apartments, Subsidized housing</v>
      </c>
      <c r="G370" s="81" t="str">
        <f>if(Services!J370="S",Services!$J$1&amp;", ","")&amp;
if(Services!K370="S",Services!$K$1&amp;", ","")&amp;
if(Services!L370="S",Services!$L$1&amp;", ","")&amp;
if(Services!M370="S",Services!$M$1&amp;", ","")&amp;
if(Services!N370="S",Services!$N$1&amp;", ","")&amp;
if(Services!O370="S",Services!$O$1&amp;", ","")&amp;
if(Services!P370="S",Services!$P$1&amp;", ","")&amp;
if(Services!Q370="S",Services!$Q$1&amp;", ","")&amp;
if(Services!R370="S",Services!$R$1&amp;", ","")&amp;
if(Services!S370="S",Services!$S$1&amp;", ","")&amp;
if(Services!T370="S",Services!$T$1&amp;", ","")&amp;
if(Services!U370="S",Services!$U$1&amp;", ","")&amp;
if(Services!V370="S",Services!$V$1&amp;", ","")&amp;
if(Services!W370="S",Services!$W$1&amp;", ","")&amp;
if(Services!X370="S",Services!$X$1&amp;", ","")&amp;
if(Services!Y370="S",Services!$Y$1&amp;", ","")&amp;
if(Services!Z370="S",Services!$Z$1&amp;", ","")&amp;
if(Services!AA370="S",Services!$AA$1&amp;", ","")&amp;
if(Services!AB370="S",Services!$AB$1&amp;", ","")&amp;
if(Services!AC370="S",Services!$AC$1&amp;", ","")&amp;
if(Services!AD370="S",Services!$AD$1&amp;", ","")&amp;
if(Services!AE370="S",Services!$AE$1&amp;", ","")&amp;
if(Services!AF370="S",Services!$AF$1&amp;", ","")&amp;
if(Services!AG370="S",Services!$AG$1&amp;", ","")&amp;
if(Services!AH370="S",Services!$AH$1&amp;", ","")</f>
        <v/>
      </c>
      <c r="H370" t="str">
        <f t="shared" si="2"/>
        <v/>
      </c>
      <c r="I370" t="str">
        <f t="shared" si="3"/>
        <v>&lt;h2&gt;Zephyr Pointe&lt;/h2&gt;&lt;h3&gt;866-491-5178   / 10640 N McCarran Reno, NV 89503&lt;/h3&gt;&lt;p&gt;Family-Subsidized-Family/Disabled-Subsidized-Using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income.&lt;/p&gt;&lt;p&gt;Apartments, Subsidized housing / &lt;/p&gt;</v>
      </c>
      <c r="J370" s="24" t="s">
        <v>299</v>
      </c>
    </row>
    <row r="371">
      <c r="A371" t="str">
        <f>if(Services!A371="","",Services!A371)</f>
        <v/>
      </c>
      <c r="B371" t="str">
        <f>if(Services!B371&amp;" "&amp;Services!C371&amp;" "&amp;Services!I371="","",Services!B371&amp;" "&amp;Services!C371&amp;" "&amp;Services!I371)</f>
        <v>  </v>
      </c>
      <c r="C371" t="str">
        <f>if(A371="","",Services!D371&amp;" "&amp;Services!E371&amp;", "&amp;Services!F371&amp;" "&amp;Services!G371)</f>
        <v/>
      </c>
      <c r="D371" t="str">
        <f>if(Services!H371="","",Services!H371)</f>
        <v/>
      </c>
      <c r="E371" s="81" t="str">
        <f>if(Services!J371="P",Services!$J$1&amp;", ","")&amp;
if(Services!K371="P",Services!$K$1&amp;", ","")&amp;
if(Services!L371="P",Services!$L$1&amp;", ","")&amp;
if(Services!M371="P",Services!$M$1&amp;", ","")&amp;
if(Services!N371="P",Services!$N$1&amp;", ","")&amp;
if(Services!O371="P",Services!$O$1&amp;", ","")&amp;
if(Services!P371="P",Services!$P$1&amp;", ","")&amp;
if(Services!Q371="P",Services!$Q$1&amp;", ","")&amp;
if(Services!R371="P",Services!$R$1&amp;", ","")&amp;
if(Services!S371="P",Services!$S$1&amp;", ","")&amp;
if(Services!T371="P",Services!$T$1&amp;", ","")&amp;
if(Services!U371="P",Services!$U$1&amp;", ","")&amp;
if(Services!V371="P",Services!$V$1&amp;", ","")&amp;
if(Services!W371="P",Services!$W$1&amp;", ","")&amp;
if(Services!X371="P",Services!$X$1&amp;", ","")&amp;
if(Services!Y371="P",Services!$Y$1&amp;", ","")&amp;
if(Services!Z371="P",Services!$Z$1&amp;", ","")&amp;
if(Services!AA371="P",Services!$AA$1&amp;", ","")&amp;
if(Services!AB371="P",Services!$AB$1&amp;", ","")&amp;
if(Services!AC371="P",Services!$AC$1&amp;", ","")&amp;
if(Services!AD371="P",Services!$AD$1&amp;", ","")&amp;
if(Services!AE371="P",Services!$AE$1&amp;", ","")&amp;
if(Services!AF371="P",Services!$AF$1&amp;", ","")&amp;
if(Services!AG371="P",Services!$AG$1&amp;", ","")&amp;
if(Services!AH371="P",Services!$AH$1&amp;", ","")</f>
        <v/>
      </c>
      <c r="F371" t="str">
        <f t="shared" si="1"/>
        <v/>
      </c>
      <c r="G371" s="81" t="str">
        <f>if(Services!J371="S",Services!$J$1&amp;", ","")&amp;
if(Services!K371="S",Services!$K$1&amp;", ","")&amp;
if(Services!L371="S",Services!$L$1&amp;", ","")&amp;
if(Services!M371="S",Services!$M$1&amp;", ","")&amp;
if(Services!N371="S",Services!$N$1&amp;", ","")&amp;
if(Services!O371="S",Services!$O$1&amp;", ","")&amp;
if(Services!P371="S",Services!$P$1&amp;", ","")&amp;
if(Services!Q371="S",Services!$Q$1&amp;", ","")&amp;
if(Services!R371="S",Services!$R$1&amp;", ","")&amp;
if(Services!S371="S",Services!$S$1&amp;", ","")&amp;
if(Services!T371="S",Services!$T$1&amp;", ","")&amp;
if(Services!U371="S",Services!$U$1&amp;", ","")&amp;
if(Services!V371="S",Services!$V$1&amp;", ","")&amp;
if(Services!W371="S",Services!$W$1&amp;", ","")&amp;
if(Services!X371="S",Services!$X$1&amp;", ","")&amp;
if(Services!Y371="S",Services!$Y$1&amp;", ","")&amp;
if(Services!Z371="S",Services!$Z$1&amp;", ","")&amp;
if(Services!AA371="S",Services!$AA$1&amp;", ","")&amp;
if(Services!AB371="S",Services!$AB$1&amp;", ","")&amp;
if(Services!AC371="S",Services!$AC$1&amp;", ","")&amp;
if(Services!AD371="S",Services!$AD$1&amp;", ","")&amp;
if(Services!AE371="S",Services!$AE$1&amp;", ","")&amp;
if(Services!AF371="S",Services!$AF$1&amp;", ","")&amp;
if(Services!AG371="S",Services!$AG$1&amp;", ","")&amp;
if(Services!AH371="S",Services!$AH$1&amp;", ","")</f>
        <v/>
      </c>
      <c r="H371" t="str">
        <f t="shared" si="2"/>
        <v/>
      </c>
      <c r="I371" t="str">
        <f t="shared" si="3"/>
        <v/>
      </c>
      <c r="J371" s="24" t="s">
        <v>299</v>
      </c>
    </row>
    <row r="372">
      <c r="A372" t="str">
        <f>if(Services!A372="","",Services!A372)</f>
        <v/>
      </c>
      <c r="B372" t="str">
        <f>if(Services!B372&amp;" "&amp;Services!C372&amp;" "&amp;Services!I372="","",Services!B372&amp;" "&amp;Services!C372&amp;" "&amp;Services!I372)</f>
        <v>  </v>
      </c>
      <c r="C372" t="str">
        <f>if(A372="","",Services!D372&amp;" "&amp;Services!E372&amp;", "&amp;Services!F372&amp;" "&amp;Services!G372)</f>
        <v/>
      </c>
      <c r="D372" t="str">
        <f>if(Services!H372="","",Services!H372)</f>
        <v/>
      </c>
      <c r="E372" s="81" t="str">
        <f>if(Services!J372="P",Services!$J$1&amp;", ","")&amp;
if(Services!K372="P",Services!$K$1&amp;", ","")&amp;
if(Services!L372="P",Services!$L$1&amp;", ","")&amp;
if(Services!M372="P",Services!$M$1&amp;", ","")&amp;
if(Services!N372="P",Services!$N$1&amp;", ","")&amp;
if(Services!O372="P",Services!$O$1&amp;", ","")&amp;
if(Services!P372="P",Services!$P$1&amp;", ","")&amp;
if(Services!Q372="P",Services!$Q$1&amp;", ","")&amp;
if(Services!R372="P",Services!$R$1&amp;", ","")&amp;
if(Services!S372="P",Services!$S$1&amp;", ","")&amp;
if(Services!T372="P",Services!$T$1&amp;", ","")&amp;
if(Services!U372="P",Services!$U$1&amp;", ","")&amp;
if(Services!V372="P",Services!$V$1&amp;", ","")&amp;
if(Services!W372="P",Services!$W$1&amp;", ","")&amp;
if(Services!X372="P",Services!$X$1&amp;", ","")&amp;
if(Services!Y372="P",Services!$Y$1&amp;", ","")&amp;
if(Services!Z372="P",Services!$Z$1&amp;", ","")&amp;
if(Services!AA372="P",Services!$AA$1&amp;", ","")&amp;
if(Services!AB372="P",Services!$AB$1&amp;", ","")&amp;
if(Services!AC372="P",Services!$AC$1&amp;", ","")&amp;
if(Services!AD372="P",Services!$AD$1&amp;", ","")&amp;
if(Services!AE372="P",Services!$AE$1&amp;", ","")&amp;
if(Services!AF372="P",Services!$AF$1&amp;", ","")&amp;
if(Services!AG372="P",Services!$AG$1&amp;", ","")&amp;
if(Services!AH372="P",Services!$AH$1&amp;", ","")</f>
        <v/>
      </c>
      <c r="F372" t="str">
        <f t="shared" si="1"/>
        <v/>
      </c>
      <c r="G372" s="81" t="str">
        <f>if(Services!J372="S",Services!$J$1&amp;", ","")&amp;
if(Services!K372="S",Services!$K$1&amp;", ","")&amp;
if(Services!L372="S",Services!$L$1&amp;", ","")&amp;
if(Services!M372="S",Services!$M$1&amp;", ","")&amp;
if(Services!N372="S",Services!$N$1&amp;", ","")&amp;
if(Services!O372="S",Services!$O$1&amp;", ","")&amp;
if(Services!P372="S",Services!$P$1&amp;", ","")&amp;
if(Services!Q372="S",Services!$Q$1&amp;", ","")&amp;
if(Services!R372="S",Services!$R$1&amp;", ","")&amp;
if(Services!S372="S",Services!$S$1&amp;", ","")&amp;
if(Services!T372="S",Services!$T$1&amp;", ","")&amp;
if(Services!U372="S",Services!$U$1&amp;", ","")&amp;
if(Services!V372="S",Services!$V$1&amp;", ","")&amp;
if(Services!W372="S",Services!$W$1&amp;", ","")&amp;
if(Services!X372="S",Services!$X$1&amp;", ","")&amp;
if(Services!Y372="S",Services!$Y$1&amp;", ","")&amp;
if(Services!Z372="S",Services!$Z$1&amp;", ","")&amp;
if(Services!AA372="S",Services!$AA$1&amp;", ","")&amp;
if(Services!AB372="S",Services!$AB$1&amp;", ","")&amp;
if(Services!AC372="S",Services!$AC$1&amp;", ","")&amp;
if(Services!AD372="S",Services!$AD$1&amp;", ","")&amp;
if(Services!AE372="S",Services!$AE$1&amp;", ","")&amp;
if(Services!AF372="S",Services!$AF$1&amp;", ","")&amp;
if(Services!AG372="S",Services!$AG$1&amp;", ","")&amp;
if(Services!AH372="S",Services!$AH$1&amp;", ","")</f>
        <v/>
      </c>
      <c r="H372" t="str">
        <f t="shared" si="2"/>
        <v/>
      </c>
      <c r="I372" t="str">
        <f t="shared" si="3"/>
        <v/>
      </c>
      <c r="J372" s="24" t="s">
        <v>299</v>
      </c>
    </row>
    <row r="373">
      <c r="A373" t="str">
        <f>if(Services!A373="","",Services!A373)</f>
        <v/>
      </c>
      <c r="B373" t="str">
        <f>if(Services!B373&amp;" "&amp;Services!C373&amp;" "&amp;Services!I373="","",Services!B373&amp;" "&amp;Services!C373&amp;" "&amp;Services!I373)</f>
        <v>  </v>
      </c>
      <c r="C373" t="str">
        <f>if(A373="","",Services!D373&amp;" "&amp;Services!E373&amp;", "&amp;Services!F373&amp;" "&amp;Services!G373)</f>
        <v/>
      </c>
      <c r="D373" t="str">
        <f>if(Services!H373="","",Services!H373)</f>
        <v/>
      </c>
      <c r="E373" s="81" t="str">
        <f>if(Services!J373="P",Services!$J$1&amp;", ","")&amp;
if(Services!K373="P",Services!$K$1&amp;", ","")&amp;
if(Services!L373="P",Services!$L$1&amp;", ","")&amp;
if(Services!M373="P",Services!$M$1&amp;", ","")&amp;
if(Services!N373="P",Services!$N$1&amp;", ","")&amp;
if(Services!O373="P",Services!$O$1&amp;", ","")&amp;
if(Services!P373="P",Services!$P$1&amp;", ","")&amp;
if(Services!Q373="P",Services!$Q$1&amp;", ","")&amp;
if(Services!R373="P",Services!$R$1&amp;", ","")&amp;
if(Services!S373="P",Services!$S$1&amp;", ","")&amp;
if(Services!T373="P",Services!$T$1&amp;", ","")&amp;
if(Services!U373="P",Services!$U$1&amp;", ","")&amp;
if(Services!V373="P",Services!$V$1&amp;", ","")&amp;
if(Services!W373="P",Services!$W$1&amp;", ","")&amp;
if(Services!X373="P",Services!$X$1&amp;", ","")&amp;
if(Services!Y373="P",Services!$Y$1&amp;", ","")&amp;
if(Services!Z373="P",Services!$Z$1&amp;", ","")&amp;
if(Services!AA373="P",Services!$AA$1&amp;", ","")&amp;
if(Services!AB373="P",Services!$AB$1&amp;", ","")&amp;
if(Services!AC373="P",Services!$AC$1&amp;", ","")&amp;
if(Services!AD373="P",Services!$AD$1&amp;", ","")&amp;
if(Services!AE373="P",Services!$AE$1&amp;", ","")&amp;
if(Services!AF373="P",Services!$AF$1&amp;", ","")&amp;
if(Services!AG373="P",Services!$AG$1&amp;", ","")&amp;
if(Services!AH373="P",Services!$AH$1&amp;", ","")</f>
        <v/>
      </c>
      <c r="F373" t="str">
        <f t="shared" si="1"/>
        <v/>
      </c>
      <c r="G373" s="81" t="str">
        <f>if(Services!J373="S",Services!$J$1&amp;", ","")&amp;
if(Services!K373="S",Services!$K$1&amp;", ","")&amp;
if(Services!L373="S",Services!$L$1&amp;", ","")&amp;
if(Services!M373="S",Services!$M$1&amp;", ","")&amp;
if(Services!N373="S",Services!$N$1&amp;", ","")&amp;
if(Services!O373="S",Services!$O$1&amp;", ","")&amp;
if(Services!P373="S",Services!$P$1&amp;", ","")&amp;
if(Services!Q373="S",Services!$Q$1&amp;", ","")&amp;
if(Services!R373="S",Services!$R$1&amp;", ","")&amp;
if(Services!S373="S",Services!$S$1&amp;", ","")&amp;
if(Services!T373="S",Services!$T$1&amp;", ","")&amp;
if(Services!U373="S",Services!$U$1&amp;", ","")&amp;
if(Services!V373="S",Services!$V$1&amp;", ","")&amp;
if(Services!W373="S",Services!$W$1&amp;", ","")&amp;
if(Services!X373="S",Services!$X$1&amp;", ","")&amp;
if(Services!Y373="S",Services!$Y$1&amp;", ","")&amp;
if(Services!Z373="S",Services!$Z$1&amp;", ","")&amp;
if(Services!AA373="S",Services!$AA$1&amp;", ","")&amp;
if(Services!AB373="S",Services!$AB$1&amp;", ","")&amp;
if(Services!AC373="S",Services!$AC$1&amp;", ","")&amp;
if(Services!AD373="S",Services!$AD$1&amp;", ","")&amp;
if(Services!AE373="S",Services!$AE$1&amp;", ","")&amp;
if(Services!AF373="S",Services!$AF$1&amp;", ","")&amp;
if(Services!AG373="S",Services!$AG$1&amp;", ","")&amp;
if(Services!AH373="S",Services!$AH$1&amp;", ","")</f>
        <v/>
      </c>
      <c r="H373" t="str">
        <f t="shared" si="2"/>
        <v/>
      </c>
      <c r="I373" t="str">
        <f t="shared" si="3"/>
        <v/>
      </c>
      <c r="J373" s="24" t="s">
        <v>299</v>
      </c>
    </row>
    <row r="374">
      <c r="A374" t="str">
        <f>if(Services!A374="","",Services!A374)</f>
        <v/>
      </c>
      <c r="B374" t="str">
        <f>if(Services!B374&amp;" "&amp;Services!C374&amp;" "&amp;Services!I374="","",Services!B374&amp;" "&amp;Services!C374&amp;" "&amp;Services!I374)</f>
        <v>  </v>
      </c>
      <c r="C374" t="str">
        <f>if(A374="","",Services!D374&amp;" "&amp;Services!E374&amp;", "&amp;Services!F374&amp;" "&amp;Services!G374)</f>
        <v/>
      </c>
      <c r="D374" t="str">
        <f>if(Services!H374="","",Services!H374)</f>
        <v/>
      </c>
      <c r="E374" s="81" t="str">
        <f>if(Services!J374="P",Services!$J$1&amp;", ","")&amp;
if(Services!K374="P",Services!$K$1&amp;", ","")&amp;
if(Services!L374="P",Services!$L$1&amp;", ","")&amp;
if(Services!M374="P",Services!$M$1&amp;", ","")&amp;
if(Services!N374="P",Services!$N$1&amp;", ","")&amp;
if(Services!O374="P",Services!$O$1&amp;", ","")&amp;
if(Services!P374="P",Services!$P$1&amp;", ","")&amp;
if(Services!Q374="P",Services!$Q$1&amp;", ","")&amp;
if(Services!R374="P",Services!$R$1&amp;", ","")&amp;
if(Services!S374="P",Services!$S$1&amp;", ","")&amp;
if(Services!T374="P",Services!$T$1&amp;", ","")&amp;
if(Services!U374="P",Services!$U$1&amp;", ","")&amp;
if(Services!V374="P",Services!$V$1&amp;", ","")&amp;
if(Services!W374="P",Services!$W$1&amp;", ","")&amp;
if(Services!X374="P",Services!$X$1&amp;", ","")&amp;
if(Services!Y374="P",Services!$Y$1&amp;", ","")&amp;
if(Services!Z374="P",Services!$Z$1&amp;", ","")&amp;
if(Services!AA374="P",Services!$AA$1&amp;", ","")&amp;
if(Services!AB374="P",Services!$AB$1&amp;", ","")&amp;
if(Services!AC374="P",Services!$AC$1&amp;", ","")&amp;
if(Services!AD374="P",Services!$AD$1&amp;", ","")&amp;
if(Services!AE374="P",Services!$AE$1&amp;", ","")&amp;
if(Services!AF374="P",Services!$AF$1&amp;", ","")&amp;
if(Services!AG374="P",Services!$AG$1&amp;", ","")&amp;
if(Services!AH374="P",Services!$AH$1&amp;", ","")</f>
        <v/>
      </c>
      <c r="F374" t="str">
        <f t="shared" si="1"/>
        <v/>
      </c>
      <c r="G374" s="81" t="str">
        <f>if(Services!J374="S",Services!$J$1&amp;", ","")&amp;
if(Services!K374="S",Services!$K$1&amp;", ","")&amp;
if(Services!L374="S",Services!$L$1&amp;", ","")&amp;
if(Services!M374="S",Services!$M$1&amp;", ","")&amp;
if(Services!N374="S",Services!$N$1&amp;", ","")&amp;
if(Services!O374="S",Services!$O$1&amp;", ","")&amp;
if(Services!P374="S",Services!$P$1&amp;", ","")&amp;
if(Services!Q374="S",Services!$Q$1&amp;", ","")&amp;
if(Services!R374="S",Services!$R$1&amp;", ","")&amp;
if(Services!S374="S",Services!$S$1&amp;", ","")&amp;
if(Services!T374="S",Services!$T$1&amp;", ","")&amp;
if(Services!U374="S",Services!$U$1&amp;", ","")&amp;
if(Services!V374="S",Services!$V$1&amp;", ","")&amp;
if(Services!W374="S",Services!$W$1&amp;", ","")&amp;
if(Services!X374="S",Services!$X$1&amp;", ","")&amp;
if(Services!Y374="S",Services!$Y$1&amp;", ","")&amp;
if(Services!Z374="S",Services!$Z$1&amp;", ","")&amp;
if(Services!AA374="S",Services!$AA$1&amp;", ","")&amp;
if(Services!AB374="S",Services!$AB$1&amp;", ","")&amp;
if(Services!AC374="S",Services!$AC$1&amp;", ","")&amp;
if(Services!AD374="S",Services!$AD$1&amp;", ","")&amp;
if(Services!AE374="S",Services!$AE$1&amp;", ","")&amp;
if(Services!AF374="S",Services!$AF$1&amp;", ","")&amp;
if(Services!AG374="S",Services!$AG$1&amp;", ","")&amp;
if(Services!AH374="S",Services!$AH$1&amp;", ","")</f>
        <v/>
      </c>
      <c r="H374" t="str">
        <f t="shared" si="2"/>
        <v/>
      </c>
      <c r="I374" t="str">
        <f t="shared" si="3"/>
        <v/>
      </c>
      <c r="J374" s="24" t="s">
        <v>299</v>
      </c>
    </row>
    <row r="375">
      <c r="A375" t="str">
        <f>if(Services!A375="","",Services!A375)</f>
        <v/>
      </c>
      <c r="B375" t="str">
        <f>if(Services!B375&amp;" "&amp;Services!C375&amp;" "&amp;Services!I375="","",Services!B375&amp;" "&amp;Services!C375&amp;" "&amp;Services!I375)</f>
        <v>  </v>
      </c>
      <c r="C375" t="str">
        <f>if(A375="","",Services!D375&amp;" "&amp;Services!E375&amp;", "&amp;Services!F375&amp;" "&amp;Services!G375)</f>
        <v/>
      </c>
      <c r="D375" t="str">
        <f>if(Services!H375="","",Services!H375)</f>
        <v/>
      </c>
      <c r="E375" s="81" t="str">
        <f>if(Services!J375="P",Services!$J$1&amp;", ","")&amp;
if(Services!K375="P",Services!$K$1&amp;", ","")&amp;
if(Services!L375="P",Services!$L$1&amp;", ","")&amp;
if(Services!M375="P",Services!$M$1&amp;", ","")&amp;
if(Services!N375="P",Services!$N$1&amp;", ","")&amp;
if(Services!O375="P",Services!$O$1&amp;", ","")&amp;
if(Services!P375="P",Services!$P$1&amp;", ","")&amp;
if(Services!Q375="P",Services!$Q$1&amp;", ","")&amp;
if(Services!R375="P",Services!$R$1&amp;", ","")&amp;
if(Services!S375="P",Services!$S$1&amp;", ","")&amp;
if(Services!T375="P",Services!$T$1&amp;", ","")&amp;
if(Services!U375="P",Services!$U$1&amp;", ","")&amp;
if(Services!V375="P",Services!$V$1&amp;", ","")&amp;
if(Services!W375="P",Services!$W$1&amp;", ","")&amp;
if(Services!X375="P",Services!$X$1&amp;", ","")&amp;
if(Services!Y375="P",Services!$Y$1&amp;", ","")&amp;
if(Services!Z375="P",Services!$Z$1&amp;", ","")&amp;
if(Services!AA375="P",Services!$AA$1&amp;", ","")&amp;
if(Services!AB375="P",Services!$AB$1&amp;", ","")&amp;
if(Services!AC375="P",Services!$AC$1&amp;", ","")&amp;
if(Services!AD375="P",Services!$AD$1&amp;", ","")&amp;
if(Services!AE375="P",Services!$AE$1&amp;", ","")&amp;
if(Services!AF375="P",Services!$AF$1&amp;", ","")&amp;
if(Services!AG375="P",Services!$AG$1&amp;", ","")&amp;
if(Services!AH375="P",Services!$AH$1&amp;", ","")</f>
        <v/>
      </c>
      <c r="F375" t="str">
        <f t="shared" si="1"/>
        <v/>
      </c>
      <c r="G375" s="81" t="str">
        <f>if(Services!J375="S",Services!$J$1&amp;", ","")&amp;
if(Services!K375="S",Services!$K$1&amp;", ","")&amp;
if(Services!L375="S",Services!$L$1&amp;", ","")&amp;
if(Services!M375="S",Services!$M$1&amp;", ","")&amp;
if(Services!N375="S",Services!$N$1&amp;", ","")&amp;
if(Services!O375="S",Services!$O$1&amp;", ","")&amp;
if(Services!P375="S",Services!$P$1&amp;", ","")&amp;
if(Services!Q375="S",Services!$Q$1&amp;", ","")&amp;
if(Services!R375="S",Services!$R$1&amp;", ","")&amp;
if(Services!S375="S",Services!$S$1&amp;", ","")&amp;
if(Services!T375="S",Services!$T$1&amp;", ","")&amp;
if(Services!U375="S",Services!$U$1&amp;", ","")&amp;
if(Services!V375="S",Services!$V$1&amp;", ","")&amp;
if(Services!W375="S",Services!$W$1&amp;", ","")&amp;
if(Services!X375="S",Services!$X$1&amp;", ","")&amp;
if(Services!Y375="S",Services!$Y$1&amp;", ","")&amp;
if(Services!Z375="S",Services!$Z$1&amp;", ","")&amp;
if(Services!AA375="S",Services!$AA$1&amp;", ","")&amp;
if(Services!AB375="S",Services!$AB$1&amp;", ","")&amp;
if(Services!AC375="S",Services!$AC$1&amp;", ","")&amp;
if(Services!AD375="S",Services!$AD$1&amp;", ","")&amp;
if(Services!AE375="S",Services!$AE$1&amp;", ","")&amp;
if(Services!AF375="S",Services!$AF$1&amp;", ","")&amp;
if(Services!AG375="S",Services!$AG$1&amp;", ","")&amp;
if(Services!AH375="S",Services!$AH$1&amp;", ","")</f>
        <v/>
      </c>
      <c r="H375" t="str">
        <f t="shared" si="2"/>
        <v/>
      </c>
      <c r="I375" t="str">
        <f t="shared" si="3"/>
        <v/>
      </c>
      <c r="J375" s="24" t="s">
        <v>299</v>
      </c>
    </row>
    <row r="376">
      <c r="A376" t="str">
        <f>if(Services!A376="","",Services!A376)</f>
        <v/>
      </c>
      <c r="B376" t="str">
        <f>if(Services!B376&amp;" "&amp;Services!C376&amp;" "&amp;Services!I376="","",Services!B376&amp;" "&amp;Services!C376&amp;" "&amp;Services!I376)</f>
        <v>  </v>
      </c>
      <c r="C376" t="str">
        <f>if(A376="","",Services!D376&amp;" "&amp;Services!E376&amp;", "&amp;Services!F376&amp;" "&amp;Services!G376)</f>
        <v/>
      </c>
      <c r="D376" t="str">
        <f>if(Services!H376="","",Services!H376)</f>
        <v/>
      </c>
      <c r="E376" s="81" t="str">
        <f>if(Services!J376="P",Services!$J$1&amp;", ","")&amp;
if(Services!K376="P",Services!$K$1&amp;", ","")&amp;
if(Services!L376="P",Services!$L$1&amp;", ","")&amp;
if(Services!M376="P",Services!$M$1&amp;", ","")&amp;
if(Services!N376="P",Services!$N$1&amp;", ","")&amp;
if(Services!O376="P",Services!$O$1&amp;", ","")&amp;
if(Services!P376="P",Services!$P$1&amp;", ","")&amp;
if(Services!Q376="P",Services!$Q$1&amp;", ","")&amp;
if(Services!R376="P",Services!$R$1&amp;", ","")&amp;
if(Services!S376="P",Services!$S$1&amp;", ","")&amp;
if(Services!T376="P",Services!$T$1&amp;", ","")&amp;
if(Services!U376="P",Services!$U$1&amp;", ","")&amp;
if(Services!V376="P",Services!$V$1&amp;", ","")&amp;
if(Services!W376="P",Services!$W$1&amp;", ","")&amp;
if(Services!X376="P",Services!$X$1&amp;", ","")&amp;
if(Services!Y376="P",Services!$Y$1&amp;", ","")&amp;
if(Services!Z376="P",Services!$Z$1&amp;", ","")&amp;
if(Services!AA376="P",Services!$AA$1&amp;", ","")&amp;
if(Services!AB376="P",Services!$AB$1&amp;", ","")&amp;
if(Services!AC376="P",Services!$AC$1&amp;", ","")&amp;
if(Services!AD376="P",Services!$AD$1&amp;", ","")&amp;
if(Services!AE376="P",Services!$AE$1&amp;", ","")&amp;
if(Services!AF376="P",Services!$AF$1&amp;", ","")&amp;
if(Services!AG376="P",Services!$AG$1&amp;", ","")&amp;
if(Services!AH376="P",Services!$AH$1&amp;", ","")</f>
        <v/>
      </c>
      <c r="F376" t="str">
        <f t="shared" si="1"/>
        <v/>
      </c>
      <c r="G376" s="81" t="str">
        <f>if(Services!J376="S",Services!$J$1&amp;", ","")&amp;
if(Services!K376="S",Services!$K$1&amp;", ","")&amp;
if(Services!L376="S",Services!$L$1&amp;", ","")&amp;
if(Services!M376="S",Services!$M$1&amp;", ","")&amp;
if(Services!N376="S",Services!$N$1&amp;", ","")&amp;
if(Services!O376="S",Services!$O$1&amp;", ","")&amp;
if(Services!P376="S",Services!$P$1&amp;", ","")&amp;
if(Services!Q376="S",Services!$Q$1&amp;", ","")&amp;
if(Services!R376="S",Services!$R$1&amp;", ","")&amp;
if(Services!S376="S",Services!$S$1&amp;", ","")&amp;
if(Services!T376="S",Services!$T$1&amp;", ","")&amp;
if(Services!U376="S",Services!$U$1&amp;", ","")&amp;
if(Services!V376="S",Services!$V$1&amp;", ","")&amp;
if(Services!W376="S",Services!$W$1&amp;", ","")&amp;
if(Services!X376="S",Services!$X$1&amp;", ","")&amp;
if(Services!Y376="S",Services!$Y$1&amp;", ","")&amp;
if(Services!Z376="S",Services!$Z$1&amp;", ","")&amp;
if(Services!AA376="S",Services!$AA$1&amp;", ","")&amp;
if(Services!AB376="S",Services!$AB$1&amp;", ","")&amp;
if(Services!AC376="S",Services!$AC$1&amp;", ","")&amp;
if(Services!AD376="S",Services!$AD$1&amp;", ","")&amp;
if(Services!AE376="S",Services!$AE$1&amp;", ","")&amp;
if(Services!AF376="S",Services!$AF$1&amp;", ","")&amp;
if(Services!AG376="S",Services!$AG$1&amp;", ","")&amp;
if(Services!AH376="S",Services!$AH$1&amp;", ","")</f>
        <v/>
      </c>
      <c r="H376" t="str">
        <f t="shared" si="2"/>
        <v/>
      </c>
      <c r="I376" t="str">
        <f t="shared" si="3"/>
        <v/>
      </c>
      <c r="J376" s="24" t="s">
        <v>299</v>
      </c>
    </row>
    <row r="377">
      <c r="A377" t="str">
        <f>if(Services!A377="","",Services!A377)</f>
        <v/>
      </c>
      <c r="B377" t="str">
        <f>if(Services!B377&amp;" "&amp;Services!C377&amp;" "&amp;Services!I377="","",Services!B377&amp;" "&amp;Services!C377&amp;" "&amp;Services!I377)</f>
        <v>  </v>
      </c>
      <c r="C377" t="str">
        <f>if(A377="","",Services!D377&amp;" "&amp;Services!E377&amp;", "&amp;Services!F377&amp;" "&amp;Services!G377)</f>
        <v/>
      </c>
      <c r="D377" t="str">
        <f>if(Services!H377="","",Services!H377)</f>
        <v/>
      </c>
      <c r="E377" s="81" t="str">
        <f>if(Services!J377="P",Services!$J$1&amp;", ","")&amp;
if(Services!K377="P",Services!$K$1&amp;", ","")&amp;
if(Services!L377="P",Services!$L$1&amp;", ","")&amp;
if(Services!M377="P",Services!$M$1&amp;", ","")&amp;
if(Services!N377="P",Services!$N$1&amp;", ","")&amp;
if(Services!O377="P",Services!$O$1&amp;", ","")&amp;
if(Services!P377="P",Services!$P$1&amp;", ","")&amp;
if(Services!Q377="P",Services!$Q$1&amp;", ","")&amp;
if(Services!R377="P",Services!$R$1&amp;", ","")&amp;
if(Services!S377="P",Services!$S$1&amp;", ","")&amp;
if(Services!T377="P",Services!$T$1&amp;", ","")&amp;
if(Services!U377="P",Services!$U$1&amp;", ","")&amp;
if(Services!V377="P",Services!$V$1&amp;", ","")&amp;
if(Services!W377="P",Services!$W$1&amp;", ","")&amp;
if(Services!X377="P",Services!$X$1&amp;", ","")&amp;
if(Services!Y377="P",Services!$Y$1&amp;", ","")&amp;
if(Services!Z377="P",Services!$Z$1&amp;", ","")&amp;
if(Services!AA377="P",Services!$AA$1&amp;", ","")&amp;
if(Services!AB377="P",Services!$AB$1&amp;", ","")&amp;
if(Services!AC377="P",Services!$AC$1&amp;", ","")&amp;
if(Services!AD377="P",Services!$AD$1&amp;", ","")&amp;
if(Services!AE377="P",Services!$AE$1&amp;", ","")&amp;
if(Services!AF377="P",Services!$AF$1&amp;", ","")&amp;
if(Services!AG377="P",Services!$AG$1&amp;", ","")&amp;
if(Services!AH377="P",Services!$AH$1&amp;", ","")</f>
        <v/>
      </c>
      <c r="F377" t="str">
        <f t="shared" si="1"/>
        <v/>
      </c>
      <c r="G377" s="81" t="str">
        <f>if(Services!J377="S",Services!$J$1&amp;", ","")&amp;
if(Services!K377="S",Services!$K$1&amp;", ","")&amp;
if(Services!L377="S",Services!$L$1&amp;", ","")&amp;
if(Services!M377="S",Services!$M$1&amp;", ","")&amp;
if(Services!N377="S",Services!$N$1&amp;", ","")&amp;
if(Services!O377="S",Services!$O$1&amp;", ","")&amp;
if(Services!P377="S",Services!$P$1&amp;", ","")&amp;
if(Services!Q377="S",Services!$Q$1&amp;", ","")&amp;
if(Services!R377="S",Services!$R$1&amp;", ","")&amp;
if(Services!S377="S",Services!$S$1&amp;", ","")&amp;
if(Services!T377="S",Services!$T$1&amp;", ","")&amp;
if(Services!U377="S",Services!$U$1&amp;", ","")&amp;
if(Services!V377="S",Services!$V$1&amp;", ","")&amp;
if(Services!W377="S",Services!$W$1&amp;", ","")&amp;
if(Services!X377="S",Services!$X$1&amp;", ","")&amp;
if(Services!Y377="S",Services!$Y$1&amp;", ","")&amp;
if(Services!Z377="S",Services!$Z$1&amp;", ","")&amp;
if(Services!AA377="S",Services!$AA$1&amp;", ","")&amp;
if(Services!AB377="S",Services!$AB$1&amp;", ","")&amp;
if(Services!AC377="S",Services!$AC$1&amp;", ","")&amp;
if(Services!AD377="S",Services!$AD$1&amp;", ","")&amp;
if(Services!AE377="S",Services!$AE$1&amp;", ","")&amp;
if(Services!AF377="S",Services!$AF$1&amp;", ","")&amp;
if(Services!AG377="S",Services!$AG$1&amp;", ","")&amp;
if(Services!AH377="S",Services!$AH$1&amp;", ","")</f>
        <v/>
      </c>
      <c r="H377" t="str">
        <f t="shared" si="2"/>
        <v/>
      </c>
      <c r="I377" t="str">
        <f t="shared" si="3"/>
        <v/>
      </c>
      <c r="J377" s="24" t="s">
        <v>299</v>
      </c>
    </row>
    <row r="378">
      <c r="A378" t="str">
        <f>if(Services!A378="","",Services!A378)</f>
        <v/>
      </c>
      <c r="B378" t="str">
        <f>if(Services!B378&amp;" "&amp;Services!C378&amp;" "&amp;Services!I378="","",Services!B378&amp;" "&amp;Services!C378&amp;" "&amp;Services!I378)</f>
        <v>  </v>
      </c>
      <c r="C378" t="str">
        <f>if(A378="","",Services!D378&amp;" "&amp;Services!E378&amp;", "&amp;Services!F378&amp;" "&amp;Services!G378)</f>
        <v/>
      </c>
      <c r="D378" t="str">
        <f>if(Services!H378="","",Services!H378)</f>
        <v/>
      </c>
      <c r="E378" s="81" t="str">
        <f>if(Services!J378="P",Services!$J$1&amp;", ","")&amp;
if(Services!K378="P",Services!$K$1&amp;", ","")&amp;
if(Services!L378="P",Services!$L$1&amp;", ","")&amp;
if(Services!M378="P",Services!$M$1&amp;", ","")&amp;
if(Services!N378="P",Services!$N$1&amp;", ","")&amp;
if(Services!O378="P",Services!$O$1&amp;", ","")&amp;
if(Services!P378="P",Services!$P$1&amp;", ","")&amp;
if(Services!Q378="P",Services!$Q$1&amp;", ","")&amp;
if(Services!R378="P",Services!$R$1&amp;", ","")&amp;
if(Services!S378="P",Services!$S$1&amp;", ","")&amp;
if(Services!T378="P",Services!$T$1&amp;", ","")&amp;
if(Services!U378="P",Services!$U$1&amp;", ","")&amp;
if(Services!V378="P",Services!$V$1&amp;", ","")&amp;
if(Services!W378="P",Services!$W$1&amp;", ","")&amp;
if(Services!X378="P",Services!$X$1&amp;", ","")&amp;
if(Services!Y378="P",Services!$Y$1&amp;", ","")&amp;
if(Services!Z378="P",Services!$Z$1&amp;", ","")&amp;
if(Services!AA378="P",Services!$AA$1&amp;", ","")&amp;
if(Services!AB378="P",Services!$AB$1&amp;", ","")&amp;
if(Services!AC378="P",Services!$AC$1&amp;", ","")&amp;
if(Services!AD378="P",Services!$AD$1&amp;", ","")&amp;
if(Services!AE378="P",Services!$AE$1&amp;", ","")&amp;
if(Services!AF378="P",Services!$AF$1&amp;", ","")&amp;
if(Services!AG378="P",Services!$AG$1&amp;", ","")&amp;
if(Services!AH378="P",Services!$AH$1&amp;", ","")</f>
        <v/>
      </c>
      <c r="F378" t="str">
        <f t="shared" si="1"/>
        <v/>
      </c>
      <c r="G378" s="81" t="str">
        <f>if(Services!J378="S",Services!$J$1&amp;", ","")&amp;
if(Services!K378="S",Services!$K$1&amp;", ","")&amp;
if(Services!L378="S",Services!$L$1&amp;", ","")&amp;
if(Services!M378="S",Services!$M$1&amp;", ","")&amp;
if(Services!N378="S",Services!$N$1&amp;", ","")&amp;
if(Services!O378="S",Services!$O$1&amp;", ","")&amp;
if(Services!P378="S",Services!$P$1&amp;", ","")&amp;
if(Services!Q378="S",Services!$Q$1&amp;", ","")&amp;
if(Services!R378="S",Services!$R$1&amp;", ","")&amp;
if(Services!S378="S",Services!$S$1&amp;", ","")&amp;
if(Services!T378="S",Services!$T$1&amp;", ","")&amp;
if(Services!U378="S",Services!$U$1&amp;", ","")&amp;
if(Services!V378="S",Services!$V$1&amp;", ","")&amp;
if(Services!W378="S",Services!$W$1&amp;", ","")&amp;
if(Services!X378="S",Services!$X$1&amp;", ","")&amp;
if(Services!Y378="S",Services!$Y$1&amp;", ","")&amp;
if(Services!Z378="S",Services!$Z$1&amp;", ","")&amp;
if(Services!AA378="S",Services!$AA$1&amp;", ","")&amp;
if(Services!AB378="S",Services!$AB$1&amp;", ","")&amp;
if(Services!AC378="S",Services!$AC$1&amp;", ","")&amp;
if(Services!AD378="S",Services!$AD$1&amp;", ","")&amp;
if(Services!AE378="S",Services!$AE$1&amp;", ","")&amp;
if(Services!AF378="S",Services!$AF$1&amp;", ","")&amp;
if(Services!AG378="S",Services!$AG$1&amp;", ","")&amp;
if(Services!AH378="S",Services!$AH$1&amp;", ","")</f>
        <v/>
      </c>
      <c r="H378" t="str">
        <f t="shared" si="2"/>
        <v/>
      </c>
      <c r="I378" t="str">
        <f t="shared" si="3"/>
        <v/>
      </c>
      <c r="J378" s="24" t="s">
        <v>299</v>
      </c>
    </row>
    <row r="379">
      <c r="A379" t="str">
        <f>if(Services!A379="","",Services!A379)</f>
        <v/>
      </c>
      <c r="B379" t="str">
        <f>if(Services!B379&amp;" "&amp;Services!C379&amp;" "&amp;Services!I379="","",Services!B379&amp;" "&amp;Services!C379&amp;" "&amp;Services!I379)</f>
        <v>  </v>
      </c>
      <c r="C379" t="str">
        <f>if(A379="","",Services!D379&amp;" "&amp;Services!E379&amp;", "&amp;Services!F379&amp;" "&amp;Services!G379)</f>
        <v/>
      </c>
      <c r="D379" t="str">
        <f>if(Services!H379="","",Services!H379)</f>
        <v/>
      </c>
      <c r="E379" s="81" t="str">
        <f>if(Services!J379="P",Services!$J$1&amp;", ","")&amp;
if(Services!K379="P",Services!$K$1&amp;", ","")&amp;
if(Services!L379="P",Services!$L$1&amp;", ","")&amp;
if(Services!M379="P",Services!$M$1&amp;", ","")&amp;
if(Services!N379="P",Services!$N$1&amp;", ","")&amp;
if(Services!O379="P",Services!$O$1&amp;", ","")&amp;
if(Services!P379="P",Services!$P$1&amp;", ","")&amp;
if(Services!Q379="P",Services!$Q$1&amp;", ","")&amp;
if(Services!R379="P",Services!$R$1&amp;", ","")&amp;
if(Services!S379="P",Services!$S$1&amp;", ","")&amp;
if(Services!T379="P",Services!$T$1&amp;", ","")&amp;
if(Services!U379="P",Services!$U$1&amp;", ","")&amp;
if(Services!V379="P",Services!$V$1&amp;", ","")&amp;
if(Services!W379="P",Services!$W$1&amp;", ","")&amp;
if(Services!X379="P",Services!$X$1&amp;", ","")&amp;
if(Services!Y379="P",Services!$Y$1&amp;", ","")&amp;
if(Services!Z379="P",Services!$Z$1&amp;", ","")&amp;
if(Services!AA379="P",Services!$AA$1&amp;", ","")&amp;
if(Services!AB379="P",Services!$AB$1&amp;", ","")&amp;
if(Services!AC379="P",Services!$AC$1&amp;", ","")&amp;
if(Services!AD379="P",Services!$AD$1&amp;", ","")&amp;
if(Services!AE379="P",Services!$AE$1&amp;", ","")&amp;
if(Services!AF379="P",Services!$AF$1&amp;", ","")&amp;
if(Services!AG379="P",Services!$AG$1&amp;", ","")&amp;
if(Services!AH379="P",Services!$AH$1&amp;", ","")</f>
        <v/>
      </c>
      <c r="F379" t="str">
        <f t="shared" si="1"/>
        <v/>
      </c>
      <c r="G379" s="81" t="str">
        <f>if(Services!J379="S",Services!$J$1&amp;", ","")&amp;
if(Services!K379="S",Services!$K$1&amp;", ","")&amp;
if(Services!L379="S",Services!$L$1&amp;", ","")&amp;
if(Services!M379="S",Services!$M$1&amp;", ","")&amp;
if(Services!N379="S",Services!$N$1&amp;", ","")&amp;
if(Services!O379="S",Services!$O$1&amp;", ","")&amp;
if(Services!P379="S",Services!$P$1&amp;", ","")&amp;
if(Services!Q379="S",Services!$Q$1&amp;", ","")&amp;
if(Services!R379="S",Services!$R$1&amp;", ","")&amp;
if(Services!S379="S",Services!$S$1&amp;", ","")&amp;
if(Services!T379="S",Services!$T$1&amp;", ","")&amp;
if(Services!U379="S",Services!$U$1&amp;", ","")&amp;
if(Services!V379="S",Services!$V$1&amp;", ","")&amp;
if(Services!W379="S",Services!$W$1&amp;", ","")&amp;
if(Services!X379="S",Services!$X$1&amp;", ","")&amp;
if(Services!Y379="S",Services!$Y$1&amp;", ","")&amp;
if(Services!Z379="S",Services!$Z$1&amp;", ","")&amp;
if(Services!AA379="S",Services!$AA$1&amp;", ","")&amp;
if(Services!AB379="S",Services!$AB$1&amp;", ","")&amp;
if(Services!AC379="S",Services!$AC$1&amp;", ","")&amp;
if(Services!AD379="S",Services!$AD$1&amp;", ","")&amp;
if(Services!AE379="S",Services!$AE$1&amp;", ","")&amp;
if(Services!AF379="S",Services!$AF$1&amp;", ","")&amp;
if(Services!AG379="S",Services!$AG$1&amp;", ","")&amp;
if(Services!AH379="S",Services!$AH$1&amp;", ","")</f>
        <v/>
      </c>
      <c r="H379" t="str">
        <f t="shared" si="2"/>
        <v/>
      </c>
      <c r="I379" t="str">
        <f t="shared" si="3"/>
        <v/>
      </c>
      <c r="J379" s="24" t="s">
        <v>299</v>
      </c>
    </row>
    <row r="380">
      <c r="A380" t="str">
        <f>if(Services!A380="","",Services!A380)</f>
        <v/>
      </c>
      <c r="B380" t="str">
        <f>if(Services!B380&amp;" "&amp;Services!C380&amp;" "&amp;Services!I380="","",Services!B380&amp;" "&amp;Services!C380&amp;" "&amp;Services!I380)</f>
        <v>  </v>
      </c>
      <c r="C380" t="str">
        <f>if(A380="","",Services!D380&amp;" "&amp;Services!E380&amp;", "&amp;Services!F380&amp;" "&amp;Services!G380)</f>
        <v/>
      </c>
      <c r="D380" t="str">
        <f>if(Services!H380="","",Services!H380)</f>
        <v/>
      </c>
      <c r="E380" s="81" t="str">
        <f>if(Services!J380="P",Services!$J$1&amp;", ","")&amp;
if(Services!K380="P",Services!$K$1&amp;", ","")&amp;
if(Services!L380="P",Services!$L$1&amp;", ","")&amp;
if(Services!M380="P",Services!$M$1&amp;", ","")&amp;
if(Services!N380="P",Services!$N$1&amp;", ","")&amp;
if(Services!O380="P",Services!$O$1&amp;", ","")&amp;
if(Services!P380="P",Services!$P$1&amp;", ","")&amp;
if(Services!Q380="P",Services!$Q$1&amp;", ","")&amp;
if(Services!R380="P",Services!$R$1&amp;", ","")&amp;
if(Services!S380="P",Services!$S$1&amp;", ","")&amp;
if(Services!T380="P",Services!$T$1&amp;", ","")&amp;
if(Services!U380="P",Services!$U$1&amp;", ","")&amp;
if(Services!V380="P",Services!$V$1&amp;", ","")&amp;
if(Services!W380="P",Services!$W$1&amp;", ","")&amp;
if(Services!X380="P",Services!$X$1&amp;", ","")&amp;
if(Services!Y380="P",Services!$Y$1&amp;", ","")&amp;
if(Services!Z380="P",Services!$Z$1&amp;", ","")&amp;
if(Services!AA380="P",Services!$AA$1&amp;", ","")&amp;
if(Services!AB380="P",Services!$AB$1&amp;", ","")&amp;
if(Services!AC380="P",Services!$AC$1&amp;", ","")&amp;
if(Services!AD380="P",Services!$AD$1&amp;", ","")&amp;
if(Services!AE380="P",Services!$AE$1&amp;", ","")&amp;
if(Services!AF380="P",Services!$AF$1&amp;", ","")&amp;
if(Services!AG380="P",Services!$AG$1&amp;", ","")&amp;
if(Services!AH380="P",Services!$AH$1&amp;", ","")</f>
        <v/>
      </c>
      <c r="F380" t="str">
        <f t="shared" si="1"/>
        <v/>
      </c>
      <c r="G380" s="81" t="str">
        <f>if(Services!J380="S",Services!$J$1&amp;", ","")&amp;
if(Services!K380="S",Services!$K$1&amp;", ","")&amp;
if(Services!L380="S",Services!$L$1&amp;", ","")&amp;
if(Services!M380="S",Services!$M$1&amp;", ","")&amp;
if(Services!N380="S",Services!$N$1&amp;", ","")&amp;
if(Services!O380="S",Services!$O$1&amp;", ","")&amp;
if(Services!P380="S",Services!$P$1&amp;", ","")&amp;
if(Services!Q380="S",Services!$Q$1&amp;", ","")&amp;
if(Services!R380="S",Services!$R$1&amp;", ","")&amp;
if(Services!S380="S",Services!$S$1&amp;", ","")&amp;
if(Services!T380="S",Services!$T$1&amp;", ","")&amp;
if(Services!U380="S",Services!$U$1&amp;", ","")&amp;
if(Services!V380="S",Services!$V$1&amp;", ","")&amp;
if(Services!W380="S",Services!$W$1&amp;", ","")&amp;
if(Services!X380="S",Services!$X$1&amp;", ","")&amp;
if(Services!Y380="S",Services!$Y$1&amp;", ","")&amp;
if(Services!Z380="S",Services!$Z$1&amp;", ","")&amp;
if(Services!AA380="S",Services!$AA$1&amp;", ","")&amp;
if(Services!AB380="S",Services!$AB$1&amp;", ","")&amp;
if(Services!AC380="S",Services!$AC$1&amp;", ","")&amp;
if(Services!AD380="S",Services!$AD$1&amp;", ","")&amp;
if(Services!AE380="S",Services!$AE$1&amp;", ","")&amp;
if(Services!AF380="S",Services!$AF$1&amp;", ","")&amp;
if(Services!AG380="S",Services!$AG$1&amp;", ","")&amp;
if(Services!AH380="S",Services!$AH$1&amp;", ","")</f>
        <v/>
      </c>
      <c r="H380" t="str">
        <f t="shared" si="2"/>
        <v/>
      </c>
      <c r="I380" t="str">
        <f t="shared" si="3"/>
        <v/>
      </c>
      <c r="J380" s="24" t="s">
        <v>299</v>
      </c>
    </row>
    <row r="381">
      <c r="A381" t="str">
        <f>if(Services!A381="","",Services!A381)</f>
        <v/>
      </c>
      <c r="B381" t="str">
        <f>if(Services!B381&amp;" "&amp;Services!C381&amp;" "&amp;Services!I381="","",Services!B381&amp;" "&amp;Services!C381&amp;" "&amp;Services!I381)</f>
        <v>  </v>
      </c>
      <c r="C381" t="str">
        <f>if(A381="","",Services!D381&amp;" "&amp;Services!E381&amp;", "&amp;Services!F381&amp;" "&amp;Services!G381)</f>
        <v/>
      </c>
      <c r="D381" t="str">
        <f>if(Services!H381="","",Services!H381)</f>
        <v/>
      </c>
      <c r="E381" s="81" t="str">
        <f>if(Services!J381="P",Services!$J$1&amp;", ","")&amp;
if(Services!K381="P",Services!$K$1&amp;", ","")&amp;
if(Services!L381="P",Services!$L$1&amp;", ","")&amp;
if(Services!M381="P",Services!$M$1&amp;", ","")&amp;
if(Services!N381="P",Services!$N$1&amp;", ","")&amp;
if(Services!O381="P",Services!$O$1&amp;", ","")&amp;
if(Services!P381="P",Services!$P$1&amp;", ","")&amp;
if(Services!Q381="P",Services!$Q$1&amp;", ","")&amp;
if(Services!R381="P",Services!$R$1&amp;", ","")&amp;
if(Services!S381="P",Services!$S$1&amp;", ","")&amp;
if(Services!T381="P",Services!$T$1&amp;", ","")&amp;
if(Services!U381="P",Services!$U$1&amp;", ","")&amp;
if(Services!V381="P",Services!$V$1&amp;", ","")&amp;
if(Services!W381="P",Services!$W$1&amp;", ","")&amp;
if(Services!X381="P",Services!$X$1&amp;", ","")&amp;
if(Services!Y381="P",Services!$Y$1&amp;", ","")&amp;
if(Services!Z381="P",Services!$Z$1&amp;", ","")&amp;
if(Services!AA381="P",Services!$AA$1&amp;", ","")&amp;
if(Services!AB381="P",Services!$AB$1&amp;", ","")&amp;
if(Services!AC381="P",Services!$AC$1&amp;", ","")&amp;
if(Services!AD381="P",Services!$AD$1&amp;", ","")&amp;
if(Services!AE381="P",Services!$AE$1&amp;", ","")&amp;
if(Services!AF381="P",Services!$AF$1&amp;", ","")&amp;
if(Services!AG381="P",Services!$AG$1&amp;", ","")&amp;
if(Services!AH381="P",Services!$AH$1&amp;", ","")</f>
        <v/>
      </c>
      <c r="F381" t="str">
        <f t="shared" si="1"/>
        <v/>
      </c>
      <c r="G381" s="81" t="str">
        <f>if(Services!J381="S",Services!$J$1&amp;", ","")&amp;
if(Services!K381="S",Services!$K$1&amp;", ","")&amp;
if(Services!L381="S",Services!$L$1&amp;", ","")&amp;
if(Services!M381="S",Services!$M$1&amp;", ","")&amp;
if(Services!N381="S",Services!$N$1&amp;", ","")&amp;
if(Services!O381="S",Services!$O$1&amp;", ","")&amp;
if(Services!P381="S",Services!$P$1&amp;", ","")&amp;
if(Services!Q381="S",Services!$Q$1&amp;", ","")&amp;
if(Services!R381="S",Services!$R$1&amp;", ","")&amp;
if(Services!S381="S",Services!$S$1&amp;", ","")&amp;
if(Services!T381="S",Services!$T$1&amp;", ","")&amp;
if(Services!U381="S",Services!$U$1&amp;", ","")&amp;
if(Services!V381="S",Services!$V$1&amp;", ","")&amp;
if(Services!W381="S",Services!$W$1&amp;", ","")&amp;
if(Services!X381="S",Services!$X$1&amp;", ","")&amp;
if(Services!Y381="S",Services!$Y$1&amp;", ","")&amp;
if(Services!Z381="S",Services!$Z$1&amp;", ","")&amp;
if(Services!AA381="S",Services!$AA$1&amp;", ","")&amp;
if(Services!AB381="S",Services!$AB$1&amp;", ","")&amp;
if(Services!AC381="S",Services!$AC$1&amp;", ","")&amp;
if(Services!AD381="S",Services!$AD$1&amp;", ","")&amp;
if(Services!AE381="S",Services!$AE$1&amp;", ","")&amp;
if(Services!AF381="S",Services!$AF$1&amp;", ","")&amp;
if(Services!AG381="S",Services!$AG$1&amp;", ","")&amp;
if(Services!AH381="S",Services!$AH$1&amp;", ","")</f>
        <v/>
      </c>
      <c r="H381" t="str">
        <f t="shared" si="2"/>
        <v/>
      </c>
      <c r="I381" t="str">
        <f t="shared" si="3"/>
        <v/>
      </c>
      <c r="J381" s="24" t="s">
        <v>299</v>
      </c>
    </row>
    <row r="382">
      <c r="A382" t="str">
        <f>if(Services!A382="","",Services!A382)</f>
        <v/>
      </c>
      <c r="B382" t="str">
        <f>if(Services!B382&amp;" "&amp;Services!C382&amp;" "&amp;Services!I382="","",Services!B382&amp;" "&amp;Services!C382&amp;" "&amp;Services!I382)</f>
        <v>  </v>
      </c>
      <c r="C382" t="str">
        <f>if(A382="","",Services!D382&amp;" "&amp;Services!E382&amp;", "&amp;Services!F382&amp;" "&amp;Services!G382)</f>
        <v/>
      </c>
      <c r="D382" t="str">
        <f>if(Services!H382="","",Services!H382)</f>
        <v/>
      </c>
      <c r="E382" s="81" t="str">
        <f>if(Services!J382="P",Services!$J$1&amp;", ","")&amp;
if(Services!K382="P",Services!$K$1&amp;", ","")&amp;
if(Services!L382="P",Services!$L$1&amp;", ","")&amp;
if(Services!M382="P",Services!$M$1&amp;", ","")&amp;
if(Services!N382="P",Services!$N$1&amp;", ","")&amp;
if(Services!O382="P",Services!$O$1&amp;", ","")&amp;
if(Services!P382="P",Services!$P$1&amp;", ","")&amp;
if(Services!Q382="P",Services!$Q$1&amp;", ","")&amp;
if(Services!R382="P",Services!$R$1&amp;", ","")&amp;
if(Services!S382="P",Services!$S$1&amp;", ","")&amp;
if(Services!T382="P",Services!$T$1&amp;", ","")&amp;
if(Services!U382="P",Services!$U$1&amp;", ","")&amp;
if(Services!V382="P",Services!$V$1&amp;", ","")&amp;
if(Services!W382="P",Services!$W$1&amp;", ","")&amp;
if(Services!X382="P",Services!$X$1&amp;", ","")&amp;
if(Services!Y382="P",Services!$Y$1&amp;", ","")&amp;
if(Services!Z382="P",Services!$Z$1&amp;", ","")&amp;
if(Services!AA382="P",Services!$AA$1&amp;", ","")&amp;
if(Services!AB382="P",Services!$AB$1&amp;", ","")&amp;
if(Services!AC382="P",Services!$AC$1&amp;", ","")&amp;
if(Services!AD382="P",Services!$AD$1&amp;", ","")&amp;
if(Services!AE382="P",Services!$AE$1&amp;", ","")&amp;
if(Services!AF382="P",Services!$AF$1&amp;", ","")&amp;
if(Services!AG382="P",Services!$AG$1&amp;", ","")&amp;
if(Services!AH382="P",Services!$AH$1&amp;", ","")</f>
        <v/>
      </c>
      <c r="F382" t="str">
        <f t="shared" si="1"/>
        <v/>
      </c>
      <c r="G382" s="81" t="str">
        <f>if(Services!J382="S",Services!$J$1&amp;", ","")&amp;
if(Services!K382="S",Services!$K$1&amp;", ","")&amp;
if(Services!L382="S",Services!$L$1&amp;", ","")&amp;
if(Services!M382="S",Services!$M$1&amp;", ","")&amp;
if(Services!N382="S",Services!$N$1&amp;", ","")&amp;
if(Services!O382="S",Services!$O$1&amp;", ","")&amp;
if(Services!P382="S",Services!$P$1&amp;", ","")&amp;
if(Services!Q382="S",Services!$Q$1&amp;", ","")&amp;
if(Services!R382="S",Services!$R$1&amp;", ","")&amp;
if(Services!S382="S",Services!$S$1&amp;", ","")&amp;
if(Services!T382="S",Services!$T$1&amp;", ","")&amp;
if(Services!U382="S",Services!$U$1&amp;", ","")&amp;
if(Services!V382="S",Services!$V$1&amp;", ","")&amp;
if(Services!W382="S",Services!$W$1&amp;", ","")&amp;
if(Services!X382="S",Services!$X$1&amp;", ","")&amp;
if(Services!Y382="S",Services!$Y$1&amp;", ","")&amp;
if(Services!Z382="S",Services!$Z$1&amp;", ","")&amp;
if(Services!AA382="S",Services!$AA$1&amp;", ","")&amp;
if(Services!AB382="S",Services!$AB$1&amp;", ","")&amp;
if(Services!AC382="S",Services!$AC$1&amp;", ","")&amp;
if(Services!AD382="S",Services!$AD$1&amp;", ","")&amp;
if(Services!AE382="S",Services!$AE$1&amp;", ","")&amp;
if(Services!AF382="S",Services!$AF$1&amp;", ","")&amp;
if(Services!AG382="S",Services!$AG$1&amp;", ","")&amp;
if(Services!AH382="S",Services!$AH$1&amp;", ","")</f>
        <v/>
      </c>
      <c r="H382" t="str">
        <f t="shared" si="2"/>
        <v/>
      </c>
      <c r="I382" t="str">
        <f t="shared" si="3"/>
        <v/>
      </c>
      <c r="J382" s="24" t="s">
        <v>299</v>
      </c>
    </row>
    <row r="383">
      <c r="A383" t="str">
        <f>if(Services!A383="","",Services!A383)</f>
        <v/>
      </c>
      <c r="B383" t="str">
        <f>if(Services!B383&amp;" "&amp;Services!C383&amp;" "&amp;Services!I383="","",Services!B383&amp;" "&amp;Services!C383&amp;" "&amp;Services!I383)</f>
        <v>  </v>
      </c>
      <c r="C383" t="str">
        <f>if(A383="","",Services!D383&amp;" "&amp;Services!E383&amp;", "&amp;Services!F383&amp;" "&amp;Services!G383)</f>
        <v/>
      </c>
      <c r="D383" t="str">
        <f>if(Services!H383="","",Services!H383)</f>
        <v/>
      </c>
      <c r="E383" s="81" t="str">
        <f>if(Services!J383="P",Services!$J$1&amp;", ","")&amp;
if(Services!K383="P",Services!$K$1&amp;", ","")&amp;
if(Services!L383="P",Services!$L$1&amp;", ","")&amp;
if(Services!M383="P",Services!$M$1&amp;", ","")&amp;
if(Services!N383="P",Services!$N$1&amp;", ","")&amp;
if(Services!O383="P",Services!$O$1&amp;", ","")&amp;
if(Services!P383="P",Services!$P$1&amp;", ","")&amp;
if(Services!Q383="P",Services!$Q$1&amp;", ","")&amp;
if(Services!R383="P",Services!$R$1&amp;", ","")&amp;
if(Services!S383="P",Services!$S$1&amp;", ","")&amp;
if(Services!T383="P",Services!$T$1&amp;", ","")&amp;
if(Services!U383="P",Services!$U$1&amp;", ","")&amp;
if(Services!V383="P",Services!$V$1&amp;", ","")&amp;
if(Services!W383="P",Services!$W$1&amp;", ","")&amp;
if(Services!X383="P",Services!$X$1&amp;", ","")&amp;
if(Services!Y383="P",Services!$Y$1&amp;", ","")&amp;
if(Services!Z383="P",Services!$Z$1&amp;", ","")&amp;
if(Services!AA383="P",Services!$AA$1&amp;", ","")&amp;
if(Services!AB383="P",Services!$AB$1&amp;", ","")&amp;
if(Services!AC383="P",Services!$AC$1&amp;", ","")&amp;
if(Services!AD383="P",Services!$AD$1&amp;", ","")&amp;
if(Services!AE383="P",Services!$AE$1&amp;", ","")&amp;
if(Services!AF383="P",Services!$AF$1&amp;", ","")&amp;
if(Services!AG383="P",Services!$AG$1&amp;", ","")&amp;
if(Services!AH383="P",Services!$AH$1&amp;", ","")</f>
        <v/>
      </c>
      <c r="F383" t="str">
        <f t="shared" si="1"/>
        <v/>
      </c>
      <c r="G383" s="81" t="str">
        <f>if(Services!J383="S",Services!$J$1&amp;", ","")&amp;
if(Services!K383="S",Services!$K$1&amp;", ","")&amp;
if(Services!L383="S",Services!$L$1&amp;", ","")&amp;
if(Services!M383="S",Services!$M$1&amp;", ","")&amp;
if(Services!N383="S",Services!$N$1&amp;", ","")&amp;
if(Services!O383="S",Services!$O$1&amp;", ","")&amp;
if(Services!P383="S",Services!$P$1&amp;", ","")&amp;
if(Services!Q383="S",Services!$Q$1&amp;", ","")&amp;
if(Services!R383="S",Services!$R$1&amp;", ","")&amp;
if(Services!S383="S",Services!$S$1&amp;", ","")&amp;
if(Services!T383="S",Services!$T$1&amp;", ","")&amp;
if(Services!U383="S",Services!$U$1&amp;", ","")&amp;
if(Services!V383="S",Services!$V$1&amp;", ","")&amp;
if(Services!W383="S",Services!$W$1&amp;", ","")&amp;
if(Services!X383="S",Services!$X$1&amp;", ","")&amp;
if(Services!Y383="S",Services!$Y$1&amp;", ","")&amp;
if(Services!Z383="S",Services!$Z$1&amp;", ","")&amp;
if(Services!AA383="S",Services!$AA$1&amp;", ","")&amp;
if(Services!AB383="S",Services!$AB$1&amp;", ","")&amp;
if(Services!AC383="S",Services!$AC$1&amp;", ","")&amp;
if(Services!AD383="S",Services!$AD$1&amp;", ","")&amp;
if(Services!AE383="S",Services!$AE$1&amp;", ","")&amp;
if(Services!AF383="S",Services!$AF$1&amp;", ","")&amp;
if(Services!AG383="S",Services!$AG$1&amp;", ","")&amp;
if(Services!AH383="S",Services!$AH$1&amp;", ","")</f>
        <v/>
      </c>
      <c r="H383" t="str">
        <f t="shared" si="2"/>
        <v/>
      </c>
      <c r="I383" t="str">
        <f t="shared" si="3"/>
        <v/>
      </c>
      <c r="J383" s="24" t="s">
        <v>299</v>
      </c>
    </row>
    <row r="384">
      <c r="A384" t="str">
        <f>if(Services!A384="","",Services!A384)</f>
        <v/>
      </c>
      <c r="B384" t="str">
        <f>if(Services!B384&amp;" "&amp;Services!C384&amp;" "&amp;Services!I384="","",Services!B384&amp;" "&amp;Services!C384&amp;" "&amp;Services!I384)</f>
        <v>  </v>
      </c>
      <c r="C384" t="str">
        <f>if(A384="","",Services!D384&amp;" "&amp;Services!E384&amp;", "&amp;Services!F384&amp;" "&amp;Services!G384)</f>
        <v/>
      </c>
      <c r="D384" t="str">
        <f>if(Services!H384="","",Services!H384)</f>
        <v/>
      </c>
      <c r="E384" s="81" t="str">
        <f>if(Services!J384="P",Services!$J$1&amp;", ","")&amp;
if(Services!K384="P",Services!$K$1&amp;", ","")&amp;
if(Services!L384="P",Services!$L$1&amp;", ","")&amp;
if(Services!M384="P",Services!$M$1&amp;", ","")&amp;
if(Services!N384="P",Services!$N$1&amp;", ","")&amp;
if(Services!O384="P",Services!$O$1&amp;", ","")&amp;
if(Services!P384="P",Services!$P$1&amp;", ","")&amp;
if(Services!Q384="P",Services!$Q$1&amp;", ","")&amp;
if(Services!R384="P",Services!$R$1&amp;", ","")&amp;
if(Services!S384="P",Services!$S$1&amp;", ","")&amp;
if(Services!T384="P",Services!$T$1&amp;", ","")&amp;
if(Services!U384="P",Services!$U$1&amp;", ","")&amp;
if(Services!V384="P",Services!$V$1&amp;", ","")&amp;
if(Services!W384="P",Services!$W$1&amp;", ","")&amp;
if(Services!X384="P",Services!$X$1&amp;", ","")&amp;
if(Services!Y384="P",Services!$Y$1&amp;", ","")&amp;
if(Services!Z384="P",Services!$Z$1&amp;", ","")&amp;
if(Services!AA384="P",Services!$AA$1&amp;", ","")&amp;
if(Services!AB384="P",Services!$AB$1&amp;", ","")&amp;
if(Services!AC384="P",Services!$AC$1&amp;", ","")&amp;
if(Services!AD384="P",Services!$AD$1&amp;", ","")&amp;
if(Services!AE384="P",Services!$AE$1&amp;", ","")&amp;
if(Services!AF384="P",Services!$AF$1&amp;", ","")&amp;
if(Services!AG384="P",Services!$AG$1&amp;", ","")&amp;
if(Services!AH384="P",Services!$AH$1&amp;", ","")</f>
        <v/>
      </c>
      <c r="F384" t="str">
        <f t="shared" si="1"/>
        <v/>
      </c>
      <c r="G384" s="81" t="str">
        <f>if(Services!J384="S",Services!$J$1&amp;", ","")&amp;
if(Services!K384="S",Services!$K$1&amp;", ","")&amp;
if(Services!L384="S",Services!$L$1&amp;", ","")&amp;
if(Services!M384="S",Services!$M$1&amp;", ","")&amp;
if(Services!N384="S",Services!$N$1&amp;", ","")&amp;
if(Services!O384="S",Services!$O$1&amp;", ","")&amp;
if(Services!P384="S",Services!$P$1&amp;", ","")&amp;
if(Services!Q384="S",Services!$Q$1&amp;", ","")&amp;
if(Services!R384="S",Services!$R$1&amp;", ","")&amp;
if(Services!S384="S",Services!$S$1&amp;", ","")&amp;
if(Services!T384="S",Services!$T$1&amp;", ","")&amp;
if(Services!U384="S",Services!$U$1&amp;", ","")&amp;
if(Services!V384="S",Services!$V$1&amp;", ","")&amp;
if(Services!W384="S",Services!$W$1&amp;", ","")&amp;
if(Services!X384="S",Services!$X$1&amp;", ","")&amp;
if(Services!Y384="S",Services!$Y$1&amp;", ","")&amp;
if(Services!Z384="S",Services!$Z$1&amp;", ","")&amp;
if(Services!AA384="S",Services!$AA$1&amp;", ","")&amp;
if(Services!AB384="S",Services!$AB$1&amp;", ","")&amp;
if(Services!AC384="S",Services!$AC$1&amp;", ","")&amp;
if(Services!AD384="S",Services!$AD$1&amp;", ","")&amp;
if(Services!AE384="S",Services!$AE$1&amp;", ","")&amp;
if(Services!AF384="S",Services!$AF$1&amp;", ","")&amp;
if(Services!AG384="S",Services!$AG$1&amp;", ","")&amp;
if(Services!AH384="S",Services!$AH$1&amp;", ","")</f>
        <v/>
      </c>
      <c r="H384" t="str">
        <f t="shared" si="2"/>
        <v/>
      </c>
      <c r="I384" t="str">
        <f t="shared" si="3"/>
        <v/>
      </c>
      <c r="J384" s="24" t="s">
        <v>299</v>
      </c>
    </row>
    <row r="385">
      <c r="A385" t="str">
        <f>if(Services!A385="","",Services!A385)</f>
        <v/>
      </c>
      <c r="B385" t="str">
        <f>if(Services!B385&amp;" "&amp;Services!C385&amp;" "&amp;Services!I385="","",Services!B385&amp;" "&amp;Services!C385&amp;" "&amp;Services!I385)</f>
        <v>  </v>
      </c>
      <c r="C385" t="str">
        <f>if(A385="","",Services!D385&amp;" "&amp;Services!E385&amp;", "&amp;Services!F385&amp;" "&amp;Services!G385)</f>
        <v/>
      </c>
      <c r="D385" t="str">
        <f>if(Services!H385="","",Services!H385)</f>
        <v/>
      </c>
      <c r="E385" s="81" t="str">
        <f>if(Services!J385="P",Services!$J$1&amp;", ","")&amp;
if(Services!K385="P",Services!$K$1&amp;", ","")&amp;
if(Services!L385="P",Services!$L$1&amp;", ","")&amp;
if(Services!M385="P",Services!$M$1&amp;", ","")&amp;
if(Services!N385="P",Services!$N$1&amp;", ","")&amp;
if(Services!O385="P",Services!$O$1&amp;", ","")&amp;
if(Services!P385="P",Services!$P$1&amp;", ","")&amp;
if(Services!Q385="P",Services!$Q$1&amp;", ","")&amp;
if(Services!R385="P",Services!$R$1&amp;", ","")&amp;
if(Services!S385="P",Services!$S$1&amp;", ","")&amp;
if(Services!T385="P",Services!$T$1&amp;", ","")&amp;
if(Services!U385="P",Services!$U$1&amp;", ","")&amp;
if(Services!V385="P",Services!$V$1&amp;", ","")&amp;
if(Services!W385="P",Services!$W$1&amp;", ","")&amp;
if(Services!X385="P",Services!$X$1&amp;", ","")&amp;
if(Services!Y385="P",Services!$Y$1&amp;", ","")&amp;
if(Services!Z385="P",Services!$Z$1&amp;", ","")&amp;
if(Services!AA385="P",Services!$AA$1&amp;", ","")&amp;
if(Services!AB385="P",Services!$AB$1&amp;", ","")&amp;
if(Services!AC385="P",Services!$AC$1&amp;", ","")&amp;
if(Services!AD385="P",Services!$AD$1&amp;", ","")&amp;
if(Services!AE385="P",Services!$AE$1&amp;", ","")&amp;
if(Services!AF385="P",Services!$AF$1&amp;", ","")&amp;
if(Services!AG385="P",Services!$AG$1&amp;", ","")&amp;
if(Services!AH385="P",Services!$AH$1&amp;", ","")</f>
        <v/>
      </c>
      <c r="F385" t="str">
        <f t="shared" si="1"/>
        <v/>
      </c>
      <c r="G385" s="81" t="str">
        <f>if(Services!J385="S",Services!$J$1&amp;", ","")&amp;
if(Services!K385="S",Services!$K$1&amp;", ","")&amp;
if(Services!L385="S",Services!$L$1&amp;", ","")&amp;
if(Services!M385="S",Services!$M$1&amp;", ","")&amp;
if(Services!N385="S",Services!$N$1&amp;", ","")&amp;
if(Services!O385="S",Services!$O$1&amp;", ","")&amp;
if(Services!P385="S",Services!$P$1&amp;", ","")&amp;
if(Services!Q385="S",Services!$Q$1&amp;", ","")&amp;
if(Services!R385="S",Services!$R$1&amp;", ","")&amp;
if(Services!S385="S",Services!$S$1&amp;", ","")&amp;
if(Services!T385="S",Services!$T$1&amp;", ","")&amp;
if(Services!U385="S",Services!$U$1&amp;", ","")&amp;
if(Services!V385="S",Services!$V$1&amp;", ","")&amp;
if(Services!W385="S",Services!$W$1&amp;", ","")&amp;
if(Services!X385="S",Services!$X$1&amp;", ","")&amp;
if(Services!Y385="S",Services!$Y$1&amp;", ","")&amp;
if(Services!Z385="S",Services!$Z$1&amp;", ","")&amp;
if(Services!AA385="S",Services!$AA$1&amp;", ","")&amp;
if(Services!AB385="S",Services!$AB$1&amp;", ","")&amp;
if(Services!AC385="S",Services!$AC$1&amp;", ","")&amp;
if(Services!AD385="S",Services!$AD$1&amp;", ","")&amp;
if(Services!AE385="S",Services!$AE$1&amp;", ","")&amp;
if(Services!AF385="S",Services!$AF$1&amp;", ","")&amp;
if(Services!AG385="S",Services!$AG$1&amp;", ","")&amp;
if(Services!AH385="S",Services!$AH$1&amp;", ","")</f>
        <v/>
      </c>
      <c r="H385" t="str">
        <f t="shared" si="2"/>
        <v/>
      </c>
      <c r="I385" t="str">
        <f t="shared" si="3"/>
        <v/>
      </c>
      <c r="J385" s="24" t="s">
        <v>299</v>
      </c>
    </row>
    <row r="386">
      <c r="A386" t="str">
        <f>if(Services!A386="","",Services!A386)</f>
        <v/>
      </c>
      <c r="B386" t="str">
        <f>if(Services!B386&amp;" "&amp;Services!C386&amp;" "&amp;Services!I386="","",Services!B386&amp;" "&amp;Services!C386&amp;" "&amp;Services!I386)</f>
        <v>  </v>
      </c>
      <c r="C386" t="str">
        <f>if(A386="","",Services!D386&amp;" "&amp;Services!E386&amp;", "&amp;Services!F386&amp;" "&amp;Services!G386)</f>
        <v/>
      </c>
      <c r="D386" t="str">
        <f>if(Services!H386="","",Services!H386)</f>
        <v/>
      </c>
      <c r="E386" s="81" t="str">
        <f>if(Services!J386="P",Services!$J$1&amp;", ","")&amp;
if(Services!K386="P",Services!$K$1&amp;", ","")&amp;
if(Services!L386="P",Services!$L$1&amp;", ","")&amp;
if(Services!M386="P",Services!$M$1&amp;", ","")&amp;
if(Services!N386="P",Services!$N$1&amp;", ","")&amp;
if(Services!O386="P",Services!$O$1&amp;", ","")&amp;
if(Services!P386="P",Services!$P$1&amp;", ","")&amp;
if(Services!Q386="P",Services!$Q$1&amp;", ","")&amp;
if(Services!R386="P",Services!$R$1&amp;", ","")&amp;
if(Services!S386="P",Services!$S$1&amp;", ","")&amp;
if(Services!T386="P",Services!$T$1&amp;", ","")&amp;
if(Services!U386="P",Services!$U$1&amp;", ","")&amp;
if(Services!V386="P",Services!$V$1&amp;", ","")&amp;
if(Services!W386="P",Services!$W$1&amp;", ","")&amp;
if(Services!X386="P",Services!$X$1&amp;", ","")&amp;
if(Services!Y386="P",Services!$Y$1&amp;", ","")&amp;
if(Services!Z386="P",Services!$Z$1&amp;", ","")&amp;
if(Services!AA386="P",Services!$AA$1&amp;", ","")&amp;
if(Services!AB386="P",Services!$AB$1&amp;", ","")&amp;
if(Services!AC386="P",Services!$AC$1&amp;", ","")&amp;
if(Services!AD386="P",Services!$AD$1&amp;", ","")&amp;
if(Services!AE386="P",Services!$AE$1&amp;", ","")&amp;
if(Services!AF386="P",Services!$AF$1&amp;", ","")&amp;
if(Services!AG386="P",Services!$AG$1&amp;", ","")&amp;
if(Services!AH386="P",Services!$AH$1&amp;", ","")</f>
        <v/>
      </c>
      <c r="F386" t="str">
        <f t="shared" si="1"/>
        <v/>
      </c>
      <c r="G386" s="81" t="str">
        <f>if(Services!J386="S",Services!$J$1&amp;", ","")&amp;
if(Services!K386="S",Services!$K$1&amp;", ","")&amp;
if(Services!L386="S",Services!$L$1&amp;", ","")&amp;
if(Services!M386="S",Services!$M$1&amp;", ","")&amp;
if(Services!N386="S",Services!$N$1&amp;", ","")&amp;
if(Services!O386="S",Services!$O$1&amp;", ","")&amp;
if(Services!P386="S",Services!$P$1&amp;", ","")&amp;
if(Services!Q386="S",Services!$Q$1&amp;", ","")&amp;
if(Services!R386="S",Services!$R$1&amp;", ","")&amp;
if(Services!S386="S",Services!$S$1&amp;", ","")&amp;
if(Services!T386="S",Services!$T$1&amp;", ","")&amp;
if(Services!U386="S",Services!$U$1&amp;", ","")&amp;
if(Services!V386="S",Services!$V$1&amp;", ","")&amp;
if(Services!W386="S",Services!$W$1&amp;", ","")&amp;
if(Services!X386="S",Services!$X$1&amp;", ","")&amp;
if(Services!Y386="S",Services!$Y$1&amp;", ","")&amp;
if(Services!Z386="S",Services!$Z$1&amp;", ","")&amp;
if(Services!AA386="S",Services!$AA$1&amp;", ","")&amp;
if(Services!AB386="S",Services!$AB$1&amp;", ","")&amp;
if(Services!AC386="S",Services!$AC$1&amp;", ","")&amp;
if(Services!AD386="S",Services!$AD$1&amp;", ","")&amp;
if(Services!AE386="S",Services!$AE$1&amp;", ","")&amp;
if(Services!AF386="S",Services!$AF$1&amp;", ","")&amp;
if(Services!AG386="S",Services!$AG$1&amp;", ","")&amp;
if(Services!AH386="S",Services!$AH$1&amp;", ","")</f>
        <v/>
      </c>
      <c r="H386" t="str">
        <f t="shared" si="2"/>
        <v/>
      </c>
      <c r="I386" t="str">
        <f t="shared" si="3"/>
        <v/>
      </c>
      <c r="J386" s="24" t="s">
        <v>299</v>
      </c>
    </row>
    <row r="387">
      <c r="A387" t="str">
        <f>if(Services!A387="","",Services!A387)</f>
        <v/>
      </c>
      <c r="B387" t="str">
        <f>if(Services!B387&amp;" "&amp;Services!C387&amp;" "&amp;Services!I387="","",Services!B387&amp;" "&amp;Services!C387&amp;" "&amp;Services!I387)</f>
        <v>  </v>
      </c>
      <c r="C387" t="str">
        <f>if(A387="","",Services!D387&amp;" "&amp;Services!E387&amp;", "&amp;Services!F387&amp;" "&amp;Services!G387)</f>
        <v/>
      </c>
      <c r="D387" t="str">
        <f>if(Services!H387="","",Services!H387)</f>
        <v/>
      </c>
      <c r="E387" s="81" t="str">
        <f>if(Services!J387="P",Services!$J$1&amp;", ","")&amp;
if(Services!K387="P",Services!$K$1&amp;", ","")&amp;
if(Services!L387="P",Services!$L$1&amp;", ","")&amp;
if(Services!M387="P",Services!$M$1&amp;", ","")&amp;
if(Services!N387="P",Services!$N$1&amp;", ","")&amp;
if(Services!O387="P",Services!$O$1&amp;", ","")&amp;
if(Services!P387="P",Services!$P$1&amp;", ","")&amp;
if(Services!Q387="P",Services!$Q$1&amp;", ","")&amp;
if(Services!R387="P",Services!$R$1&amp;", ","")&amp;
if(Services!S387="P",Services!$S$1&amp;", ","")&amp;
if(Services!T387="P",Services!$T$1&amp;", ","")&amp;
if(Services!U387="P",Services!$U$1&amp;", ","")&amp;
if(Services!V387="P",Services!$V$1&amp;", ","")&amp;
if(Services!W387="P",Services!$W$1&amp;", ","")&amp;
if(Services!X387="P",Services!$X$1&amp;", ","")&amp;
if(Services!Y387="P",Services!$Y$1&amp;", ","")&amp;
if(Services!Z387="P",Services!$Z$1&amp;", ","")&amp;
if(Services!AA387="P",Services!$AA$1&amp;", ","")&amp;
if(Services!AB387="P",Services!$AB$1&amp;", ","")&amp;
if(Services!AC387="P",Services!$AC$1&amp;", ","")&amp;
if(Services!AD387="P",Services!$AD$1&amp;", ","")&amp;
if(Services!AE387="P",Services!$AE$1&amp;", ","")&amp;
if(Services!AF387="P",Services!$AF$1&amp;", ","")&amp;
if(Services!AG387="P",Services!$AG$1&amp;", ","")&amp;
if(Services!AH387="P",Services!$AH$1&amp;", ","")</f>
        <v/>
      </c>
      <c r="F387" t="str">
        <f t="shared" si="1"/>
        <v/>
      </c>
      <c r="G387" s="81" t="str">
        <f>if(Services!J387="S",Services!$J$1&amp;", ","")&amp;
if(Services!K387="S",Services!$K$1&amp;", ","")&amp;
if(Services!L387="S",Services!$L$1&amp;", ","")&amp;
if(Services!M387="S",Services!$M$1&amp;", ","")&amp;
if(Services!N387="S",Services!$N$1&amp;", ","")&amp;
if(Services!O387="S",Services!$O$1&amp;", ","")&amp;
if(Services!P387="S",Services!$P$1&amp;", ","")&amp;
if(Services!Q387="S",Services!$Q$1&amp;", ","")&amp;
if(Services!R387="S",Services!$R$1&amp;", ","")&amp;
if(Services!S387="S",Services!$S$1&amp;", ","")&amp;
if(Services!T387="S",Services!$T$1&amp;", ","")&amp;
if(Services!U387="S",Services!$U$1&amp;", ","")&amp;
if(Services!V387="S",Services!$V$1&amp;", ","")&amp;
if(Services!W387="S",Services!$W$1&amp;", ","")&amp;
if(Services!X387="S",Services!$X$1&amp;", ","")&amp;
if(Services!Y387="S",Services!$Y$1&amp;", ","")&amp;
if(Services!Z387="S",Services!$Z$1&amp;", ","")&amp;
if(Services!AA387="S",Services!$AA$1&amp;", ","")&amp;
if(Services!AB387="S",Services!$AB$1&amp;", ","")&amp;
if(Services!AC387="S",Services!$AC$1&amp;", ","")&amp;
if(Services!AD387="S",Services!$AD$1&amp;", ","")&amp;
if(Services!AE387="S",Services!$AE$1&amp;", ","")&amp;
if(Services!AF387="S",Services!$AF$1&amp;", ","")&amp;
if(Services!AG387="S",Services!$AG$1&amp;", ","")&amp;
if(Services!AH387="S",Services!$AH$1&amp;", ","")</f>
        <v/>
      </c>
      <c r="H387" t="str">
        <f t="shared" si="2"/>
        <v/>
      </c>
      <c r="I387" t="str">
        <f t="shared" si="3"/>
        <v/>
      </c>
      <c r="J387" s="24" t="s">
        <v>299</v>
      </c>
    </row>
    <row r="388">
      <c r="A388" t="str">
        <f>if(Services!A388="","",Services!A388)</f>
        <v/>
      </c>
      <c r="B388" t="str">
        <f>if(Services!B388&amp;" "&amp;Services!C388&amp;" "&amp;Services!I388="","",Services!B388&amp;" "&amp;Services!C388&amp;" "&amp;Services!I388)</f>
        <v>  </v>
      </c>
      <c r="C388" t="str">
        <f>if(A388="","",Services!D388&amp;" "&amp;Services!E388&amp;", "&amp;Services!F388&amp;" "&amp;Services!G388)</f>
        <v/>
      </c>
      <c r="D388" t="str">
        <f>if(Services!H388="","",Services!H388)</f>
        <v/>
      </c>
      <c r="E388" s="81" t="str">
        <f>if(Services!J388="P",Services!$J$1&amp;", ","")&amp;
if(Services!K388="P",Services!$K$1&amp;", ","")&amp;
if(Services!L388="P",Services!$L$1&amp;", ","")&amp;
if(Services!M388="P",Services!$M$1&amp;", ","")&amp;
if(Services!N388="P",Services!$N$1&amp;", ","")&amp;
if(Services!O388="P",Services!$O$1&amp;", ","")&amp;
if(Services!P388="P",Services!$P$1&amp;", ","")&amp;
if(Services!Q388="P",Services!$Q$1&amp;", ","")&amp;
if(Services!R388="P",Services!$R$1&amp;", ","")&amp;
if(Services!S388="P",Services!$S$1&amp;", ","")&amp;
if(Services!T388="P",Services!$T$1&amp;", ","")&amp;
if(Services!U388="P",Services!$U$1&amp;", ","")&amp;
if(Services!V388="P",Services!$V$1&amp;", ","")&amp;
if(Services!W388="P",Services!$W$1&amp;", ","")&amp;
if(Services!X388="P",Services!$X$1&amp;", ","")&amp;
if(Services!Y388="P",Services!$Y$1&amp;", ","")&amp;
if(Services!Z388="P",Services!$Z$1&amp;", ","")&amp;
if(Services!AA388="P",Services!$AA$1&amp;", ","")&amp;
if(Services!AB388="P",Services!$AB$1&amp;", ","")&amp;
if(Services!AC388="P",Services!$AC$1&amp;", ","")&amp;
if(Services!AD388="P",Services!$AD$1&amp;", ","")&amp;
if(Services!AE388="P",Services!$AE$1&amp;", ","")&amp;
if(Services!AF388="P",Services!$AF$1&amp;", ","")&amp;
if(Services!AG388="P",Services!$AG$1&amp;", ","")&amp;
if(Services!AH388="P",Services!$AH$1&amp;", ","")</f>
        <v/>
      </c>
      <c r="F388" t="str">
        <f t="shared" si="1"/>
        <v/>
      </c>
      <c r="G388" s="81" t="str">
        <f>if(Services!J388="S",Services!$J$1&amp;", ","")&amp;
if(Services!K388="S",Services!$K$1&amp;", ","")&amp;
if(Services!L388="S",Services!$L$1&amp;", ","")&amp;
if(Services!M388="S",Services!$M$1&amp;", ","")&amp;
if(Services!N388="S",Services!$N$1&amp;", ","")&amp;
if(Services!O388="S",Services!$O$1&amp;", ","")&amp;
if(Services!P388="S",Services!$P$1&amp;", ","")&amp;
if(Services!Q388="S",Services!$Q$1&amp;", ","")&amp;
if(Services!R388="S",Services!$R$1&amp;", ","")&amp;
if(Services!S388="S",Services!$S$1&amp;", ","")&amp;
if(Services!T388="S",Services!$T$1&amp;", ","")&amp;
if(Services!U388="S",Services!$U$1&amp;", ","")&amp;
if(Services!V388="S",Services!$V$1&amp;", ","")&amp;
if(Services!W388="S",Services!$W$1&amp;", ","")&amp;
if(Services!X388="S",Services!$X$1&amp;", ","")&amp;
if(Services!Y388="S",Services!$Y$1&amp;", ","")&amp;
if(Services!Z388="S",Services!$Z$1&amp;", ","")&amp;
if(Services!AA388="S",Services!$AA$1&amp;", ","")&amp;
if(Services!AB388="S",Services!$AB$1&amp;", ","")&amp;
if(Services!AC388="S",Services!$AC$1&amp;", ","")&amp;
if(Services!AD388="S",Services!$AD$1&amp;", ","")&amp;
if(Services!AE388="S",Services!$AE$1&amp;", ","")&amp;
if(Services!AF388="S",Services!$AF$1&amp;", ","")&amp;
if(Services!AG388="S",Services!$AG$1&amp;", ","")&amp;
if(Services!AH388="S",Services!$AH$1&amp;", ","")</f>
        <v/>
      </c>
      <c r="H388" t="str">
        <f t="shared" si="2"/>
        <v/>
      </c>
      <c r="I388" t="str">
        <f t="shared" si="3"/>
        <v/>
      </c>
      <c r="J388" s="24" t="s">
        <v>299</v>
      </c>
    </row>
    <row r="389">
      <c r="A389" t="str">
        <f>if(Services!A389="","",Services!A389)</f>
        <v/>
      </c>
      <c r="B389" t="str">
        <f>if(Services!B389&amp;" "&amp;Services!C389&amp;" "&amp;Services!I389="","",Services!B389&amp;" "&amp;Services!C389&amp;" "&amp;Services!I389)</f>
        <v>  </v>
      </c>
      <c r="C389" t="str">
        <f>if(A389="","",Services!D389&amp;" "&amp;Services!E389&amp;", "&amp;Services!F389&amp;" "&amp;Services!G389)</f>
        <v/>
      </c>
      <c r="D389" t="str">
        <f>if(Services!H389="","",Services!H389)</f>
        <v/>
      </c>
      <c r="E389" s="81" t="str">
        <f>if(Services!J389="P",Services!$J$1&amp;", ","")&amp;
if(Services!K389="P",Services!$K$1&amp;", ","")&amp;
if(Services!L389="P",Services!$L$1&amp;", ","")&amp;
if(Services!M389="P",Services!$M$1&amp;", ","")&amp;
if(Services!N389="P",Services!$N$1&amp;", ","")&amp;
if(Services!O389="P",Services!$O$1&amp;", ","")&amp;
if(Services!P389="P",Services!$P$1&amp;", ","")&amp;
if(Services!Q389="P",Services!$Q$1&amp;", ","")&amp;
if(Services!R389="P",Services!$R$1&amp;", ","")&amp;
if(Services!S389="P",Services!$S$1&amp;", ","")&amp;
if(Services!T389="P",Services!$T$1&amp;", ","")&amp;
if(Services!U389="P",Services!$U$1&amp;", ","")&amp;
if(Services!V389="P",Services!$V$1&amp;", ","")&amp;
if(Services!W389="P",Services!$W$1&amp;", ","")&amp;
if(Services!X389="P",Services!$X$1&amp;", ","")&amp;
if(Services!Y389="P",Services!$Y$1&amp;", ","")&amp;
if(Services!Z389="P",Services!$Z$1&amp;", ","")&amp;
if(Services!AA389="P",Services!$AA$1&amp;", ","")&amp;
if(Services!AB389="P",Services!$AB$1&amp;", ","")&amp;
if(Services!AC389="P",Services!$AC$1&amp;", ","")&amp;
if(Services!AD389="P",Services!$AD$1&amp;", ","")&amp;
if(Services!AE389="P",Services!$AE$1&amp;", ","")&amp;
if(Services!AF389="P",Services!$AF$1&amp;", ","")&amp;
if(Services!AG389="P",Services!$AG$1&amp;", ","")&amp;
if(Services!AH389="P",Services!$AH$1&amp;", ","")</f>
        <v/>
      </c>
      <c r="F389" t="str">
        <f t="shared" si="1"/>
        <v/>
      </c>
      <c r="G389" s="81" t="str">
        <f>if(Services!J389="S",Services!$J$1&amp;", ","")&amp;
if(Services!K389="S",Services!$K$1&amp;", ","")&amp;
if(Services!L389="S",Services!$L$1&amp;", ","")&amp;
if(Services!M389="S",Services!$M$1&amp;", ","")&amp;
if(Services!N389="S",Services!$N$1&amp;", ","")&amp;
if(Services!O389="S",Services!$O$1&amp;", ","")&amp;
if(Services!P389="S",Services!$P$1&amp;", ","")&amp;
if(Services!Q389="S",Services!$Q$1&amp;", ","")&amp;
if(Services!R389="S",Services!$R$1&amp;", ","")&amp;
if(Services!S389="S",Services!$S$1&amp;", ","")&amp;
if(Services!T389="S",Services!$T$1&amp;", ","")&amp;
if(Services!U389="S",Services!$U$1&amp;", ","")&amp;
if(Services!V389="S",Services!$V$1&amp;", ","")&amp;
if(Services!W389="S",Services!$W$1&amp;", ","")&amp;
if(Services!X389="S",Services!$X$1&amp;", ","")&amp;
if(Services!Y389="S",Services!$Y$1&amp;", ","")&amp;
if(Services!Z389="S",Services!$Z$1&amp;", ","")&amp;
if(Services!AA389="S",Services!$AA$1&amp;", ","")&amp;
if(Services!AB389="S",Services!$AB$1&amp;", ","")&amp;
if(Services!AC389="S",Services!$AC$1&amp;", ","")&amp;
if(Services!AD389="S",Services!$AD$1&amp;", ","")&amp;
if(Services!AE389="S",Services!$AE$1&amp;", ","")&amp;
if(Services!AF389="S",Services!$AF$1&amp;", ","")&amp;
if(Services!AG389="S",Services!$AG$1&amp;", ","")&amp;
if(Services!AH389="S",Services!$AH$1&amp;", ","")</f>
        <v/>
      </c>
      <c r="H389" t="str">
        <f t="shared" si="2"/>
        <v/>
      </c>
      <c r="I389" t="str">
        <f t="shared" si="3"/>
        <v/>
      </c>
      <c r="J389" s="24" t="s">
        <v>299</v>
      </c>
    </row>
    <row r="390">
      <c r="A390" t="str">
        <f>if(Services!A390="","",Services!A390)</f>
        <v/>
      </c>
      <c r="B390" t="str">
        <f>if(Services!B390&amp;" "&amp;Services!C390&amp;" "&amp;Services!I390="","",Services!B390&amp;" "&amp;Services!C390&amp;" "&amp;Services!I390)</f>
        <v>  </v>
      </c>
      <c r="C390" t="str">
        <f>if(A390="","",Services!D390&amp;" "&amp;Services!E390&amp;", "&amp;Services!F390&amp;" "&amp;Services!G390)</f>
        <v/>
      </c>
      <c r="D390" t="str">
        <f>if(Services!H390="","",Services!H390)</f>
        <v/>
      </c>
      <c r="E390" s="81" t="str">
        <f>if(Services!J390="P",Services!$J$1&amp;", ","")&amp;
if(Services!K390="P",Services!$K$1&amp;", ","")&amp;
if(Services!L390="P",Services!$L$1&amp;", ","")&amp;
if(Services!M390="P",Services!$M$1&amp;", ","")&amp;
if(Services!N390="P",Services!$N$1&amp;", ","")&amp;
if(Services!O390="P",Services!$O$1&amp;", ","")&amp;
if(Services!P390="P",Services!$P$1&amp;", ","")&amp;
if(Services!Q390="P",Services!$Q$1&amp;", ","")&amp;
if(Services!R390="P",Services!$R$1&amp;", ","")&amp;
if(Services!S390="P",Services!$S$1&amp;", ","")&amp;
if(Services!T390="P",Services!$T$1&amp;", ","")&amp;
if(Services!U390="P",Services!$U$1&amp;", ","")&amp;
if(Services!V390="P",Services!$V$1&amp;", ","")&amp;
if(Services!W390="P",Services!$W$1&amp;", ","")&amp;
if(Services!X390="P",Services!$X$1&amp;", ","")&amp;
if(Services!Y390="P",Services!$Y$1&amp;", ","")&amp;
if(Services!Z390="P",Services!$Z$1&amp;", ","")&amp;
if(Services!AA390="P",Services!$AA$1&amp;", ","")&amp;
if(Services!AB390="P",Services!$AB$1&amp;", ","")&amp;
if(Services!AC390="P",Services!$AC$1&amp;", ","")&amp;
if(Services!AD390="P",Services!$AD$1&amp;", ","")&amp;
if(Services!AE390="P",Services!$AE$1&amp;", ","")&amp;
if(Services!AF390="P",Services!$AF$1&amp;", ","")&amp;
if(Services!AG390="P",Services!$AG$1&amp;", ","")&amp;
if(Services!AH390="P",Services!$AH$1&amp;", ","")</f>
        <v/>
      </c>
      <c r="F390" t="str">
        <f t="shared" si="1"/>
        <v/>
      </c>
      <c r="G390" s="81" t="str">
        <f>if(Services!J390="S",Services!$J$1&amp;", ","")&amp;
if(Services!K390="S",Services!$K$1&amp;", ","")&amp;
if(Services!L390="S",Services!$L$1&amp;", ","")&amp;
if(Services!M390="S",Services!$M$1&amp;", ","")&amp;
if(Services!N390="S",Services!$N$1&amp;", ","")&amp;
if(Services!O390="S",Services!$O$1&amp;", ","")&amp;
if(Services!P390="S",Services!$P$1&amp;", ","")&amp;
if(Services!Q390="S",Services!$Q$1&amp;", ","")&amp;
if(Services!R390="S",Services!$R$1&amp;", ","")&amp;
if(Services!S390="S",Services!$S$1&amp;", ","")&amp;
if(Services!T390="S",Services!$T$1&amp;", ","")&amp;
if(Services!U390="S",Services!$U$1&amp;", ","")&amp;
if(Services!V390="S",Services!$V$1&amp;", ","")&amp;
if(Services!W390="S",Services!$W$1&amp;", ","")&amp;
if(Services!X390="S",Services!$X$1&amp;", ","")&amp;
if(Services!Y390="S",Services!$Y$1&amp;", ","")&amp;
if(Services!Z390="S",Services!$Z$1&amp;", ","")&amp;
if(Services!AA390="S",Services!$AA$1&amp;", ","")&amp;
if(Services!AB390="S",Services!$AB$1&amp;", ","")&amp;
if(Services!AC390="S",Services!$AC$1&amp;", ","")&amp;
if(Services!AD390="S",Services!$AD$1&amp;", ","")&amp;
if(Services!AE390="S",Services!$AE$1&amp;", ","")&amp;
if(Services!AF390="S",Services!$AF$1&amp;", ","")&amp;
if(Services!AG390="S",Services!$AG$1&amp;", ","")&amp;
if(Services!AH390="S",Services!$AH$1&amp;", ","")</f>
        <v/>
      </c>
      <c r="H390" t="str">
        <f t="shared" si="2"/>
        <v/>
      </c>
      <c r="I390" t="str">
        <f t="shared" si="3"/>
        <v/>
      </c>
      <c r="J390" s="24" t="s">
        <v>299</v>
      </c>
    </row>
    <row r="391">
      <c r="A391" t="str">
        <f>if(Services!A391="","",Services!A391)</f>
        <v/>
      </c>
      <c r="B391" t="str">
        <f>if(Services!B391&amp;" "&amp;Services!C391&amp;" "&amp;Services!I391="","",Services!B391&amp;" "&amp;Services!C391&amp;" "&amp;Services!I391)</f>
        <v>  </v>
      </c>
      <c r="C391" t="str">
        <f>if(A391="","",Services!D391&amp;" "&amp;Services!E391&amp;", "&amp;Services!F391&amp;" "&amp;Services!G391)</f>
        <v/>
      </c>
      <c r="D391" t="str">
        <f>if(Services!H391="","",Services!H391)</f>
        <v/>
      </c>
      <c r="E391" s="81" t="str">
        <f>if(Services!J391="P",Services!$J$1&amp;", ","")&amp;
if(Services!K391="P",Services!$K$1&amp;", ","")&amp;
if(Services!L391="P",Services!$L$1&amp;", ","")&amp;
if(Services!M391="P",Services!$M$1&amp;", ","")&amp;
if(Services!N391="P",Services!$N$1&amp;", ","")&amp;
if(Services!O391="P",Services!$O$1&amp;", ","")&amp;
if(Services!P391="P",Services!$P$1&amp;", ","")&amp;
if(Services!Q391="P",Services!$Q$1&amp;", ","")&amp;
if(Services!R391="P",Services!$R$1&amp;", ","")&amp;
if(Services!S391="P",Services!$S$1&amp;", ","")&amp;
if(Services!T391="P",Services!$T$1&amp;", ","")&amp;
if(Services!U391="P",Services!$U$1&amp;", ","")&amp;
if(Services!V391="P",Services!$V$1&amp;", ","")&amp;
if(Services!W391="P",Services!$W$1&amp;", ","")&amp;
if(Services!X391="P",Services!$X$1&amp;", ","")&amp;
if(Services!Y391="P",Services!$Y$1&amp;", ","")&amp;
if(Services!Z391="P",Services!$Z$1&amp;", ","")&amp;
if(Services!AA391="P",Services!$AA$1&amp;", ","")&amp;
if(Services!AB391="P",Services!$AB$1&amp;", ","")&amp;
if(Services!AC391="P",Services!$AC$1&amp;", ","")&amp;
if(Services!AD391="P",Services!$AD$1&amp;", ","")&amp;
if(Services!AE391="P",Services!$AE$1&amp;", ","")&amp;
if(Services!AF391="P",Services!$AF$1&amp;", ","")&amp;
if(Services!AG391="P",Services!$AG$1&amp;", ","")&amp;
if(Services!AH391="P",Services!$AH$1&amp;", ","")</f>
        <v/>
      </c>
      <c r="F391" t="str">
        <f t="shared" si="1"/>
        <v/>
      </c>
      <c r="G391" s="81" t="str">
        <f>if(Services!J391="S",Services!$J$1&amp;", ","")&amp;
if(Services!K391="S",Services!$K$1&amp;", ","")&amp;
if(Services!L391="S",Services!$L$1&amp;", ","")&amp;
if(Services!M391="S",Services!$M$1&amp;", ","")&amp;
if(Services!N391="S",Services!$N$1&amp;", ","")&amp;
if(Services!O391="S",Services!$O$1&amp;", ","")&amp;
if(Services!P391="S",Services!$P$1&amp;", ","")&amp;
if(Services!Q391="S",Services!$Q$1&amp;", ","")&amp;
if(Services!R391="S",Services!$R$1&amp;", ","")&amp;
if(Services!S391="S",Services!$S$1&amp;", ","")&amp;
if(Services!T391="S",Services!$T$1&amp;", ","")&amp;
if(Services!U391="S",Services!$U$1&amp;", ","")&amp;
if(Services!V391="S",Services!$V$1&amp;", ","")&amp;
if(Services!W391="S",Services!$W$1&amp;", ","")&amp;
if(Services!X391="S",Services!$X$1&amp;", ","")&amp;
if(Services!Y391="S",Services!$Y$1&amp;", ","")&amp;
if(Services!Z391="S",Services!$Z$1&amp;", ","")&amp;
if(Services!AA391="S",Services!$AA$1&amp;", ","")&amp;
if(Services!AB391="S",Services!$AB$1&amp;", ","")&amp;
if(Services!AC391="S",Services!$AC$1&amp;", ","")&amp;
if(Services!AD391="S",Services!$AD$1&amp;", ","")&amp;
if(Services!AE391="S",Services!$AE$1&amp;", ","")&amp;
if(Services!AF391="S",Services!$AF$1&amp;", ","")&amp;
if(Services!AG391="S",Services!$AG$1&amp;", ","")&amp;
if(Services!AH391="S",Services!$AH$1&amp;", ","")</f>
        <v/>
      </c>
      <c r="H391" t="str">
        <f t="shared" si="2"/>
        <v/>
      </c>
      <c r="I391" t="str">
        <f t="shared" si="3"/>
        <v/>
      </c>
      <c r="J391" s="24" t="s">
        <v>299</v>
      </c>
    </row>
    <row r="392">
      <c r="A392" t="str">
        <f>if(Services!A392="","",Services!A392)</f>
        <v/>
      </c>
      <c r="B392" t="str">
        <f>if(Services!B392&amp;" "&amp;Services!C392&amp;" "&amp;Services!I392="","",Services!B392&amp;" "&amp;Services!C392&amp;" "&amp;Services!I392)</f>
        <v>  </v>
      </c>
      <c r="C392" t="str">
        <f>if(A392="","",Services!D392&amp;" "&amp;Services!E392&amp;", "&amp;Services!F392&amp;" "&amp;Services!G392)</f>
        <v/>
      </c>
      <c r="D392" t="str">
        <f>if(Services!H392="","",Services!H392)</f>
        <v/>
      </c>
      <c r="E392" s="81" t="str">
        <f>if(Services!J392="P",Services!$J$1&amp;", ","")&amp;
if(Services!K392="P",Services!$K$1&amp;", ","")&amp;
if(Services!L392="P",Services!$L$1&amp;", ","")&amp;
if(Services!M392="P",Services!$M$1&amp;", ","")&amp;
if(Services!N392="P",Services!$N$1&amp;", ","")&amp;
if(Services!O392="P",Services!$O$1&amp;", ","")&amp;
if(Services!P392="P",Services!$P$1&amp;", ","")&amp;
if(Services!Q392="P",Services!$Q$1&amp;", ","")&amp;
if(Services!R392="P",Services!$R$1&amp;", ","")&amp;
if(Services!S392="P",Services!$S$1&amp;", ","")&amp;
if(Services!T392="P",Services!$T$1&amp;", ","")&amp;
if(Services!U392="P",Services!$U$1&amp;", ","")&amp;
if(Services!V392="P",Services!$V$1&amp;", ","")&amp;
if(Services!W392="P",Services!$W$1&amp;", ","")&amp;
if(Services!X392="P",Services!$X$1&amp;", ","")&amp;
if(Services!Y392="P",Services!$Y$1&amp;", ","")&amp;
if(Services!Z392="P",Services!$Z$1&amp;", ","")&amp;
if(Services!AA392="P",Services!$AA$1&amp;", ","")&amp;
if(Services!AB392="P",Services!$AB$1&amp;", ","")&amp;
if(Services!AC392="P",Services!$AC$1&amp;", ","")&amp;
if(Services!AD392="P",Services!$AD$1&amp;", ","")&amp;
if(Services!AE392="P",Services!$AE$1&amp;", ","")&amp;
if(Services!AF392="P",Services!$AF$1&amp;", ","")&amp;
if(Services!AG392="P",Services!$AG$1&amp;", ","")&amp;
if(Services!AH392="P",Services!$AH$1&amp;", ","")</f>
        <v/>
      </c>
      <c r="F392" t="str">
        <f t="shared" si="1"/>
        <v/>
      </c>
      <c r="G392" s="81" t="str">
        <f>if(Services!J392="S",Services!$J$1&amp;", ","")&amp;
if(Services!K392="S",Services!$K$1&amp;", ","")&amp;
if(Services!L392="S",Services!$L$1&amp;", ","")&amp;
if(Services!M392="S",Services!$M$1&amp;", ","")&amp;
if(Services!N392="S",Services!$N$1&amp;", ","")&amp;
if(Services!O392="S",Services!$O$1&amp;", ","")&amp;
if(Services!P392="S",Services!$P$1&amp;", ","")&amp;
if(Services!Q392="S",Services!$Q$1&amp;", ","")&amp;
if(Services!R392="S",Services!$R$1&amp;", ","")&amp;
if(Services!S392="S",Services!$S$1&amp;", ","")&amp;
if(Services!T392="S",Services!$T$1&amp;", ","")&amp;
if(Services!U392="S",Services!$U$1&amp;", ","")&amp;
if(Services!V392="S",Services!$V$1&amp;", ","")&amp;
if(Services!W392="S",Services!$W$1&amp;", ","")&amp;
if(Services!X392="S",Services!$X$1&amp;", ","")&amp;
if(Services!Y392="S",Services!$Y$1&amp;", ","")&amp;
if(Services!Z392="S",Services!$Z$1&amp;", ","")&amp;
if(Services!AA392="S",Services!$AA$1&amp;", ","")&amp;
if(Services!AB392="S",Services!$AB$1&amp;", ","")&amp;
if(Services!AC392="S",Services!$AC$1&amp;", ","")&amp;
if(Services!AD392="S",Services!$AD$1&amp;", ","")&amp;
if(Services!AE392="S",Services!$AE$1&amp;", ","")&amp;
if(Services!AF392="S",Services!$AF$1&amp;", ","")&amp;
if(Services!AG392="S",Services!$AG$1&amp;", ","")&amp;
if(Services!AH392="S",Services!$AH$1&amp;", ","")</f>
        <v/>
      </c>
      <c r="H392" t="str">
        <f t="shared" si="2"/>
        <v/>
      </c>
      <c r="I392" t="str">
        <f t="shared" si="3"/>
        <v/>
      </c>
      <c r="J392" s="24" t="s">
        <v>299</v>
      </c>
    </row>
    <row r="393">
      <c r="A393" t="str">
        <f>if(Services!A393="","",Services!A393)</f>
        <v/>
      </c>
      <c r="B393" t="str">
        <f>if(Services!B393&amp;" "&amp;Services!C393&amp;" "&amp;Services!I393="","",Services!B393&amp;" "&amp;Services!C393&amp;" "&amp;Services!I393)</f>
        <v>  </v>
      </c>
      <c r="C393" t="str">
        <f>if(A393="","",Services!D393&amp;" "&amp;Services!E393&amp;", "&amp;Services!F393&amp;" "&amp;Services!G393)</f>
        <v/>
      </c>
      <c r="D393" t="str">
        <f>if(Services!H393="","",Services!H393)</f>
        <v/>
      </c>
      <c r="E393" s="81" t="str">
        <f>if(Services!J393="P",Services!$J$1&amp;", ","")&amp;
if(Services!K393="P",Services!$K$1&amp;", ","")&amp;
if(Services!L393="P",Services!$L$1&amp;", ","")&amp;
if(Services!M393="P",Services!$M$1&amp;", ","")&amp;
if(Services!N393="P",Services!$N$1&amp;", ","")&amp;
if(Services!O393="P",Services!$O$1&amp;", ","")&amp;
if(Services!P393="P",Services!$P$1&amp;", ","")&amp;
if(Services!Q393="P",Services!$Q$1&amp;", ","")&amp;
if(Services!R393="P",Services!$R$1&amp;", ","")&amp;
if(Services!S393="P",Services!$S$1&amp;", ","")&amp;
if(Services!T393="P",Services!$T$1&amp;", ","")&amp;
if(Services!U393="P",Services!$U$1&amp;", ","")&amp;
if(Services!V393="P",Services!$V$1&amp;", ","")&amp;
if(Services!W393="P",Services!$W$1&amp;", ","")&amp;
if(Services!X393="P",Services!$X$1&amp;", ","")&amp;
if(Services!Y393="P",Services!$Y$1&amp;", ","")&amp;
if(Services!Z393="P",Services!$Z$1&amp;", ","")&amp;
if(Services!AA393="P",Services!$AA$1&amp;", ","")&amp;
if(Services!AB393="P",Services!$AB$1&amp;", ","")&amp;
if(Services!AC393="P",Services!$AC$1&amp;", ","")&amp;
if(Services!AD393="P",Services!$AD$1&amp;", ","")&amp;
if(Services!AE393="P",Services!$AE$1&amp;", ","")&amp;
if(Services!AF393="P",Services!$AF$1&amp;", ","")&amp;
if(Services!AG393="P",Services!$AG$1&amp;", ","")&amp;
if(Services!AH393="P",Services!$AH$1&amp;", ","")</f>
        <v/>
      </c>
      <c r="F393" t="str">
        <f t="shared" si="1"/>
        <v/>
      </c>
      <c r="G393" s="81" t="str">
        <f>if(Services!J393="S",Services!$J$1&amp;", ","")&amp;
if(Services!K393="S",Services!$K$1&amp;", ","")&amp;
if(Services!L393="S",Services!$L$1&amp;", ","")&amp;
if(Services!M393="S",Services!$M$1&amp;", ","")&amp;
if(Services!N393="S",Services!$N$1&amp;", ","")&amp;
if(Services!O393="S",Services!$O$1&amp;", ","")&amp;
if(Services!P393="S",Services!$P$1&amp;", ","")&amp;
if(Services!Q393="S",Services!$Q$1&amp;", ","")&amp;
if(Services!R393="S",Services!$R$1&amp;", ","")&amp;
if(Services!S393="S",Services!$S$1&amp;", ","")&amp;
if(Services!T393="S",Services!$T$1&amp;", ","")&amp;
if(Services!U393="S",Services!$U$1&amp;", ","")&amp;
if(Services!V393="S",Services!$V$1&amp;", ","")&amp;
if(Services!W393="S",Services!$W$1&amp;", ","")&amp;
if(Services!X393="S",Services!$X$1&amp;", ","")&amp;
if(Services!Y393="S",Services!$Y$1&amp;", ","")&amp;
if(Services!Z393="S",Services!$Z$1&amp;", ","")&amp;
if(Services!AA393="S",Services!$AA$1&amp;", ","")&amp;
if(Services!AB393="S",Services!$AB$1&amp;", ","")&amp;
if(Services!AC393="S",Services!$AC$1&amp;", ","")&amp;
if(Services!AD393="S",Services!$AD$1&amp;", ","")&amp;
if(Services!AE393="S",Services!$AE$1&amp;", ","")&amp;
if(Services!AF393="S",Services!$AF$1&amp;", ","")&amp;
if(Services!AG393="S",Services!$AG$1&amp;", ","")&amp;
if(Services!AH393="S",Services!$AH$1&amp;", ","")</f>
        <v/>
      </c>
      <c r="H393" t="str">
        <f t="shared" si="2"/>
        <v/>
      </c>
      <c r="I393" t="str">
        <f t="shared" si="3"/>
        <v/>
      </c>
      <c r="J393" s="24" t="s">
        <v>299</v>
      </c>
    </row>
    <row r="394">
      <c r="A394" t="str">
        <f>if(Services!A394="","",Services!A394)</f>
        <v/>
      </c>
      <c r="B394" t="str">
        <f>if(Services!B394&amp;" "&amp;Services!C394&amp;" "&amp;Services!I394="","",Services!B394&amp;" "&amp;Services!C394&amp;" "&amp;Services!I394)</f>
        <v>  </v>
      </c>
      <c r="C394" t="str">
        <f>if(A394="","",Services!D394&amp;" "&amp;Services!E394&amp;", "&amp;Services!F394&amp;" "&amp;Services!G394)</f>
        <v/>
      </c>
      <c r="D394" t="str">
        <f>if(Services!H394="","",Services!H394)</f>
        <v/>
      </c>
      <c r="E394" s="81" t="str">
        <f>if(Services!J394="P",Services!$J$1&amp;", ","")&amp;
if(Services!K394="P",Services!$K$1&amp;", ","")&amp;
if(Services!L394="P",Services!$L$1&amp;", ","")&amp;
if(Services!M394="P",Services!$M$1&amp;", ","")&amp;
if(Services!N394="P",Services!$N$1&amp;", ","")&amp;
if(Services!O394="P",Services!$O$1&amp;", ","")&amp;
if(Services!P394="P",Services!$P$1&amp;", ","")&amp;
if(Services!Q394="P",Services!$Q$1&amp;", ","")&amp;
if(Services!R394="P",Services!$R$1&amp;", ","")&amp;
if(Services!S394="P",Services!$S$1&amp;", ","")&amp;
if(Services!T394="P",Services!$T$1&amp;", ","")&amp;
if(Services!U394="P",Services!$U$1&amp;", ","")&amp;
if(Services!V394="P",Services!$V$1&amp;", ","")&amp;
if(Services!W394="P",Services!$W$1&amp;", ","")&amp;
if(Services!X394="P",Services!$X$1&amp;", ","")&amp;
if(Services!Y394="P",Services!$Y$1&amp;", ","")&amp;
if(Services!Z394="P",Services!$Z$1&amp;", ","")&amp;
if(Services!AA394="P",Services!$AA$1&amp;", ","")&amp;
if(Services!AB394="P",Services!$AB$1&amp;", ","")&amp;
if(Services!AC394="P",Services!$AC$1&amp;", ","")&amp;
if(Services!AD394="P",Services!$AD$1&amp;", ","")&amp;
if(Services!AE394="P",Services!$AE$1&amp;", ","")&amp;
if(Services!AF394="P",Services!$AF$1&amp;", ","")&amp;
if(Services!AG394="P",Services!$AG$1&amp;", ","")&amp;
if(Services!AH394="P",Services!$AH$1&amp;", ","")</f>
        <v/>
      </c>
      <c r="F394" t="str">
        <f t="shared" si="1"/>
        <v/>
      </c>
      <c r="G394" s="81" t="str">
        <f>if(Services!J394="S",Services!$J$1&amp;", ","")&amp;
if(Services!K394="S",Services!$K$1&amp;", ","")&amp;
if(Services!L394="S",Services!$L$1&amp;", ","")&amp;
if(Services!M394="S",Services!$M$1&amp;", ","")&amp;
if(Services!N394="S",Services!$N$1&amp;", ","")&amp;
if(Services!O394="S",Services!$O$1&amp;", ","")&amp;
if(Services!P394="S",Services!$P$1&amp;", ","")&amp;
if(Services!Q394="S",Services!$Q$1&amp;", ","")&amp;
if(Services!R394="S",Services!$R$1&amp;", ","")&amp;
if(Services!S394="S",Services!$S$1&amp;", ","")&amp;
if(Services!T394="S",Services!$T$1&amp;", ","")&amp;
if(Services!U394="S",Services!$U$1&amp;", ","")&amp;
if(Services!V394="S",Services!$V$1&amp;", ","")&amp;
if(Services!W394="S",Services!$W$1&amp;", ","")&amp;
if(Services!X394="S",Services!$X$1&amp;", ","")&amp;
if(Services!Y394="S",Services!$Y$1&amp;", ","")&amp;
if(Services!Z394="S",Services!$Z$1&amp;", ","")&amp;
if(Services!AA394="S",Services!$AA$1&amp;", ","")&amp;
if(Services!AB394="S",Services!$AB$1&amp;", ","")&amp;
if(Services!AC394="S",Services!$AC$1&amp;", ","")&amp;
if(Services!AD394="S",Services!$AD$1&amp;", ","")&amp;
if(Services!AE394="S",Services!$AE$1&amp;", ","")&amp;
if(Services!AF394="S",Services!$AF$1&amp;", ","")&amp;
if(Services!AG394="S",Services!$AG$1&amp;", ","")&amp;
if(Services!AH394="S",Services!$AH$1&amp;", ","")</f>
        <v/>
      </c>
      <c r="H394" t="str">
        <f t="shared" si="2"/>
        <v/>
      </c>
      <c r="I394" t="str">
        <f t="shared" si="3"/>
        <v/>
      </c>
      <c r="J394" s="24" t="s">
        <v>299</v>
      </c>
    </row>
    <row r="395">
      <c r="A395" t="str">
        <f>if(Services!A395="","",Services!A395)</f>
        <v/>
      </c>
      <c r="B395" t="str">
        <f>if(Services!B395&amp;" "&amp;Services!C395&amp;" "&amp;Services!I395="","",Services!B395&amp;" "&amp;Services!C395&amp;" "&amp;Services!I395)</f>
        <v>  </v>
      </c>
      <c r="C395" t="str">
        <f>if(A395="","",Services!D395&amp;" "&amp;Services!E395&amp;", "&amp;Services!F395&amp;" "&amp;Services!G395)</f>
        <v/>
      </c>
      <c r="D395" t="str">
        <f>if(Services!H395="","",Services!H395)</f>
        <v/>
      </c>
      <c r="E395" s="81" t="str">
        <f>if(Services!J395="P",Services!$J$1&amp;", ","")&amp;
if(Services!K395="P",Services!$K$1&amp;", ","")&amp;
if(Services!L395="P",Services!$L$1&amp;", ","")&amp;
if(Services!M395="P",Services!$M$1&amp;", ","")&amp;
if(Services!N395="P",Services!$N$1&amp;", ","")&amp;
if(Services!O395="P",Services!$O$1&amp;", ","")&amp;
if(Services!P395="P",Services!$P$1&amp;", ","")&amp;
if(Services!Q395="P",Services!$Q$1&amp;", ","")&amp;
if(Services!R395="P",Services!$R$1&amp;", ","")&amp;
if(Services!S395="P",Services!$S$1&amp;", ","")&amp;
if(Services!T395="P",Services!$T$1&amp;", ","")&amp;
if(Services!U395="P",Services!$U$1&amp;", ","")&amp;
if(Services!V395="P",Services!$V$1&amp;", ","")&amp;
if(Services!W395="P",Services!$W$1&amp;", ","")&amp;
if(Services!X395="P",Services!$X$1&amp;", ","")&amp;
if(Services!Y395="P",Services!$Y$1&amp;", ","")&amp;
if(Services!Z395="P",Services!$Z$1&amp;", ","")&amp;
if(Services!AA395="P",Services!$AA$1&amp;", ","")&amp;
if(Services!AB395="P",Services!$AB$1&amp;", ","")&amp;
if(Services!AC395="P",Services!$AC$1&amp;", ","")&amp;
if(Services!AD395="P",Services!$AD$1&amp;", ","")&amp;
if(Services!AE395="P",Services!$AE$1&amp;", ","")&amp;
if(Services!AF395="P",Services!$AF$1&amp;", ","")&amp;
if(Services!AG395="P",Services!$AG$1&amp;", ","")&amp;
if(Services!AH395="P",Services!$AH$1&amp;", ","")</f>
        <v/>
      </c>
      <c r="F395" t="str">
        <f t="shared" si="1"/>
        <v/>
      </c>
      <c r="G395" s="81" t="str">
        <f>if(Services!J395="S",Services!$J$1&amp;", ","")&amp;
if(Services!K395="S",Services!$K$1&amp;", ","")&amp;
if(Services!L395="S",Services!$L$1&amp;", ","")&amp;
if(Services!M395="S",Services!$M$1&amp;", ","")&amp;
if(Services!N395="S",Services!$N$1&amp;", ","")&amp;
if(Services!O395="S",Services!$O$1&amp;", ","")&amp;
if(Services!P395="S",Services!$P$1&amp;", ","")&amp;
if(Services!Q395="S",Services!$Q$1&amp;", ","")&amp;
if(Services!R395="S",Services!$R$1&amp;", ","")&amp;
if(Services!S395="S",Services!$S$1&amp;", ","")&amp;
if(Services!T395="S",Services!$T$1&amp;", ","")&amp;
if(Services!U395="S",Services!$U$1&amp;", ","")&amp;
if(Services!V395="S",Services!$V$1&amp;", ","")&amp;
if(Services!W395="S",Services!$W$1&amp;", ","")&amp;
if(Services!X395="S",Services!$X$1&amp;", ","")&amp;
if(Services!Y395="S",Services!$Y$1&amp;", ","")&amp;
if(Services!Z395="S",Services!$Z$1&amp;", ","")&amp;
if(Services!AA395="S",Services!$AA$1&amp;", ","")&amp;
if(Services!AB395="S",Services!$AB$1&amp;", ","")&amp;
if(Services!AC395="S",Services!$AC$1&amp;", ","")&amp;
if(Services!AD395="S",Services!$AD$1&amp;", ","")&amp;
if(Services!AE395="S",Services!$AE$1&amp;", ","")&amp;
if(Services!AF395="S",Services!$AF$1&amp;", ","")&amp;
if(Services!AG395="S",Services!$AG$1&amp;", ","")&amp;
if(Services!AH395="S",Services!$AH$1&amp;", ","")</f>
        <v/>
      </c>
      <c r="H395" t="str">
        <f t="shared" si="2"/>
        <v/>
      </c>
      <c r="I395" t="str">
        <f t="shared" si="3"/>
        <v/>
      </c>
      <c r="J395" s="24" t="s">
        <v>299</v>
      </c>
    </row>
    <row r="396">
      <c r="A396" t="str">
        <f>if(Services!A396="","",Services!A396)</f>
        <v/>
      </c>
      <c r="B396" t="str">
        <f>if(Services!B396&amp;" "&amp;Services!C396&amp;" "&amp;Services!I396="","",Services!B396&amp;" "&amp;Services!C396&amp;" "&amp;Services!I396)</f>
        <v>  </v>
      </c>
      <c r="C396" t="str">
        <f>if(A396="","",Services!D396&amp;" "&amp;Services!E396&amp;", "&amp;Services!F396&amp;" "&amp;Services!G396)</f>
        <v/>
      </c>
      <c r="D396" t="str">
        <f>if(Services!H396="","",Services!H396)</f>
        <v/>
      </c>
      <c r="E396" s="81" t="str">
        <f>if(Services!J396="P",Services!$J$1&amp;", ","")&amp;
if(Services!K396="P",Services!$K$1&amp;", ","")&amp;
if(Services!L396="P",Services!$L$1&amp;", ","")&amp;
if(Services!M396="P",Services!$M$1&amp;", ","")&amp;
if(Services!N396="P",Services!$N$1&amp;", ","")&amp;
if(Services!O396="P",Services!$O$1&amp;", ","")&amp;
if(Services!P396="P",Services!$P$1&amp;", ","")&amp;
if(Services!Q396="P",Services!$Q$1&amp;", ","")&amp;
if(Services!R396="P",Services!$R$1&amp;", ","")&amp;
if(Services!S396="P",Services!$S$1&amp;", ","")&amp;
if(Services!T396="P",Services!$T$1&amp;", ","")&amp;
if(Services!U396="P",Services!$U$1&amp;", ","")&amp;
if(Services!V396="P",Services!$V$1&amp;", ","")&amp;
if(Services!W396="P",Services!$W$1&amp;", ","")&amp;
if(Services!X396="P",Services!$X$1&amp;", ","")&amp;
if(Services!Y396="P",Services!$Y$1&amp;", ","")&amp;
if(Services!Z396="P",Services!$Z$1&amp;", ","")&amp;
if(Services!AA396="P",Services!$AA$1&amp;", ","")&amp;
if(Services!AB396="P",Services!$AB$1&amp;", ","")&amp;
if(Services!AC396="P",Services!$AC$1&amp;", ","")&amp;
if(Services!AD396="P",Services!$AD$1&amp;", ","")&amp;
if(Services!AE396="P",Services!$AE$1&amp;", ","")&amp;
if(Services!AF396="P",Services!$AF$1&amp;", ","")&amp;
if(Services!AG396="P",Services!$AG$1&amp;", ","")&amp;
if(Services!AH396="P",Services!$AH$1&amp;", ","")</f>
        <v/>
      </c>
      <c r="F396" t="str">
        <f t="shared" si="1"/>
        <v/>
      </c>
      <c r="G396" s="81" t="str">
        <f>if(Services!J396="S",Services!$J$1&amp;", ","")&amp;
if(Services!K396="S",Services!$K$1&amp;", ","")&amp;
if(Services!L396="S",Services!$L$1&amp;", ","")&amp;
if(Services!M396="S",Services!$M$1&amp;", ","")&amp;
if(Services!N396="S",Services!$N$1&amp;", ","")&amp;
if(Services!O396="S",Services!$O$1&amp;", ","")&amp;
if(Services!P396="S",Services!$P$1&amp;", ","")&amp;
if(Services!Q396="S",Services!$Q$1&amp;", ","")&amp;
if(Services!R396="S",Services!$R$1&amp;", ","")&amp;
if(Services!S396="S",Services!$S$1&amp;", ","")&amp;
if(Services!T396="S",Services!$T$1&amp;", ","")&amp;
if(Services!U396="S",Services!$U$1&amp;", ","")&amp;
if(Services!V396="S",Services!$V$1&amp;", ","")&amp;
if(Services!W396="S",Services!$W$1&amp;", ","")&amp;
if(Services!X396="S",Services!$X$1&amp;", ","")&amp;
if(Services!Y396="S",Services!$Y$1&amp;", ","")&amp;
if(Services!Z396="S",Services!$Z$1&amp;", ","")&amp;
if(Services!AA396="S",Services!$AA$1&amp;", ","")&amp;
if(Services!AB396="S",Services!$AB$1&amp;", ","")&amp;
if(Services!AC396="S",Services!$AC$1&amp;", ","")&amp;
if(Services!AD396="S",Services!$AD$1&amp;", ","")&amp;
if(Services!AE396="S",Services!$AE$1&amp;", ","")&amp;
if(Services!AF396="S",Services!$AF$1&amp;", ","")&amp;
if(Services!AG396="S",Services!$AG$1&amp;", ","")&amp;
if(Services!AH396="S",Services!$AH$1&amp;", ","")</f>
        <v/>
      </c>
      <c r="H396" t="str">
        <f t="shared" si="2"/>
        <v/>
      </c>
      <c r="I396" t="str">
        <f t="shared" si="3"/>
        <v/>
      </c>
      <c r="J396" s="24" t="s">
        <v>299</v>
      </c>
    </row>
    <row r="397">
      <c r="A397" t="str">
        <f>if(Services!A397="","",Services!A397)</f>
        <v/>
      </c>
      <c r="B397" t="str">
        <f>if(Services!B397&amp;" "&amp;Services!C397&amp;" "&amp;Services!I397="","",Services!B397&amp;" "&amp;Services!C397&amp;" "&amp;Services!I397)</f>
        <v>  </v>
      </c>
      <c r="C397" t="str">
        <f>if(A397="","",Services!D397&amp;" "&amp;Services!E397&amp;", "&amp;Services!F397&amp;" "&amp;Services!G397)</f>
        <v/>
      </c>
      <c r="D397" t="str">
        <f>if(Services!H397="","",Services!H397)</f>
        <v/>
      </c>
      <c r="E397" s="81" t="str">
        <f>if(Services!J397="P",Services!$J$1&amp;", ","")&amp;
if(Services!K397="P",Services!$K$1&amp;", ","")&amp;
if(Services!L397="P",Services!$L$1&amp;", ","")&amp;
if(Services!M397="P",Services!$M$1&amp;", ","")&amp;
if(Services!N397="P",Services!$N$1&amp;", ","")&amp;
if(Services!O397="P",Services!$O$1&amp;", ","")&amp;
if(Services!P397="P",Services!$P$1&amp;", ","")&amp;
if(Services!Q397="P",Services!$Q$1&amp;", ","")&amp;
if(Services!R397="P",Services!$R$1&amp;", ","")&amp;
if(Services!S397="P",Services!$S$1&amp;", ","")&amp;
if(Services!T397="P",Services!$T$1&amp;", ","")&amp;
if(Services!U397="P",Services!$U$1&amp;", ","")&amp;
if(Services!V397="P",Services!$V$1&amp;", ","")&amp;
if(Services!W397="P",Services!$W$1&amp;", ","")&amp;
if(Services!X397="P",Services!$X$1&amp;", ","")&amp;
if(Services!Y397="P",Services!$Y$1&amp;", ","")&amp;
if(Services!Z397="P",Services!$Z$1&amp;", ","")&amp;
if(Services!AA397="P",Services!$AA$1&amp;", ","")&amp;
if(Services!AB397="P",Services!$AB$1&amp;", ","")&amp;
if(Services!AC397="P",Services!$AC$1&amp;", ","")&amp;
if(Services!AD397="P",Services!$AD$1&amp;", ","")&amp;
if(Services!AE397="P",Services!$AE$1&amp;", ","")&amp;
if(Services!AF397="P",Services!$AF$1&amp;", ","")&amp;
if(Services!AG397="P",Services!$AG$1&amp;", ","")&amp;
if(Services!AH397="P",Services!$AH$1&amp;", ","")</f>
        <v/>
      </c>
      <c r="F397" t="str">
        <f t="shared" si="1"/>
        <v/>
      </c>
      <c r="G397" s="81" t="str">
        <f>if(Services!J397="S",Services!$J$1&amp;", ","")&amp;
if(Services!K397="S",Services!$K$1&amp;", ","")&amp;
if(Services!L397="S",Services!$L$1&amp;", ","")&amp;
if(Services!M397="S",Services!$M$1&amp;", ","")&amp;
if(Services!N397="S",Services!$N$1&amp;", ","")&amp;
if(Services!O397="S",Services!$O$1&amp;", ","")&amp;
if(Services!P397="S",Services!$P$1&amp;", ","")&amp;
if(Services!Q397="S",Services!$Q$1&amp;", ","")&amp;
if(Services!R397="S",Services!$R$1&amp;", ","")&amp;
if(Services!S397="S",Services!$S$1&amp;", ","")&amp;
if(Services!T397="S",Services!$T$1&amp;", ","")&amp;
if(Services!U397="S",Services!$U$1&amp;", ","")&amp;
if(Services!V397="S",Services!$V$1&amp;", ","")&amp;
if(Services!W397="S",Services!$W$1&amp;", ","")&amp;
if(Services!X397="S",Services!$X$1&amp;", ","")&amp;
if(Services!Y397="S",Services!$Y$1&amp;", ","")&amp;
if(Services!Z397="S",Services!$Z$1&amp;", ","")&amp;
if(Services!AA397="S",Services!$AA$1&amp;", ","")&amp;
if(Services!AB397="S",Services!$AB$1&amp;", ","")&amp;
if(Services!AC397="S",Services!$AC$1&amp;", ","")&amp;
if(Services!AD397="S",Services!$AD$1&amp;", ","")&amp;
if(Services!AE397="S",Services!$AE$1&amp;", ","")&amp;
if(Services!AF397="S",Services!$AF$1&amp;", ","")&amp;
if(Services!AG397="S",Services!$AG$1&amp;", ","")&amp;
if(Services!AH397="S",Services!$AH$1&amp;", ","")</f>
        <v/>
      </c>
      <c r="H397" t="str">
        <f t="shared" si="2"/>
        <v/>
      </c>
      <c r="I397" t="str">
        <f t="shared" si="3"/>
        <v/>
      </c>
      <c r="J397" s="24" t="s">
        <v>299</v>
      </c>
    </row>
    <row r="398">
      <c r="A398" t="str">
        <f>if(Services!A398="","",Services!A398)</f>
        <v/>
      </c>
      <c r="B398" t="str">
        <f>if(Services!B398&amp;" "&amp;Services!C398&amp;" "&amp;Services!I398="","",Services!B398&amp;" "&amp;Services!C398&amp;" "&amp;Services!I398)</f>
        <v>  </v>
      </c>
      <c r="C398" t="str">
        <f>if(A398="","",Services!D398&amp;" "&amp;Services!E398&amp;", "&amp;Services!F398&amp;" "&amp;Services!G398)</f>
        <v/>
      </c>
      <c r="D398" t="str">
        <f>if(Services!H398="","",Services!H398)</f>
        <v/>
      </c>
      <c r="E398" s="81" t="str">
        <f>if(Services!J398="P",Services!$J$1&amp;", ","")&amp;
if(Services!K398="P",Services!$K$1&amp;", ","")&amp;
if(Services!L398="P",Services!$L$1&amp;", ","")&amp;
if(Services!M398="P",Services!$M$1&amp;", ","")&amp;
if(Services!N398="P",Services!$N$1&amp;", ","")&amp;
if(Services!O398="P",Services!$O$1&amp;", ","")&amp;
if(Services!P398="P",Services!$P$1&amp;", ","")&amp;
if(Services!Q398="P",Services!$Q$1&amp;", ","")&amp;
if(Services!R398="P",Services!$R$1&amp;", ","")&amp;
if(Services!S398="P",Services!$S$1&amp;", ","")&amp;
if(Services!T398="P",Services!$T$1&amp;", ","")&amp;
if(Services!U398="P",Services!$U$1&amp;", ","")&amp;
if(Services!V398="P",Services!$V$1&amp;", ","")&amp;
if(Services!W398="P",Services!$W$1&amp;", ","")&amp;
if(Services!X398="P",Services!$X$1&amp;", ","")&amp;
if(Services!Y398="P",Services!$Y$1&amp;", ","")&amp;
if(Services!Z398="P",Services!$Z$1&amp;", ","")&amp;
if(Services!AA398="P",Services!$AA$1&amp;", ","")&amp;
if(Services!AB398="P",Services!$AB$1&amp;", ","")&amp;
if(Services!AC398="P",Services!$AC$1&amp;", ","")&amp;
if(Services!AD398="P",Services!$AD$1&amp;", ","")&amp;
if(Services!AE398="P",Services!$AE$1&amp;", ","")&amp;
if(Services!AF398="P",Services!$AF$1&amp;", ","")&amp;
if(Services!AG398="P",Services!$AG$1&amp;", ","")&amp;
if(Services!AH398="P",Services!$AH$1&amp;", ","")</f>
        <v/>
      </c>
      <c r="F398" t="str">
        <f t="shared" si="1"/>
        <v/>
      </c>
      <c r="G398" s="81" t="str">
        <f>if(Services!J398="S",Services!$J$1&amp;", ","")&amp;
if(Services!K398="S",Services!$K$1&amp;", ","")&amp;
if(Services!L398="S",Services!$L$1&amp;", ","")&amp;
if(Services!M398="S",Services!$M$1&amp;", ","")&amp;
if(Services!N398="S",Services!$N$1&amp;", ","")&amp;
if(Services!O398="S",Services!$O$1&amp;", ","")&amp;
if(Services!P398="S",Services!$P$1&amp;", ","")&amp;
if(Services!Q398="S",Services!$Q$1&amp;", ","")&amp;
if(Services!R398="S",Services!$R$1&amp;", ","")&amp;
if(Services!S398="S",Services!$S$1&amp;", ","")&amp;
if(Services!T398="S",Services!$T$1&amp;", ","")&amp;
if(Services!U398="S",Services!$U$1&amp;", ","")&amp;
if(Services!V398="S",Services!$V$1&amp;", ","")&amp;
if(Services!W398="S",Services!$W$1&amp;", ","")&amp;
if(Services!X398="S",Services!$X$1&amp;", ","")&amp;
if(Services!Y398="S",Services!$Y$1&amp;", ","")&amp;
if(Services!Z398="S",Services!$Z$1&amp;", ","")&amp;
if(Services!AA398="S",Services!$AA$1&amp;", ","")&amp;
if(Services!AB398="S",Services!$AB$1&amp;", ","")&amp;
if(Services!AC398="S",Services!$AC$1&amp;", ","")&amp;
if(Services!AD398="S",Services!$AD$1&amp;", ","")&amp;
if(Services!AE398="S",Services!$AE$1&amp;", ","")&amp;
if(Services!AF398="S",Services!$AF$1&amp;", ","")&amp;
if(Services!AG398="S",Services!$AG$1&amp;", ","")&amp;
if(Services!AH398="S",Services!$AH$1&amp;", ","")</f>
        <v/>
      </c>
      <c r="H398" t="str">
        <f t="shared" si="2"/>
        <v/>
      </c>
      <c r="I398" t="str">
        <f t="shared" si="3"/>
        <v/>
      </c>
      <c r="J398" s="24" t="s">
        <v>299</v>
      </c>
    </row>
    <row r="399">
      <c r="A399" t="str">
        <f>if(Services!A399="","",Services!A399)</f>
        <v/>
      </c>
      <c r="B399" t="str">
        <f>if(Services!B399&amp;" "&amp;Services!C399&amp;" "&amp;Services!I399="","",Services!B399&amp;" "&amp;Services!C399&amp;" "&amp;Services!I399)</f>
        <v>  </v>
      </c>
      <c r="C399" t="str">
        <f>if(A399="","",Services!D399&amp;" "&amp;Services!E399&amp;", "&amp;Services!F399&amp;" "&amp;Services!G399)</f>
        <v/>
      </c>
      <c r="D399" t="str">
        <f>if(Services!H399="","",Services!H399)</f>
        <v/>
      </c>
      <c r="E399" s="81" t="str">
        <f>if(Services!J399="P",Services!$J$1&amp;", ","")&amp;
if(Services!K399="P",Services!$K$1&amp;", ","")&amp;
if(Services!L399="P",Services!$L$1&amp;", ","")&amp;
if(Services!M399="P",Services!$M$1&amp;", ","")&amp;
if(Services!N399="P",Services!$N$1&amp;", ","")&amp;
if(Services!O399="P",Services!$O$1&amp;", ","")&amp;
if(Services!P399="P",Services!$P$1&amp;", ","")&amp;
if(Services!Q399="P",Services!$Q$1&amp;", ","")&amp;
if(Services!R399="P",Services!$R$1&amp;", ","")&amp;
if(Services!S399="P",Services!$S$1&amp;", ","")&amp;
if(Services!T399="P",Services!$T$1&amp;", ","")&amp;
if(Services!U399="P",Services!$U$1&amp;", ","")&amp;
if(Services!V399="P",Services!$V$1&amp;", ","")&amp;
if(Services!W399="P",Services!$W$1&amp;", ","")&amp;
if(Services!X399="P",Services!$X$1&amp;", ","")&amp;
if(Services!Y399="P",Services!$Y$1&amp;", ","")&amp;
if(Services!Z399="P",Services!$Z$1&amp;", ","")&amp;
if(Services!AA399="P",Services!$AA$1&amp;", ","")&amp;
if(Services!AB399="P",Services!$AB$1&amp;", ","")&amp;
if(Services!AC399="P",Services!$AC$1&amp;", ","")&amp;
if(Services!AD399="P",Services!$AD$1&amp;", ","")&amp;
if(Services!AE399="P",Services!$AE$1&amp;", ","")&amp;
if(Services!AF399="P",Services!$AF$1&amp;", ","")&amp;
if(Services!AG399="P",Services!$AG$1&amp;", ","")&amp;
if(Services!AH399="P",Services!$AH$1&amp;", ","")</f>
        <v/>
      </c>
      <c r="F399" t="str">
        <f t="shared" si="1"/>
        <v/>
      </c>
      <c r="G399" s="81" t="str">
        <f>if(Services!J399="S",Services!$J$1&amp;", ","")&amp;
if(Services!K399="S",Services!$K$1&amp;", ","")&amp;
if(Services!L399="S",Services!$L$1&amp;", ","")&amp;
if(Services!M399="S",Services!$M$1&amp;", ","")&amp;
if(Services!N399="S",Services!$N$1&amp;", ","")&amp;
if(Services!O399="S",Services!$O$1&amp;", ","")&amp;
if(Services!P399="S",Services!$P$1&amp;", ","")&amp;
if(Services!Q399="S",Services!$Q$1&amp;", ","")&amp;
if(Services!R399="S",Services!$R$1&amp;", ","")&amp;
if(Services!S399="S",Services!$S$1&amp;", ","")&amp;
if(Services!T399="S",Services!$T$1&amp;", ","")&amp;
if(Services!U399="S",Services!$U$1&amp;", ","")&amp;
if(Services!V399="S",Services!$V$1&amp;", ","")&amp;
if(Services!W399="S",Services!$W$1&amp;", ","")&amp;
if(Services!X399="S",Services!$X$1&amp;", ","")&amp;
if(Services!Y399="S",Services!$Y$1&amp;", ","")&amp;
if(Services!Z399="S",Services!$Z$1&amp;", ","")&amp;
if(Services!AA399="S",Services!$AA$1&amp;", ","")&amp;
if(Services!AB399="S",Services!$AB$1&amp;", ","")&amp;
if(Services!AC399="S",Services!$AC$1&amp;", ","")&amp;
if(Services!AD399="S",Services!$AD$1&amp;", ","")&amp;
if(Services!AE399="S",Services!$AE$1&amp;", ","")&amp;
if(Services!AF399="S",Services!$AF$1&amp;", ","")&amp;
if(Services!AG399="S",Services!$AG$1&amp;", ","")&amp;
if(Services!AH399="S",Services!$AH$1&amp;", ","")</f>
        <v/>
      </c>
      <c r="H399" t="str">
        <f t="shared" si="2"/>
        <v/>
      </c>
      <c r="I399" t="str">
        <f t="shared" si="3"/>
        <v/>
      </c>
      <c r="J399" s="24" t="s">
        <v>299</v>
      </c>
    </row>
    <row r="400">
      <c r="A400" t="str">
        <f>if(Services!A400="","",Services!A400)</f>
        <v/>
      </c>
      <c r="B400" t="str">
        <f>if(Services!B400&amp;" "&amp;Services!C400&amp;" "&amp;Services!I400="","",Services!B400&amp;" "&amp;Services!C400&amp;" "&amp;Services!I400)</f>
        <v>  </v>
      </c>
      <c r="C400" t="str">
        <f>if(A400="","",Services!D400&amp;" "&amp;Services!E400&amp;", "&amp;Services!F400&amp;" "&amp;Services!G400)</f>
        <v/>
      </c>
      <c r="D400" t="str">
        <f>if(Services!H400="","",Services!H400)</f>
        <v/>
      </c>
      <c r="E400" s="81" t="str">
        <f>if(Services!J400="P",Services!$J$1&amp;", ","")&amp;
if(Services!K400="P",Services!$K$1&amp;", ","")&amp;
if(Services!L400="P",Services!$L$1&amp;", ","")&amp;
if(Services!M400="P",Services!$M$1&amp;", ","")&amp;
if(Services!N400="P",Services!$N$1&amp;", ","")&amp;
if(Services!O400="P",Services!$O$1&amp;", ","")&amp;
if(Services!P400="P",Services!$P$1&amp;", ","")&amp;
if(Services!Q400="P",Services!$Q$1&amp;", ","")&amp;
if(Services!R400="P",Services!$R$1&amp;", ","")&amp;
if(Services!S400="P",Services!$S$1&amp;", ","")&amp;
if(Services!T400="P",Services!$T$1&amp;", ","")&amp;
if(Services!U400="P",Services!$U$1&amp;", ","")&amp;
if(Services!V400="P",Services!$V$1&amp;", ","")&amp;
if(Services!W400="P",Services!$W$1&amp;", ","")&amp;
if(Services!X400="P",Services!$X$1&amp;", ","")&amp;
if(Services!Y400="P",Services!$Y$1&amp;", ","")&amp;
if(Services!Z400="P",Services!$Z$1&amp;", ","")&amp;
if(Services!AA400="P",Services!$AA$1&amp;", ","")&amp;
if(Services!AB400="P",Services!$AB$1&amp;", ","")&amp;
if(Services!AC400="P",Services!$AC$1&amp;", ","")&amp;
if(Services!AD400="P",Services!$AD$1&amp;", ","")&amp;
if(Services!AE400="P",Services!$AE$1&amp;", ","")&amp;
if(Services!AF400="P",Services!$AF$1&amp;", ","")&amp;
if(Services!AG400="P",Services!$AG$1&amp;", ","")&amp;
if(Services!AH400="P",Services!$AH$1&amp;", ","")</f>
        <v/>
      </c>
      <c r="F400" t="str">
        <f t="shared" si="1"/>
        <v/>
      </c>
      <c r="G400" s="81" t="str">
        <f>if(Services!J400="S",Services!$J$1&amp;", ","")&amp;
if(Services!K400="S",Services!$K$1&amp;", ","")&amp;
if(Services!L400="S",Services!$L$1&amp;", ","")&amp;
if(Services!M400="S",Services!$M$1&amp;", ","")&amp;
if(Services!N400="S",Services!$N$1&amp;", ","")&amp;
if(Services!O400="S",Services!$O$1&amp;", ","")&amp;
if(Services!P400="S",Services!$P$1&amp;", ","")&amp;
if(Services!Q400="S",Services!$Q$1&amp;", ","")&amp;
if(Services!R400="S",Services!$R$1&amp;", ","")&amp;
if(Services!S400="S",Services!$S$1&amp;", ","")&amp;
if(Services!T400="S",Services!$T$1&amp;", ","")&amp;
if(Services!U400="S",Services!$U$1&amp;", ","")&amp;
if(Services!V400="S",Services!$V$1&amp;", ","")&amp;
if(Services!W400="S",Services!$W$1&amp;", ","")&amp;
if(Services!X400="S",Services!$X$1&amp;", ","")&amp;
if(Services!Y400="S",Services!$Y$1&amp;", ","")&amp;
if(Services!Z400="S",Services!$Z$1&amp;", ","")&amp;
if(Services!AA400="S",Services!$AA$1&amp;", ","")&amp;
if(Services!AB400="S",Services!$AB$1&amp;", ","")&amp;
if(Services!AC400="S",Services!$AC$1&amp;", ","")&amp;
if(Services!AD400="S",Services!$AD$1&amp;", ","")&amp;
if(Services!AE400="S",Services!$AE$1&amp;", ","")&amp;
if(Services!AF400="S",Services!$AF$1&amp;", ","")&amp;
if(Services!AG400="S",Services!$AG$1&amp;", ","")&amp;
if(Services!AH400="S",Services!$AH$1&amp;", ","")</f>
        <v/>
      </c>
      <c r="H400" t="str">
        <f t="shared" si="2"/>
        <v/>
      </c>
      <c r="I400" t="str">
        <f t="shared" si="3"/>
        <v/>
      </c>
      <c r="J400" s="24" t="s">
        <v>299</v>
      </c>
    </row>
    <row r="401">
      <c r="A401" t="str">
        <f>if(Services!A401="","",Services!A401)</f>
        <v/>
      </c>
      <c r="B401" t="str">
        <f>if(Services!B401&amp;" "&amp;Services!C401&amp;" "&amp;Services!I401="","",Services!B401&amp;" "&amp;Services!C401&amp;" "&amp;Services!I401)</f>
        <v>  </v>
      </c>
      <c r="C401" t="str">
        <f>if(A401="","",Services!D401&amp;" "&amp;Services!E401&amp;", "&amp;Services!F401&amp;" "&amp;Services!G401)</f>
        <v/>
      </c>
      <c r="D401" t="str">
        <f>if(Services!H401="","",Services!H401)</f>
        <v/>
      </c>
      <c r="E401" s="81" t="str">
        <f>if(Services!J401="P",Services!$J$1&amp;", ","")&amp;
if(Services!K401="P",Services!$K$1&amp;", ","")&amp;
if(Services!L401="P",Services!$L$1&amp;", ","")&amp;
if(Services!M401="P",Services!$M$1&amp;", ","")&amp;
if(Services!N401="P",Services!$N$1&amp;", ","")&amp;
if(Services!O401="P",Services!$O$1&amp;", ","")&amp;
if(Services!P401="P",Services!$P$1&amp;", ","")&amp;
if(Services!Q401="P",Services!$Q$1&amp;", ","")&amp;
if(Services!R401="P",Services!$R$1&amp;", ","")&amp;
if(Services!S401="P",Services!$S$1&amp;", ","")&amp;
if(Services!T401="P",Services!$T$1&amp;", ","")&amp;
if(Services!U401="P",Services!$U$1&amp;", ","")&amp;
if(Services!V401="P",Services!$V$1&amp;", ","")&amp;
if(Services!W401="P",Services!$W$1&amp;", ","")&amp;
if(Services!X401="P",Services!$X$1&amp;", ","")&amp;
if(Services!Y401="P",Services!$Y$1&amp;", ","")&amp;
if(Services!Z401="P",Services!$Z$1&amp;", ","")&amp;
if(Services!AA401="P",Services!$AA$1&amp;", ","")&amp;
if(Services!AB401="P",Services!$AB$1&amp;", ","")&amp;
if(Services!AC401="P",Services!$AC$1&amp;", ","")&amp;
if(Services!AD401="P",Services!$AD$1&amp;", ","")&amp;
if(Services!AE401="P",Services!$AE$1&amp;", ","")&amp;
if(Services!AF401="P",Services!$AF$1&amp;", ","")&amp;
if(Services!AG401="P",Services!$AG$1&amp;", ","")&amp;
if(Services!AH401="P",Services!$AH$1&amp;", ","")</f>
        <v/>
      </c>
      <c r="F401" t="str">
        <f t="shared" si="1"/>
        <v/>
      </c>
      <c r="G401" s="81" t="str">
        <f>if(Services!J401="S",Services!$J$1&amp;", ","")&amp;
if(Services!K401="S",Services!$K$1&amp;", ","")&amp;
if(Services!L401="S",Services!$L$1&amp;", ","")&amp;
if(Services!M401="S",Services!$M$1&amp;", ","")&amp;
if(Services!N401="S",Services!$N$1&amp;", ","")&amp;
if(Services!O401="S",Services!$O$1&amp;", ","")&amp;
if(Services!P401="S",Services!$P$1&amp;", ","")&amp;
if(Services!Q401="S",Services!$Q$1&amp;", ","")&amp;
if(Services!R401="S",Services!$R$1&amp;", ","")&amp;
if(Services!S401="S",Services!$S$1&amp;", ","")&amp;
if(Services!T401="S",Services!$T$1&amp;", ","")&amp;
if(Services!U401="S",Services!$U$1&amp;", ","")&amp;
if(Services!V401="S",Services!$V$1&amp;", ","")&amp;
if(Services!W401="S",Services!$W$1&amp;", ","")&amp;
if(Services!X401="S",Services!$X$1&amp;", ","")&amp;
if(Services!Y401="S",Services!$Y$1&amp;", ","")&amp;
if(Services!Z401="S",Services!$Z$1&amp;", ","")&amp;
if(Services!AA401="S",Services!$AA$1&amp;", ","")&amp;
if(Services!AB401="S",Services!$AB$1&amp;", ","")&amp;
if(Services!AC401="S",Services!$AC$1&amp;", ","")&amp;
if(Services!AD401="S",Services!$AD$1&amp;", ","")&amp;
if(Services!AE401="S",Services!$AE$1&amp;", ","")&amp;
if(Services!AF401="S",Services!$AF$1&amp;", ","")&amp;
if(Services!AG401="S",Services!$AG$1&amp;", ","")&amp;
if(Services!AH401="S",Services!$AH$1&amp;", ","")</f>
        <v/>
      </c>
      <c r="H401" t="str">
        <f t="shared" si="2"/>
        <v/>
      </c>
      <c r="I401" t="str">
        <f t="shared" si="3"/>
        <v/>
      </c>
      <c r="J401" s="24" t="s">
        <v>299</v>
      </c>
    </row>
    <row r="402">
      <c r="A402" t="str">
        <f>if(Services!A402="","",Services!A402)</f>
        <v/>
      </c>
      <c r="B402" t="str">
        <f>if(Services!B402&amp;" "&amp;Services!C402&amp;" "&amp;Services!I402="","",Services!B402&amp;" "&amp;Services!C402&amp;" "&amp;Services!I402)</f>
        <v>  </v>
      </c>
      <c r="C402" t="str">
        <f>if(A402="","",Services!D402&amp;" "&amp;Services!E402&amp;", "&amp;Services!F402&amp;" "&amp;Services!G402)</f>
        <v/>
      </c>
      <c r="D402" t="str">
        <f>if(Services!H402="","",Services!H402)</f>
        <v/>
      </c>
      <c r="E402" s="81" t="str">
        <f>if(Services!J402="P",Services!$J$1&amp;", ","")&amp;
if(Services!K402="P",Services!$K$1&amp;", ","")&amp;
if(Services!L402="P",Services!$L$1&amp;", ","")&amp;
if(Services!M402="P",Services!$M$1&amp;", ","")&amp;
if(Services!N402="P",Services!$N$1&amp;", ","")&amp;
if(Services!O402="P",Services!$O$1&amp;", ","")&amp;
if(Services!P402="P",Services!$P$1&amp;", ","")&amp;
if(Services!Q402="P",Services!$Q$1&amp;", ","")&amp;
if(Services!R402="P",Services!$R$1&amp;", ","")&amp;
if(Services!S402="P",Services!$S$1&amp;", ","")&amp;
if(Services!T402="P",Services!$T$1&amp;", ","")&amp;
if(Services!U402="P",Services!$U$1&amp;", ","")&amp;
if(Services!V402="P",Services!$V$1&amp;", ","")&amp;
if(Services!W402="P",Services!$W$1&amp;", ","")&amp;
if(Services!X402="P",Services!$X$1&amp;", ","")&amp;
if(Services!Y402="P",Services!$Y$1&amp;", ","")&amp;
if(Services!Z402="P",Services!$Z$1&amp;", ","")&amp;
if(Services!AA402="P",Services!$AA$1&amp;", ","")&amp;
if(Services!AB402="P",Services!$AB$1&amp;", ","")&amp;
if(Services!AC402="P",Services!$AC$1&amp;", ","")&amp;
if(Services!AD402="P",Services!$AD$1&amp;", ","")&amp;
if(Services!AE402="P",Services!$AE$1&amp;", ","")&amp;
if(Services!AF402="P",Services!$AF$1&amp;", ","")&amp;
if(Services!AG402="P",Services!$AG$1&amp;", ","")&amp;
if(Services!AH402="P",Services!$AH$1&amp;", ","")</f>
        <v/>
      </c>
      <c r="F402" t="str">
        <f t="shared" si="1"/>
        <v/>
      </c>
      <c r="G402" s="81" t="str">
        <f>if(Services!J402="S",Services!$J$1&amp;", ","")&amp;
if(Services!K402="S",Services!$K$1&amp;", ","")&amp;
if(Services!L402="S",Services!$L$1&amp;", ","")&amp;
if(Services!M402="S",Services!$M$1&amp;", ","")&amp;
if(Services!N402="S",Services!$N$1&amp;", ","")&amp;
if(Services!O402="S",Services!$O$1&amp;", ","")&amp;
if(Services!P402="S",Services!$P$1&amp;", ","")&amp;
if(Services!Q402="S",Services!$Q$1&amp;", ","")&amp;
if(Services!R402="S",Services!$R$1&amp;", ","")&amp;
if(Services!S402="S",Services!$S$1&amp;", ","")&amp;
if(Services!T402="S",Services!$T$1&amp;", ","")&amp;
if(Services!U402="S",Services!$U$1&amp;", ","")&amp;
if(Services!V402="S",Services!$V$1&amp;", ","")&amp;
if(Services!W402="S",Services!$W$1&amp;", ","")&amp;
if(Services!X402="S",Services!$X$1&amp;", ","")&amp;
if(Services!Y402="S",Services!$Y$1&amp;", ","")&amp;
if(Services!Z402="S",Services!$Z$1&amp;", ","")&amp;
if(Services!AA402="S",Services!$AA$1&amp;", ","")&amp;
if(Services!AB402="S",Services!$AB$1&amp;", ","")&amp;
if(Services!AC402="S",Services!$AC$1&amp;", ","")&amp;
if(Services!AD402="S",Services!$AD$1&amp;", ","")&amp;
if(Services!AE402="S",Services!$AE$1&amp;", ","")&amp;
if(Services!AF402="S",Services!$AF$1&amp;", ","")&amp;
if(Services!AG402="S",Services!$AG$1&amp;", ","")&amp;
if(Services!AH402="S",Services!$AH$1&amp;", ","")</f>
        <v/>
      </c>
      <c r="H402" t="str">
        <f t="shared" si="2"/>
        <v/>
      </c>
      <c r="I402" t="str">
        <f t="shared" si="3"/>
        <v/>
      </c>
      <c r="J402" s="24" t="s">
        <v>299</v>
      </c>
    </row>
    <row r="403">
      <c r="A403" t="str">
        <f>if(Services!A403="","",Services!A403)</f>
        <v/>
      </c>
      <c r="B403" t="str">
        <f>if(Services!B403&amp;" "&amp;Services!C403&amp;" "&amp;Services!I403="","",Services!B403&amp;" "&amp;Services!C403&amp;" "&amp;Services!I403)</f>
        <v>  </v>
      </c>
      <c r="C403" t="str">
        <f>if(A403="","",Services!D403&amp;" "&amp;Services!E403&amp;", "&amp;Services!F403&amp;" "&amp;Services!G403)</f>
        <v/>
      </c>
      <c r="D403" t="str">
        <f>if(Services!H403="","",Services!H403)</f>
        <v/>
      </c>
      <c r="E403" s="81" t="str">
        <f>if(Services!J403="P",Services!$J$1&amp;", ","")&amp;
if(Services!K403="P",Services!$K$1&amp;", ","")&amp;
if(Services!L403="P",Services!$L$1&amp;", ","")&amp;
if(Services!M403="P",Services!$M$1&amp;", ","")&amp;
if(Services!N403="P",Services!$N$1&amp;", ","")&amp;
if(Services!O403="P",Services!$O$1&amp;", ","")&amp;
if(Services!P403="P",Services!$P$1&amp;", ","")&amp;
if(Services!Q403="P",Services!$Q$1&amp;", ","")&amp;
if(Services!R403="P",Services!$R$1&amp;", ","")&amp;
if(Services!S403="P",Services!$S$1&amp;", ","")&amp;
if(Services!T403="P",Services!$T$1&amp;", ","")&amp;
if(Services!U403="P",Services!$U$1&amp;", ","")&amp;
if(Services!V403="P",Services!$V$1&amp;", ","")&amp;
if(Services!W403="P",Services!$W$1&amp;", ","")&amp;
if(Services!X403="P",Services!$X$1&amp;", ","")&amp;
if(Services!Y403="P",Services!$Y$1&amp;", ","")&amp;
if(Services!Z403="P",Services!$Z$1&amp;", ","")&amp;
if(Services!AA403="P",Services!$AA$1&amp;", ","")&amp;
if(Services!AB403="P",Services!$AB$1&amp;", ","")&amp;
if(Services!AC403="P",Services!$AC$1&amp;", ","")&amp;
if(Services!AD403="P",Services!$AD$1&amp;", ","")&amp;
if(Services!AE403="P",Services!$AE$1&amp;", ","")&amp;
if(Services!AF403="P",Services!$AF$1&amp;", ","")&amp;
if(Services!AG403="P",Services!$AG$1&amp;", ","")&amp;
if(Services!AH403="P",Services!$AH$1&amp;", ","")</f>
        <v/>
      </c>
      <c r="F403" t="str">
        <f t="shared" si="1"/>
        <v/>
      </c>
      <c r="G403" s="81" t="str">
        <f>if(Services!J403="S",Services!$J$1&amp;", ","")&amp;
if(Services!K403="S",Services!$K$1&amp;", ","")&amp;
if(Services!L403="S",Services!$L$1&amp;", ","")&amp;
if(Services!M403="S",Services!$M$1&amp;", ","")&amp;
if(Services!N403="S",Services!$N$1&amp;", ","")&amp;
if(Services!O403="S",Services!$O$1&amp;", ","")&amp;
if(Services!P403="S",Services!$P$1&amp;", ","")&amp;
if(Services!Q403="S",Services!$Q$1&amp;", ","")&amp;
if(Services!R403="S",Services!$R$1&amp;", ","")&amp;
if(Services!S403="S",Services!$S$1&amp;", ","")&amp;
if(Services!T403="S",Services!$T$1&amp;", ","")&amp;
if(Services!U403="S",Services!$U$1&amp;", ","")&amp;
if(Services!V403="S",Services!$V$1&amp;", ","")&amp;
if(Services!W403="S",Services!$W$1&amp;", ","")&amp;
if(Services!X403="S",Services!$X$1&amp;", ","")&amp;
if(Services!Y403="S",Services!$Y$1&amp;", ","")&amp;
if(Services!Z403="S",Services!$Z$1&amp;", ","")&amp;
if(Services!AA403="S",Services!$AA$1&amp;", ","")&amp;
if(Services!AB403="S",Services!$AB$1&amp;", ","")&amp;
if(Services!AC403="S",Services!$AC$1&amp;", ","")&amp;
if(Services!AD403="S",Services!$AD$1&amp;", ","")&amp;
if(Services!AE403="S",Services!$AE$1&amp;", ","")&amp;
if(Services!AF403="S",Services!$AF$1&amp;", ","")&amp;
if(Services!AG403="S",Services!$AG$1&amp;", ","")&amp;
if(Services!AH403="S",Services!$AH$1&amp;", ","")</f>
        <v/>
      </c>
      <c r="H403" t="str">
        <f t="shared" si="2"/>
        <v/>
      </c>
      <c r="I403" t="str">
        <f t="shared" si="3"/>
        <v/>
      </c>
      <c r="J403" s="24" t="s">
        <v>299</v>
      </c>
    </row>
    <row r="404">
      <c r="A404" t="str">
        <f>if(Services!A404="","",Services!A404)</f>
        <v/>
      </c>
      <c r="B404" t="str">
        <f>if(Services!B404&amp;" "&amp;Services!C404&amp;" "&amp;Services!I404="","",Services!B404&amp;" "&amp;Services!C404&amp;" "&amp;Services!I404)</f>
        <v>  </v>
      </c>
      <c r="C404" t="str">
        <f>if(A404="","",Services!D404&amp;" "&amp;Services!E404&amp;", "&amp;Services!F404&amp;" "&amp;Services!G404)</f>
        <v/>
      </c>
      <c r="D404" t="str">
        <f>if(Services!H404="","",Services!H404)</f>
        <v/>
      </c>
      <c r="E404" s="81" t="str">
        <f>if(Services!J404="P",Services!$J$1&amp;", ","")&amp;
if(Services!K404="P",Services!$K$1&amp;", ","")&amp;
if(Services!L404="P",Services!$L$1&amp;", ","")&amp;
if(Services!M404="P",Services!$M$1&amp;", ","")&amp;
if(Services!N404="P",Services!$N$1&amp;", ","")&amp;
if(Services!O404="P",Services!$O$1&amp;", ","")&amp;
if(Services!P404="P",Services!$P$1&amp;", ","")&amp;
if(Services!Q404="P",Services!$Q$1&amp;", ","")&amp;
if(Services!R404="P",Services!$R$1&amp;", ","")&amp;
if(Services!S404="P",Services!$S$1&amp;", ","")&amp;
if(Services!T404="P",Services!$T$1&amp;", ","")&amp;
if(Services!U404="P",Services!$U$1&amp;", ","")&amp;
if(Services!V404="P",Services!$V$1&amp;", ","")&amp;
if(Services!W404="P",Services!$W$1&amp;", ","")&amp;
if(Services!X404="P",Services!$X$1&amp;", ","")&amp;
if(Services!Y404="P",Services!$Y$1&amp;", ","")&amp;
if(Services!Z404="P",Services!$Z$1&amp;", ","")&amp;
if(Services!AA404="P",Services!$AA$1&amp;", ","")&amp;
if(Services!AB404="P",Services!$AB$1&amp;", ","")&amp;
if(Services!AC404="P",Services!$AC$1&amp;", ","")&amp;
if(Services!AD404="P",Services!$AD$1&amp;", ","")&amp;
if(Services!AE404="P",Services!$AE$1&amp;", ","")&amp;
if(Services!AF404="P",Services!$AF$1&amp;", ","")&amp;
if(Services!AG404="P",Services!$AG$1&amp;", ","")&amp;
if(Services!AH404="P",Services!$AH$1&amp;", ","")</f>
        <v/>
      </c>
      <c r="F404" t="str">
        <f t="shared" si="1"/>
        <v/>
      </c>
      <c r="G404" s="81" t="str">
        <f>if(Services!J404="S",Services!$J$1&amp;", ","")&amp;
if(Services!K404="S",Services!$K$1&amp;", ","")&amp;
if(Services!L404="S",Services!$L$1&amp;", ","")&amp;
if(Services!M404="S",Services!$M$1&amp;", ","")&amp;
if(Services!N404="S",Services!$N$1&amp;", ","")&amp;
if(Services!O404="S",Services!$O$1&amp;", ","")&amp;
if(Services!P404="S",Services!$P$1&amp;", ","")&amp;
if(Services!Q404="S",Services!$Q$1&amp;", ","")&amp;
if(Services!R404="S",Services!$R$1&amp;", ","")&amp;
if(Services!S404="S",Services!$S$1&amp;", ","")&amp;
if(Services!T404="S",Services!$T$1&amp;", ","")&amp;
if(Services!U404="S",Services!$U$1&amp;", ","")&amp;
if(Services!V404="S",Services!$V$1&amp;", ","")&amp;
if(Services!W404="S",Services!$W$1&amp;", ","")&amp;
if(Services!X404="S",Services!$X$1&amp;", ","")&amp;
if(Services!Y404="S",Services!$Y$1&amp;", ","")&amp;
if(Services!Z404="S",Services!$Z$1&amp;", ","")&amp;
if(Services!AA404="S",Services!$AA$1&amp;", ","")&amp;
if(Services!AB404="S",Services!$AB$1&amp;", ","")&amp;
if(Services!AC404="S",Services!$AC$1&amp;", ","")&amp;
if(Services!AD404="S",Services!$AD$1&amp;", ","")&amp;
if(Services!AE404="S",Services!$AE$1&amp;", ","")&amp;
if(Services!AF404="S",Services!$AF$1&amp;", ","")&amp;
if(Services!AG404="S",Services!$AG$1&amp;", ","")&amp;
if(Services!AH404="S",Services!$AH$1&amp;", ","")</f>
        <v/>
      </c>
      <c r="H404" t="str">
        <f t="shared" si="2"/>
        <v/>
      </c>
      <c r="I404" t="str">
        <f t="shared" si="3"/>
        <v/>
      </c>
      <c r="J404" s="24" t="s">
        <v>299</v>
      </c>
    </row>
    <row r="405">
      <c r="A405" t="str">
        <f>if(Services!A405="","",Services!A405)</f>
        <v/>
      </c>
      <c r="B405" t="str">
        <f>if(Services!B405&amp;" "&amp;Services!C405&amp;" "&amp;Services!I405="","",Services!B405&amp;" "&amp;Services!C405&amp;" "&amp;Services!I405)</f>
        <v>  </v>
      </c>
      <c r="C405" t="str">
        <f>if(A405="","",Services!D405&amp;" "&amp;Services!E405&amp;", "&amp;Services!F405&amp;" "&amp;Services!G405)</f>
        <v/>
      </c>
      <c r="D405" t="str">
        <f>if(Services!H405="","",Services!H405)</f>
        <v/>
      </c>
      <c r="E405" s="81" t="str">
        <f>if(Services!J405="P",Services!$J$1&amp;", ","")&amp;
if(Services!K405="P",Services!$K$1&amp;", ","")&amp;
if(Services!L405="P",Services!$L$1&amp;", ","")&amp;
if(Services!M405="P",Services!$M$1&amp;", ","")&amp;
if(Services!N405="P",Services!$N$1&amp;", ","")&amp;
if(Services!O405="P",Services!$O$1&amp;", ","")&amp;
if(Services!P405="P",Services!$P$1&amp;", ","")&amp;
if(Services!Q405="P",Services!$Q$1&amp;", ","")&amp;
if(Services!R405="P",Services!$R$1&amp;", ","")&amp;
if(Services!S405="P",Services!$S$1&amp;", ","")&amp;
if(Services!T405="P",Services!$T$1&amp;", ","")&amp;
if(Services!U405="P",Services!$U$1&amp;", ","")&amp;
if(Services!V405="P",Services!$V$1&amp;", ","")&amp;
if(Services!W405="P",Services!$W$1&amp;", ","")&amp;
if(Services!X405="P",Services!$X$1&amp;", ","")&amp;
if(Services!Y405="P",Services!$Y$1&amp;", ","")&amp;
if(Services!Z405="P",Services!$Z$1&amp;", ","")&amp;
if(Services!AA405="P",Services!$AA$1&amp;", ","")&amp;
if(Services!AB405="P",Services!$AB$1&amp;", ","")&amp;
if(Services!AC405="P",Services!$AC$1&amp;", ","")&amp;
if(Services!AD405="P",Services!$AD$1&amp;", ","")&amp;
if(Services!AE405="P",Services!$AE$1&amp;", ","")&amp;
if(Services!AF405="P",Services!$AF$1&amp;", ","")&amp;
if(Services!AG405="P",Services!$AG$1&amp;", ","")&amp;
if(Services!AH405="P",Services!$AH$1&amp;", ","")</f>
        <v/>
      </c>
      <c r="F405" t="str">
        <f t="shared" si="1"/>
        <v/>
      </c>
      <c r="G405" s="81" t="str">
        <f>if(Services!J405="S",Services!$J$1&amp;", ","")&amp;
if(Services!K405="S",Services!$K$1&amp;", ","")&amp;
if(Services!L405="S",Services!$L$1&amp;", ","")&amp;
if(Services!M405="S",Services!$M$1&amp;", ","")&amp;
if(Services!N405="S",Services!$N$1&amp;", ","")&amp;
if(Services!O405="S",Services!$O$1&amp;", ","")&amp;
if(Services!P405="S",Services!$P$1&amp;", ","")&amp;
if(Services!Q405="S",Services!$Q$1&amp;", ","")&amp;
if(Services!R405="S",Services!$R$1&amp;", ","")&amp;
if(Services!S405="S",Services!$S$1&amp;", ","")&amp;
if(Services!T405="S",Services!$T$1&amp;", ","")&amp;
if(Services!U405="S",Services!$U$1&amp;", ","")&amp;
if(Services!V405="S",Services!$V$1&amp;", ","")&amp;
if(Services!W405="S",Services!$W$1&amp;", ","")&amp;
if(Services!X405="S",Services!$X$1&amp;", ","")&amp;
if(Services!Y405="S",Services!$Y$1&amp;", ","")&amp;
if(Services!Z405="S",Services!$Z$1&amp;", ","")&amp;
if(Services!AA405="S",Services!$AA$1&amp;", ","")&amp;
if(Services!AB405="S",Services!$AB$1&amp;", ","")&amp;
if(Services!AC405="S",Services!$AC$1&amp;", ","")&amp;
if(Services!AD405="S",Services!$AD$1&amp;", ","")&amp;
if(Services!AE405="S",Services!$AE$1&amp;", ","")&amp;
if(Services!AF405="S",Services!$AF$1&amp;", ","")&amp;
if(Services!AG405="S",Services!$AG$1&amp;", ","")&amp;
if(Services!AH405="S",Services!$AH$1&amp;", ","")</f>
        <v/>
      </c>
      <c r="H405" t="str">
        <f t="shared" si="2"/>
        <v/>
      </c>
      <c r="I405" t="str">
        <f t="shared" si="3"/>
        <v/>
      </c>
      <c r="J405" s="24" t="s">
        <v>299</v>
      </c>
    </row>
    <row r="406">
      <c r="A406" t="str">
        <f>if(Services!A406="","",Services!A406)</f>
        <v/>
      </c>
      <c r="B406" t="str">
        <f>if(Services!B406&amp;" "&amp;Services!C406&amp;" "&amp;Services!I406="","",Services!B406&amp;" "&amp;Services!C406&amp;" "&amp;Services!I406)</f>
        <v>  </v>
      </c>
      <c r="C406" t="str">
        <f>if(A406="","",Services!D406&amp;" "&amp;Services!E406&amp;", "&amp;Services!F406&amp;" "&amp;Services!G406)</f>
        <v/>
      </c>
      <c r="D406" t="str">
        <f>if(Services!H406="","",Services!H406)</f>
        <v/>
      </c>
      <c r="E406" s="81" t="str">
        <f>if(Services!J406="P",Services!$J$1&amp;", ","")&amp;
if(Services!K406="P",Services!$K$1&amp;", ","")&amp;
if(Services!L406="P",Services!$L$1&amp;", ","")&amp;
if(Services!M406="P",Services!$M$1&amp;", ","")&amp;
if(Services!N406="P",Services!$N$1&amp;", ","")&amp;
if(Services!O406="P",Services!$O$1&amp;", ","")&amp;
if(Services!P406="P",Services!$P$1&amp;", ","")&amp;
if(Services!Q406="P",Services!$Q$1&amp;", ","")&amp;
if(Services!R406="P",Services!$R$1&amp;", ","")&amp;
if(Services!S406="P",Services!$S$1&amp;", ","")&amp;
if(Services!T406="P",Services!$T$1&amp;", ","")&amp;
if(Services!U406="P",Services!$U$1&amp;", ","")&amp;
if(Services!V406="P",Services!$V$1&amp;", ","")&amp;
if(Services!W406="P",Services!$W$1&amp;", ","")&amp;
if(Services!X406="P",Services!$X$1&amp;", ","")&amp;
if(Services!Y406="P",Services!$Y$1&amp;", ","")&amp;
if(Services!Z406="P",Services!$Z$1&amp;", ","")&amp;
if(Services!AA406="P",Services!$AA$1&amp;", ","")&amp;
if(Services!AB406="P",Services!$AB$1&amp;", ","")&amp;
if(Services!AC406="P",Services!$AC$1&amp;", ","")&amp;
if(Services!AD406="P",Services!$AD$1&amp;", ","")&amp;
if(Services!AE406="P",Services!$AE$1&amp;", ","")&amp;
if(Services!AF406="P",Services!$AF$1&amp;", ","")&amp;
if(Services!AG406="P",Services!$AG$1&amp;", ","")&amp;
if(Services!AH406="P",Services!$AH$1&amp;", ","")</f>
        <v/>
      </c>
      <c r="F406" t="str">
        <f t="shared" si="1"/>
        <v/>
      </c>
      <c r="G406" s="81" t="str">
        <f>if(Services!J406="S",Services!$J$1&amp;", ","")&amp;
if(Services!K406="S",Services!$K$1&amp;", ","")&amp;
if(Services!L406="S",Services!$L$1&amp;", ","")&amp;
if(Services!M406="S",Services!$M$1&amp;", ","")&amp;
if(Services!N406="S",Services!$N$1&amp;", ","")&amp;
if(Services!O406="S",Services!$O$1&amp;", ","")&amp;
if(Services!P406="S",Services!$P$1&amp;", ","")&amp;
if(Services!Q406="S",Services!$Q$1&amp;", ","")&amp;
if(Services!R406="S",Services!$R$1&amp;", ","")&amp;
if(Services!S406="S",Services!$S$1&amp;", ","")&amp;
if(Services!T406="S",Services!$T$1&amp;", ","")&amp;
if(Services!U406="S",Services!$U$1&amp;", ","")&amp;
if(Services!V406="S",Services!$V$1&amp;", ","")&amp;
if(Services!W406="S",Services!$W$1&amp;", ","")&amp;
if(Services!X406="S",Services!$X$1&amp;", ","")&amp;
if(Services!Y406="S",Services!$Y$1&amp;", ","")&amp;
if(Services!Z406="S",Services!$Z$1&amp;", ","")&amp;
if(Services!AA406="S",Services!$AA$1&amp;", ","")&amp;
if(Services!AB406="S",Services!$AB$1&amp;", ","")&amp;
if(Services!AC406="S",Services!$AC$1&amp;", ","")&amp;
if(Services!AD406="S",Services!$AD$1&amp;", ","")&amp;
if(Services!AE406="S",Services!$AE$1&amp;", ","")&amp;
if(Services!AF406="S",Services!$AF$1&amp;", ","")&amp;
if(Services!AG406="S",Services!$AG$1&amp;", ","")&amp;
if(Services!AH406="S",Services!$AH$1&amp;", ","")</f>
        <v/>
      </c>
      <c r="H406" t="str">
        <f t="shared" si="2"/>
        <v/>
      </c>
      <c r="I406" t="str">
        <f t="shared" si="3"/>
        <v/>
      </c>
      <c r="J406" s="24" t="s">
        <v>299</v>
      </c>
    </row>
    <row r="407">
      <c r="A407" t="str">
        <f>if(Services!A407="","",Services!A407)</f>
        <v/>
      </c>
      <c r="B407" t="str">
        <f>if(Services!B407&amp;" "&amp;Services!C407&amp;" "&amp;Services!I407="","",Services!B407&amp;" "&amp;Services!C407&amp;" "&amp;Services!I407)</f>
        <v>  </v>
      </c>
      <c r="C407" t="str">
        <f>if(A407="","",Services!D407&amp;" "&amp;Services!E407&amp;", "&amp;Services!F407&amp;" "&amp;Services!G407)</f>
        <v/>
      </c>
      <c r="D407" t="str">
        <f>if(Services!H407="","",Services!H407)</f>
        <v/>
      </c>
      <c r="E407" s="81" t="str">
        <f>if(Services!J407="P",Services!$J$1&amp;", ","")&amp;
if(Services!K407="P",Services!$K$1&amp;", ","")&amp;
if(Services!L407="P",Services!$L$1&amp;", ","")&amp;
if(Services!M407="P",Services!$M$1&amp;", ","")&amp;
if(Services!N407="P",Services!$N$1&amp;", ","")&amp;
if(Services!O407="P",Services!$O$1&amp;", ","")&amp;
if(Services!P407="P",Services!$P$1&amp;", ","")&amp;
if(Services!Q407="P",Services!$Q$1&amp;", ","")&amp;
if(Services!R407="P",Services!$R$1&amp;", ","")&amp;
if(Services!S407="P",Services!$S$1&amp;", ","")&amp;
if(Services!T407="P",Services!$T$1&amp;", ","")&amp;
if(Services!U407="P",Services!$U$1&amp;", ","")&amp;
if(Services!V407="P",Services!$V$1&amp;", ","")&amp;
if(Services!W407="P",Services!$W$1&amp;", ","")&amp;
if(Services!X407="P",Services!$X$1&amp;", ","")&amp;
if(Services!Y407="P",Services!$Y$1&amp;", ","")&amp;
if(Services!Z407="P",Services!$Z$1&amp;", ","")&amp;
if(Services!AA407="P",Services!$AA$1&amp;", ","")&amp;
if(Services!AB407="P",Services!$AB$1&amp;", ","")&amp;
if(Services!AC407="P",Services!$AC$1&amp;", ","")&amp;
if(Services!AD407="P",Services!$AD$1&amp;", ","")&amp;
if(Services!AE407="P",Services!$AE$1&amp;", ","")&amp;
if(Services!AF407="P",Services!$AF$1&amp;", ","")&amp;
if(Services!AG407="P",Services!$AG$1&amp;", ","")&amp;
if(Services!AH407="P",Services!$AH$1&amp;", ","")</f>
        <v/>
      </c>
      <c r="F407" t="str">
        <f t="shared" si="1"/>
        <v/>
      </c>
      <c r="G407" s="81" t="str">
        <f>if(Services!J407="S",Services!$J$1&amp;", ","")&amp;
if(Services!K407="S",Services!$K$1&amp;", ","")&amp;
if(Services!L407="S",Services!$L$1&amp;", ","")&amp;
if(Services!M407="S",Services!$M$1&amp;", ","")&amp;
if(Services!N407="S",Services!$N$1&amp;", ","")&amp;
if(Services!O407="S",Services!$O$1&amp;", ","")&amp;
if(Services!P407="S",Services!$P$1&amp;", ","")&amp;
if(Services!Q407="S",Services!$Q$1&amp;", ","")&amp;
if(Services!R407="S",Services!$R$1&amp;", ","")&amp;
if(Services!S407="S",Services!$S$1&amp;", ","")&amp;
if(Services!T407="S",Services!$T$1&amp;", ","")&amp;
if(Services!U407="S",Services!$U$1&amp;", ","")&amp;
if(Services!V407="S",Services!$V$1&amp;", ","")&amp;
if(Services!W407="S",Services!$W$1&amp;", ","")&amp;
if(Services!X407="S",Services!$X$1&amp;", ","")&amp;
if(Services!Y407="S",Services!$Y$1&amp;", ","")&amp;
if(Services!Z407="S",Services!$Z$1&amp;", ","")&amp;
if(Services!AA407="S",Services!$AA$1&amp;", ","")&amp;
if(Services!AB407="S",Services!$AB$1&amp;", ","")&amp;
if(Services!AC407="S",Services!$AC$1&amp;", ","")&amp;
if(Services!AD407="S",Services!$AD$1&amp;", ","")&amp;
if(Services!AE407="S",Services!$AE$1&amp;", ","")&amp;
if(Services!AF407="S",Services!$AF$1&amp;", ","")&amp;
if(Services!AG407="S",Services!$AG$1&amp;", ","")&amp;
if(Services!AH407="S",Services!$AH$1&amp;", ","")</f>
        <v/>
      </c>
      <c r="H407" t="str">
        <f t="shared" si="2"/>
        <v/>
      </c>
      <c r="I407" t="str">
        <f t="shared" si="3"/>
        <v/>
      </c>
      <c r="J407" s="24" t="s">
        <v>299</v>
      </c>
    </row>
    <row r="408">
      <c r="A408" t="str">
        <f>if(Services!A408="","",Services!A408)</f>
        <v/>
      </c>
      <c r="B408" t="str">
        <f>if(Services!B408&amp;" "&amp;Services!C408&amp;" "&amp;Services!I408="","",Services!B408&amp;" "&amp;Services!C408&amp;" "&amp;Services!I408)</f>
        <v>  </v>
      </c>
      <c r="C408" t="str">
        <f>if(A408="","",Services!D408&amp;" "&amp;Services!E408&amp;", "&amp;Services!F408&amp;" "&amp;Services!G408)</f>
        <v/>
      </c>
      <c r="D408" t="str">
        <f>if(Services!H408="","",Services!H408)</f>
        <v/>
      </c>
      <c r="E408" s="81" t="str">
        <f>if(Services!J408="P",Services!$J$1&amp;", ","")&amp;
if(Services!K408="P",Services!$K$1&amp;", ","")&amp;
if(Services!L408="P",Services!$L$1&amp;", ","")&amp;
if(Services!M408="P",Services!$M$1&amp;", ","")&amp;
if(Services!N408="P",Services!$N$1&amp;", ","")&amp;
if(Services!O408="P",Services!$O$1&amp;", ","")&amp;
if(Services!P408="P",Services!$P$1&amp;", ","")&amp;
if(Services!Q408="P",Services!$Q$1&amp;", ","")&amp;
if(Services!R408="P",Services!$R$1&amp;", ","")&amp;
if(Services!S408="P",Services!$S$1&amp;", ","")&amp;
if(Services!T408="P",Services!$T$1&amp;", ","")&amp;
if(Services!U408="P",Services!$U$1&amp;", ","")&amp;
if(Services!V408="P",Services!$V$1&amp;", ","")&amp;
if(Services!W408="P",Services!$W$1&amp;", ","")&amp;
if(Services!X408="P",Services!$X$1&amp;", ","")&amp;
if(Services!Y408="P",Services!$Y$1&amp;", ","")&amp;
if(Services!Z408="P",Services!$Z$1&amp;", ","")&amp;
if(Services!AA408="P",Services!$AA$1&amp;", ","")&amp;
if(Services!AB408="P",Services!$AB$1&amp;", ","")&amp;
if(Services!AC408="P",Services!$AC$1&amp;", ","")&amp;
if(Services!AD408="P",Services!$AD$1&amp;", ","")&amp;
if(Services!AE408="P",Services!$AE$1&amp;", ","")&amp;
if(Services!AF408="P",Services!$AF$1&amp;", ","")&amp;
if(Services!AG408="P",Services!$AG$1&amp;", ","")&amp;
if(Services!AH408="P",Services!$AH$1&amp;", ","")</f>
        <v/>
      </c>
      <c r="F408" t="str">
        <f t="shared" si="1"/>
        <v/>
      </c>
      <c r="G408" s="81" t="str">
        <f>if(Services!J408="S",Services!$J$1&amp;", ","")&amp;
if(Services!K408="S",Services!$K$1&amp;", ","")&amp;
if(Services!L408="S",Services!$L$1&amp;", ","")&amp;
if(Services!M408="S",Services!$M$1&amp;", ","")&amp;
if(Services!N408="S",Services!$N$1&amp;", ","")&amp;
if(Services!O408="S",Services!$O$1&amp;", ","")&amp;
if(Services!P408="S",Services!$P$1&amp;", ","")&amp;
if(Services!Q408="S",Services!$Q$1&amp;", ","")&amp;
if(Services!R408="S",Services!$R$1&amp;", ","")&amp;
if(Services!S408="S",Services!$S$1&amp;", ","")&amp;
if(Services!T408="S",Services!$T$1&amp;", ","")&amp;
if(Services!U408="S",Services!$U$1&amp;", ","")&amp;
if(Services!V408="S",Services!$V$1&amp;", ","")&amp;
if(Services!W408="S",Services!$W$1&amp;", ","")&amp;
if(Services!X408="S",Services!$X$1&amp;", ","")&amp;
if(Services!Y408="S",Services!$Y$1&amp;", ","")&amp;
if(Services!Z408="S",Services!$Z$1&amp;", ","")&amp;
if(Services!AA408="S",Services!$AA$1&amp;", ","")&amp;
if(Services!AB408="S",Services!$AB$1&amp;", ","")&amp;
if(Services!AC408="S",Services!$AC$1&amp;", ","")&amp;
if(Services!AD408="S",Services!$AD$1&amp;", ","")&amp;
if(Services!AE408="S",Services!$AE$1&amp;", ","")&amp;
if(Services!AF408="S",Services!$AF$1&amp;", ","")&amp;
if(Services!AG408="S",Services!$AG$1&amp;", ","")&amp;
if(Services!AH408="S",Services!$AH$1&amp;", ","")</f>
        <v/>
      </c>
      <c r="H408" t="str">
        <f t="shared" si="2"/>
        <v/>
      </c>
      <c r="I408" t="str">
        <f t="shared" si="3"/>
        <v/>
      </c>
      <c r="J408" s="24" t="s">
        <v>299</v>
      </c>
    </row>
    <row r="409">
      <c r="A409" t="str">
        <f>if(Services!A409="","",Services!A409)</f>
        <v/>
      </c>
      <c r="B409" t="str">
        <f>if(Services!B409&amp;" "&amp;Services!C409&amp;" "&amp;Services!I409="","",Services!B409&amp;" "&amp;Services!C409&amp;" "&amp;Services!I409)</f>
        <v>  </v>
      </c>
      <c r="C409" t="str">
        <f>if(A409="","",Services!D409&amp;" "&amp;Services!E409&amp;", "&amp;Services!F409&amp;" "&amp;Services!G409)</f>
        <v/>
      </c>
      <c r="D409" t="str">
        <f>if(Services!H409="","",Services!H409)</f>
        <v/>
      </c>
      <c r="E409" s="81" t="str">
        <f>if(Services!J409="P",Services!$J$1&amp;", ","")&amp;
if(Services!K409="P",Services!$K$1&amp;", ","")&amp;
if(Services!L409="P",Services!$L$1&amp;", ","")&amp;
if(Services!M409="P",Services!$M$1&amp;", ","")&amp;
if(Services!N409="P",Services!$N$1&amp;", ","")&amp;
if(Services!O409="P",Services!$O$1&amp;", ","")&amp;
if(Services!P409="P",Services!$P$1&amp;", ","")&amp;
if(Services!Q409="P",Services!$Q$1&amp;", ","")&amp;
if(Services!R409="P",Services!$R$1&amp;", ","")&amp;
if(Services!S409="P",Services!$S$1&amp;", ","")&amp;
if(Services!T409="P",Services!$T$1&amp;", ","")&amp;
if(Services!U409="P",Services!$U$1&amp;", ","")&amp;
if(Services!V409="P",Services!$V$1&amp;", ","")&amp;
if(Services!W409="P",Services!$W$1&amp;", ","")&amp;
if(Services!X409="P",Services!$X$1&amp;", ","")&amp;
if(Services!Y409="P",Services!$Y$1&amp;", ","")&amp;
if(Services!Z409="P",Services!$Z$1&amp;", ","")&amp;
if(Services!AA409="P",Services!$AA$1&amp;", ","")&amp;
if(Services!AB409="P",Services!$AB$1&amp;", ","")&amp;
if(Services!AC409="P",Services!$AC$1&amp;", ","")&amp;
if(Services!AD409="P",Services!$AD$1&amp;", ","")&amp;
if(Services!AE409="P",Services!$AE$1&amp;", ","")&amp;
if(Services!AF409="P",Services!$AF$1&amp;", ","")&amp;
if(Services!AG409="P",Services!$AG$1&amp;", ","")&amp;
if(Services!AH409="P",Services!$AH$1&amp;", ","")</f>
        <v/>
      </c>
      <c r="F409" t="str">
        <f t="shared" si="1"/>
        <v/>
      </c>
      <c r="G409" s="81" t="str">
        <f>if(Services!J409="S",Services!$J$1&amp;", ","")&amp;
if(Services!K409="S",Services!$K$1&amp;", ","")&amp;
if(Services!L409="S",Services!$L$1&amp;", ","")&amp;
if(Services!M409="S",Services!$M$1&amp;", ","")&amp;
if(Services!N409="S",Services!$N$1&amp;", ","")&amp;
if(Services!O409="S",Services!$O$1&amp;", ","")&amp;
if(Services!P409="S",Services!$P$1&amp;", ","")&amp;
if(Services!Q409="S",Services!$Q$1&amp;", ","")&amp;
if(Services!R409="S",Services!$R$1&amp;", ","")&amp;
if(Services!S409="S",Services!$S$1&amp;", ","")&amp;
if(Services!T409="S",Services!$T$1&amp;", ","")&amp;
if(Services!U409="S",Services!$U$1&amp;", ","")&amp;
if(Services!V409="S",Services!$V$1&amp;", ","")&amp;
if(Services!W409="S",Services!$W$1&amp;", ","")&amp;
if(Services!X409="S",Services!$X$1&amp;", ","")&amp;
if(Services!Y409="S",Services!$Y$1&amp;", ","")&amp;
if(Services!Z409="S",Services!$Z$1&amp;", ","")&amp;
if(Services!AA409="S",Services!$AA$1&amp;", ","")&amp;
if(Services!AB409="S",Services!$AB$1&amp;", ","")&amp;
if(Services!AC409="S",Services!$AC$1&amp;", ","")&amp;
if(Services!AD409="S",Services!$AD$1&amp;", ","")&amp;
if(Services!AE409="S",Services!$AE$1&amp;", ","")&amp;
if(Services!AF409="S",Services!$AF$1&amp;", ","")&amp;
if(Services!AG409="S",Services!$AG$1&amp;", ","")&amp;
if(Services!AH409="S",Services!$AH$1&amp;", ","")</f>
        <v/>
      </c>
      <c r="H409" t="str">
        <f t="shared" si="2"/>
        <v/>
      </c>
      <c r="I409" t="str">
        <f t="shared" si="3"/>
        <v/>
      </c>
      <c r="J409" s="24" t="s">
        <v>299</v>
      </c>
    </row>
    <row r="410">
      <c r="A410" t="str">
        <f>if(Services!A410="","",Services!A410)</f>
        <v/>
      </c>
      <c r="B410" t="str">
        <f>if(Services!B410&amp;" "&amp;Services!C410&amp;" "&amp;Services!I410="","",Services!B410&amp;" "&amp;Services!C410&amp;" "&amp;Services!I410)</f>
        <v>  </v>
      </c>
      <c r="C410" t="str">
        <f>if(A410="","",Services!D410&amp;" "&amp;Services!E410&amp;", "&amp;Services!F410&amp;" "&amp;Services!G410)</f>
        <v/>
      </c>
      <c r="D410" t="str">
        <f>if(Services!H410="","",Services!H410)</f>
        <v/>
      </c>
      <c r="E410" s="81" t="str">
        <f>if(Services!J410="P",Services!$J$1&amp;", ","")&amp;
if(Services!K410="P",Services!$K$1&amp;", ","")&amp;
if(Services!L410="P",Services!$L$1&amp;", ","")&amp;
if(Services!M410="P",Services!$M$1&amp;", ","")&amp;
if(Services!N410="P",Services!$N$1&amp;", ","")&amp;
if(Services!O410="P",Services!$O$1&amp;", ","")&amp;
if(Services!P410="P",Services!$P$1&amp;", ","")&amp;
if(Services!Q410="P",Services!$Q$1&amp;", ","")&amp;
if(Services!R410="P",Services!$R$1&amp;", ","")&amp;
if(Services!S410="P",Services!$S$1&amp;", ","")&amp;
if(Services!T410="P",Services!$T$1&amp;", ","")&amp;
if(Services!U410="P",Services!$U$1&amp;", ","")&amp;
if(Services!V410="P",Services!$V$1&amp;", ","")&amp;
if(Services!W410="P",Services!$W$1&amp;", ","")&amp;
if(Services!X410="P",Services!$X$1&amp;", ","")&amp;
if(Services!Y410="P",Services!$Y$1&amp;", ","")&amp;
if(Services!Z410="P",Services!$Z$1&amp;", ","")&amp;
if(Services!AA410="P",Services!$AA$1&amp;", ","")&amp;
if(Services!AB410="P",Services!$AB$1&amp;", ","")&amp;
if(Services!AC410="P",Services!$AC$1&amp;", ","")&amp;
if(Services!AD410="P",Services!$AD$1&amp;", ","")&amp;
if(Services!AE410="P",Services!$AE$1&amp;", ","")&amp;
if(Services!AF410="P",Services!$AF$1&amp;", ","")&amp;
if(Services!AG410="P",Services!$AG$1&amp;", ","")&amp;
if(Services!AH410="P",Services!$AH$1&amp;", ","")</f>
        <v/>
      </c>
      <c r="F410" t="str">
        <f t="shared" si="1"/>
        <v/>
      </c>
      <c r="G410" s="81" t="str">
        <f>if(Services!J410="S",Services!$J$1&amp;", ","")&amp;
if(Services!K410="S",Services!$K$1&amp;", ","")&amp;
if(Services!L410="S",Services!$L$1&amp;", ","")&amp;
if(Services!M410="S",Services!$M$1&amp;", ","")&amp;
if(Services!N410="S",Services!$N$1&amp;", ","")&amp;
if(Services!O410="S",Services!$O$1&amp;", ","")&amp;
if(Services!P410="S",Services!$P$1&amp;", ","")&amp;
if(Services!Q410="S",Services!$Q$1&amp;", ","")&amp;
if(Services!R410="S",Services!$R$1&amp;", ","")&amp;
if(Services!S410="S",Services!$S$1&amp;", ","")&amp;
if(Services!T410="S",Services!$T$1&amp;", ","")&amp;
if(Services!U410="S",Services!$U$1&amp;", ","")&amp;
if(Services!V410="S",Services!$V$1&amp;", ","")&amp;
if(Services!W410="S",Services!$W$1&amp;", ","")&amp;
if(Services!X410="S",Services!$X$1&amp;", ","")&amp;
if(Services!Y410="S",Services!$Y$1&amp;", ","")&amp;
if(Services!Z410="S",Services!$Z$1&amp;", ","")&amp;
if(Services!AA410="S",Services!$AA$1&amp;", ","")&amp;
if(Services!AB410="S",Services!$AB$1&amp;", ","")&amp;
if(Services!AC410="S",Services!$AC$1&amp;", ","")&amp;
if(Services!AD410="S",Services!$AD$1&amp;", ","")&amp;
if(Services!AE410="S",Services!$AE$1&amp;", ","")&amp;
if(Services!AF410="S",Services!$AF$1&amp;", ","")&amp;
if(Services!AG410="S",Services!$AG$1&amp;", ","")&amp;
if(Services!AH410="S",Services!$AH$1&amp;", ","")</f>
        <v/>
      </c>
      <c r="H410" t="str">
        <f t="shared" si="2"/>
        <v/>
      </c>
      <c r="I410" t="str">
        <f t="shared" si="3"/>
        <v/>
      </c>
      <c r="J410" s="24" t="s">
        <v>299</v>
      </c>
    </row>
    <row r="411">
      <c r="A411" t="str">
        <f>if(Services!A411="","",Services!A411)</f>
        <v/>
      </c>
      <c r="B411" t="str">
        <f>if(Services!B411&amp;" "&amp;Services!C411&amp;" "&amp;Services!I411="","",Services!B411&amp;" "&amp;Services!C411&amp;" "&amp;Services!I411)</f>
        <v>  </v>
      </c>
      <c r="C411" t="str">
        <f>if(A411="","",Services!D411&amp;" "&amp;Services!E411&amp;", "&amp;Services!F411&amp;" "&amp;Services!G411)</f>
        <v/>
      </c>
      <c r="D411" t="str">
        <f>if(Services!H411="","",Services!H411)</f>
        <v/>
      </c>
      <c r="E411" s="81" t="str">
        <f>if(Services!J411="P",Services!$J$1&amp;", ","")&amp;
if(Services!K411="P",Services!$K$1&amp;", ","")&amp;
if(Services!L411="P",Services!$L$1&amp;", ","")&amp;
if(Services!M411="P",Services!$M$1&amp;", ","")&amp;
if(Services!N411="P",Services!$N$1&amp;", ","")&amp;
if(Services!O411="P",Services!$O$1&amp;", ","")&amp;
if(Services!P411="P",Services!$P$1&amp;", ","")&amp;
if(Services!Q411="P",Services!$Q$1&amp;", ","")&amp;
if(Services!R411="P",Services!$R$1&amp;", ","")&amp;
if(Services!S411="P",Services!$S$1&amp;", ","")&amp;
if(Services!T411="P",Services!$T$1&amp;", ","")&amp;
if(Services!U411="P",Services!$U$1&amp;", ","")&amp;
if(Services!V411="P",Services!$V$1&amp;", ","")&amp;
if(Services!W411="P",Services!$W$1&amp;", ","")&amp;
if(Services!X411="P",Services!$X$1&amp;", ","")&amp;
if(Services!Y411="P",Services!$Y$1&amp;", ","")&amp;
if(Services!Z411="P",Services!$Z$1&amp;", ","")&amp;
if(Services!AA411="P",Services!$AA$1&amp;", ","")&amp;
if(Services!AB411="P",Services!$AB$1&amp;", ","")&amp;
if(Services!AC411="P",Services!$AC$1&amp;", ","")&amp;
if(Services!AD411="P",Services!$AD$1&amp;", ","")&amp;
if(Services!AE411="P",Services!$AE$1&amp;", ","")&amp;
if(Services!AF411="P",Services!$AF$1&amp;", ","")&amp;
if(Services!AG411="P",Services!$AG$1&amp;", ","")&amp;
if(Services!AH411="P",Services!$AH$1&amp;", ","")</f>
        <v/>
      </c>
      <c r="F411" t="str">
        <f t="shared" si="1"/>
        <v/>
      </c>
      <c r="G411" s="81" t="str">
        <f>if(Services!J411="S",Services!$J$1&amp;", ","")&amp;
if(Services!K411="S",Services!$K$1&amp;", ","")&amp;
if(Services!L411="S",Services!$L$1&amp;", ","")&amp;
if(Services!M411="S",Services!$M$1&amp;", ","")&amp;
if(Services!N411="S",Services!$N$1&amp;", ","")&amp;
if(Services!O411="S",Services!$O$1&amp;", ","")&amp;
if(Services!P411="S",Services!$P$1&amp;", ","")&amp;
if(Services!Q411="S",Services!$Q$1&amp;", ","")&amp;
if(Services!R411="S",Services!$R$1&amp;", ","")&amp;
if(Services!S411="S",Services!$S$1&amp;", ","")&amp;
if(Services!T411="S",Services!$T$1&amp;", ","")&amp;
if(Services!U411="S",Services!$U$1&amp;", ","")&amp;
if(Services!V411="S",Services!$V$1&amp;", ","")&amp;
if(Services!W411="S",Services!$W$1&amp;", ","")&amp;
if(Services!X411="S",Services!$X$1&amp;", ","")&amp;
if(Services!Y411="S",Services!$Y$1&amp;", ","")&amp;
if(Services!Z411="S",Services!$Z$1&amp;", ","")&amp;
if(Services!AA411="S",Services!$AA$1&amp;", ","")&amp;
if(Services!AB411="S",Services!$AB$1&amp;", ","")&amp;
if(Services!AC411="S",Services!$AC$1&amp;", ","")&amp;
if(Services!AD411="S",Services!$AD$1&amp;", ","")&amp;
if(Services!AE411="S",Services!$AE$1&amp;", ","")&amp;
if(Services!AF411="S",Services!$AF$1&amp;", ","")&amp;
if(Services!AG411="S",Services!$AG$1&amp;", ","")&amp;
if(Services!AH411="S",Services!$AH$1&amp;", ","")</f>
        <v/>
      </c>
      <c r="H411" t="str">
        <f t="shared" si="2"/>
        <v/>
      </c>
      <c r="I411" t="str">
        <f t="shared" si="3"/>
        <v/>
      </c>
      <c r="J411" s="24" t="s">
        <v>299</v>
      </c>
    </row>
    <row r="412">
      <c r="A412" t="str">
        <f>if(Services!A412="","",Services!A412)</f>
        <v/>
      </c>
      <c r="B412" t="str">
        <f>if(Services!B412&amp;" "&amp;Services!C412&amp;" "&amp;Services!I412="","",Services!B412&amp;" "&amp;Services!C412&amp;" "&amp;Services!I412)</f>
        <v>  </v>
      </c>
      <c r="C412" t="str">
        <f>if(A412="","",Services!D412&amp;" "&amp;Services!E412&amp;", "&amp;Services!F412&amp;" "&amp;Services!G412)</f>
        <v/>
      </c>
      <c r="D412" t="str">
        <f>if(Services!H412="","",Services!H412)</f>
        <v/>
      </c>
      <c r="E412" s="81" t="str">
        <f>if(Services!J412="P",Services!$J$1&amp;", ","")&amp;
if(Services!K412="P",Services!$K$1&amp;", ","")&amp;
if(Services!L412="P",Services!$L$1&amp;", ","")&amp;
if(Services!M412="P",Services!$M$1&amp;", ","")&amp;
if(Services!N412="P",Services!$N$1&amp;", ","")&amp;
if(Services!O412="P",Services!$O$1&amp;", ","")&amp;
if(Services!P412="P",Services!$P$1&amp;", ","")&amp;
if(Services!Q412="P",Services!$Q$1&amp;", ","")&amp;
if(Services!R412="P",Services!$R$1&amp;", ","")&amp;
if(Services!S412="P",Services!$S$1&amp;", ","")&amp;
if(Services!T412="P",Services!$T$1&amp;", ","")&amp;
if(Services!U412="P",Services!$U$1&amp;", ","")&amp;
if(Services!V412="P",Services!$V$1&amp;", ","")&amp;
if(Services!W412="P",Services!$W$1&amp;", ","")&amp;
if(Services!X412="P",Services!$X$1&amp;", ","")&amp;
if(Services!Y412="P",Services!$Y$1&amp;", ","")&amp;
if(Services!Z412="P",Services!$Z$1&amp;", ","")&amp;
if(Services!AA412="P",Services!$AA$1&amp;", ","")&amp;
if(Services!AB412="P",Services!$AB$1&amp;", ","")&amp;
if(Services!AC412="P",Services!$AC$1&amp;", ","")&amp;
if(Services!AD412="P",Services!$AD$1&amp;", ","")&amp;
if(Services!AE412="P",Services!$AE$1&amp;", ","")&amp;
if(Services!AF412="P",Services!$AF$1&amp;", ","")&amp;
if(Services!AG412="P",Services!$AG$1&amp;", ","")&amp;
if(Services!AH412="P",Services!$AH$1&amp;", ","")</f>
        <v/>
      </c>
      <c r="F412" t="str">
        <f t="shared" si="1"/>
        <v/>
      </c>
      <c r="G412" s="81" t="str">
        <f>if(Services!J412="S",Services!$J$1&amp;", ","")&amp;
if(Services!K412="S",Services!$K$1&amp;", ","")&amp;
if(Services!L412="S",Services!$L$1&amp;", ","")&amp;
if(Services!M412="S",Services!$M$1&amp;", ","")&amp;
if(Services!N412="S",Services!$N$1&amp;", ","")&amp;
if(Services!O412="S",Services!$O$1&amp;", ","")&amp;
if(Services!P412="S",Services!$P$1&amp;", ","")&amp;
if(Services!Q412="S",Services!$Q$1&amp;", ","")&amp;
if(Services!R412="S",Services!$R$1&amp;", ","")&amp;
if(Services!S412="S",Services!$S$1&amp;", ","")&amp;
if(Services!T412="S",Services!$T$1&amp;", ","")&amp;
if(Services!U412="S",Services!$U$1&amp;", ","")&amp;
if(Services!V412="S",Services!$V$1&amp;", ","")&amp;
if(Services!W412="S",Services!$W$1&amp;", ","")&amp;
if(Services!X412="S",Services!$X$1&amp;", ","")&amp;
if(Services!Y412="S",Services!$Y$1&amp;", ","")&amp;
if(Services!Z412="S",Services!$Z$1&amp;", ","")&amp;
if(Services!AA412="S",Services!$AA$1&amp;", ","")&amp;
if(Services!AB412="S",Services!$AB$1&amp;", ","")&amp;
if(Services!AC412="S",Services!$AC$1&amp;", ","")&amp;
if(Services!AD412="S",Services!$AD$1&amp;", ","")&amp;
if(Services!AE412="S",Services!$AE$1&amp;", ","")&amp;
if(Services!AF412="S",Services!$AF$1&amp;", ","")&amp;
if(Services!AG412="S",Services!$AG$1&amp;", ","")&amp;
if(Services!AH412="S",Services!$AH$1&amp;", ","")</f>
        <v/>
      </c>
      <c r="H412" t="str">
        <f t="shared" si="2"/>
        <v/>
      </c>
      <c r="I412" t="str">
        <f t="shared" si="3"/>
        <v/>
      </c>
      <c r="J412" s="24" t="s">
        <v>299</v>
      </c>
    </row>
    <row r="413">
      <c r="A413" t="str">
        <f>if(Services!A413="","",Services!A413)</f>
        <v/>
      </c>
      <c r="B413" t="str">
        <f>if(Services!B413&amp;" "&amp;Services!C413&amp;" "&amp;Services!I413="","",Services!B413&amp;" "&amp;Services!C413&amp;" "&amp;Services!I413)</f>
        <v>  </v>
      </c>
      <c r="C413" t="str">
        <f>if(A413="","",Services!D413&amp;" "&amp;Services!E413&amp;", "&amp;Services!F413&amp;" "&amp;Services!G413)</f>
        <v/>
      </c>
      <c r="D413" t="str">
        <f>if(Services!H413="","",Services!H413)</f>
        <v/>
      </c>
      <c r="E413" s="81" t="str">
        <f>if(Services!J413="P",Services!$J$1&amp;", ","")&amp;
if(Services!K413="P",Services!$K$1&amp;", ","")&amp;
if(Services!L413="P",Services!$L$1&amp;", ","")&amp;
if(Services!M413="P",Services!$M$1&amp;", ","")&amp;
if(Services!N413="P",Services!$N$1&amp;", ","")&amp;
if(Services!O413="P",Services!$O$1&amp;", ","")&amp;
if(Services!P413="P",Services!$P$1&amp;", ","")&amp;
if(Services!Q413="P",Services!$Q$1&amp;", ","")&amp;
if(Services!R413="P",Services!$R$1&amp;", ","")&amp;
if(Services!S413="P",Services!$S$1&amp;", ","")&amp;
if(Services!T413="P",Services!$T$1&amp;", ","")&amp;
if(Services!U413="P",Services!$U$1&amp;", ","")&amp;
if(Services!V413="P",Services!$V$1&amp;", ","")&amp;
if(Services!W413="P",Services!$W$1&amp;", ","")&amp;
if(Services!X413="P",Services!$X$1&amp;", ","")&amp;
if(Services!Y413="P",Services!$Y$1&amp;", ","")&amp;
if(Services!Z413="P",Services!$Z$1&amp;", ","")&amp;
if(Services!AA413="P",Services!$AA$1&amp;", ","")&amp;
if(Services!AB413="P",Services!$AB$1&amp;", ","")&amp;
if(Services!AC413="P",Services!$AC$1&amp;", ","")&amp;
if(Services!AD413="P",Services!$AD$1&amp;", ","")&amp;
if(Services!AE413="P",Services!$AE$1&amp;", ","")&amp;
if(Services!AF413="P",Services!$AF$1&amp;", ","")&amp;
if(Services!AG413="P",Services!$AG$1&amp;", ","")&amp;
if(Services!AH413="P",Services!$AH$1&amp;", ","")</f>
        <v/>
      </c>
      <c r="F413" t="str">
        <f t="shared" si="1"/>
        <v/>
      </c>
      <c r="G413" s="81" t="str">
        <f>if(Services!J413="S",Services!$J$1&amp;", ","")&amp;
if(Services!K413="S",Services!$K$1&amp;", ","")&amp;
if(Services!L413="S",Services!$L$1&amp;", ","")&amp;
if(Services!M413="S",Services!$M$1&amp;", ","")&amp;
if(Services!N413="S",Services!$N$1&amp;", ","")&amp;
if(Services!O413="S",Services!$O$1&amp;", ","")&amp;
if(Services!P413="S",Services!$P$1&amp;", ","")&amp;
if(Services!Q413="S",Services!$Q$1&amp;", ","")&amp;
if(Services!R413="S",Services!$R$1&amp;", ","")&amp;
if(Services!S413="S",Services!$S$1&amp;", ","")&amp;
if(Services!T413="S",Services!$T$1&amp;", ","")&amp;
if(Services!U413="S",Services!$U$1&amp;", ","")&amp;
if(Services!V413="S",Services!$V$1&amp;", ","")&amp;
if(Services!W413="S",Services!$W$1&amp;", ","")&amp;
if(Services!X413="S",Services!$X$1&amp;", ","")&amp;
if(Services!Y413="S",Services!$Y$1&amp;", ","")&amp;
if(Services!Z413="S",Services!$Z$1&amp;", ","")&amp;
if(Services!AA413="S",Services!$AA$1&amp;", ","")&amp;
if(Services!AB413="S",Services!$AB$1&amp;", ","")&amp;
if(Services!AC413="S",Services!$AC$1&amp;", ","")&amp;
if(Services!AD413="S",Services!$AD$1&amp;", ","")&amp;
if(Services!AE413="S",Services!$AE$1&amp;", ","")&amp;
if(Services!AF413="S",Services!$AF$1&amp;", ","")&amp;
if(Services!AG413="S",Services!$AG$1&amp;", ","")&amp;
if(Services!AH413="S",Services!$AH$1&amp;", ","")</f>
        <v/>
      </c>
      <c r="H413" t="str">
        <f t="shared" si="2"/>
        <v/>
      </c>
      <c r="I413" t="str">
        <f t="shared" si="3"/>
        <v/>
      </c>
      <c r="J413" s="24" t="s">
        <v>299</v>
      </c>
    </row>
    <row r="414">
      <c r="A414" t="str">
        <f>if(Services!A414="","",Services!A414)</f>
        <v/>
      </c>
      <c r="B414" t="str">
        <f>if(Services!B414&amp;" "&amp;Services!C414&amp;" "&amp;Services!I414="","",Services!B414&amp;" "&amp;Services!C414&amp;" "&amp;Services!I414)</f>
        <v>  </v>
      </c>
      <c r="C414" t="str">
        <f>if(A414="","",Services!D414&amp;" "&amp;Services!E414&amp;", "&amp;Services!F414&amp;" "&amp;Services!G414)</f>
        <v/>
      </c>
      <c r="D414" t="str">
        <f>if(Services!H414="","",Services!H414)</f>
        <v/>
      </c>
      <c r="E414" s="81" t="str">
        <f>if(Services!J414="P",Services!$J$1&amp;", ","")&amp;
if(Services!K414="P",Services!$K$1&amp;", ","")&amp;
if(Services!L414="P",Services!$L$1&amp;", ","")&amp;
if(Services!M414="P",Services!$M$1&amp;", ","")&amp;
if(Services!N414="P",Services!$N$1&amp;", ","")&amp;
if(Services!O414="P",Services!$O$1&amp;", ","")&amp;
if(Services!P414="P",Services!$P$1&amp;", ","")&amp;
if(Services!Q414="P",Services!$Q$1&amp;", ","")&amp;
if(Services!R414="P",Services!$R$1&amp;", ","")&amp;
if(Services!S414="P",Services!$S$1&amp;", ","")&amp;
if(Services!T414="P",Services!$T$1&amp;", ","")&amp;
if(Services!U414="P",Services!$U$1&amp;", ","")&amp;
if(Services!V414="P",Services!$V$1&amp;", ","")&amp;
if(Services!W414="P",Services!$W$1&amp;", ","")&amp;
if(Services!X414="P",Services!$X$1&amp;", ","")&amp;
if(Services!Y414="P",Services!$Y$1&amp;", ","")&amp;
if(Services!Z414="P",Services!$Z$1&amp;", ","")&amp;
if(Services!AA414="P",Services!$AA$1&amp;", ","")&amp;
if(Services!AB414="P",Services!$AB$1&amp;", ","")&amp;
if(Services!AC414="P",Services!$AC$1&amp;", ","")&amp;
if(Services!AD414="P",Services!$AD$1&amp;", ","")&amp;
if(Services!AE414="P",Services!$AE$1&amp;", ","")&amp;
if(Services!AF414="P",Services!$AF$1&amp;", ","")&amp;
if(Services!AG414="P",Services!$AG$1&amp;", ","")&amp;
if(Services!AH414="P",Services!$AH$1&amp;", ","")</f>
        <v/>
      </c>
      <c r="F414" t="str">
        <f t="shared" si="1"/>
        <v/>
      </c>
      <c r="G414" s="81" t="str">
        <f>if(Services!J414="S",Services!$J$1&amp;", ","")&amp;
if(Services!K414="S",Services!$K$1&amp;", ","")&amp;
if(Services!L414="S",Services!$L$1&amp;", ","")&amp;
if(Services!M414="S",Services!$M$1&amp;", ","")&amp;
if(Services!N414="S",Services!$N$1&amp;", ","")&amp;
if(Services!O414="S",Services!$O$1&amp;", ","")&amp;
if(Services!P414="S",Services!$P$1&amp;", ","")&amp;
if(Services!Q414="S",Services!$Q$1&amp;", ","")&amp;
if(Services!R414="S",Services!$R$1&amp;", ","")&amp;
if(Services!S414="S",Services!$S$1&amp;", ","")&amp;
if(Services!T414="S",Services!$T$1&amp;", ","")&amp;
if(Services!U414="S",Services!$U$1&amp;", ","")&amp;
if(Services!V414="S",Services!$V$1&amp;", ","")&amp;
if(Services!W414="S",Services!$W$1&amp;", ","")&amp;
if(Services!X414="S",Services!$X$1&amp;", ","")&amp;
if(Services!Y414="S",Services!$Y$1&amp;", ","")&amp;
if(Services!Z414="S",Services!$Z$1&amp;", ","")&amp;
if(Services!AA414="S",Services!$AA$1&amp;", ","")&amp;
if(Services!AB414="S",Services!$AB$1&amp;", ","")&amp;
if(Services!AC414="S",Services!$AC$1&amp;", ","")&amp;
if(Services!AD414="S",Services!$AD$1&amp;", ","")&amp;
if(Services!AE414="S",Services!$AE$1&amp;", ","")&amp;
if(Services!AF414="S",Services!$AF$1&amp;", ","")&amp;
if(Services!AG414="S",Services!$AG$1&amp;", ","")&amp;
if(Services!AH414="S",Services!$AH$1&amp;", ","")</f>
        <v/>
      </c>
      <c r="H414" t="str">
        <f t="shared" si="2"/>
        <v/>
      </c>
      <c r="I414" t="str">
        <f t="shared" si="3"/>
        <v/>
      </c>
      <c r="J414" s="24" t="s">
        <v>299</v>
      </c>
    </row>
    <row r="415">
      <c r="A415" t="str">
        <f>if(Services!A415="","",Services!A415)</f>
        <v/>
      </c>
      <c r="B415" t="str">
        <f>if(Services!B415&amp;" "&amp;Services!C415&amp;" "&amp;Services!I415="","",Services!B415&amp;" "&amp;Services!C415&amp;" "&amp;Services!I415)</f>
        <v>  </v>
      </c>
      <c r="C415" t="str">
        <f>if(A415="","",Services!D415&amp;" "&amp;Services!E415&amp;", "&amp;Services!F415&amp;" "&amp;Services!G415)</f>
        <v/>
      </c>
      <c r="D415" t="str">
        <f>if(Services!H415="","",Services!H415)</f>
        <v/>
      </c>
      <c r="E415" s="81" t="str">
        <f>if(Services!J415="P",Services!$J$1&amp;", ","")&amp;
if(Services!K415="P",Services!$K$1&amp;", ","")&amp;
if(Services!L415="P",Services!$L$1&amp;", ","")&amp;
if(Services!M415="P",Services!$M$1&amp;", ","")&amp;
if(Services!N415="P",Services!$N$1&amp;", ","")&amp;
if(Services!O415="P",Services!$O$1&amp;", ","")&amp;
if(Services!P415="P",Services!$P$1&amp;", ","")&amp;
if(Services!Q415="P",Services!$Q$1&amp;", ","")&amp;
if(Services!R415="P",Services!$R$1&amp;", ","")&amp;
if(Services!S415="P",Services!$S$1&amp;", ","")&amp;
if(Services!T415="P",Services!$T$1&amp;", ","")&amp;
if(Services!U415="P",Services!$U$1&amp;", ","")&amp;
if(Services!V415="P",Services!$V$1&amp;", ","")&amp;
if(Services!W415="P",Services!$W$1&amp;", ","")&amp;
if(Services!X415="P",Services!$X$1&amp;", ","")&amp;
if(Services!Y415="P",Services!$Y$1&amp;", ","")&amp;
if(Services!Z415="P",Services!$Z$1&amp;", ","")&amp;
if(Services!AA415="P",Services!$AA$1&amp;", ","")&amp;
if(Services!AB415="P",Services!$AB$1&amp;", ","")&amp;
if(Services!AC415="P",Services!$AC$1&amp;", ","")&amp;
if(Services!AD415="P",Services!$AD$1&amp;", ","")&amp;
if(Services!AE415="P",Services!$AE$1&amp;", ","")&amp;
if(Services!AF415="P",Services!$AF$1&amp;", ","")&amp;
if(Services!AG415="P",Services!$AG$1&amp;", ","")&amp;
if(Services!AH415="P",Services!$AH$1&amp;", ","")</f>
        <v/>
      </c>
      <c r="F415" t="str">
        <f t="shared" si="1"/>
        <v/>
      </c>
      <c r="G415" s="81" t="str">
        <f>if(Services!J415="S",Services!$J$1&amp;", ","")&amp;
if(Services!K415="S",Services!$K$1&amp;", ","")&amp;
if(Services!L415="S",Services!$L$1&amp;", ","")&amp;
if(Services!M415="S",Services!$M$1&amp;", ","")&amp;
if(Services!N415="S",Services!$N$1&amp;", ","")&amp;
if(Services!O415="S",Services!$O$1&amp;", ","")&amp;
if(Services!P415="S",Services!$P$1&amp;", ","")&amp;
if(Services!Q415="S",Services!$Q$1&amp;", ","")&amp;
if(Services!R415="S",Services!$R$1&amp;", ","")&amp;
if(Services!S415="S",Services!$S$1&amp;", ","")&amp;
if(Services!T415="S",Services!$T$1&amp;", ","")&amp;
if(Services!U415="S",Services!$U$1&amp;", ","")&amp;
if(Services!V415="S",Services!$V$1&amp;", ","")&amp;
if(Services!W415="S",Services!$W$1&amp;", ","")&amp;
if(Services!X415="S",Services!$X$1&amp;", ","")&amp;
if(Services!Y415="S",Services!$Y$1&amp;", ","")&amp;
if(Services!Z415="S",Services!$Z$1&amp;", ","")&amp;
if(Services!AA415="S",Services!$AA$1&amp;", ","")&amp;
if(Services!AB415="S",Services!$AB$1&amp;", ","")&amp;
if(Services!AC415="S",Services!$AC$1&amp;", ","")&amp;
if(Services!AD415="S",Services!$AD$1&amp;", ","")&amp;
if(Services!AE415="S",Services!$AE$1&amp;", ","")&amp;
if(Services!AF415="S",Services!$AF$1&amp;", ","")&amp;
if(Services!AG415="S",Services!$AG$1&amp;", ","")&amp;
if(Services!AH415="S",Services!$AH$1&amp;", ","")</f>
        <v/>
      </c>
      <c r="H415" t="str">
        <f t="shared" si="2"/>
        <v/>
      </c>
      <c r="I415" t="str">
        <f t="shared" si="3"/>
        <v/>
      </c>
      <c r="J415" s="24" t="s">
        <v>299</v>
      </c>
    </row>
    <row r="416">
      <c r="A416" t="str">
        <f>if(Services!A416="","",Services!A416)</f>
        <v/>
      </c>
      <c r="B416" t="str">
        <f>if(Services!B416&amp;" "&amp;Services!C416&amp;" "&amp;Services!I416="","",Services!B416&amp;" "&amp;Services!C416&amp;" "&amp;Services!I416)</f>
        <v>  </v>
      </c>
      <c r="C416" t="str">
        <f>if(A416="","",Services!D416&amp;" "&amp;Services!E416&amp;", "&amp;Services!F416&amp;" "&amp;Services!G416)</f>
        <v/>
      </c>
      <c r="D416" t="str">
        <f>if(Services!H416="","",Services!H416)</f>
        <v/>
      </c>
      <c r="E416" s="81" t="str">
        <f>if(Services!J416="P",Services!$J$1&amp;", ","")&amp;
if(Services!K416="P",Services!$K$1&amp;", ","")&amp;
if(Services!L416="P",Services!$L$1&amp;", ","")&amp;
if(Services!M416="P",Services!$M$1&amp;", ","")&amp;
if(Services!N416="P",Services!$N$1&amp;", ","")&amp;
if(Services!O416="P",Services!$O$1&amp;", ","")&amp;
if(Services!P416="P",Services!$P$1&amp;", ","")&amp;
if(Services!Q416="P",Services!$Q$1&amp;", ","")&amp;
if(Services!R416="P",Services!$R$1&amp;", ","")&amp;
if(Services!S416="P",Services!$S$1&amp;", ","")&amp;
if(Services!T416="P",Services!$T$1&amp;", ","")&amp;
if(Services!U416="P",Services!$U$1&amp;", ","")&amp;
if(Services!V416="P",Services!$V$1&amp;", ","")&amp;
if(Services!W416="P",Services!$W$1&amp;", ","")&amp;
if(Services!X416="P",Services!$X$1&amp;", ","")&amp;
if(Services!Y416="P",Services!$Y$1&amp;", ","")&amp;
if(Services!Z416="P",Services!$Z$1&amp;", ","")&amp;
if(Services!AA416="P",Services!$AA$1&amp;", ","")&amp;
if(Services!AB416="P",Services!$AB$1&amp;", ","")&amp;
if(Services!AC416="P",Services!$AC$1&amp;", ","")&amp;
if(Services!AD416="P",Services!$AD$1&amp;", ","")&amp;
if(Services!AE416="P",Services!$AE$1&amp;", ","")&amp;
if(Services!AF416="P",Services!$AF$1&amp;", ","")&amp;
if(Services!AG416="P",Services!$AG$1&amp;", ","")&amp;
if(Services!AH416="P",Services!$AH$1&amp;", ","")</f>
        <v/>
      </c>
      <c r="F416" t="str">
        <f t="shared" si="1"/>
        <v/>
      </c>
      <c r="G416" s="81" t="str">
        <f>if(Services!J416="S",Services!$J$1&amp;", ","")&amp;
if(Services!K416="S",Services!$K$1&amp;", ","")&amp;
if(Services!L416="S",Services!$L$1&amp;", ","")&amp;
if(Services!M416="S",Services!$M$1&amp;", ","")&amp;
if(Services!N416="S",Services!$N$1&amp;", ","")&amp;
if(Services!O416="S",Services!$O$1&amp;", ","")&amp;
if(Services!P416="S",Services!$P$1&amp;", ","")&amp;
if(Services!Q416="S",Services!$Q$1&amp;", ","")&amp;
if(Services!R416="S",Services!$R$1&amp;", ","")&amp;
if(Services!S416="S",Services!$S$1&amp;", ","")&amp;
if(Services!T416="S",Services!$T$1&amp;", ","")&amp;
if(Services!U416="S",Services!$U$1&amp;", ","")&amp;
if(Services!V416="S",Services!$V$1&amp;", ","")&amp;
if(Services!W416="S",Services!$W$1&amp;", ","")&amp;
if(Services!X416="S",Services!$X$1&amp;", ","")&amp;
if(Services!Y416="S",Services!$Y$1&amp;", ","")&amp;
if(Services!Z416="S",Services!$Z$1&amp;", ","")&amp;
if(Services!AA416="S",Services!$AA$1&amp;", ","")&amp;
if(Services!AB416="S",Services!$AB$1&amp;", ","")&amp;
if(Services!AC416="S",Services!$AC$1&amp;", ","")&amp;
if(Services!AD416="S",Services!$AD$1&amp;", ","")&amp;
if(Services!AE416="S",Services!$AE$1&amp;", ","")&amp;
if(Services!AF416="S",Services!$AF$1&amp;", ","")&amp;
if(Services!AG416="S",Services!$AG$1&amp;", ","")&amp;
if(Services!AH416="S",Services!$AH$1&amp;", ","")</f>
        <v/>
      </c>
      <c r="H416" t="str">
        <f t="shared" si="2"/>
        <v/>
      </c>
      <c r="I416" t="str">
        <f t="shared" si="3"/>
        <v/>
      </c>
      <c r="J416" s="24" t="s">
        <v>299</v>
      </c>
    </row>
    <row r="417">
      <c r="A417" t="str">
        <f>if(Services!A417="","",Services!A417)</f>
        <v/>
      </c>
      <c r="B417" t="str">
        <f>if(Services!B417&amp;" "&amp;Services!C417&amp;" "&amp;Services!I417="","",Services!B417&amp;" "&amp;Services!C417&amp;" "&amp;Services!I417)</f>
        <v>  </v>
      </c>
      <c r="C417" t="str">
        <f>if(A417="","",Services!D417&amp;" "&amp;Services!E417&amp;", "&amp;Services!F417&amp;" "&amp;Services!G417)</f>
        <v/>
      </c>
      <c r="D417" t="str">
        <f>if(Services!H417="","",Services!H417)</f>
        <v/>
      </c>
      <c r="E417" s="81" t="str">
        <f>if(Services!J417="P",Services!$J$1&amp;", ","")&amp;
if(Services!K417="P",Services!$K$1&amp;", ","")&amp;
if(Services!L417="P",Services!$L$1&amp;", ","")&amp;
if(Services!M417="P",Services!$M$1&amp;", ","")&amp;
if(Services!N417="P",Services!$N$1&amp;", ","")&amp;
if(Services!O417="P",Services!$O$1&amp;", ","")&amp;
if(Services!P417="P",Services!$P$1&amp;", ","")&amp;
if(Services!Q417="P",Services!$Q$1&amp;", ","")&amp;
if(Services!R417="P",Services!$R$1&amp;", ","")&amp;
if(Services!S417="P",Services!$S$1&amp;", ","")&amp;
if(Services!T417="P",Services!$T$1&amp;", ","")&amp;
if(Services!U417="P",Services!$U$1&amp;", ","")&amp;
if(Services!V417="P",Services!$V$1&amp;", ","")&amp;
if(Services!W417="P",Services!$W$1&amp;", ","")&amp;
if(Services!X417="P",Services!$X$1&amp;", ","")&amp;
if(Services!Y417="P",Services!$Y$1&amp;", ","")&amp;
if(Services!Z417="P",Services!$Z$1&amp;", ","")&amp;
if(Services!AA417="P",Services!$AA$1&amp;", ","")&amp;
if(Services!AB417="P",Services!$AB$1&amp;", ","")&amp;
if(Services!AC417="P",Services!$AC$1&amp;", ","")&amp;
if(Services!AD417="P",Services!$AD$1&amp;", ","")&amp;
if(Services!AE417="P",Services!$AE$1&amp;", ","")&amp;
if(Services!AF417="P",Services!$AF$1&amp;", ","")&amp;
if(Services!AG417="P",Services!$AG$1&amp;", ","")&amp;
if(Services!AH417="P",Services!$AH$1&amp;", ","")</f>
        <v/>
      </c>
      <c r="F417" t="str">
        <f t="shared" si="1"/>
        <v/>
      </c>
      <c r="G417" s="81" t="str">
        <f>if(Services!J417="S",Services!$J$1&amp;", ","")&amp;
if(Services!K417="S",Services!$K$1&amp;", ","")&amp;
if(Services!L417="S",Services!$L$1&amp;", ","")&amp;
if(Services!M417="S",Services!$M$1&amp;", ","")&amp;
if(Services!N417="S",Services!$N$1&amp;", ","")&amp;
if(Services!O417="S",Services!$O$1&amp;", ","")&amp;
if(Services!P417="S",Services!$P$1&amp;", ","")&amp;
if(Services!Q417="S",Services!$Q$1&amp;", ","")&amp;
if(Services!R417="S",Services!$R$1&amp;", ","")&amp;
if(Services!S417="S",Services!$S$1&amp;", ","")&amp;
if(Services!T417="S",Services!$T$1&amp;", ","")&amp;
if(Services!U417="S",Services!$U$1&amp;", ","")&amp;
if(Services!V417="S",Services!$V$1&amp;", ","")&amp;
if(Services!W417="S",Services!$W$1&amp;", ","")&amp;
if(Services!X417="S",Services!$X$1&amp;", ","")&amp;
if(Services!Y417="S",Services!$Y$1&amp;", ","")&amp;
if(Services!Z417="S",Services!$Z$1&amp;", ","")&amp;
if(Services!AA417="S",Services!$AA$1&amp;", ","")&amp;
if(Services!AB417="S",Services!$AB$1&amp;", ","")&amp;
if(Services!AC417="S",Services!$AC$1&amp;", ","")&amp;
if(Services!AD417="S",Services!$AD$1&amp;", ","")&amp;
if(Services!AE417="S",Services!$AE$1&amp;", ","")&amp;
if(Services!AF417="S",Services!$AF$1&amp;", ","")&amp;
if(Services!AG417="S",Services!$AG$1&amp;", ","")&amp;
if(Services!AH417="S",Services!$AH$1&amp;", ","")</f>
        <v/>
      </c>
      <c r="H417" t="str">
        <f t="shared" si="2"/>
        <v/>
      </c>
      <c r="I417" t="str">
        <f t="shared" si="3"/>
        <v/>
      </c>
      <c r="J417" s="24" t="s">
        <v>299</v>
      </c>
    </row>
    <row r="418">
      <c r="A418" t="str">
        <f>if(Services!A418="","",Services!A418)</f>
        <v/>
      </c>
      <c r="B418" t="str">
        <f>if(Services!B418&amp;" "&amp;Services!C418&amp;" "&amp;Services!I418="","",Services!B418&amp;" "&amp;Services!C418&amp;" "&amp;Services!I418)</f>
        <v>  </v>
      </c>
      <c r="C418" t="str">
        <f>if(A418="","",Services!D418&amp;" "&amp;Services!E418&amp;", "&amp;Services!F418&amp;" "&amp;Services!G418)</f>
        <v/>
      </c>
      <c r="D418" t="str">
        <f>if(Services!H418="","",Services!H418)</f>
        <v/>
      </c>
      <c r="E418" s="81" t="str">
        <f>if(Services!J418="P",Services!$J$1&amp;", ","")&amp;
if(Services!K418="P",Services!$K$1&amp;", ","")&amp;
if(Services!L418="P",Services!$L$1&amp;", ","")&amp;
if(Services!M418="P",Services!$M$1&amp;", ","")&amp;
if(Services!N418="P",Services!$N$1&amp;", ","")&amp;
if(Services!O418="P",Services!$O$1&amp;", ","")&amp;
if(Services!P418="P",Services!$P$1&amp;", ","")&amp;
if(Services!Q418="P",Services!$Q$1&amp;", ","")&amp;
if(Services!R418="P",Services!$R$1&amp;", ","")&amp;
if(Services!S418="P",Services!$S$1&amp;", ","")&amp;
if(Services!T418="P",Services!$T$1&amp;", ","")&amp;
if(Services!U418="P",Services!$U$1&amp;", ","")&amp;
if(Services!V418="P",Services!$V$1&amp;", ","")&amp;
if(Services!W418="P",Services!$W$1&amp;", ","")&amp;
if(Services!X418="P",Services!$X$1&amp;", ","")&amp;
if(Services!Y418="P",Services!$Y$1&amp;", ","")&amp;
if(Services!Z418="P",Services!$Z$1&amp;", ","")&amp;
if(Services!AA418="P",Services!$AA$1&amp;", ","")&amp;
if(Services!AB418="P",Services!$AB$1&amp;", ","")&amp;
if(Services!AC418="P",Services!$AC$1&amp;", ","")&amp;
if(Services!AD418="P",Services!$AD$1&amp;", ","")&amp;
if(Services!AE418="P",Services!$AE$1&amp;", ","")&amp;
if(Services!AF418="P",Services!$AF$1&amp;", ","")&amp;
if(Services!AG418="P",Services!$AG$1&amp;", ","")&amp;
if(Services!AH418="P",Services!$AH$1&amp;", ","")</f>
        <v/>
      </c>
      <c r="F418" t="str">
        <f t="shared" si="1"/>
        <v/>
      </c>
      <c r="G418" s="81" t="str">
        <f>if(Services!J418="S",Services!$J$1&amp;", ","")&amp;
if(Services!K418="S",Services!$K$1&amp;", ","")&amp;
if(Services!L418="S",Services!$L$1&amp;", ","")&amp;
if(Services!M418="S",Services!$M$1&amp;", ","")&amp;
if(Services!N418="S",Services!$N$1&amp;", ","")&amp;
if(Services!O418="S",Services!$O$1&amp;", ","")&amp;
if(Services!P418="S",Services!$P$1&amp;", ","")&amp;
if(Services!Q418="S",Services!$Q$1&amp;", ","")&amp;
if(Services!R418="S",Services!$R$1&amp;", ","")&amp;
if(Services!S418="S",Services!$S$1&amp;", ","")&amp;
if(Services!T418="S",Services!$T$1&amp;", ","")&amp;
if(Services!U418="S",Services!$U$1&amp;", ","")&amp;
if(Services!V418="S",Services!$V$1&amp;", ","")&amp;
if(Services!W418="S",Services!$W$1&amp;", ","")&amp;
if(Services!X418="S",Services!$X$1&amp;", ","")&amp;
if(Services!Y418="S",Services!$Y$1&amp;", ","")&amp;
if(Services!Z418="S",Services!$Z$1&amp;", ","")&amp;
if(Services!AA418="S",Services!$AA$1&amp;", ","")&amp;
if(Services!AB418="S",Services!$AB$1&amp;", ","")&amp;
if(Services!AC418="S",Services!$AC$1&amp;", ","")&amp;
if(Services!AD418="S",Services!$AD$1&amp;", ","")&amp;
if(Services!AE418="S",Services!$AE$1&amp;", ","")&amp;
if(Services!AF418="S",Services!$AF$1&amp;", ","")&amp;
if(Services!AG418="S",Services!$AG$1&amp;", ","")&amp;
if(Services!AH418="S",Services!$AH$1&amp;", ","")</f>
        <v/>
      </c>
      <c r="H418" t="str">
        <f t="shared" si="2"/>
        <v/>
      </c>
      <c r="I418" t="str">
        <f t="shared" si="3"/>
        <v/>
      </c>
      <c r="J418" s="24" t="s">
        <v>299</v>
      </c>
    </row>
    <row r="419">
      <c r="A419" t="str">
        <f>if(Services!A419="","",Services!A419)</f>
        <v/>
      </c>
      <c r="B419" t="str">
        <f>if(Services!B419&amp;" "&amp;Services!C419&amp;" "&amp;Services!I419="","",Services!B419&amp;" "&amp;Services!C419&amp;" "&amp;Services!I419)</f>
        <v>  </v>
      </c>
      <c r="C419" t="str">
        <f>if(A419="","",Services!D419&amp;" "&amp;Services!E419&amp;", "&amp;Services!F419&amp;" "&amp;Services!G419)</f>
        <v/>
      </c>
      <c r="D419" t="str">
        <f>if(Services!H419="","",Services!H419)</f>
        <v/>
      </c>
      <c r="E419" s="81" t="str">
        <f>if(Services!J419="P",Services!$J$1&amp;", ","")&amp;
if(Services!K419="P",Services!$K$1&amp;", ","")&amp;
if(Services!L419="P",Services!$L$1&amp;", ","")&amp;
if(Services!M419="P",Services!$M$1&amp;", ","")&amp;
if(Services!N419="P",Services!$N$1&amp;", ","")&amp;
if(Services!O419="P",Services!$O$1&amp;", ","")&amp;
if(Services!P419="P",Services!$P$1&amp;", ","")&amp;
if(Services!Q419="P",Services!$Q$1&amp;", ","")&amp;
if(Services!R419="P",Services!$R$1&amp;", ","")&amp;
if(Services!S419="P",Services!$S$1&amp;", ","")&amp;
if(Services!T419="P",Services!$T$1&amp;", ","")&amp;
if(Services!U419="P",Services!$U$1&amp;", ","")&amp;
if(Services!V419="P",Services!$V$1&amp;", ","")&amp;
if(Services!W419="P",Services!$W$1&amp;", ","")&amp;
if(Services!X419="P",Services!$X$1&amp;", ","")&amp;
if(Services!Y419="P",Services!$Y$1&amp;", ","")&amp;
if(Services!Z419="P",Services!$Z$1&amp;", ","")&amp;
if(Services!AA419="P",Services!$AA$1&amp;", ","")&amp;
if(Services!AB419="P",Services!$AB$1&amp;", ","")&amp;
if(Services!AC419="P",Services!$AC$1&amp;", ","")&amp;
if(Services!AD419="P",Services!$AD$1&amp;", ","")&amp;
if(Services!AE419="P",Services!$AE$1&amp;", ","")&amp;
if(Services!AF419="P",Services!$AF$1&amp;", ","")&amp;
if(Services!AG419="P",Services!$AG$1&amp;", ","")&amp;
if(Services!AH419="P",Services!$AH$1&amp;", ","")</f>
        <v/>
      </c>
      <c r="F419" t="str">
        <f t="shared" si="1"/>
        <v/>
      </c>
      <c r="G419" s="81" t="str">
        <f>if(Services!J419="S",Services!$J$1&amp;", ","")&amp;
if(Services!K419="S",Services!$K$1&amp;", ","")&amp;
if(Services!L419="S",Services!$L$1&amp;", ","")&amp;
if(Services!M419="S",Services!$M$1&amp;", ","")&amp;
if(Services!N419="S",Services!$N$1&amp;", ","")&amp;
if(Services!O419="S",Services!$O$1&amp;", ","")&amp;
if(Services!P419="S",Services!$P$1&amp;", ","")&amp;
if(Services!Q419="S",Services!$Q$1&amp;", ","")&amp;
if(Services!R419="S",Services!$R$1&amp;", ","")&amp;
if(Services!S419="S",Services!$S$1&amp;", ","")&amp;
if(Services!T419="S",Services!$T$1&amp;", ","")&amp;
if(Services!U419="S",Services!$U$1&amp;", ","")&amp;
if(Services!V419="S",Services!$V$1&amp;", ","")&amp;
if(Services!W419="S",Services!$W$1&amp;", ","")&amp;
if(Services!X419="S",Services!$X$1&amp;", ","")&amp;
if(Services!Y419="S",Services!$Y$1&amp;", ","")&amp;
if(Services!Z419="S",Services!$Z$1&amp;", ","")&amp;
if(Services!AA419="S",Services!$AA$1&amp;", ","")&amp;
if(Services!AB419="S",Services!$AB$1&amp;", ","")&amp;
if(Services!AC419="S",Services!$AC$1&amp;", ","")&amp;
if(Services!AD419="S",Services!$AD$1&amp;", ","")&amp;
if(Services!AE419="S",Services!$AE$1&amp;", ","")&amp;
if(Services!AF419="S",Services!$AF$1&amp;", ","")&amp;
if(Services!AG419="S",Services!$AG$1&amp;", ","")&amp;
if(Services!AH419="S",Services!$AH$1&amp;", ","")</f>
        <v/>
      </c>
      <c r="H419" t="str">
        <f t="shared" si="2"/>
        <v/>
      </c>
      <c r="I419" t="str">
        <f t="shared" si="3"/>
        <v/>
      </c>
      <c r="J419" s="24" t="s">
        <v>299</v>
      </c>
    </row>
    <row r="420">
      <c r="A420" t="str">
        <f>if(Services!A420="","",Services!A420)</f>
        <v/>
      </c>
      <c r="B420" t="str">
        <f>if(Services!B420&amp;" "&amp;Services!C420&amp;" "&amp;Services!I420="","",Services!B420&amp;" "&amp;Services!C420&amp;" "&amp;Services!I420)</f>
        <v>  </v>
      </c>
      <c r="C420" t="str">
        <f>if(A420="","",Services!D420&amp;" "&amp;Services!E420&amp;", "&amp;Services!F420&amp;" "&amp;Services!G420)</f>
        <v/>
      </c>
      <c r="D420" t="str">
        <f>if(Services!H420="","",Services!H420)</f>
        <v/>
      </c>
      <c r="E420" s="81" t="str">
        <f>if(Services!J420="P",Services!$J$1&amp;", ","")&amp;
if(Services!K420="P",Services!$K$1&amp;", ","")&amp;
if(Services!L420="P",Services!$L$1&amp;", ","")&amp;
if(Services!M420="P",Services!$M$1&amp;", ","")&amp;
if(Services!N420="P",Services!$N$1&amp;", ","")&amp;
if(Services!O420="P",Services!$O$1&amp;", ","")&amp;
if(Services!P420="P",Services!$P$1&amp;", ","")&amp;
if(Services!Q420="P",Services!$Q$1&amp;", ","")&amp;
if(Services!R420="P",Services!$R$1&amp;", ","")&amp;
if(Services!S420="P",Services!$S$1&amp;", ","")&amp;
if(Services!T420="P",Services!$T$1&amp;", ","")&amp;
if(Services!U420="P",Services!$U$1&amp;", ","")&amp;
if(Services!V420="P",Services!$V$1&amp;", ","")&amp;
if(Services!W420="P",Services!$W$1&amp;", ","")&amp;
if(Services!X420="P",Services!$X$1&amp;", ","")&amp;
if(Services!Y420="P",Services!$Y$1&amp;", ","")&amp;
if(Services!Z420="P",Services!$Z$1&amp;", ","")&amp;
if(Services!AA420="P",Services!$AA$1&amp;", ","")&amp;
if(Services!AB420="P",Services!$AB$1&amp;", ","")&amp;
if(Services!AC420="P",Services!$AC$1&amp;", ","")&amp;
if(Services!AD420="P",Services!$AD$1&amp;", ","")&amp;
if(Services!AE420="P",Services!$AE$1&amp;", ","")&amp;
if(Services!AF420="P",Services!$AF$1&amp;", ","")&amp;
if(Services!AG420="P",Services!$AG$1&amp;", ","")&amp;
if(Services!AH420="P",Services!$AH$1&amp;", ","")</f>
        <v/>
      </c>
      <c r="F420" t="str">
        <f t="shared" si="1"/>
        <v/>
      </c>
      <c r="G420" s="81" t="str">
        <f>if(Services!J420="S",Services!$J$1&amp;", ","")&amp;
if(Services!K420="S",Services!$K$1&amp;", ","")&amp;
if(Services!L420="S",Services!$L$1&amp;", ","")&amp;
if(Services!M420="S",Services!$M$1&amp;", ","")&amp;
if(Services!N420="S",Services!$N$1&amp;", ","")&amp;
if(Services!O420="S",Services!$O$1&amp;", ","")&amp;
if(Services!P420="S",Services!$P$1&amp;", ","")&amp;
if(Services!Q420="S",Services!$Q$1&amp;", ","")&amp;
if(Services!R420="S",Services!$R$1&amp;", ","")&amp;
if(Services!S420="S",Services!$S$1&amp;", ","")&amp;
if(Services!T420="S",Services!$T$1&amp;", ","")&amp;
if(Services!U420="S",Services!$U$1&amp;", ","")&amp;
if(Services!V420="S",Services!$V$1&amp;", ","")&amp;
if(Services!W420="S",Services!$W$1&amp;", ","")&amp;
if(Services!X420="S",Services!$X$1&amp;", ","")&amp;
if(Services!Y420="S",Services!$Y$1&amp;", ","")&amp;
if(Services!Z420="S",Services!$Z$1&amp;", ","")&amp;
if(Services!AA420="S",Services!$AA$1&amp;", ","")&amp;
if(Services!AB420="S",Services!$AB$1&amp;", ","")&amp;
if(Services!AC420="S",Services!$AC$1&amp;", ","")&amp;
if(Services!AD420="S",Services!$AD$1&amp;", ","")&amp;
if(Services!AE420="S",Services!$AE$1&amp;", ","")&amp;
if(Services!AF420="S",Services!$AF$1&amp;", ","")&amp;
if(Services!AG420="S",Services!$AG$1&amp;", ","")&amp;
if(Services!AH420="S",Services!$AH$1&amp;", ","")</f>
        <v/>
      </c>
      <c r="H420" t="str">
        <f t="shared" si="2"/>
        <v/>
      </c>
      <c r="I420" t="str">
        <f t="shared" si="3"/>
        <v/>
      </c>
      <c r="J420" s="24" t="s">
        <v>299</v>
      </c>
    </row>
    <row r="421">
      <c r="A421" t="str">
        <f>if(Services!A421="","",Services!A421)</f>
        <v/>
      </c>
      <c r="B421" t="str">
        <f>if(Services!B421&amp;" "&amp;Services!C421&amp;" "&amp;Services!I421="","",Services!B421&amp;" "&amp;Services!C421&amp;" "&amp;Services!I421)</f>
        <v>  </v>
      </c>
      <c r="C421" t="str">
        <f>if(A421="","",Services!D421&amp;" "&amp;Services!E421&amp;", "&amp;Services!F421&amp;" "&amp;Services!G421)</f>
        <v/>
      </c>
      <c r="D421" t="str">
        <f>if(Services!H421="","",Services!H421)</f>
        <v/>
      </c>
      <c r="E421" s="81" t="str">
        <f>if(Services!J421="P",Services!$J$1&amp;", ","")&amp;
if(Services!K421="P",Services!$K$1&amp;", ","")&amp;
if(Services!L421="P",Services!$L$1&amp;", ","")&amp;
if(Services!M421="P",Services!$M$1&amp;", ","")&amp;
if(Services!N421="P",Services!$N$1&amp;", ","")&amp;
if(Services!O421="P",Services!$O$1&amp;", ","")&amp;
if(Services!P421="P",Services!$P$1&amp;", ","")&amp;
if(Services!Q421="P",Services!$Q$1&amp;", ","")&amp;
if(Services!R421="P",Services!$R$1&amp;", ","")&amp;
if(Services!S421="P",Services!$S$1&amp;", ","")&amp;
if(Services!T421="P",Services!$T$1&amp;", ","")&amp;
if(Services!U421="P",Services!$U$1&amp;", ","")&amp;
if(Services!V421="P",Services!$V$1&amp;", ","")&amp;
if(Services!W421="P",Services!$W$1&amp;", ","")&amp;
if(Services!X421="P",Services!$X$1&amp;", ","")&amp;
if(Services!Y421="P",Services!$Y$1&amp;", ","")&amp;
if(Services!Z421="P",Services!$Z$1&amp;", ","")&amp;
if(Services!AA421="P",Services!$AA$1&amp;", ","")&amp;
if(Services!AB421="P",Services!$AB$1&amp;", ","")&amp;
if(Services!AC421="P",Services!$AC$1&amp;", ","")&amp;
if(Services!AD421="P",Services!$AD$1&amp;", ","")&amp;
if(Services!AE421="P",Services!$AE$1&amp;", ","")&amp;
if(Services!AF421="P",Services!$AF$1&amp;", ","")&amp;
if(Services!AG421="P",Services!$AG$1&amp;", ","")&amp;
if(Services!AH421="P",Services!$AH$1&amp;", ","")</f>
        <v/>
      </c>
      <c r="F421" t="str">
        <f t="shared" si="1"/>
        <v/>
      </c>
      <c r="G421" s="81" t="str">
        <f>if(Services!J421="S",Services!$J$1&amp;", ","")&amp;
if(Services!K421="S",Services!$K$1&amp;", ","")&amp;
if(Services!L421="S",Services!$L$1&amp;", ","")&amp;
if(Services!M421="S",Services!$M$1&amp;", ","")&amp;
if(Services!N421="S",Services!$N$1&amp;", ","")&amp;
if(Services!O421="S",Services!$O$1&amp;", ","")&amp;
if(Services!P421="S",Services!$P$1&amp;", ","")&amp;
if(Services!Q421="S",Services!$Q$1&amp;", ","")&amp;
if(Services!R421="S",Services!$R$1&amp;", ","")&amp;
if(Services!S421="S",Services!$S$1&amp;", ","")&amp;
if(Services!T421="S",Services!$T$1&amp;", ","")&amp;
if(Services!U421="S",Services!$U$1&amp;", ","")&amp;
if(Services!V421="S",Services!$V$1&amp;", ","")&amp;
if(Services!W421="S",Services!$W$1&amp;", ","")&amp;
if(Services!X421="S",Services!$X$1&amp;", ","")&amp;
if(Services!Y421="S",Services!$Y$1&amp;", ","")&amp;
if(Services!Z421="S",Services!$Z$1&amp;", ","")&amp;
if(Services!AA421="S",Services!$AA$1&amp;", ","")&amp;
if(Services!AB421="S",Services!$AB$1&amp;", ","")&amp;
if(Services!AC421="S",Services!$AC$1&amp;", ","")&amp;
if(Services!AD421="S",Services!$AD$1&amp;", ","")&amp;
if(Services!AE421="S",Services!$AE$1&amp;", ","")&amp;
if(Services!AF421="S",Services!$AF$1&amp;", ","")&amp;
if(Services!AG421="S",Services!$AG$1&amp;", ","")&amp;
if(Services!AH421="S",Services!$AH$1&amp;", ","")</f>
        <v/>
      </c>
      <c r="H421" t="str">
        <f t="shared" si="2"/>
        <v/>
      </c>
      <c r="I421" t="str">
        <f t="shared" si="3"/>
        <v/>
      </c>
      <c r="J421" s="24" t="s">
        <v>299</v>
      </c>
    </row>
    <row r="422">
      <c r="A422" t="str">
        <f>if(Services!A422="","",Services!A422)</f>
        <v/>
      </c>
      <c r="B422" t="str">
        <f>if(Services!B422&amp;" "&amp;Services!C422&amp;" "&amp;Services!I422="","",Services!B422&amp;" "&amp;Services!C422&amp;" "&amp;Services!I422)</f>
        <v>  </v>
      </c>
      <c r="C422" t="str">
        <f>if(A422="","",Services!D422&amp;" "&amp;Services!E422&amp;", "&amp;Services!F422&amp;" "&amp;Services!G422)</f>
        <v/>
      </c>
      <c r="D422" t="str">
        <f>if(Services!H422="","",Services!H422)</f>
        <v/>
      </c>
      <c r="E422" s="81" t="str">
        <f>if(Services!J422="P",Services!$J$1&amp;", ","")&amp;
if(Services!K422="P",Services!$K$1&amp;", ","")&amp;
if(Services!L422="P",Services!$L$1&amp;", ","")&amp;
if(Services!M422="P",Services!$M$1&amp;", ","")&amp;
if(Services!N422="P",Services!$N$1&amp;", ","")&amp;
if(Services!O422="P",Services!$O$1&amp;", ","")&amp;
if(Services!P422="P",Services!$P$1&amp;", ","")&amp;
if(Services!Q422="P",Services!$Q$1&amp;", ","")&amp;
if(Services!R422="P",Services!$R$1&amp;", ","")&amp;
if(Services!S422="P",Services!$S$1&amp;", ","")&amp;
if(Services!T422="P",Services!$T$1&amp;", ","")&amp;
if(Services!U422="P",Services!$U$1&amp;", ","")&amp;
if(Services!V422="P",Services!$V$1&amp;", ","")&amp;
if(Services!W422="P",Services!$W$1&amp;", ","")&amp;
if(Services!X422="P",Services!$X$1&amp;", ","")&amp;
if(Services!Y422="P",Services!$Y$1&amp;", ","")&amp;
if(Services!Z422="P",Services!$Z$1&amp;", ","")&amp;
if(Services!AA422="P",Services!$AA$1&amp;", ","")&amp;
if(Services!AB422="P",Services!$AB$1&amp;", ","")&amp;
if(Services!AC422="P",Services!$AC$1&amp;", ","")&amp;
if(Services!AD422="P",Services!$AD$1&amp;", ","")&amp;
if(Services!AE422="P",Services!$AE$1&amp;", ","")&amp;
if(Services!AF422="P",Services!$AF$1&amp;", ","")&amp;
if(Services!AG422="P",Services!$AG$1&amp;", ","")&amp;
if(Services!AH422="P",Services!$AH$1&amp;", ","")</f>
        <v/>
      </c>
      <c r="F422" t="str">
        <f t="shared" si="1"/>
        <v/>
      </c>
      <c r="G422" s="81" t="str">
        <f>if(Services!J422="S",Services!$J$1&amp;", ","")&amp;
if(Services!K422="S",Services!$K$1&amp;", ","")&amp;
if(Services!L422="S",Services!$L$1&amp;", ","")&amp;
if(Services!M422="S",Services!$M$1&amp;", ","")&amp;
if(Services!N422="S",Services!$N$1&amp;", ","")&amp;
if(Services!O422="S",Services!$O$1&amp;", ","")&amp;
if(Services!P422="S",Services!$P$1&amp;", ","")&amp;
if(Services!Q422="S",Services!$Q$1&amp;", ","")&amp;
if(Services!R422="S",Services!$R$1&amp;", ","")&amp;
if(Services!S422="S",Services!$S$1&amp;", ","")&amp;
if(Services!T422="S",Services!$T$1&amp;", ","")&amp;
if(Services!U422="S",Services!$U$1&amp;", ","")&amp;
if(Services!V422="S",Services!$V$1&amp;", ","")&amp;
if(Services!W422="S",Services!$W$1&amp;", ","")&amp;
if(Services!X422="S",Services!$X$1&amp;", ","")&amp;
if(Services!Y422="S",Services!$Y$1&amp;", ","")&amp;
if(Services!Z422="S",Services!$Z$1&amp;", ","")&amp;
if(Services!AA422="S",Services!$AA$1&amp;", ","")&amp;
if(Services!AB422="S",Services!$AB$1&amp;", ","")&amp;
if(Services!AC422="S",Services!$AC$1&amp;", ","")&amp;
if(Services!AD422="S",Services!$AD$1&amp;", ","")&amp;
if(Services!AE422="S",Services!$AE$1&amp;", ","")&amp;
if(Services!AF422="S",Services!$AF$1&amp;", ","")&amp;
if(Services!AG422="S",Services!$AG$1&amp;", ","")&amp;
if(Services!AH422="S",Services!$AH$1&amp;", ","")</f>
        <v/>
      </c>
      <c r="H422" t="str">
        <f t="shared" si="2"/>
        <v/>
      </c>
      <c r="I422" t="str">
        <f t="shared" si="3"/>
        <v/>
      </c>
      <c r="J422" s="24" t="s">
        <v>299</v>
      </c>
    </row>
    <row r="423">
      <c r="A423" t="str">
        <f>if(Services!A423="","",Services!A423)</f>
        <v/>
      </c>
      <c r="B423" t="str">
        <f>if(Services!B423&amp;" "&amp;Services!C423&amp;" "&amp;Services!I423="","",Services!B423&amp;" "&amp;Services!C423&amp;" "&amp;Services!I423)</f>
        <v>  </v>
      </c>
      <c r="C423" t="str">
        <f>if(A423="","",Services!D423&amp;" "&amp;Services!E423&amp;", "&amp;Services!F423&amp;" "&amp;Services!G423)</f>
        <v/>
      </c>
      <c r="D423" t="str">
        <f>if(Services!H423="","",Services!H423)</f>
        <v/>
      </c>
      <c r="E423" s="81" t="str">
        <f>if(Services!J423="P",Services!$J$1&amp;", ","")&amp;
if(Services!K423="P",Services!$K$1&amp;", ","")&amp;
if(Services!L423="P",Services!$L$1&amp;", ","")&amp;
if(Services!M423="P",Services!$M$1&amp;", ","")&amp;
if(Services!N423="P",Services!$N$1&amp;", ","")&amp;
if(Services!O423="P",Services!$O$1&amp;", ","")&amp;
if(Services!P423="P",Services!$P$1&amp;", ","")&amp;
if(Services!Q423="P",Services!$Q$1&amp;", ","")&amp;
if(Services!R423="P",Services!$R$1&amp;", ","")&amp;
if(Services!S423="P",Services!$S$1&amp;", ","")&amp;
if(Services!T423="P",Services!$T$1&amp;", ","")&amp;
if(Services!U423="P",Services!$U$1&amp;", ","")&amp;
if(Services!V423="P",Services!$V$1&amp;", ","")&amp;
if(Services!W423="P",Services!$W$1&amp;", ","")&amp;
if(Services!X423="P",Services!$X$1&amp;", ","")&amp;
if(Services!Y423="P",Services!$Y$1&amp;", ","")&amp;
if(Services!Z423="P",Services!$Z$1&amp;", ","")&amp;
if(Services!AA423="P",Services!$AA$1&amp;", ","")&amp;
if(Services!AB423="P",Services!$AB$1&amp;", ","")&amp;
if(Services!AC423="P",Services!$AC$1&amp;", ","")&amp;
if(Services!AD423="P",Services!$AD$1&amp;", ","")&amp;
if(Services!AE423="P",Services!$AE$1&amp;", ","")&amp;
if(Services!AF423="P",Services!$AF$1&amp;", ","")&amp;
if(Services!AG423="P",Services!$AG$1&amp;", ","")&amp;
if(Services!AH423="P",Services!$AH$1&amp;", ","")</f>
        <v/>
      </c>
      <c r="F423" t="str">
        <f t="shared" si="1"/>
        <v/>
      </c>
      <c r="G423" s="81" t="str">
        <f>if(Services!J423="S",Services!$J$1&amp;", ","")&amp;
if(Services!K423="S",Services!$K$1&amp;", ","")&amp;
if(Services!L423="S",Services!$L$1&amp;", ","")&amp;
if(Services!M423="S",Services!$M$1&amp;", ","")&amp;
if(Services!N423="S",Services!$N$1&amp;", ","")&amp;
if(Services!O423="S",Services!$O$1&amp;", ","")&amp;
if(Services!P423="S",Services!$P$1&amp;", ","")&amp;
if(Services!Q423="S",Services!$Q$1&amp;", ","")&amp;
if(Services!R423="S",Services!$R$1&amp;", ","")&amp;
if(Services!S423="S",Services!$S$1&amp;", ","")&amp;
if(Services!T423="S",Services!$T$1&amp;", ","")&amp;
if(Services!U423="S",Services!$U$1&amp;", ","")&amp;
if(Services!V423="S",Services!$V$1&amp;", ","")&amp;
if(Services!W423="S",Services!$W$1&amp;", ","")&amp;
if(Services!X423="S",Services!$X$1&amp;", ","")&amp;
if(Services!Y423="S",Services!$Y$1&amp;", ","")&amp;
if(Services!Z423="S",Services!$Z$1&amp;", ","")&amp;
if(Services!AA423="S",Services!$AA$1&amp;", ","")&amp;
if(Services!AB423="S",Services!$AB$1&amp;", ","")&amp;
if(Services!AC423="S",Services!$AC$1&amp;", ","")&amp;
if(Services!AD423="S",Services!$AD$1&amp;", ","")&amp;
if(Services!AE423="S",Services!$AE$1&amp;", ","")&amp;
if(Services!AF423="S",Services!$AF$1&amp;", ","")&amp;
if(Services!AG423="S",Services!$AG$1&amp;", ","")&amp;
if(Services!AH423="S",Services!$AH$1&amp;", ","")</f>
        <v/>
      </c>
      <c r="H423" t="str">
        <f t="shared" si="2"/>
        <v/>
      </c>
      <c r="I423" t="str">
        <f t="shared" si="3"/>
        <v/>
      </c>
      <c r="J423" s="24" t="s">
        <v>299</v>
      </c>
    </row>
    <row r="424">
      <c r="A424" t="str">
        <f>if(Services!A424="","",Services!A424)</f>
        <v/>
      </c>
      <c r="B424" t="str">
        <f>if(Services!B424&amp;" "&amp;Services!C424&amp;" "&amp;Services!I424="","",Services!B424&amp;" "&amp;Services!C424&amp;" "&amp;Services!I424)</f>
        <v>  </v>
      </c>
      <c r="C424" t="str">
        <f>if(A424="","",Services!D424&amp;" "&amp;Services!E424&amp;", "&amp;Services!F424&amp;" "&amp;Services!G424)</f>
        <v/>
      </c>
      <c r="D424" t="str">
        <f>if(Services!H424="","",Services!H424)</f>
        <v/>
      </c>
      <c r="E424" s="81" t="str">
        <f>if(Services!J424="P",Services!$J$1&amp;", ","")&amp;
if(Services!K424="P",Services!$K$1&amp;", ","")&amp;
if(Services!L424="P",Services!$L$1&amp;", ","")&amp;
if(Services!M424="P",Services!$M$1&amp;", ","")&amp;
if(Services!N424="P",Services!$N$1&amp;", ","")&amp;
if(Services!O424="P",Services!$O$1&amp;", ","")&amp;
if(Services!P424="P",Services!$P$1&amp;", ","")&amp;
if(Services!Q424="P",Services!$Q$1&amp;", ","")&amp;
if(Services!R424="P",Services!$R$1&amp;", ","")&amp;
if(Services!S424="P",Services!$S$1&amp;", ","")&amp;
if(Services!T424="P",Services!$T$1&amp;", ","")&amp;
if(Services!U424="P",Services!$U$1&amp;", ","")&amp;
if(Services!V424="P",Services!$V$1&amp;", ","")&amp;
if(Services!W424="P",Services!$W$1&amp;", ","")&amp;
if(Services!X424="P",Services!$X$1&amp;", ","")&amp;
if(Services!Y424="P",Services!$Y$1&amp;", ","")&amp;
if(Services!Z424="P",Services!$Z$1&amp;", ","")&amp;
if(Services!AA424="P",Services!$AA$1&amp;", ","")&amp;
if(Services!AB424="P",Services!$AB$1&amp;", ","")&amp;
if(Services!AC424="P",Services!$AC$1&amp;", ","")&amp;
if(Services!AD424="P",Services!$AD$1&amp;", ","")&amp;
if(Services!AE424="P",Services!$AE$1&amp;", ","")&amp;
if(Services!AF424="P",Services!$AF$1&amp;", ","")&amp;
if(Services!AG424="P",Services!$AG$1&amp;", ","")&amp;
if(Services!AH424="P",Services!$AH$1&amp;", ","")</f>
        <v/>
      </c>
      <c r="F424" t="str">
        <f t="shared" si="1"/>
        <v/>
      </c>
      <c r="G424" s="81" t="str">
        <f>if(Services!J424="S",Services!$J$1&amp;", ","")&amp;
if(Services!K424="S",Services!$K$1&amp;", ","")&amp;
if(Services!L424="S",Services!$L$1&amp;", ","")&amp;
if(Services!M424="S",Services!$M$1&amp;", ","")&amp;
if(Services!N424="S",Services!$N$1&amp;", ","")&amp;
if(Services!O424="S",Services!$O$1&amp;", ","")&amp;
if(Services!P424="S",Services!$P$1&amp;", ","")&amp;
if(Services!Q424="S",Services!$Q$1&amp;", ","")&amp;
if(Services!R424="S",Services!$R$1&amp;", ","")&amp;
if(Services!S424="S",Services!$S$1&amp;", ","")&amp;
if(Services!T424="S",Services!$T$1&amp;", ","")&amp;
if(Services!U424="S",Services!$U$1&amp;", ","")&amp;
if(Services!V424="S",Services!$V$1&amp;", ","")&amp;
if(Services!W424="S",Services!$W$1&amp;", ","")&amp;
if(Services!X424="S",Services!$X$1&amp;", ","")&amp;
if(Services!Y424="S",Services!$Y$1&amp;", ","")&amp;
if(Services!Z424="S",Services!$Z$1&amp;", ","")&amp;
if(Services!AA424="S",Services!$AA$1&amp;", ","")&amp;
if(Services!AB424="S",Services!$AB$1&amp;", ","")&amp;
if(Services!AC424="S",Services!$AC$1&amp;", ","")&amp;
if(Services!AD424="S",Services!$AD$1&amp;", ","")&amp;
if(Services!AE424="S",Services!$AE$1&amp;", ","")&amp;
if(Services!AF424="S",Services!$AF$1&amp;", ","")&amp;
if(Services!AG424="S",Services!$AG$1&amp;", ","")&amp;
if(Services!AH424="S",Services!$AH$1&amp;", ","")</f>
        <v/>
      </c>
      <c r="H424" t="str">
        <f t="shared" si="2"/>
        <v/>
      </c>
      <c r="I424" t="str">
        <f t="shared" si="3"/>
        <v/>
      </c>
      <c r="J424" s="24" t="s">
        <v>299</v>
      </c>
    </row>
    <row r="425">
      <c r="A425" t="str">
        <f>if(Services!A425="","",Services!A425)</f>
        <v/>
      </c>
      <c r="B425" t="str">
        <f>if(Services!B425&amp;" "&amp;Services!C425&amp;" "&amp;Services!I425="","",Services!B425&amp;" "&amp;Services!C425&amp;" "&amp;Services!I425)</f>
        <v>  </v>
      </c>
      <c r="C425" t="str">
        <f>if(A425="","",Services!D425&amp;" "&amp;Services!E425&amp;", "&amp;Services!F425&amp;" "&amp;Services!G425)</f>
        <v/>
      </c>
      <c r="D425" t="str">
        <f>if(Services!H425="","",Services!H425)</f>
        <v/>
      </c>
      <c r="E425" s="81" t="str">
        <f>if(Services!J425="P",Services!$J$1&amp;", ","")&amp;
if(Services!K425="P",Services!$K$1&amp;", ","")&amp;
if(Services!L425="P",Services!$L$1&amp;", ","")&amp;
if(Services!M425="P",Services!$M$1&amp;", ","")&amp;
if(Services!N425="P",Services!$N$1&amp;", ","")&amp;
if(Services!O425="P",Services!$O$1&amp;", ","")&amp;
if(Services!P425="P",Services!$P$1&amp;", ","")&amp;
if(Services!Q425="P",Services!$Q$1&amp;", ","")&amp;
if(Services!R425="P",Services!$R$1&amp;", ","")&amp;
if(Services!S425="P",Services!$S$1&amp;", ","")&amp;
if(Services!T425="P",Services!$T$1&amp;", ","")&amp;
if(Services!U425="P",Services!$U$1&amp;", ","")&amp;
if(Services!V425="P",Services!$V$1&amp;", ","")&amp;
if(Services!W425="P",Services!$W$1&amp;", ","")&amp;
if(Services!X425="P",Services!$X$1&amp;", ","")&amp;
if(Services!Y425="P",Services!$Y$1&amp;", ","")&amp;
if(Services!Z425="P",Services!$Z$1&amp;", ","")&amp;
if(Services!AA425="P",Services!$AA$1&amp;", ","")&amp;
if(Services!AB425="P",Services!$AB$1&amp;", ","")&amp;
if(Services!AC425="P",Services!$AC$1&amp;", ","")&amp;
if(Services!AD425="P",Services!$AD$1&amp;", ","")&amp;
if(Services!AE425="P",Services!$AE$1&amp;", ","")&amp;
if(Services!AF425="P",Services!$AF$1&amp;", ","")&amp;
if(Services!AG425="P",Services!$AG$1&amp;", ","")&amp;
if(Services!AH425="P",Services!$AH$1&amp;", ","")</f>
        <v/>
      </c>
      <c r="F425" t="str">
        <f t="shared" si="1"/>
        <v/>
      </c>
      <c r="G425" s="81" t="str">
        <f>if(Services!J425="S",Services!$J$1&amp;", ","")&amp;
if(Services!K425="S",Services!$K$1&amp;", ","")&amp;
if(Services!L425="S",Services!$L$1&amp;", ","")&amp;
if(Services!M425="S",Services!$M$1&amp;", ","")&amp;
if(Services!N425="S",Services!$N$1&amp;", ","")&amp;
if(Services!O425="S",Services!$O$1&amp;", ","")&amp;
if(Services!P425="S",Services!$P$1&amp;", ","")&amp;
if(Services!Q425="S",Services!$Q$1&amp;", ","")&amp;
if(Services!R425="S",Services!$R$1&amp;", ","")&amp;
if(Services!S425="S",Services!$S$1&amp;", ","")&amp;
if(Services!T425="S",Services!$T$1&amp;", ","")&amp;
if(Services!U425="S",Services!$U$1&amp;", ","")&amp;
if(Services!V425="S",Services!$V$1&amp;", ","")&amp;
if(Services!W425="S",Services!$W$1&amp;", ","")&amp;
if(Services!X425="S",Services!$X$1&amp;", ","")&amp;
if(Services!Y425="S",Services!$Y$1&amp;", ","")&amp;
if(Services!Z425="S",Services!$Z$1&amp;", ","")&amp;
if(Services!AA425="S",Services!$AA$1&amp;", ","")&amp;
if(Services!AB425="S",Services!$AB$1&amp;", ","")&amp;
if(Services!AC425="S",Services!$AC$1&amp;", ","")&amp;
if(Services!AD425="S",Services!$AD$1&amp;", ","")&amp;
if(Services!AE425="S",Services!$AE$1&amp;", ","")&amp;
if(Services!AF425="S",Services!$AF$1&amp;", ","")&amp;
if(Services!AG425="S",Services!$AG$1&amp;", ","")&amp;
if(Services!AH425="S",Services!$AH$1&amp;", ","")</f>
        <v/>
      </c>
      <c r="H425" t="str">
        <f t="shared" si="2"/>
        <v/>
      </c>
      <c r="I425" t="str">
        <f t="shared" si="3"/>
        <v/>
      </c>
      <c r="J425" s="24" t="s">
        <v>299</v>
      </c>
    </row>
    <row r="426">
      <c r="A426" t="str">
        <f>if(Services!A426="","",Services!A426)</f>
        <v/>
      </c>
      <c r="B426" t="str">
        <f>if(Services!B426&amp;" "&amp;Services!C426&amp;" "&amp;Services!I426="","",Services!B426&amp;" "&amp;Services!C426&amp;" "&amp;Services!I426)</f>
        <v>  </v>
      </c>
      <c r="C426" t="str">
        <f>if(A426="","",Services!D426&amp;" "&amp;Services!E426&amp;", "&amp;Services!F426&amp;" "&amp;Services!G426)</f>
        <v/>
      </c>
      <c r="D426" t="str">
        <f>if(Services!H426="","",Services!H426)</f>
        <v/>
      </c>
      <c r="E426" s="81" t="str">
        <f>if(Services!J426="P",Services!$J$1&amp;", ","")&amp;
if(Services!K426="P",Services!$K$1&amp;", ","")&amp;
if(Services!L426="P",Services!$L$1&amp;", ","")&amp;
if(Services!M426="P",Services!$M$1&amp;", ","")&amp;
if(Services!N426="P",Services!$N$1&amp;", ","")&amp;
if(Services!O426="P",Services!$O$1&amp;", ","")&amp;
if(Services!P426="P",Services!$P$1&amp;", ","")&amp;
if(Services!Q426="P",Services!$Q$1&amp;", ","")&amp;
if(Services!R426="P",Services!$R$1&amp;", ","")&amp;
if(Services!S426="P",Services!$S$1&amp;", ","")&amp;
if(Services!T426="P",Services!$T$1&amp;", ","")&amp;
if(Services!U426="P",Services!$U$1&amp;", ","")&amp;
if(Services!V426="P",Services!$V$1&amp;", ","")&amp;
if(Services!W426="P",Services!$W$1&amp;", ","")&amp;
if(Services!X426="P",Services!$X$1&amp;", ","")&amp;
if(Services!Y426="P",Services!$Y$1&amp;", ","")&amp;
if(Services!Z426="P",Services!$Z$1&amp;", ","")&amp;
if(Services!AA426="P",Services!$AA$1&amp;", ","")&amp;
if(Services!AB426="P",Services!$AB$1&amp;", ","")&amp;
if(Services!AC426="P",Services!$AC$1&amp;", ","")&amp;
if(Services!AD426="P",Services!$AD$1&amp;", ","")&amp;
if(Services!AE426="P",Services!$AE$1&amp;", ","")&amp;
if(Services!AF426="P",Services!$AF$1&amp;", ","")&amp;
if(Services!AG426="P",Services!$AG$1&amp;", ","")&amp;
if(Services!AH426="P",Services!$AH$1&amp;", ","")</f>
        <v/>
      </c>
      <c r="F426" t="str">
        <f t="shared" si="1"/>
        <v/>
      </c>
      <c r="G426" s="81" t="str">
        <f>if(Services!J426="S",Services!$J$1&amp;", ","")&amp;
if(Services!K426="S",Services!$K$1&amp;", ","")&amp;
if(Services!L426="S",Services!$L$1&amp;", ","")&amp;
if(Services!M426="S",Services!$M$1&amp;", ","")&amp;
if(Services!N426="S",Services!$N$1&amp;", ","")&amp;
if(Services!O426="S",Services!$O$1&amp;", ","")&amp;
if(Services!P426="S",Services!$P$1&amp;", ","")&amp;
if(Services!Q426="S",Services!$Q$1&amp;", ","")&amp;
if(Services!R426="S",Services!$R$1&amp;", ","")&amp;
if(Services!S426="S",Services!$S$1&amp;", ","")&amp;
if(Services!T426="S",Services!$T$1&amp;", ","")&amp;
if(Services!U426="S",Services!$U$1&amp;", ","")&amp;
if(Services!V426="S",Services!$V$1&amp;", ","")&amp;
if(Services!W426="S",Services!$W$1&amp;", ","")&amp;
if(Services!X426="S",Services!$X$1&amp;", ","")&amp;
if(Services!Y426="S",Services!$Y$1&amp;", ","")&amp;
if(Services!Z426="S",Services!$Z$1&amp;", ","")&amp;
if(Services!AA426="S",Services!$AA$1&amp;", ","")&amp;
if(Services!AB426="S",Services!$AB$1&amp;", ","")&amp;
if(Services!AC426="S",Services!$AC$1&amp;", ","")&amp;
if(Services!AD426="S",Services!$AD$1&amp;", ","")&amp;
if(Services!AE426="S",Services!$AE$1&amp;", ","")&amp;
if(Services!AF426="S",Services!$AF$1&amp;", ","")&amp;
if(Services!AG426="S",Services!$AG$1&amp;", ","")&amp;
if(Services!AH426="S",Services!$AH$1&amp;", ","")</f>
        <v/>
      </c>
      <c r="H426" t="str">
        <f t="shared" si="2"/>
        <v/>
      </c>
      <c r="I426" t="str">
        <f t="shared" si="3"/>
        <v/>
      </c>
      <c r="J426" s="24" t="s">
        <v>299</v>
      </c>
    </row>
    <row r="427">
      <c r="A427" t="str">
        <f>if(Services!A427="","",Services!A427)</f>
        <v/>
      </c>
      <c r="B427" t="str">
        <f>if(Services!B427&amp;" "&amp;Services!C427&amp;" "&amp;Services!I427="","",Services!B427&amp;" "&amp;Services!C427&amp;" "&amp;Services!I427)</f>
        <v>  </v>
      </c>
      <c r="C427" t="str">
        <f>if(A427="","",Services!D427&amp;" "&amp;Services!E427&amp;", "&amp;Services!F427&amp;" "&amp;Services!G427)</f>
        <v/>
      </c>
      <c r="D427" t="str">
        <f>if(Services!H427="","",Services!H427)</f>
        <v/>
      </c>
      <c r="E427" s="81" t="str">
        <f>if(Services!J427="P",Services!$J$1&amp;", ","")&amp;
if(Services!K427="P",Services!$K$1&amp;", ","")&amp;
if(Services!L427="P",Services!$L$1&amp;", ","")&amp;
if(Services!M427="P",Services!$M$1&amp;", ","")&amp;
if(Services!N427="P",Services!$N$1&amp;", ","")&amp;
if(Services!O427="P",Services!$O$1&amp;", ","")&amp;
if(Services!P427="P",Services!$P$1&amp;", ","")&amp;
if(Services!Q427="P",Services!$Q$1&amp;", ","")&amp;
if(Services!R427="P",Services!$R$1&amp;", ","")&amp;
if(Services!S427="P",Services!$S$1&amp;", ","")&amp;
if(Services!T427="P",Services!$T$1&amp;", ","")&amp;
if(Services!U427="P",Services!$U$1&amp;", ","")&amp;
if(Services!V427="P",Services!$V$1&amp;", ","")&amp;
if(Services!W427="P",Services!$W$1&amp;", ","")&amp;
if(Services!X427="P",Services!$X$1&amp;", ","")&amp;
if(Services!Y427="P",Services!$Y$1&amp;", ","")&amp;
if(Services!Z427="P",Services!$Z$1&amp;", ","")&amp;
if(Services!AA427="P",Services!$AA$1&amp;", ","")&amp;
if(Services!AB427="P",Services!$AB$1&amp;", ","")&amp;
if(Services!AC427="P",Services!$AC$1&amp;", ","")&amp;
if(Services!AD427="P",Services!$AD$1&amp;", ","")&amp;
if(Services!AE427="P",Services!$AE$1&amp;", ","")&amp;
if(Services!AF427="P",Services!$AF$1&amp;", ","")&amp;
if(Services!AG427="P",Services!$AG$1&amp;", ","")&amp;
if(Services!AH427="P",Services!$AH$1&amp;", ","")</f>
        <v/>
      </c>
      <c r="F427" t="str">
        <f t="shared" si="1"/>
        <v/>
      </c>
      <c r="G427" s="81" t="str">
        <f>if(Services!J427="S",Services!$J$1&amp;", ","")&amp;
if(Services!K427="S",Services!$K$1&amp;", ","")&amp;
if(Services!L427="S",Services!$L$1&amp;", ","")&amp;
if(Services!M427="S",Services!$M$1&amp;", ","")&amp;
if(Services!N427="S",Services!$N$1&amp;", ","")&amp;
if(Services!O427="S",Services!$O$1&amp;", ","")&amp;
if(Services!P427="S",Services!$P$1&amp;", ","")&amp;
if(Services!Q427="S",Services!$Q$1&amp;", ","")&amp;
if(Services!R427="S",Services!$R$1&amp;", ","")&amp;
if(Services!S427="S",Services!$S$1&amp;", ","")&amp;
if(Services!T427="S",Services!$T$1&amp;", ","")&amp;
if(Services!U427="S",Services!$U$1&amp;", ","")&amp;
if(Services!V427="S",Services!$V$1&amp;", ","")&amp;
if(Services!W427="S",Services!$W$1&amp;", ","")&amp;
if(Services!X427="S",Services!$X$1&amp;", ","")&amp;
if(Services!Y427="S",Services!$Y$1&amp;", ","")&amp;
if(Services!Z427="S",Services!$Z$1&amp;", ","")&amp;
if(Services!AA427="S",Services!$AA$1&amp;", ","")&amp;
if(Services!AB427="S",Services!$AB$1&amp;", ","")&amp;
if(Services!AC427="S",Services!$AC$1&amp;", ","")&amp;
if(Services!AD427="S",Services!$AD$1&amp;", ","")&amp;
if(Services!AE427="S",Services!$AE$1&amp;", ","")&amp;
if(Services!AF427="S",Services!$AF$1&amp;", ","")&amp;
if(Services!AG427="S",Services!$AG$1&amp;", ","")&amp;
if(Services!AH427="S",Services!$AH$1&amp;", ","")</f>
        <v/>
      </c>
      <c r="H427" t="str">
        <f t="shared" si="2"/>
        <v/>
      </c>
      <c r="I427" t="str">
        <f t="shared" si="3"/>
        <v/>
      </c>
      <c r="J427" s="24" t="s">
        <v>299</v>
      </c>
    </row>
    <row r="428">
      <c r="A428" t="str">
        <f>if(Services!A428="","",Services!A428)</f>
        <v/>
      </c>
      <c r="B428" t="str">
        <f>if(Services!B428&amp;" "&amp;Services!C428&amp;" "&amp;Services!I428="","",Services!B428&amp;" "&amp;Services!C428&amp;" "&amp;Services!I428)</f>
        <v>  </v>
      </c>
      <c r="C428" t="str">
        <f>if(A428="","",Services!D428&amp;" "&amp;Services!E428&amp;", "&amp;Services!F428&amp;" "&amp;Services!G428)</f>
        <v/>
      </c>
      <c r="D428" t="str">
        <f>if(Services!H428="","",Services!H428)</f>
        <v/>
      </c>
      <c r="E428" s="81" t="str">
        <f>if(Services!J428="P",Services!$J$1&amp;", ","")&amp;
if(Services!K428="P",Services!$K$1&amp;", ","")&amp;
if(Services!L428="P",Services!$L$1&amp;", ","")&amp;
if(Services!M428="P",Services!$M$1&amp;", ","")&amp;
if(Services!N428="P",Services!$N$1&amp;", ","")&amp;
if(Services!O428="P",Services!$O$1&amp;", ","")&amp;
if(Services!P428="P",Services!$P$1&amp;", ","")&amp;
if(Services!Q428="P",Services!$Q$1&amp;", ","")&amp;
if(Services!R428="P",Services!$R$1&amp;", ","")&amp;
if(Services!S428="P",Services!$S$1&amp;", ","")&amp;
if(Services!T428="P",Services!$T$1&amp;", ","")&amp;
if(Services!U428="P",Services!$U$1&amp;", ","")&amp;
if(Services!V428="P",Services!$V$1&amp;", ","")&amp;
if(Services!W428="P",Services!$W$1&amp;", ","")&amp;
if(Services!X428="P",Services!$X$1&amp;", ","")&amp;
if(Services!Y428="P",Services!$Y$1&amp;", ","")&amp;
if(Services!Z428="P",Services!$Z$1&amp;", ","")&amp;
if(Services!AA428="P",Services!$AA$1&amp;", ","")&amp;
if(Services!AB428="P",Services!$AB$1&amp;", ","")&amp;
if(Services!AC428="P",Services!$AC$1&amp;", ","")&amp;
if(Services!AD428="P",Services!$AD$1&amp;", ","")&amp;
if(Services!AE428="P",Services!$AE$1&amp;", ","")&amp;
if(Services!AF428="P",Services!$AF$1&amp;", ","")&amp;
if(Services!AG428="P",Services!$AG$1&amp;", ","")&amp;
if(Services!AH428="P",Services!$AH$1&amp;", ","")</f>
        <v/>
      </c>
      <c r="F428" t="str">
        <f t="shared" si="1"/>
        <v/>
      </c>
      <c r="G428" s="81" t="str">
        <f>if(Services!J428="S",Services!$J$1&amp;", ","")&amp;
if(Services!K428="S",Services!$K$1&amp;", ","")&amp;
if(Services!L428="S",Services!$L$1&amp;", ","")&amp;
if(Services!M428="S",Services!$M$1&amp;", ","")&amp;
if(Services!N428="S",Services!$N$1&amp;", ","")&amp;
if(Services!O428="S",Services!$O$1&amp;", ","")&amp;
if(Services!P428="S",Services!$P$1&amp;", ","")&amp;
if(Services!Q428="S",Services!$Q$1&amp;", ","")&amp;
if(Services!R428="S",Services!$R$1&amp;", ","")&amp;
if(Services!S428="S",Services!$S$1&amp;", ","")&amp;
if(Services!T428="S",Services!$T$1&amp;", ","")&amp;
if(Services!U428="S",Services!$U$1&amp;", ","")&amp;
if(Services!V428="S",Services!$V$1&amp;", ","")&amp;
if(Services!W428="S",Services!$W$1&amp;", ","")&amp;
if(Services!X428="S",Services!$X$1&amp;", ","")&amp;
if(Services!Y428="S",Services!$Y$1&amp;", ","")&amp;
if(Services!Z428="S",Services!$Z$1&amp;", ","")&amp;
if(Services!AA428="S",Services!$AA$1&amp;", ","")&amp;
if(Services!AB428="S",Services!$AB$1&amp;", ","")&amp;
if(Services!AC428="S",Services!$AC$1&amp;", ","")&amp;
if(Services!AD428="S",Services!$AD$1&amp;", ","")&amp;
if(Services!AE428="S",Services!$AE$1&amp;", ","")&amp;
if(Services!AF428="S",Services!$AF$1&amp;", ","")&amp;
if(Services!AG428="S",Services!$AG$1&amp;", ","")&amp;
if(Services!AH428="S",Services!$AH$1&amp;", ","")</f>
        <v/>
      </c>
      <c r="H428" t="str">
        <f t="shared" si="2"/>
        <v/>
      </c>
      <c r="I428" t="str">
        <f t="shared" si="3"/>
        <v/>
      </c>
      <c r="J428" s="24" t="s">
        <v>299</v>
      </c>
    </row>
    <row r="429">
      <c r="A429" t="str">
        <f>if(Services!A429="","",Services!A429)</f>
        <v/>
      </c>
      <c r="B429" t="str">
        <f>if(Services!B429&amp;" "&amp;Services!C429&amp;" "&amp;Services!I429="","",Services!B429&amp;" "&amp;Services!C429&amp;" "&amp;Services!I429)</f>
        <v>  </v>
      </c>
      <c r="C429" t="str">
        <f>if(A429="","",Services!D429&amp;" "&amp;Services!E429&amp;", "&amp;Services!F429&amp;" "&amp;Services!G429)</f>
        <v/>
      </c>
      <c r="D429" t="str">
        <f>if(Services!H429="","",Services!H429)</f>
        <v/>
      </c>
      <c r="E429" s="81" t="str">
        <f>if(Services!J429="P",Services!$J$1&amp;", ","")&amp;
if(Services!K429="P",Services!$K$1&amp;", ","")&amp;
if(Services!L429="P",Services!$L$1&amp;", ","")&amp;
if(Services!M429="P",Services!$M$1&amp;", ","")&amp;
if(Services!N429="P",Services!$N$1&amp;", ","")&amp;
if(Services!O429="P",Services!$O$1&amp;", ","")&amp;
if(Services!P429="P",Services!$P$1&amp;", ","")&amp;
if(Services!Q429="P",Services!$Q$1&amp;", ","")&amp;
if(Services!R429="P",Services!$R$1&amp;", ","")&amp;
if(Services!S429="P",Services!$S$1&amp;", ","")&amp;
if(Services!T429="P",Services!$T$1&amp;", ","")&amp;
if(Services!U429="P",Services!$U$1&amp;", ","")&amp;
if(Services!V429="P",Services!$V$1&amp;", ","")&amp;
if(Services!W429="P",Services!$W$1&amp;", ","")&amp;
if(Services!X429="P",Services!$X$1&amp;", ","")&amp;
if(Services!Y429="P",Services!$Y$1&amp;", ","")&amp;
if(Services!Z429="P",Services!$Z$1&amp;", ","")&amp;
if(Services!AA429="P",Services!$AA$1&amp;", ","")&amp;
if(Services!AB429="P",Services!$AB$1&amp;", ","")&amp;
if(Services!AC429="P",Services!$AC$1&amp;", ","")&amp;
if(Services!AD429="P",Services!$AD$1&amp;", ","")&amp;
if(Services!AE429="P",Services!$AE$1&amp;", ","")&amp;
if(Services!AF429="P",Services!$AF$1&amp;", ","")&amp;
if(Services!AG429="P",Services!$AG$1&amp;", ","")&amp;
if(Services!AH429="P",Services!$AH$1&amp;", ","")</f>
        <v/>
      </c>
      <c r="F429" t="str">
        <f t="shared" si="1"/>
        <v/>
      </c>
      <c r="G429" s="81" t="str">
        <f>if(Services!J429="S",Services!$J$1&amp;", ","")&amp;
if(Services!K429="S",Services!$K$1&amp;", ","")&amp;
if(Services!L429="S",Services!$L$1&amp;", ","")&amp;
if(Services!M429="S",Services!$M$1&amp;", ","")&amp;
if(Services!N429="S",Services!$N$1&amp;", ","")&amp;
if(Services!O429="S",Services!$O$1&amp;", ","")&amp;
if(Services!P429="S",Services!$P$1&amp;", ","")&amp;
if(Services!Q429="S",Services!$Q$1&amp;", ","")&amp;
if(Services!R429="S",Services!$R$1&amp;", ","")&amp;
if(Services!S429="S",Services!$S$1&amp;", ","")&amp;
if(Services!T429="S",Services!$T$1&amp;", ","")&amp;
if(Services!U429="S",Services!$U$1&amp;", ","")&amp;
if(Services!V429="S",Services!$V$1&amp;", ","")&amp;
if(Services!W429="S",Services!$W$1&amp;", ","")&amp;
if(Services!X429="S",Services!$X$1&amp;", ","")&amp;
if(Services!Y429="S",Services!$Y$1&amp;", ","")&amp;
if(Services!Z429="S",Services!$Z$1&amp;", ","")&amp;
if(Services!AA429="S",Services!$AA$1&amp;", ","")&amp;
if(Services!AB429="S",Services!$AB$1&amp;", ","")&amp;
if(Services!AC429="S",Services!$AC$1&amp;", ","")&amp;
if(Services!AD429="S",Services!$AD$1&amp;", ","")&amp;
if(Services!AE429="S",Services!$AE$1&amp;", ","")&amp;
if(Services!AF429="S",Services!$AF$1&amp;", ","")&amp;
if(Services!AG429="S",Services!$AG$1&amp;", ","")&amp;
if(Services!AH429="S",Services!$AH$1&amp;", ","")</f>
        <v/>
      </c>
      <c r="H429" t="str">
        <f t="shared" si="2"/>
        <v/>
      </c>
      <c r="I429" t="str">
        <f t="shared" si="3"/>
        <v/>
      </c>
      <c r="J429" s="24" t="s">
        <v>299</v>
      </c>
    </row>
    <row r="430">
      <c r="A430" t="str">
        <f>if(Services!A430="","",Services!A430)</f>
        <v/>
      </c>
      <c r="B430" t="str">
        <f>if(Services!B430&amp;" "&amp;Services!C430&amp;" "&amp;Services!I430="","",Services!B430&amp;" "&amp;Services!C430&amp;" "&amp;Services!I430)</f>
        <v>  </v>
      </c>
      <c r="C430" t="str">
        <f>if(A430="","",Services!D430&amp;" "&amp;Services!E430&amp;", "&amp;Services!F430&amp;" "&amp;Services!G430)</f>
        <v/>
      </c>
      <c r="D430" t="str">
        <f>if(Services!H430="","",Services!H430)</f>
        <v/>
      </c>
      <c r="E430" s="81" t="str">
        <f>if(Services!J430="P",Services!$J$1&amp;", ","")&amp;
if(Services!K430="P",Services!$K$1&amp;", ","")&amp;
if(Services!L430="P",Services!$L$1&amp;", ","")&amp;
if(Services!M430="P",Services!$M$1&amp;", ","")&amp;
if(Services!N430="P",Services!$N$1&amp;", ","")&amp;
if(Services!O430="P",Services!$O$1&amp;", ","")&amp;
if(Services!P430="P",Services!$P$1&amp;", ","")&amp;
if(Services!Q430="P",Services!$Q$1&amp;", ","")&amp;
if(Services!R430="P",Services!$R$1&amp;", ","")&amp;
if(Services!S430="P",Services!$S$1&amp;", ","")&amp;
if(Services!T430="P",Services!$T$1&amp;", ","")&amp;
if(Services!U430="P",Services!$U$1&amp;", ","")&amp;
if(Services!V430="P",Services!$V$1&amp;", ","")&amp;
if(Services!W430="P",Services!$W$1&amp;", ","")&amp;
if(Services!X430="P",Services!$X$1&amp;", ","")&amp;
if(Services!Y430="P",Services!$Y$1&amp;", ","")&amp;
if(Services!Z430="P",Services!$Z$1&amp;", ","")&amp;
if(Services!AA430="P",Services!$AA$1&amp;", ","")&amp;
if(Services!AB430="P",Services!$AB$1&amp;", ","")&amp;
if(Services!AC430="P",Services!$AC$1&amp;", ","")&amp;
if(Services!AD430="P",Services!$AD$1&amp;", ","")&amp;
if(Services!AE430="P",Services!$AE$1&amp;", ","")&amp;
if(Services!AF430="P",Services!$AF$1&amp;", ","")&amp;
if(Services!AG430="P",Services!$AG$1&amp;", ","")&amp;
if(Services!AH430="P",Services!$AH$1&amp;", ","")</f>
        <v/>
      </c>
      <c r="F430" t="str">
        <f t="shared" si="1"/>
        <v/>
      </c>
      <c r="G430" s="81" t="str">
        <f>if(Services!J430="S",Services!$J$1&amp;", ","")&amp;
if(Services!K430="S",Services!$K$1&amp;", ","")&amp;
if(Services!L430="S",Services!$L$1&amp;", ","")&amp;
if(Services!M430="S",Services!$M$1&amp;", ","")&amp;
if(Services!N430="S",Services!$N$1&amp;", ","")&amp;
if(Services!O430="S",Services!$O$1&amp;", ","")&amp;
if(Services!P430="S",Services!$P$1&amp;", ","")&amp;
if(Services!Q430="S",Services!$Q$1&amp;", ","")&amp;
if(Services!R430="S",Services!$R$1&amp;", ","")&amp;
if(Services!S430="S",Services!$S$1&amp;", ","")&amp;
if(Services!T430="S",Services!$T$1&amp;", ","")&amp;
if(Services!U430="S",Services!$U$1&amp;", ","")&amp;
if(Services!V430="S",Services!$V$1&amp;", ","")&amp;
if(Services!W430="S",Services!$W$1&amp;", ","")&amp;
if(Services!X430="S",Services!$X$1&amp;", ","")&amp;
if(Services!Y430="S",Services!$Y$1&amp;", ","")&amp;
if(Services!Z430="S",Services!$Z$1&amp;", ","")&amp;
if(Services!AA430="S",Services!$AA$1&amp;", ","")&amp;
if(Services!AB430="S",Services!$AB$1&amp;", ","")&amp;
if(Services!AC430="S",Services!$AC$1&amp;", ","")&amp;
if(Services!AD430="S",Services!$AD$1&amp;", ","")&amp;
if(Services!AE430="S",Services!$AE$1&amp;", ","")&amp;
if(Services!AF430="S",Services!$AF$1&amp;", ","")&amp;
if(Services!AG430="S",Services!$AG$1&amp;", ","")&amp;
if(Services!AH430="S",Services!$AH$1&amp;", ","")</f>
        <v/>
      </c>
      <c r="H430" t="str">
        <f t="shared" si="2"/>
        <v/>
      </c>
      <c r="I430" t="str">
        <f t="shared" si="3"/>
        <v/>
      </c>
      <c r="J430" s="24" t="s">
        <v>299</v>
      </c>
    </row>
    <row r="431">
      <c r="A431" t="str">
        <f>if(Services!A431="","",Services!A431)</f>
        <v/>
      </c>
      <c r="B431" t="str">
        <f>if(Services!B431&amp;" "&amp;Services!C431&amp;" "&amp;Services!I431="","",Services!B431&amp;" "&amp;Services!C431&amp;" "&amp;Services!I431)</f>
        <v>  </v>
      </c>
      <c r="C431" t="str">
        <f>if(A431="","",Services!D431&amp;" "&amp;Services!E431&amp;", "&amp;Services!F431&amp;" "&amp;Services!G431)</f>
        <v/>
      </c>
      <c r="D431" t="str">
        <f>if(Services!H431="","",Services!H431)</f>
        <v/>
      </c>
      <c r="E431" s="81" t="str">
        <f>if(Services!J431="P",Services!$J$1&amp;", ","")&amp;
if(Services!K431="P",Services!$K$1&amp;", ","")&amp;
if(Services!L431="P",Services!$L$1&amp;", ","")&amp;
if(Services!M431="P",Services!$M$1&amp;", ","")&amp;
if(Services!N431="P",Services!$N$1&amp;", ","")&amp;
if(Services!O431="P",Services!$O$1&amp;", ","")&amp;
if(Services!P431="P",Services!$P$1&amp;", ","")&amp;
if(Services!Q431="P",Services!$Q$1&amp;", ","")&amp;
if(Services!R431="P",Services!$R$1&amp;", ","")&amp;
if(Services!S431="P",Services!$S$1&amp;", ","")&amp;
if(Services!T431="P",Services!$T$1&amp;", ","")&amp;
if(Services!U431="P",Services!$U$1&amp;", ","")&amp;
if(Services!V431="P",Services!$V$1&amp;", ","")&amp;
if(Services!W431="P",Services!$W$1&amp;", ","")&amp;
if(Services!X431="P",Services!$X$1&amp;", ","")&amp;
if(Services!Y431="P",Services!$Y$1&amp;", ","")&amp;
if(Services!Z431="P",Services!$Z$1&amp;", ","")&amp;
if(Services!AA431="P",Services!$AA$1&amp;", ","")&amp;
if(Services!AB431="P",Services!$AB$1&amp;", ","")&amp;
if(Services!AC431="P",Services!$AC$1&amp;", ","")&amp;
if(Services!AD431="P",Services!$AD$1&amp;", ","")&amp;
if(Services!AE431="P",Services!$AE$1&amp;", ","")&amp;
if(Services!AF431="P",Services!$AF$1&amp;", ","")&amp;
if(Services!AG431="P",Services!$AG$1&amp;", ","")&amp;
if(Services!AH431="P",Services!$AH$1&amp;", ","")</f>
        <v/>
      </c>
      <c r="F431" t="str">
        <f t="shared" si="1"/>
        <v/>
      </c>
      <c r="G431" s="81" t="str">
        <f>if(Services!J431="S",Services!$J$1&amp;", ","")&amp;
if(Services!K431="S",Services!$K$1&amp;", ","")&amp;
if(Services!L431="S",Services!$L$1&amp;", ","")&amp;
if(Services!M431="S",Services!$M$1&amp;", ","")&amp;
if(Services!N431="S",Services!$N$1&amp;", ","")&amp;
if(Services!O431="S",Services!$O$1&amp;", ","")&amp;
if(Services!P431="S",Services!$P$1&amp;", ","")&amp;
if(Services!Q431="S",Services!$Q$1&amp;", ","")&amp;
if(Services!R431="S",Services!$R$1&amp;", ","")&amp;
if(Services!S431="S",Services!$S$1&amp;", ","")&amp;
if(Services!T431="S",Services!$T$1&amp;", ","")&amp;
if(Services!U431="S",Services!$U$1&amp;", ","")&amp;
if(Services!V431="S",Services!$V$1&amp;", ","")&amp;
if(Services!W431="S",Services!$W$1&amp;", ","")&amp;
if(Services!X431="S",Services!$X$1&amp;", ","")&amp;
if(Services!Y431="S",Services!$Y$1&amp;", ","")&amp;
if(Services!Z431="S",Services!$Z$1&amp;", ","")&amp;
if(Services!AA431="S",Services!$AA$1&amp;", ","")&amp;
if(Services!AB431="S",Services!$AB$1&amp;", ","")&amp;
if(Services!AC431="S",Services!$AC$1&amp;", ","")&amp;
if(Services!AD431="S",Services!$AD$1&amp;", ","")&amp;
if(Services!AE431="S",Services!$AE$1&amp;", ","")&amp;
if(Services!AF431="S",Services!$AF$1&amp;", ","")&amp;
if(Services!AG431="S",Services!$AG$1&amp;", ","")&amp;
if(Services!AH431="S",Services!$AH$1&amp;", ","")</f>
        <v/>
      </c>
      <c r="H431" t="str">
        <f t="shared" si="2"/>
        <v/>
      </c>
      <c r="I431" t="str">
        <f t="shared" si="3"/>
        <v/>
      </c>
      <c r="J431" s="24" t="s">
        <v>299</v>
      </c>
    </row>
    <row r="432">
      <c r="A432" t="str">
        <f>if(Services!A432="","",Services!A432)</f>
        <v/>
      </c>
      <c r="B432" t="str">
        <f>if(Services!B432&amp;" "&amp;Services!C432&amp;" "&amp;Services!I432="","",Services!B432&amp;" "&amp;Services!C432&amp;" "&amp;Services!I432)</f>
        <v>  </v>
      </c>
      <c r="C432" t="str">
        <f>if(A432="","",Services!D432&amp;" "&amp;Services!E432&amp;", "&amp;Services!F432&amp;" "&amp;Services!G432)</f>
        <v/>
      </c>
      <c r="D432" t="str">
        <f>if(Services!H432="","",Services!H432)</f>
        <v/>
      </c>
      <c r="E432" s="81" t="str">
        <f>if(Services!J432="P",Services!$J$1&amp;", ","")&amp;
if(Services!K432="P",Services!$K$1&amp;", ","")&amp;
if(Services!L432="P",Services!$L$1&amp;", ","")&amp;
if(Services!M432="P",Services!$M$1&amp;", ","")&amp;
if(Services!N432="P",Services!$N$1&amp;", ","")&amp;
if(Services!O432="P",Services!$O$1&amp;", ","")&amp;
if(Services!P432="P",Services!$P$1&amp;", ","")&amp;
if(Services!Q432="P",Services!$Q$1&amp;", ","")&amp;
if(Services!R432="P",Services!$R$1&amp;", ","")&amp;
if(Services!S432="P",Services!$S$1&amp;", ","")&amp;
if(Services!T432="P",Services!$T$1&amp;", ","")&amp;
if(Services!U432="P",Services!$U$1&amp;", ","")&amp;
if(Services!V432="P",Services!$V$1&amp;", ","")&amp;
if(Services!W432="P",Services!$W$1&amp;", ","")&amp;
if(Services!X432="P",Services!$X$1&amp;", ","")&amp;
if(Services!Y432="P",Services!$Y$1&amp;", ","")&amp;
if(Services!Z432="P",Services!$Z$1&amp;", ","")&amp;
if(Services!AA432="P",Services!$AA$1&amp;", ","")&amp;
if(Services!AB432="P",Services!$AB$1&amp;", ","")&amp;
if(Services!AC432="P",Services!$AC$1&amp;", ","")&amp;
if(Services!AD432="P",Services!$AD$1&amp;", ","")&amp;
if(Services!AE432="P",Services!$AE$1&amp;", ","")&amp;
if(Services!AF432="P",Services!$AF$1&amp;", ","")&amp;
if(Services!AG432="P",Services!$AG$1&amp;", ","")&amp;
if(Services!AH432="P",Services!$AH$1&amp;", ","")</f>
        <v/>
      </c>
      <c r="F432" t="str">
        <f t="shared" si="1"/>
        <v/>
      </c>
      <c r="G432" s="81" t="str">
        <f>if(Services!J432="S",Services!$J$1&amp;", ","")&amp;
if(Services!K432="S",Services!$K$1&amp;", ","")&amp;
if(Services!L432="S",Services!$L$1&amp;", ","")&amp;
if(Services!M432="S",Services!$M$1&amp;", ","")&amp;
if(Services!N432="S",Services!$N$1&amp;", ","")&amp;
if(Services!O432="S",Services!$O$1&amp;", ","")&amp;
if(Services!P432="S",Services!$P$1&amp;", ","")&amp;
if(Services!Q432="S",Services!$Q$1&amp;", ","")&amp;
if(Services!R432="S",Services!$R$1&amp;", ","")&amp;
if(Services!S432="S",Services!$S$1&amp;", ","")&amp;
if(Services!T432="S",Services!$T$1&amp;", ","")&amp;
if(Services!U432="S",Services!$U$1&amp;", ","")&amp;
if(Services!V432="S",Services!$V$1&amp;", ","")&amp;
if(Services!W432="S",Services!$W$1&amp;", ","")&amp;
if(Services!X432="S",Services!$X$1&amp;", ","")&amp;
if(Services!Y432="S",Services!$Y$1&amp;", ","")&amp;
if(Services!Z432="S",Services!$Z$1&amp;", ","")&amp;
if(Services!AA432="S",Services!$AA$1&amp;", ","")&amp;
if(Services!AB432="S",Services!$AB$1&amp;", ","")&amp;
if(Services!AC432="S",Services!$AC$1&amp;", ","")&amp;
if(Services!AD432="S",Services!$AD$1&amp;", ","")&amp;
if(Services!AE432="S",Services!$AE$1&amp;", ","")&amp;
if(Services!AF432="S",Services!$AF$1&amp;", ","")&amp;
if(Services!AG432="S",Services!$AG$1&amp;", ","")&amp;
if(Services!AH432="S",Services!$AH$1&amp;", ","")</f>
        <v/>
      </c>
      <c r="H432" t="str">
        <f t="shared" si="2"/>
        <v/>
      </c>
      <c r="I432" t="str">
        <f t="shared" si="3"/>
        <v/>
      </c>
      <c r="J432" s="24" t="s">
        <v>299</v>
      </c>
    </row>
    <row r="433">
      <c r="A433" t="str">
        <f>if(Services!A433="","",Services!A433)</f>
        <v/>
      </c>
      <c r="B433" t="str">
        <f>if(Services!B433&amp;" "&amp;Services!C433&amp;" "&amp;Services!I433="","",Services!B433&amp;" "&amp;Services!C433&amp;" "&amp;Services!I433)</f>
        <v>  </v>
      </c>
      <c r="C433" t="str">
        <f>if(A433="","",Services!D433&amp;" "&amp;Services!E433&amp;", "&amp;Services!F433&amp;" "&amp;Services!G433)</f>
        <v/>
      </c>
      <c r="D433" t="str">
        <f>if(Services!H433="","",Services!H433)</f>
        <v/>
      </c>
      <c r="E433" s="81" t="str">
        <f>if(Services!J433="P",Services!$J$1&amp;", ","")&amp;
if(Services!K433="P",Services!$K$1&amp;", ","")&amp;
if(Services!L433="P",Services!$L$1&amp;", ","")&amp;
if(Services!M433="P",Services!$M$1&amp;", ","")&amp;
if(Services!N433="P",Services!$N$1&amp;", ","")&amp;
if(Services!O433="P",Services!$O$1&amp;", ","")&amp;
if(Services!P433="P",Services!$P$1&amp;", ","")&amp;
if(Services!Q433="P",Services!$Q$1&amp;", ","")&amp;
if(Services!R433="P",Services!$R$1&amp;", ","")&amp;
if(Services!S433="P",Services!$S$1&amp;", ","")&amp;
if(Services!T433="P",Services!$T$1&amp;", ","")&amp;
if(Services!U433="P",Services!$U$1&amp;", ","")&amp;
if(Services!V433="P",Services!$V$1&amp;", ","")&amp;
if(Services!W433="P",Services!$W$1&amp;", ","")&amp;
if(Services!X433="P",Services!$X$1&amp;", ","")&amp;
if(Services!Y433="P",Services!$Y$1&amp;", ","")&amp;
if(Services!Z433="P",Services!$Z$1&amp;", ","")&amp;
if(Services!AA433="P",Services!$AA$1&amp;", ","")&amp;
if(Services!AB433="P",Services!$AB$1&amp;", ","")&amp;
if(Services!AC433="P",Services!$AC$1&amp;", ","")&amp;
if(Services!AD433="P",Services!$AD$1&amp;", ","")&amp;
if(Services!AE433="P",Services!$AE$1&amp;", ","")&amp;
if(Services!AF433="P",Services!$AF$1&amp;", ","")&amp;
if(Services!AG433="P",Services!$AG$1&amp;", ","")&amp;
if(Services!AH433="P",Services!$AH$1&amp;", ","")</f>
        <v/>
      </c>
      <c r="F433" t="str">
        <f t="shared" si="1"/>
        <v/>
      </c>
      <c r="G433" s="81" t="str">
        <f>if(Services!J433="S",Services!$J$1&amp;", ","")&amp;
if(Services!K433="S",Services!$K$1&amp;", ","")&amp;
if(Services!L433="S",Services!$L$1&amp;", ","")&amp;
if(Services!M433="S",Services!$M$1&amp;", ","")&amp;
if(Services!N433="S",Services!$N$1&amp;", ","")&amp;
if(Services!O433="S",Services!$O$1&amp;", ","")&amp;
if(Services!P433="S",Services!$P$1&amp;", ","")&amp;
if(Services!Q433="S",Services!$Q$1&amp;", ","")&amp;
if(Services!R433="S",Services!$R$1&amp;", ","")&amp;
if(Services!S433="S",Services!$S$1&amp;", ","")&amp;
if(Services!T433="S",Services!$T$1&amp;", ","")&amp;
if(Services!U433="S",Services!$U$1&amp;", ","")&amp;
if(Services!V433="S",Services!$V$1&amp;", ","")&amp;
if(Services!W433="S",Services!$W$1&amp;", ","")&amp;
if(Services!X433="S",Services!$X$1&amp;", ","")&amp;
if(Services!Y433="S",Services!$Y$1&amp;", ","")&amp;
if(Services!Z433="S",Services!$Z$1&amp;", ","")&amp;
if(Services!AA433="S",Services!$AA$1&amp;", ","")&amp;
if(Services!AB433="S",Services!$AB$1&amp;", ","")&amp;
if(Services!AC433="S",Services!$AC$1&amp;", ","")&amp;
if(Services!AD433="S",Services!$AD$1&amp;", ","")&amp;
if(Services!AE433="S",Services!$AE$1&amp;", ","")&amp;
if(Services!AF433="S",Services!$AF$1&amp;", ","")&amp;
if(Services!AG433="S",Services!$AG$1&amp;", ","")&amp;
if(Services!AH433="S",Services!$AH$1&amp;", ","")</f>
        <v/>
      </c>
      <c r="H433" t="str">
        <f t="shared" si="2"/>
        <v/>
      </c>
      <c r="I433" t="str">
        <f t="shared" si="3"/>
        <v/>
      </c>
      <c r="J433" s="24" t="s">
        <v>299</v>
      </c>
    </row>
    <row r="434">
      <c r="A434" t="str">
        <f>if(Services!A434="","",Services!A434)</f>
        <v/>
      </c>
      <c r="B434" t="str">
        <f>if(Services!B434&amp;" "&amp;Services!C434&amp;" "&amp;Services!I434="","",Services!B434&amp;" "&amp;Services!C434&amp;" "&amp;Services!I434)</f>
        <v>  </v>
      </c>
      <c r="C434" t="str">
        <f>if(A434="","",Services!D434&amp;" "&amp;Services!E434&amp;", "&amp;Services!F434&amp;" "&amp;Services!G434)</f>
        <v/>
      </c>
      <c r="D434" t="str">
        <f>if(Services!H434="","",Services!H434)</f>
        <v/>
      </c>
      <c r="E434" s="81" t="str">
        <f>if(Services!J434="P",Services!$J$1&amp;", ","")&amp;
if(Services!K434="P",Services!$K$1&amp;", ","")&amp;
if(Services!L434="P",Services!$L$1&amp;", ","")&amp;
if(Services!M434="P",Services!$M$1&amp;", ","")&amp;
if(Services!N434="P",Services!$N$1&amp;", ","")&amp;
if(Services!O434="P",Services!$O$1&amp;", ","")&amp;
if(Services!P434="P",Services!$P$1&amp;", ","")&amp;
if(Services!Q434="P",Services!$Q$1&amp;", ","")&amp;
if(Services!R434="P",Services!$R$1&amp;", ","")&amp;
if(Services!S434="P",Services!$S$1&amp;", ","")&amp;
if(Services!T434="P",Services!$T$1&amp;", ","")&amp;
if(Services!U434="P",Services!$U$1&amp;", ","")&amp;
if(Services!V434="P",Services!$V$1&amp;", ","")&amp;
if(Services!W434="P",Services!$W$1&amp;", ","")&amp;
if(Services!X434="P",Services!$X$1&amp;", ","")&amp;
if(Services!Y434="P",Services!$Y$1&amp;", ","")&amp;
if(Services!Z434="P",Services!$Z$1&amp;", ","")&amp;
if(Services!AA434="P",Services!$AA$1&amp;", ","")&amp;
if(Services!AB434="P",Services!$AB$1&amp;", ","")&amp;
if(Services!AC434="P",Services!$AC$1&amp;", ","")&amp;
if(Services!AD434="P",Services!$AD$1&amp;", ","")&amp;
if(Services!AE434="P",Services!$AE$1&amp;", ","")&amp;
if(Services!AF434="P",Services!$AF$1&amp;", ","")&amp;
if(Services!AG434="P",Services!$AG$1&amp;", ","")&amp;
if(Services!AH434="P",Services!$AH$1&amp;", ","")</f>
        <v/>
      </c>
      <c r="F434" t="str">
        <f t="shared" si="1"/>
        <v/>
      </c>
      <c r="G434" s="81" t="str">
        <f>if(Services!J434="S",Services!$J$1&amp;", ","")&amp;
if(Services!K434="S",Services!$K$1&amp;", ","")&amp;
if(Services!L434="S",Services!$L$1&amp;", ","")&amp;
if(Services!M434="S",Services!$M$1&amp;", ","")&amp;
if(Services!N434="S",Services!$N$1&amp;", ","")&amp;
if(Services!O434="S",Services!$O$1&amp;", ","")&amp;
if(Services!P434="S",Services!$P$1&amp;", ","")&amp;
if(Services!Q434="S",Services!$Q$1&amp;", ","")&amp;
if(Services!R434="S",Services!$R$1&amp;", ","")&amp;
if(Services!S434="S",Services!$S$1&amp;", ","")&amp;
if(Services!T434="S",Services!$T$1&amp;", ","")&amp;
if(Services!U434="S",Services!$U$1&amp;", ","")&amp;
if(Services!V434="S",Services!$V$1&amp;", ","")&amp;
if(Services!W434="S",Services!$W$1&amp;", ","")&amp;
if(Services!X434="S",Services!$X$1&amp;", ","")&amp;
if(Services!Y434="S",Services!$Y$1&amp;", ","")&amp;
if(Services!Z434="S",Services!$Z$1&amp;", ","")&amp;
if(Services!AA434="S",Services!$AA$1&amp;", ","")&amp;
if(Services!AB434="S",Services!$AB$1&amp;", ","")&amp;
if(Services!AC434="S",Services!$AC$1&amp;", ","")&amp;
if(Services!AD434="S",Services!$AD$1&amp;", ","")&amp;
if(Services!AE434="S",Services!$AE$1&amp;", ","")&amp;
if(Services!AF434="S",Services!$AF$1&amp;", ","")&amp;
if(Services!AG434="S",Services!$AG$1&amp;", ","")&amp;
if(Services!AH434="S",Services!$AH$1&amp;", ","")</f>
        <v/>
      </c>
      <c r="H434" t="str">
        <f t="shared" si="2"/>
        <v/>
      </c>
      <c r="I434" t="str">
        <f t="shared" si="3"/>
        <v/>
      </c>
      <c r="J434" s="24" t="s">
        <v>299</v>
      </c>
    </row>
    <row r="435">
      <c r="A435" t="str">
        <f>if(Services!A435="","",Services!A435)</f>
        <v/>
      </c>
      <c r="B435" t="str">
        <f>if(Services!B435&amp;" "&amp;Services!C435&amp;" "&amp;Services!I435="","",Services!B435&amp;" "&amp;Services!C435&amp;" "&amp;Services!I435)</f>
        <v>  </v>
      </c>
      <c r="C435" t="str">
        <f>if(A435="","",Services!D435&amp;" "&amp;Services!E435&amp;", "&amp;Services!F435&amp;" "&amp;Services!G435)</f>
        <v/>
      </c>
      <c r="D435" t="str">
        <f>if(Services!H435="","",Services!H435)</f>
        <v/>
      </c>
      <c r="E435" s="81" t="str">
        <f>if(Services!J435="P",Services!$J$1&amp;", ","")&amp;
if(Services!K435="P",Services!$K$1&amp;", ","")&amp;
if(Services!L435="P",Services!$L$1&amp;", ","")&amp;
if(Services!M435="P",Services!$M$1&amp;", ","")&amp;
if(Services!N435="P",Services!$N$1&amp;", ","")&amp;
if(Services!O435="P",Services!$O$1&amp;", ","")&amp;
if(Services!P435="P",Services!$P$1&amp;", ","")&amp;
if(Services!Q435="P",Services!$Q$1&amp;", ","")&amp;
if(Services!R435="P",Services!$R$1&amp;", ","")&amp;
if(Services!S435="P",Services!$S$1&amp;", ","")&amp;
if(Services!T435="P",Services!$T$1&amp;", ","")&amp;
if(Services!U435="P",Services!$U$1&amp;", ","")&amp;
if(Services!V435="P",Services!$V$1&amp;", ","")&amp;
if(Services!W435="P",Services!$W$1&amp;", ","")&amp;
if(Services!X435="P",Services!$X$1&amp;", ","")&amp;
if(Services!Y435="P",Services!$Y$1&amp;", ","")&amp;
if(Services!Z435="P",Services!$Z$1&amp;", ","")&amp;
if(Services!AA435="P",Services!$AA$1&amp;", ","")&amp;
if(Services!AB435="P",Services!$AB$1&amp;", ","")&amp;
if(Services!AC435="P",Services!$AC$1&amp;", ","")&amp;
if(Services!AD435="P",Services!$AD$1&amp;", ","")&amp;
if(Services!AE435="P",Services!$AE$1&amp;", ","")&amp;
if(Services!AF435="P",Services!$AF$1&amp;", ","")&amp;
if(Services!AG435="P",Services!$AG$1&amp;", ","")&amp;
if(Services!AH435="P",Services!$AH$1&amp;", ","")</f>
        <v/>
      </c>
      <c r="F435" t="str">
        <f t="shared" si="1"/>
        <v/>
      </c>
      <c r="G435" s="81" t="str">
        <f>if(Services!J435="S",Services!$J$1&amp;", ","")&amp;
if(Services!K435="S",Services!$K$1&amp;", ","")&amp;
if(Services!L435="S",Services!$L$1&amp;", ","")&amp;
if(Services!M435="S",Services!$M$1&amp;", ","")&amp;
if(Services!N435="S",Services!$N$1&amp;", ","")&amp;
if(Services!O435="S",Services!$O$1&amp;", ","")&amp;
if(Services!P435="S",Services!$P$1&amp;", ","")&amp;
if(Services!Q435="S",Services!$Q$1&amp;", ","")&amp;
if(Services!R435="S",Services!$R$1&amp;", ","")&amp;
if(Services!S435="S",Services!$S$1&amp;", ","")&amp;
if(Services!T435="S",Services!$T$1&amp;", ","")&amp;
if(Services!U435="S",Services!$U$1&amp;", ","")&amp;
if(Services!V435="S",Services!$V$1&amp;", ","")&amp;
if(Services!W435="S",Services!$W$1&amp;", ","")&amp;
if(Services!X435="S",Services!$X$1&amp;", ","")&amp;
if(Services!Y435="S",Services!$Y$1&amp;", ","")&amp;
if(Services!Z435="S",Services!$Z$1&amp;", ","")&amp;
if(Services!AA435="S",Services!$AA$1&amp;", ","")&amp;
if(Services!AB435="S",Services!$AB$1&amp;", ","")&amp;
if(Services!AC435="S",Services!$AC$1&amp;", ","")&amp;
if(Services!AD435="S",Services!$AD$1&amp;", ","")&amp;
if(Services!AE435="S",Services!$AE$1&amp;", ","")&amp;
if(Services!AF435="S",Services!$AF$1&amp;", ","")&amp;
if(Services!AG435="S",Services!$AG$1&amp;", ","")&amp;
if(Services!AH435="S",Services!$AH$1&amp;", ","")</f>
        <v/>
      </c>
      <c r="H435" t="str">
        <f t="shared" si="2"/>
        <v/>
      </c>
      <c r="I435" t="str">
        <f t="shared" si="3"/>
        <v/>
      </c>
      <c r="J435" s="24" t="s">
        <v>299</v>
      </c>
    </row>
    <row r="436">
      <c r="A436" t="str">
        <f>if(Services!A436="","",Services!A436)</f>
        <v/>
      </c>
      <c r="B436" t="str">
        <f>if(Services!B436&amp;" "&amp;Services!C436&amp;" "&amp;Services!I436="","",Services!B436&amp;" "&amp;Services!C436&amp;" "&amp;Services!I436)</f>
        <v>  </v>
      </c>
      <c r="C436" t="str">
        <f>if(A436="","",Services!D436&amp;" "&amp;Services!E436&amp;", "&amp;Services!F436&amp;" "&amp;Services!G436)</f>
        <v/>
      </c>
      <c r="D436" t="str">
        <f>if(Services!H436="","",Services!H436)</f>
        <v/>
      </c>
      <c r="E436" s="81" t="str">
        <f>if(Services!J436="P",Services!$J$1&amp;", ","")&amp;
if(Services!K436="P",Services!$K$1&amp;", ","")&amp;
if(Services!L436="P",Services!$L$1&amp;", ","")&amp;
if(Services!M436="P",Services!$M$1&amp;", ","")&amp;
if(Services!N436="P",Services!$N$1&amp;", ","")&amp;
if(Services!O436="P",Services!$O$1&amp;", ","")&amp;
if(Services!P436="P",Services!$P$1&amp;", ","")&amp;
if(Services!Q436="P",Services!$Q$1&amp;", ","")&amp;
if(Services!R436="P",Services!$R$1&amp;", ","")&amp;
if(Services!S436="P",Services!$S$1&amp;", ","")&amp;
if(Services!T436="P",Services!$T$1&amp;", ","")&amp;
if(Services!U436="P",Services!$U$1&amp;", ","")&amp;
if(Services!V436="P",Services!$V$1&amp;", ","")&amp;
if(Services!W436="P",Services!$W$1&amp;", ","")&amp;
if(Services!X436="P",Services!$X$1&amp;", ","")&amp;
if(Services!Y436="P",Services!$Y$1&amp;", ","")&amp;
if(Services!Z436="P",Services!$Z$1&amp;", ","")&amp;
if(Services!AA436="P",Services!$AA$1&amp;", ","")&amp;
if(Services!AB436="P",Services!$AB$1&amp;", ","")&amp;
if(Services!AC436="P",Services!$AC$1&amp;", ","")&amp;
if(Services!AD436="P",Services!$AD$1&amp;", ","")&amp;
if(Services!AE436="P",Services!$AE$1&amp;", ","")&amp;
if(Services!AF436="P",Services!$AF$1&amp;", ","")&amp;
if(Services!AG436="P",Services!$AG$1&amp;", ","")&amp;
if(Services!AH436="P",Services!$AH$1&amp;", ","")</f>
        <v/>
      </c>
      <c r="F436" t="str">
        <f t="shared" si="1"/>
        <v/>
      </c>
      <c r="G436" s="81" t="str">
        <f>if(Services!J436="S",Services!$J$1&amp;", ","")&amp;
if(Services!K436="S",Services!$K$1&amp;", ","")&amp;
if(Services!L436="S",Services!$L$1&amp;", ","")&amp;
if(Services!M436="S",Services!$M$1&amp;", ","")&amp;
if(Services!N436="S",Services!$N$1&amp;", ","")&amp;
if(Services!O436="S",Services!$O$1&amp;", ","")&amp;
if(Services!P436="S",Services!$P$1&amp;", ","")&amp;
if(Services!Q436="S",Services!$Q$1&amp;", ","")&amp;
if(Services!R436="S",Services!$R$1&amp;", ","")&amp;
if(Services!S436="S",Services!$S$1&amp;", ","")&amp;
if(Services!T436="S",Services!$T$1&amp;", ","")&amp;
if(Services!U436="S",Services!$U$1&amp;", ","")&amp;
if(Services!V436="S",Services!$V$1&amp;", ","")&amp;
if(Services!W436="S",Services!$W$1&amp;", ","")&amp;
if(Services!X436="S",Services!$X$1&amp;", ","")&amp;
if(Services!Y436="S",Services!$Y$1&amp;", ","")&amp;
if(Services!Z436="S",Services!$Z$1&amp;", ","")&amp;
if(Services!AA436="S",Services!$AA$1&amp;", ","")&amp;
if(Services!AB436="S",Services!$AB$1&amp;", ","")&amp;
if(Services!AC436="S",Services!$AC$1&amp;", ","")&amp;
if(Services!AD436="S",Services!$AD$1&amp;", ","")&amp;
if(Services!AE436="S",Services!$AE$1&amp;", ","")&amp;
if(Services!AF436="S",Services!$AF$1&amp;", ","")&amp;
if(Services!AG436="S",Services!$AG$1&amp;", ","")&amp;
if(Services!AH436="S",Services!$AH$1&amp;", ","")</f>
        <v/>
      </c>
      <c r="H436" t="str">
        <f t="shared" si="2"/>
        <v/>
      </c>
      <c r="I436" t="str">
        <f t="shared" si="3"/>
        <v/>
      </c>
      <c r="J436" s="24" t="s">
        <v>299</v>
      </c>
    </row>
    <row r="437">
      <c r="A437" t="str">
        <f>if(Services!A437="","",Services!A437)</f>
        <v/>
      </c>
      <c r="B437" t="str">
        <f>if(Services!B437&amp;" "&amp;Services!C437&amp;" "&amp;Services!I437="","",Services!B437&amp;" "&amp;Services!C437&amp;" "&amp;Services!I437)</f>
        <v>  </v>
      </c>
      <c r="C437" t="str">
        <f>if(A437="","",Services!D437&amp;" "&amp;Services!E437&amp;", "&amp;Services!F437&amp;" "&amp;Services!G437)</f>
        <v/>
      </c>
      <c r="D437" t="str">
        <f>if(Services!H437="","",Services!H437)</f>
        <v/>
      </c>
      <c r="E437" s="81" t="str">
        <f>if(Services!J437="P",Services!$J$1&amp;", ","")&amp;
if(Services!K437="P",Services!$K$1&amp;", ","")&amp;
if(Services!L437="P",Services!$L$1&amp;", ","")&amp;
if(Services!M437="P",Services!$M$1&amp;", ","")&amp;
if(Services!N437="P",Services!$N$1&amp;", ","")&amp;
if(Services!O437="P",Services!$O$1&amp;", ","")&amp;
if(Services!P437="P",Services!$P$1&amp;", ","")&amp;
if(Services!Q437="P",Services!$Q$1&amp;", ","")&amp;
if(Services!R437="P",Services!$R$1&amp;", ","")&amp;
if(Services!S437="P",Services!$S$1&amp;", ","")&amp;
if(Services!T437="P",Services!$T$1&amp;", ","")&amp;
if(Services!U437="P",Services!$U$1&amp;", ","")&amp;
if(Services!V437="P",Services!$V$1&amp;", ","")&amp;
if(Services!W437="P",Services!$W$1&amp;", ","")&amp;
if(Services!X437="P",Services!$X$1&amp;", ","")&amp;
if(Services!Y437="P",Services!$Y$1&amp;", ","")&amp;
if(Services!Z437="P",Services!$Z$1&amp;", ","")&amp;
if(Services!AA437="P",Services!$AA$1&amp;", ","")&amp;
if(Services!AB437="P",Services!$AB$1&amp;", ","")&amp;
if(Services!AC437="P",Services!$AC$1&amp;", ","")&amp;
if(Services!AD437="P",Services!$AD$1&amp;", ","")&amp;
if(Services!AE437="P",Services!$AE$1&amp;", ","")&amp;
if(Services!AF437="P",Services!$AF$1&amp;", ","")&amp;
if(Services!AG437="P",Services!$AG$1&amp;", ","")&amp;
if(Services!AH437="P",Services!$AH$1&amp;", ","")</f>
        <v/>
      </c>
      <c r="F437" t="str">
        <f t="shared" si="1"/>
        <v/>
      </c>
      <c r="G437" s="81" t="str">
        <f>if(Services!J437="S",Services!$J$1&amp;", ","")&amp;
if(Services!K437="S",Services!$K$1&amp;", ","")&amp;
if(Services!L437="S",Services!$L$1&amp;", ","")&amp;
if(Services!M437="S",Services!$M$1&amp;", ","")&amp;
if(Services!N437="S",Services!$N$1&amp;", ","")&amp;
if(Services!O437="S",Services!$O$1&amp;", ","")&amp;
if(Services!P437="S",Services!$P$1&amp;", ","")&amp;
if(Services!Q437="S",Services!$Q$1&amp;", ","")&amp;
if(Services!R437="S",Services!$R$1&amp;", ","")&amp;
if(Services!S437="S",Services!$S$1&amp;", ","")&amp;
if(Services!T437="S",Services!$T$1&amp;", ","")&amp;
if(Services!U437="S",Services!$U$1&amp;", ","")&amp;
if(Services!V437="S",Services!$V$1&amp;", ","")&amp;
if(Services!W437="S",Services!$W$1&amp;", ","")&amp;
if(Services!X437="S",Services!$X$1&amp;", ","")&amp;
if(Services!Y437="S",Services!$Y$1&amp;", ","")&amp;
if(Services!Z437="S",Services!$Z$1&amp;", ","")&amp;
if(Services!AA437="S",Services!$AA$1&amp;", ","")&amp;
if(Services!AB437="S",Services!$AB$1&amp;", ","")&amp;
if(Services!AC437="S",Services!$AC$1&amp;", ","")&amp;
if(Services!AD437="S",Services!$AD$1&amp;", ","")&amp;
if(Services!AE437="S",Services!$AE$1&amp;", ","")&amp;
if(Services!AF437="S",Services!$AF$1&amp;", ","")&amp;
if(Services!AG437="S",Services!$AG$1&amp;", ","")&amp;
if(Services!AH437="S",Services!$AH$1&amp;", ","")</f>
        <v/>
      </c>
      <c r="H437" t="str">
        <f t="shared" si="2"/>
        <v/>
      </c>
      <c r="I437" t="str">
        <f t="shared" si="3"/>
        <v/>
      </c>
      <c r="J437" s="24" t="s">
        <v>299</v>
      </c>
    </row>
    <row r="438">
      <c r="A438" t="str">
        <f>if(Services!A438="","",Services!A438)</f>
        <v/>
      </c>
      <c r="B438" t="str">
        <f>if(Services!B438&amp;" "&amp;Services!C438&amp;" "&amp;Services!I438="","",Services!B438&amp;" "&amp;Services!C438&amp;" "&amp;Services!I438)</f>
        <v>  </v>
      </c>
      <c r="C438" t="str">
        <f>if(A438="","",Services!D438&amp;" "&amp;Services!E438&amp;", "&amp;Services!F438&amp;" "&amp;Services!G438)</f>
        <v/>
      </c>
      <c r="D438" t="str">
        <f>if(Services!H438="","",Services!H438)</f>
        <v/>
      </c>
      <c r="E438" s="81" t="str">
        <f>if(Services!J438="P",Services!$J$1&amp;", ","")&amp;
if(Services!K438="P",Services!$K$1&amp;", ","")&amp;
if(Services!L438="P",Services!$L$1&amp;", ","")&amp;
if(Services!M438="P",Services!$M$1&amp;", ","")&amp;
if(Services!N438="P",Services!$N$1&amp;", ","")&amp;
if(Services!O438="P",Services!$O$1&amp;", ","")&amp;
if(Services!P438="P",Services!$P$1&amp;", ","")&amp;
if(Services!Q438="P",Services!$Q$1&amp;", ","")&amp;
if(Services!R438="P",Services!$R$1&amp;", ","")&amp;
if(Services!S438="P",Services!$S$1&amp;", ","")&amp;
if(Services!T438="P",Services!$T$1&amp;", ","")&amp;
if(Services!U438="P",Services!$U$1&amp;", ","")&amp;
if(Services!V438="P",Services!$V$1&amp;", ","")&amp;
if(Services!W438="P",Services!$W$1&amp;", ","")&amp;
if(Services!X438="P",Services!$X$1&amp;", ","")&amp;
if(Services!Y438="P",Services!$Y$1&amp;", ","")&amp;
if(Services!Z438="P",Services!$Z$1&amp;", ","")&amp;
if(Services!AA438="P",Services!$AA$1&amp;", ","")&amp;
if(Services!AB438="P",Services!$AB$1&amp;", ","")&amp;
if(Services!AC438="P",Services!$AC$1&amp;", ","")&amp;
if(Services!AD438="P",Services!$AD$1&amp;", ","")&amp;
if(Services!AE438="P",Services!$AE$1&amp;", ","")&amp;
if(Services!AF438="P",Services!$AF$1&amp;", ","")&amp;
if(Services!AG438="P",Services!$AG$1&amp;", ","")&amp;
if(Services!AH438="P",Services!$AH$1&amp;", ","")</f>
        <v/>
      </c>
      <c r="F438" t="str">
        <f t="shared" si="1"/>
        <v/>
      </c>
      <c r="G438" s="81" t="str">
        <f>if(Services!J438="S",Services!$J$1&amp;", ","")&amp;
if(Services!K438="S",Services!$K$1&amp;", ","")&amp;
if(Services!L438="S",Services!$L$1&amp;", ","")&amp;
if(Services!M438="S",Services!$M$1&amp;", ","")&amp;
if(Services!N438="S",Services!$N$1&amp;", ","")&amp;
if(Services!O438="S",Services!$O$1&amp;", ","")&amp;
if(Services!P438="S",Services!$P$1&amp;", ","")&amp;
if(Services!Q438="S",Services!$Q$1&amp;", ","")&amp;
if(Services!R438="S",Services!$R$1&amp;", ","")&amp;
if(Services!S438="S",Services!$S$1&amp;", ","")&amp;
if(Services!T438="S",Services!$T$1&amp;", ","")&amp;
if(Services!U438="S",Services!$U$1&amp;", ","")&amp;
if(Services!V438="S",Services!$V$1&amp;", ","")&amp;
if(Services!W438="S",Services!$W$1&amp;", ","")&amp;
if(Services!X438="S",Services!$X$1&amp;", ","")&amp;
if(Services!Y438="S",Services!$Y$1&amp;", ","")&amp;
if(Services!Z438="S",Services!$Z$1&amp;", ","")&amp;
if(Services!AA438="S",Services!$AA$1&amp;", ","")&amp;
if(Services!AB438="S",Services!$AB$1&amp;", ","")&amp;
if(Services!AC438="S",Services!$AC$1&amp;", ","")&amp;
if(Services!AD438="S",Services!$AD$1&amp;", ","")&amp;
if(Services!AE438="S",Services!$AE$1&amp;", ","")&amp;
if(Services!AF438="S",Services!$AF$1&amp;", ","")&amp;
if(Services!AG438="S",Services!$AG$1&amp;", ","")&amp;
if(Services!AH438="S",Services!$AH$1&amp;", ","")</f>
        <v/>
      </c>
      <c r="H438" t="str">
        <f t="shared" si="2"/>
        <v/>
      </c>
      <c r="I438" t="str">
        <f t="shared" si="3"/>
        <v/>
      </c>
      <c r="J438" s="24" t="s">
        <v>299</v>
      </c>
    </row>
    <row r="439">
      <c r="A439" t="str">
        <f>if(Services!A439="","",Services!A439)</f>
        <v/>
      </c>
      <c r="B439" t="str">
        <f>if(Services!B439&amp;" "&amp;Services!C439&amp;" "&amp;Services!I439="","",Services!B439&amp;" "&amp;Services!C439&amp;" "&amp;Services!I439)</f>
        <v>  </v>
      </c>
      <c r="C439" t="str">
        <f>if(A439="","",Services!D439&amp;" "&amp;Services!E439&amp;", "&amp;Services!F439&amp;" "&amp;Services!G439)</f>
        <v/>
      </c>
      <c r="D439" t="str">
        <f>if(Services!H439="","",Services!H439)</f>
        <v/>
      </c>
      <c r="E439" s="81" t="str">
        <f>if(Services!J439="P",Services!$J$1&amp;", ","")&amp;
if(Services!K439="P",Services!$K$1&amp;", ","")&amp;
if(Services!L439="P",Services!$L$1&amp;", ","")&amp;
if(Services!M439="P",Services!$M$1&amp;", ","")&amp;
if(Services!N439="P",Services!$N$1&amp;", ","")&amp;
if(Services!O439="P",Services!$O$1&amp;", ","")&amp;
if(Services!P439="P",Services!$P$1&amp;", ","")&amp;
if(Services!Q439="P",Services!$Q$1&amp;", ","")&amp;
if(Services!R439="P",Services!$R$1&amp;", ","")&amp;
if(Services!S439="P",Services!$S$1&amp;", ","")&amp;
if(Services!T439="P",Services!$T$1&amp;", ","")&amp;
if(Services!U439="P",Services!$U$1&amp;", ","")&amp;
if(Services!V439="P",Services!$V$1&amp;", ","")&amp;
if(Services!W439="P",Services!$W$1&amp;", ","")&amp;
if(Services!X439="P",Services!$X$1&amp;", ","")&amp;
if(Services!Y439="P",Services!$Y$1&amp;", ","")&amp;
if(Services!Z439="P",Services!$Z$1&amp;", ","")&amp;
if(Services!AA439="P",Services!$AA$1&amp;", ","")&amp;
if(Services!AB439="P",Services!$AB$1&amp;", ","")&amp;
if(Services!AC439="P",Services!$AC$1&amp;", ","")&amp;
if(Services!AD439="P",Services!$AD$1&amp;", ","")&amp;
if(Services!AE439="P",Services!$AE$1&amp;", ","")&amp;
if(Services!AF439="P",Services!$AF$1&amp;", ","")&amp;
if(Services!AG439="P",Services!$AG$1&amp;", ","")&amp;
if(Services!AH439="P",Services!$AH$1&amp;", ","")</f>
        <v/>
      </c>
      <c r="F439" t="str">
        <f t="shared" si="1"/>
        <v/>
      </c>
      <c r="G439" s="81" t="str">
        <f>if(Services!J439="S",Services!$J$1&amp;", ","")&amp;
if(Services!K439="S",Services!$K$1&amp;", ","")&amp;
if(Services!L439="S",Services!$L$1&amp;", ","")&amp;
if(Services!M439="S",Services!$M$1&amp;", ","")&amp;
if(Services!N439="S",Services!$N$1&amp;", ","")&amp;
if(Services!O439="S",Services!$O$1&amp;", ","")&amp;
if(Services!P439="S",Services!$P$1&amp;", ","")&amp;
if(Services!Q439="S",Services!$Q$1&amp;", ","")&amp;
if(Services!R439="S",Services!$R$1&amp;", ","")&amp;
if(Services!S439="S",Services!$S$1&amp;", ","")&amp;
if(Services!T439="S",Services!$T$1&amp;", ","")&amp;
if(Services!U439="S",Services!$U$1&amp;", ","")&amp;
if(Services!V439="S",Services!$V$1&amp;", ","")&amp;
if(Services!W439="S",Services!$W$1&amp;", ","")&amp;
if(Services!X439="S",Services!$X$1&amp;", ","")&amp;
if(Services!Y439="S",Services!$Y$1&amp;", ","")&amp;
if(Services!Z439="S",Services!$Z$1&amp;", ","")&amp;
if(Services!AA439="S",Services!$AA$1&amp;", ","")&amp;
if(Services!AB439="S",Services!$AB$1&amp;", ","")&amp;
if(Services!AC439="S",Services!$AC$1&amp;", ","")&amp;
if(Services!AD439="S",Services!$AD$1&amp;", ","")&amp;
if(Services!AE439="S",Services!$AE$1&amp;", ","")&amp;
if(Services!AF439="S",Services!$AF$1&amp;", ","")&amp;
if(Services!AG439="S",Services!$AG$1&amp;", ","")&amp;
if(Services!AH439="S",Services!$AH$1&amp;", ","")</f>
        <v/>
      </c>
      <c r="H439" t="str">
        <f t="shared" si="2"/>
        <v/>
      </c>
      <c r="I439" t="str">
        <f t="shared" si="3"/>
        <v/>
      </c>
      <c r="J439" s="24" t="s">
        <v>299</v>
      </c>
    </row>
    <row r="440">
      <c r="A440" t="str">
        <f>if(Services!A440="","",Services!A440)</f>
        <v/>
      </c>
      <c r="B440" t="str">
        <f>if(Services!B440&amp;" "&amp;Services!C440&amp;" "&amp;Services!I440="","",Services!B440&amp;" "&amp;Services!C440&amp;" "&amp;Services!I440)</f>
        <v>  </v>
      </c>
      <c r="C440" t="str">
        <f>if(A440="","",Services!D440&amp;" "&amp;Services!E440&amp;", "&amp;Services!F440&amp;" "&amp;Services!G440)</f>
        <v/>
      </c>
      <c r="D440" t="str">
        <f>if(Services!H440="","",Services!H440)</f>
        <v/>
      </c>
      <c r="E440" s="81" t="str">
        <f>if(Services!J440="P",Services!$J$1&amp;", ","")&amp;
if(Services!K440="P",Services!$K$1&amp;", ","")&amp;
if(Services!L440="P",Services!$L$1&amp;", ","")&amp;
if(Services!M440="P",Services!$M$1&amp;", ","")&amp;
if(Services!N440="P",Services!$N$1&amp;", ","")&amp;
if(Services!O440="P",Services!$O$1&amp;", ","")&amp;
if(Services!P440="P",Services!$P$1&amp;", ","")&amp;
if(Services!Q440="P",Services!$Q$1&amp;", ","")&amp;
if(Services!R440="P",Services!$R$1&amp;", ","")&amp;
if(Services!S440="P",Services!$S$1&amp;", ","")&amp;
if(Services!T440="P",Services!$T$1&amp;", ","")&amp;
if(Services!U440="P",Services!$U$1&amp;", ","")&amp;
if(Services!V440="P",Services!$V$1&amp;", ","")&amp;
if(Services!W440="P",Services!$W$1&amp;", ","")&amp;
if(Services!X440="P",Services!$X$1&amp;", ","")&amp;
if(Services!Y440="P",Services!$Y$1&amp;", ","")&amp;
if(Services!Z440="P",Services!$Z$1&amp;", ","")&amp;
if(Services!AA440="P",Services!$AA$1&amp;", ","")&amp;
if(Services!AB440="P",Services!$AB$1&amp;", ","")&amp;
if(Services!AC440="P",Services!$AC$1&amp;", ","")&amp;
if(Services!AD440="P",Services!$AD$1&amp;", ","")&amp;
if(Services!AE440="P",Services!$AE$1&amp;", ","")&amp;
if(Services!AF440="P",Services!$AF$1&amp;", ","")&amp;
if(Services!AG440="P",Services!$AG$1&amp;", ","")&amp;
if(Services!AH440="P",Services!$AH$1&amp;", ","")</f>
        <v/>
      </c>
      <c r="F440" t="str">
        <f t="shared" si="1"/>
        <v/>
      </c>
      <c r="G440" s="81" t="str">
        <f>if(Services!J440="S",Services!$J$1&amp;", ","")&amp;
if(Services!K440="S",Services!$K$1&amp;", ","")&amp;
if(Services!L440="S",Services!$L$1&amp;", ","")&amp;
if(Services!M440="S",Services!$M$1&amp;", ","")&amp;
if(Services!N440="S",Services!$N$1&amp;", ","")&amp;
if(Services!O440="S",Services!$O$1&amp;", ","")&amp;
if(Services!P440="S",Services!$P$1&amp;", ","")&amp;
if(Services!Q440="S",Services!$Q$1&amp;", ","")&amp;
if(Services!R440="S",Services!$R$1&amp;", ","")&amp;
if(Services!S440="S",Services!$S$1&amp;", ","")&amp;
if(Services!T440="S",Services!$T$1&amp;", ","")&amp;
if(Services!U440="S",Services!$U$1&amp;", ","")&amp;
if(Services!V440="S",Services!$V$1&amp;", ","")&amp;
if(Services!W440="S",Services!$W$1&amp;", ","")&amp;
if(Services!X440="S",Services!$X$1&amp;", ","")&amp;
if(Services!Y440="S",Services!$Y$1&amp;", ","")&amp;
if(Services!Z440="S",Services!$Z$1&amp;", ","")&amp;
if(Services!AA440="S",Services!$AA$1&amp;", ","")&amp;
if(Services!AB440="S",Services!$AB$1&amp;", ","")&amp;
if(Services!AC440="S",Services!$AC$1&amp;", ","")&amp;
if(Services!AD440="S",Services!$AD$1&amp;", ","")&amp;
if(Services!AE440="S",Services!$AE$1&amp;", ","")&amp;
if(Services!AF440="S",Services!$AF$1&amp;", ","")&amp;
if(Services!AG440="S",Services!$AG$1&amp;", ","")&amp;
if(Services!AH440="S",Services!$AH$1&amp;", ","")</f>
        <v/>
      </c>
      <c r="H440" t="str">
        <f t="shared" si="2"/>
        <v/>
      </c>
      <c r="I440" t="str">
        <f t="shared" si="3"/>
        <v/>
      </c>
      <c r="J440" s="24" t="s">
        <v>299</v>
      </c>
    </row>
    <row r="441">
      <c r="A441" t="str">
        <f>if(Services!A441="","",Services!A441)</f>
        <v/>
      </c>
      <c r="B441" t="str">
        <f>if(Services!B441&amp;" "&amp;Services!C441&amp;" "&amp;Services!I441="","",Services!B441&amp;" "&amp;Services!C441&amp;" "&amp;Services!I441)</f>
        <v>  </v>
      </c>
      <c r="C441" t="str">
        <f>if(A441="","",Services!D441&amp;" "&amp;Services!E441&amp;", "&amp;Services!F441&amp;" "&amp;Services!G441)</f>
        <v/>
      </c>
      <c r="D441" t="str">
        <f>if(Services!H441="","",Services!H441)</f>
        <v/>
      </c>
      <c r="E441" s="81" t="str">
        <f>if(Services!J441="P",Services!$J$1&amp;", ","")&amp;
if(Services!K441="P",Services!$K$1&amp;", ","")&amp;
if(Services!L441="P",Services!$L$1&amp;", ","")&amp;
if(Services!M441="P",Services!$M$1&amp;", ","")&amp;
if(Services!N441="P",Services!$N$1&amp;", ","")&amp;
if(Services!O441="P",Services!$O$1&amp;", ","")&amp;
if(Services!P441="P",Services!$P$1&amp;", ","")&amp;
if(Services!Q441="P",Services!$Q$1&amp;", ","")&amp;
if(Services!R441="P",Services!$R$1&amp;", ","")&amp;
if(Services!S441="P",Services!$S$1&amp;", ","")&amp;
if(Services!T441="P",Services!$T$1&amp;", ","")&amp;
if(Services!U441="P",Services!$U$1&amp;", ","")&amp;
if(Services!V441="P",Services!$V$1&amp;", ","")&amp;
if(Services!W441="P",Services!$W$1&amp;", ","")&amp;
if(Services!X441="P",Services!$X$1&amp;", ","")&amp;
if(Services!Y441="P",Services!$Y$1&amp;", ","")&amp;
if(Services!Z441="P",Services!$Z$1&amp;", ","")&amp;
if(Services!AA441="P",Services!$AA$1&amp;", ","")&amp;
if(Services!AB441="P",Services!$AB$1&amp;", ","")&amp;
if(Services!AC441="P",Services!$AC$1&amp;", ","")&amp;
if(Services!AD441="P",Services!$AD$1&amp;", ","")&amp;
if(Services!AE441="P",Services!$AE$1&amp;", ","")&amp;
if(Services!AF441="P",Services!$AF$1&amp;", ","")&amp;
if(Services!AG441="P",Services!$AG$1&amp;", ","")&amp;
if(Services!AH441="P",Services!$AH$1&amp;", ","")</f>
        <v/>
      </c>
      <c r="F441" t="str">
        <f t="shared" si="1"/>
        <v/>
      </c>
      <c r="G441" s="81" t="str">
        <f>if(Services!J441="S",Services!$J$1&amp;", ","")&amp;
if(Services!K441="S",Services!$K$1&amp;", ","")&amp;
if(Services!L441="S",Services!$L$1&amp;", ","")&amp;
if(Services!M441="S",Services!$M$1&amp;", ","")&amp;
if(Services!N441="S",Services!$N$1&amp;", ","")&amp;
if(Services!O441="S",Services!$O$1&amp;", ","")&amp;
if(Services!P441="S",Services!$P$1&amp;", ","")&amp;
if(Services!Q441="S",Services!$Q$1&amp;", ","")&amp;
if(Services!R441="S",Services!$R$1&amp;", ","")&amp;
if(Services!S441="S",Services!$S$1&amp;", ","")&amp;
if(Services!T441="S",Services!$T$1&amp;", ","")&amp;
if(Services!U441="S",Services!$U$1&amp;", ","")&amp;
if(Services!V441="S",Services!$V$1&amp;", ","")&amp;
if(Services!W441="S",Services!$W$1&amp;", ","")&amp;
if(Services!X441="S",Services!$X$1&amp;", ","")&amp;
if(Services!Y441="S",Services!$Y$1&amp;", ","")&amp;
if(Services!Z441="S",Services!$Z$1&amp;", ","")&amp;
if(Services!AA441="S",Services!$AA$1&amp;", ","")&amp;
if(Services!AB441="S",Services!$AB$1&amp;", ","")&amp;
if(Services!AC441="S",Services!$AC$1&amp;", ","")&amp;
if(Services!AD441="S",Services!$AD$1&amp;", ","")&amp;
if(Services!AE441="S",Services!$AE$1&amp;", ","")&amp;
if(Services!AF441="S",Services!$AF$1&amp;", ","")&amp;
if(Services!AG441="S",Services!$AG$1&amp;", ","")&amp;
if(Services!AH441="S",Services!$AH$1&amp;", ","")</f>
        <v/>
      </c>
      <c r="H441" t="str">
        <f t="shared" si="2"/>
        <v/>
      </c>
      <c r="I441" t="str">
        <f t="shared" si="3"/>
        <v/>
      </c>
      <c r="J441" s="24" t="s">
        <v>299</v>
      </c>
    </row>
    <row r="442">
      <c r="A442" t="str">
        <f>if(Services!A442="","",Services!A442)</f>
        <v/>
      </c>
      <c r="B442" t="str">
        <f>if(Services!B442&amp;" "&amp;Services!C442&amp;" "&amp;Services!I442="","",Services!B442&amp;" "&amp;Services!C442&amp;" "&amp;Services!I442)</f>
        <v>  </v>
      </c>
      <c r="C442" t="str">
        <f>if(A442="","",Services!D442&amp;" "&amp;Services!E442&amp;", "&amp;Services!F442&amp;" "&amp;Services!G442)</f>
        <v/>
      </c>
      <c r="D442" t="str">
        <f>if(Services!H442="","",Services!H442)</f>
        <v/>
      </c>
      <c r="E442" s="81" t="str">
        <f>if(Services!J442="P",Services!$J$1&amp;", ","")&amp;
if(Services!K442="P",Services!$K$1&amp;", ","")&amp;
if(Services!L442="P",Services!$L$1&amp;", ","")&amp;
if(Services!M442="P",Services!$M$1&amp;", ","")&amp;
if(Services!N442="P",Services!$N$1&amp;", ","")&amp;
if(Services!O442="P",Services!$O$1&amp;", ","")&amp;
if(Services!P442="P",Services!$P$1&amp;", ","")&amp;
if(Services!Q442="P",Services!$Q$1&amp;", ","")&amp;
if(Services!R442="P",Services!$R$1&amp;", ","")&amp;
if(Services!S442="P",Services!$S$1&amp;", ","")&amp;
if(Services!T442="P",Services!$T$1&amp;", ","")&amp;
if(Services!U442="P",Services!$U$1&amp;", ","")&amp;
if(Services!V442="P",Services!$V$1&amp;", ","")&amp;
if(Services!W442="P",Services!$W$1&amp;", ","")&amp;
if(Services!X442="P",Services!$X$1&amp;", ","")&amp;
if(Services!Y442="P",Services!$Y$1&amp;", ","")&amp;
if(Services!Z442="P",Services!$Z$1&amp;", ","")&amp;
if(Services!AA442="P",Services!$AA$1&amp;", ","")&amp;
if(Services!AB442="P",Services!$AB$1&amp;", ","")&amp;
if(Services!AC442="P",Services!$AC$1&amp;", ","")&amp;
if(Services!AD442="P",Services!$AD$1&amp;", ","")&amp;
if(Services!AE442="P",Services!$AE$1&amp;", ","")&amp;
if(Services!AF442="P",Services!$AF$1&amp;", ","")&amp;
if(Services!AG442="P",Services!$AG$1&amp;", ","")&amp;
if(Services!AH442="P",Services!$AH$1&amp;", ","")</f>
        <v/>
      </c>
      <c r="F442" t="str">
        <f t="shared" si="1"/>
        <v/>
      </c>
      <c r="G442" s="81" t="str">
        <f>if(Services!J442="S",Services!$J$1&amp;", ","")&amp;
if(Services!K442="S",Services!$K$1&amp;", ","")&amp;
if(Services!L442="S",Services!$L$1&amp;", ","")&amp;
if(Services!M442="S",Services!$M$1&amp;", ","")&amp;
if(Services!N442="S",Services!$N$1&amp;", ","")&amp;
if(Services!O442="S",Services!$O$1&amp;", ","")&amp;
if(Services!P442="S",Services!$P$1&amp;", ","")&amp;
if(Services!Q442="S",Services!$Q$1&amp;", ","")&amp;
if(Services!R442="S",Services!$R$1&amp;", ","")&amp;
if(Services!S442="S",Services!$S$1&amp;", ","")&amp;
if(Services!T442="S",Services!$T$1&amp;", ","")&amp;
if(Services!U442="S",Services!$U$1&amp;", ","")&amp;
if(Services!V442="S",Services!$V$1&amp;", ","")&amp;
if(Services!W442="S",Services!$W$1&amp;", ","")&amp;
if(Services!X442="S",Services!$X$1&amp;", ","")&amp;
if(Services!Y442="S",Services!$Y$1&amp;", ","")&amp;
if(Services!Z442="S",Services!$Z$1&amp;", ","")&amp;
if(Services!AA442="S",Services!$AA$1&amp;", ","")&amp;
if(Services!AB442="S",Services!$AB$1&amp;", ","")&amp;
if(Services!AC442="S",Services!$AC$1&amp;", ","")&amp;
if(Services!AD442="S",Services!$AD$1&amp;", ","")&amp;
if(Services!AE442="S",Services!$AE$1&amp;", ","")&amp;
if(Services!AF442="S",Services!$AF$1&amp;", ","")&amp;
if(Services!AG442="S",Services!$AG$1&amp;", ","")&amp;
if(Services!AH442="S",Services!$AH$1&amp;", ","")</f>
        <v/>
      </c>
      <c r="H442" t="str">
        <f t="shared" si="2"/>
        <v/>
      </c>
      <c r="I442" t="str">
        <f t="shared" si="3"/>
        <v/>
      </c>
      <c r="J442" s="24" t="s">
        <v>299</v>
      </c>
    </row>
    <row r="443">
      <c r="A443" t="str">
        <f>if(Services!A443="","",Services!A443)</f>
        <v/>
      </c>
      <c r="B443" t="str">
        <f>if(Services!B443&amp;" "&amp;Services!C443&amp;" "&amp;Services!I443="","",Services!B443&amp;" "&amp;Services!C443&amp;" "&amp;Services!I443)</f>
        <v>  </v>
      </c>
      <c r="C443" t="str">
        <f>if(A443="","",Services!D443&amp;" "&amp;Services!E443&amp;", "&amp;Services!F443&amp;" "&amp;Services!G443)</f>
        <v/>
      </c>
      <c r="D443" t="str">
        <f>if(Services!H443="","",Services!H443)</f>
        <v/>
      </c>
      <c r="E443" s="81" t="str">
        <f>if(Services!J443="P",Services!$J$1&amp;", ","")&amp;
if(Services!K443="P",Services!$K$1&amp;", ","")&amp;
if(Services!L443="P",Services!$L$1&amp;", ","")&amp;
if(Services!M443="P",Services!$M$1&amp;", ","")&amp;
if(Services!N443="P",Services!$N$1&amp;", ","")&amp;
if(Services!O443="P",Services!$O$1&amp;", ","")&amp;
if(Services!P443="P",Services!$P$1&amp;", ","")&amp;
if(Services!Q443="P",Services!$Q$1&amp;", ","")&amp;
if(Services!R443="P",Services!$R$1&amp;", ","")&amp;
if(Services!S443="P",Services!$S$1&amp;", ","")&amp;
if(Services!T443="P",Services!$T$1&amp;", ","")&amp;
if(Services!U443="P",Services!$U$1&amp;", ","")&amp;
if(Services!V443="P",Services!$V$1&amp;", ","")&amp;
if(Services!W443="P",Services!$W$1&amp;", ","")&amp;
if(Services!X443="P",Services!$X$1&amp;", ","")&amp;
if(Services!Y443="P",Services!$Y$1&amp;", ","")&amp;
if(Services!Z443="P",Services!$Z$1&amp;", ","")&amp;
if(Services!AA443="P",Services!$AA$1&amp;", ","")&amp;
if(Services!AB443="P",Services!$AB$1&amp;", ","")&amp;
if(Services!AC443="P",Services!$AC$1&amp;", ","")&amp;
if(Services!AD443="P",Services!$AD$1&amp;", ","")&amp;
if(Services!AE443="P",Services!$AE$1&amp;", ","")&amp;
if(Services!AF443="P",Services!$AF$1&amp;", ","")&amp;
if(Services!AG443="P",Services!$AG$1&amp;", ","")&amp;
if(Services!AH443="P",Services!$AH$1&amp;", ","")</f>
        <v/>
      </c>
      <c r="F443" t="str">
        <f t="shared" si="1"/>
        <v/>
      </c>
      <c r="G443" s="81" t="str">
        <f>if(Services!J443="S",Services!$J$1&amp;", ","")&amp;
if(Services!K443="S",Services!$K$1&amp;", ","")&amp;
if(Services!L443="S",Services!$L$1&amp;", ","")&amp;
if(Services!M443="S",Services!$M$1&amp;", ","")&amp;
if(Services!N443="S",Services!$N$1&amp;", ","")&amp;
if(Services!O443="S",Services!$O$1&amp;", ","")&amp;
if(Services!P443="S",Services!$P$1&amp;", ","")&amp;
if(Services!Q443="S",Services!$Q$1&amp;", ","")&amp;
if(Services!R443="S",Services!$R$1&amp;", ","")&amp;
if(Services!S443="S",Services!$S$1&amp;", ","")&amp;
if(Services!T443="S",Services!$T$1&amp;", ","")&amp;
if(Services!U443="S",Services!$U$1&amp;", ","")&amp;
if(Services!V443="S",Services!$V$1&amp;", ","")&amp;
if(Services!W443="S",Services!$W$1&amp;", ","")&amp;
if(Services!X443="S",Services!$X$1&amp;", ","")&amp;
if(Services!Y443="S",Services!$Y$1&amp;", ","")&amp;
if(Services!Z443="S",Services!$Z$1&amp;", ","")&amp;
if(Services!AA443="S",Services!$AA$1&amp;", ","")&amp;
if(Services!AB443="S",Services!$AB$1&amp;", ","")&amp;
if(Services!AC443="S",Services!$AC$1&amp;", ","")&amp;
if(Services!AD443="S",Services!$AD$1&amp;", ","")&amp;
if(Services!AE443="S",Services!$AE$1&amp;", ","")&amp;
if(Services!AF443="S",Services!$AF$1&amp;", ","")&amp;
if(Services!AG443="S",Services!$AG$1&amp;", ","")&amp;
if(Services!AH443="S",Services!$AH$1&amp;", ","")</f>
        <v/>
      </c>
      <c r="H443" t="str">
        <f t="shared" si="2"/>
        <v/>
      </c>
      <c r="I443" t="str">
        <f t="shared" si="3"/>
        <v/>
      </c>
      <c r="J443" s="24" t="s">
        <v>299</v>
      </c>
    </row>
    <row r="444">
      <c r="A444" t="str">
        <f>if(Services!A444="","",Services!A444)</f>
        <v/>
      </c>
      <c r="B444" t="str">
        <f>if(Services!B444&amp;" "&amp;Services!C444&amp;" "&amp;Services!I444="","",Services!B444&amp;" "&amp;Services!C444&amp;" "&amp;Services!I444)</f>
        <v>  </v>
      </c>
      <c r="C444" t="str">
        <f>if(A444="","",Services!D444&amp;" "&amp;Services!E444&amp;", "&amp;Services!F444&amp;" "&amp;Services!G444)</f>
        <v/>
      </c>
      <c r="D444" t="str">
        <f>if(Services!H444="","",Services!H444)</f>
        <v/>
      </c>
      <c r="E444" s="81" t="str">
        <f>if(Services!J444="P",Services!$J$1&amp;", ","")&amp;
if(Services!K444="P",Services!$K$1&amp;", ","")&amp;
if(Services!L444="P",Services!$L$1&amp;", ","")&amp;
if(Services!M444="P",Services!$M$1&amp;", ","")&amp;
if(Services!N444="P",Services!$N$1&amp;", ","")&amp;
if(Services!O444="P",Services!$O$1&amp;", ","")&amp;
if(Services!P444="P",Services!$P$1&amp;", ","")&amp;
if(Services!Q444="P",Services!$Q$1&amp;", ","")&amp;
if(Services!R444="P",Services!$R$1&amp;", ","")&amp;
if(Services!S444="P",Services!$S$1&amp;", ","")&amp;
if(Services!T444="P",Services!$T$1&amp;", ","")&amp;
if(Services!U444="P",Services!$U$1&amp;", ","")&amp;
if(Services!V444="P",Services!$V$1&amp;", ","")&amp;
if(Services!W444="P",Services!$W$1&amp;", ","")&amp;
if(Services!X444="P",Services!$X$1&amp;", ","")&amp;
if(Services!Y444="P",Services!$Y$1&amp;", ","")&amp;
if(Services!Z444="P",Services!$Z$1&amp;", ","")&amp;
if(Services!AA444="P",Services!$AA$1&amp;", ","")&amp;
if(Services!AB444="P",Services!$AB$1&amp;", ","")&amp;
if(Services!AC444="P",Services!$AC$1&amp;", ","")&amp;
if(Services!AD444="P",Services!$AD$1&amp;", ","")&amp;
if(Services!AE444="P",Services!$AE$1&amp;", ","")&amp;
if(Services!AF444="P",Services!$AF$1&amp;", ","")&amp;
if(Services!AG444="P",Services!$AG$1&amp;", ","")&amp;
if(Services!AH444="P",Services!$AH$1&amp;", ","")</f>
        <v/>
      </c>
      <c r="F444" t="str">
        <f t="shared" si="1"/>
        <v/>
      </c>
      <c r="G444" s="81" t="str">
        <f>if(Services!J444="S",Services!$J$1&amp;", ","")&amp;
if(Services!K444="S",Services!$K$1&amp;", ","")&amp;
if(Services!L444="S",Services!$L$1&amp;", ","")&amp;
if(Services!M444="S",Services!$M$1&amp;", ","")&amp;
if(Services!N444="S",Services!$N$1&amp;", ","")&amp;
if(Services!O444="S",Services!$O$1&amp;", ","")&amp;
if(Services!P444="S",Services!$P$1&amp;", ","")&amp;
if(Services!Q444="S",Services!$Q$1&amp;", ","")&amp;
if(Services!R444="S",Services!$R$1&amp;", ","")&amp;
if(Services!S444="S",Services!$S$1&amp;", ","")&amp;
if(Services!T444="S",Services!$T$1&amp;", ","")&amp;
if(Services!U444="S",Services!$U$1&amp;", ","")&amp;
if(Services!V444="S",Services!$V$1&amp;", ","")&amp;
if(Services!W444="S",Services!$W$1&amp;", ","")&amp;
if(Services!X444="S",Services!$X$1&amp;", ","")&amp;
if(Services!Y444="S",Services!$Y$1&amp;", ","")&amp;
if(Services!Z444="S",Services!$Z$1&amp;", ","")&amp;
if(Services!AA444="S",Services!$AA$1&amp;", ","")&amp;
if(Services!AB444="S",Services!$AB$1&amp;", ","")&amp;
if(Services!AC444="S",Services!$AC$1&amp;", ","")&amp;
if(Services!AD444="S",Services!$AD$1&amp;", ","")&amp;
if(Services!AE444="S",Services!$AE$1&amp;", ","")&amp;
if(Services!AF444="S",Services!$AF$1&amp;", ","")&amp;
if(Services!AG444="S",Services!$AG$1&amp;", ","")&amp;
if(Services!AH444="S",Services!$AH$1&amp;", ","")</f>
        <v/>
      </c>
      <c r="H444" t="str">
        <f t="shared" si="2"/>
        <v/>
      </c>
      <c r="I444" t="str">
        <f t="shared" si="3"/>
        <v/>
      </c>
      <c r="J444" s="24" t="s">
        <v>299</v>
      </c>
    </row>
    <row r="445">
      <c r="A445" t="str">
        <f>if(Services!A445="","",Services!A445)</f>
        <v/>
      </c>
      <c r="B445" t="str">
        <f>if(Services!B445&amp;" "&amp;Services!C445&amp;" "&amp;Services!I445="","",Services!B445&amp;" "&amp;Services!C445&amp;" "&amp;Services!I445)</f>
        <v>  </v>
      </c>
      <c r="C445" t="str">
        <f>if(A445="","",Services!D445&amp;" "&amp;Services!E445&amp;", "&amp;Services!F445&amp;" "&amp;Services!G445)</f>
        <v/>
      </c>
      <c r="D445" t="str">
        <f>if(Services!H445="","",Services!H445)</f>
        <v/>
      </c>
      <c r="E445" s="81" t="str">
        <f>if(Services!J445="P",Services!$J$1&amp;", ","")&amp;
if(Services!K445="P",Services!$K$1&amp;", ","")&amp;
if(Services!L445="P",Services!$L$1&amp;", ","")&amp;
if(Services!M445="P",Services!$M$1&amp;", ","")&amp;
if(Services!N445="P",Services!$N$1&amp;", ","")&amp;
if(Services!O445="P",Services!$O$1&amp;", ","")&amp;
if(Services!P445="P",Services!$P$1&amp;", ","")&amp;
if(Services!Q445="P",Services!$Q$1&amp;", ","")&amp;
if(Services!R445="P",Services!$R$1&amp;", ","")&amp;
if(Services!S445="P",Services!$S$1&amp;", ","")&amp;
if(Services!T445="P",Services!$T$1&amp;", ","")&amp;
if(Services!U445="P",Services!$U$1&amp;", ","")&amp;
if(Services!V445="P",Services!$V$1&amp;", ","")&amp;
if(Services!W445="P",Services!$W$1&amp;", ","")&amp;
if(Services!X445="P",Services!$X$1&amp;", ","")&amp;
if(Services!Y445="P",Services!$Y$1&amp;", ","")&amp;
if(Services!Z445="P",Services!$Z$1&amp;", ","")&amp;
if(Services!AA445="P",Services!$AA$1&amp;", ","")&amp;
if(Services!AB445="P",Services!$AB$1&amp;", ","")&amp;
if(Services!AC445="P",Services!$AC$1&amp;", ","")&amp;
if(Services!AD445="P",Services!$AD$1&amp;", ","")&amp;
if(Services!AE445="P",Services!$AE$1&amp;", ","")&amp;
if(Services!AF445="P",Services!$AF$1&amp;", ","")&amp;
if(Services!AG445="P",Services!$AG$1&amp;", ","")&amp;
if(Services!AH445="P",Services!$AH$1&amp;", ","")</f>
        <v/>
      </c>
      <c r="F445" t="str">
        <f t="shared" si="1"/>
        <v/>
      </c>
      <c r="G445" s="81" t="str">
        <f>if(Services!J445="S",Services!$J$1&amp;", ","")&amp;
if(Services!K445="S",Services!$K$1&amp;", ","")&amp;
if(Services!L445="S",Services!$L$1&amp;", ","")&amp;
if(Services!M445="S",Services!$M$1&amp;", ","")&amp;
if(Services!N445="S",Services!$N$1&amp;", ","")&amp;
if(Services!O445="S",Services!$O$1&amp;", ","")&amp;
if(Services!P445="S",Services!$P$1&amp;", ","")&amp;
if(Services!Q445="S",Services!$Q$1&amp;", ","")&amp;
if(Services!R445="S",Services!$R$1&amp;", ","")&amp;
if(Services!S445="S",Services!$S$1&amp;", ","")&amp;
if(Services!T445="S",Services!$T$1&amp;", ","")&amp;
if(Services!U445="S",Services!$U$1&amp;", ","")&amp;
if(Services!V445="S",Services!$V$1&amp;", ","")&amp;
if(Services!W445="S",Services!$W$1&amp;", ","")&amp;
if(Services!X445="S",Services!$X$1&amp;", ","")&amp;
if(Services!Y445="S",Services!$Y$1&amp;", ","")&amp;
if(Services!Z445="S",Services!$Z$1&amp;", ","")&amp;
if(Services!AA445="S",Services!$AA$1&amp;", ","")&amp;
if(Services!AB445="S",Services!$AB$1&amp;", ","")&amp;
if(Services!AC445="S",Services!$AC$1&amp;", ","")&amp;
if(Services!AD445="S",Services!$AD$1&amp;", ","")&amp;
if(Services!AE445="S",Services!$AE$1&amp;", ","")&amp;
if(Services!AF445="S",Services!$AF$1&amp;", ","")&amp;
if(Services!AG445="S",Services!$AG$1&amp;", ","")&amp;
if(Services!AH445="S",Services!$AH$1&amp;", ","")</f>
        <v/>
      </c>
      <c r="H445" t="str">
        <f t="shared" si="2"/>
        <v/>
      </c>
      <c r="I445" t="str">
        <f t="shared" si="3"/>
        <v/>
      </c>
      <c r="J445" s="24" t="s">
        <v>299</v>
      </c>
    </row>
    <row r="446">
      <c r="A446" t="str">
        <f>if(Services!A446="","",Services!A446)</f>
        <v/>
      </c>
      <c r="B446" t="str">
        <f>if(Services!B446&amp;" "&amp;Services!C446&amp;" "&amp;Services!I446="","",Services!B446&amp;" "&amp;Services!C446&amp;" "&amp;Services!I446)</f>
        <v>  </v>
      </c>
      <c r="C446" t="str">
        <f>if(A446="","",Services!D446&amp;" "&amp;Services!E446&amp;", "&amp;Services!F446&amp;" "&amp;Services!G446)</f>
        <v/>
      </c>
      <c r="D446" t="str">
        <f>if(Services!H446="","",Services!H446)</f>
        <v/>
      </c>
      <c r="E446" s="81" t="str">
        <f>if(Services!J446="P",Services!$J$1&amp;", ","")&amp;
if(Services!K446="P",Services!$K$1&amp;", ","")&amp;
if(Services!L446="P",Services!$L$1&amp;", ","")&amp;
if(Services!M446="P",Services!$M$1&amp;", ","")&amp;
if(Services!N446="P",Services!$N$1&amp;", ","")&amp;
if(Services!O446="P",Services!$O$1&amp;", ","")&amp;
if(Services!P446="P",Services!$P$1&amp;", ","")&amp;
if(Services!Q446="P",Services!$Q$1&amp;", ","")&amp;
if(Services!R446="P",Services!$R$1&amp;", ","")&amp;
if(Services!S446="P",Services!$S$1&amp;", ","")&amp;
if(Services!T446="P",Services!$T$1&amp;", ","")&amp;
if(Services!U446="P",Services!$U$1&amp;", ","")&amp;
if(Services!V446="P",Services!$V$1&amp;", ","")&amp;
if(Services!W446="P",Services!$W$1&amp;", ","")&amp;
if(Services!X446="P",Services!$X$1&amp;", ","")&amp;
if(Services!Y446="P",Services!$Y$1&amp;", ","")&amp;
if(Services!Z446="P",Services!$Z$1&amp;", ","")&amp;
if(Services!AA446="P",Services!$AA$1&amp;", ","")&amp;
if(Services!AB446="P",Services!$AB$1&amp;", ","")&amp;
if(Services!AC446="P",Services!$AC$1&amp;", ","")&amp;
if(Services!AD446="P",Services!$AD$1&amp;", ","")&amp;
if(Services!AE446="P",Services!$AE$1&amp;", ","")&amp;
if(Services!AF446="P",Services!$AF$1&amp;", ","")&amp;
if(Services!AG446="P",Services!$AG$1&amp;", ","")&amp;
if(Services!AH446="P",Services!$AH$1&amp;", ","")</f>
        <v/>
      </c>
      <c r="F446" t="str">
        <f t="shared" si="1"/>
        <v/>
      </c>
      <c r="G446" s="81" t="str">
        <f>if(Services!J446="S",Services!$J$1&amp;", ","")&amp;
if(Services!K446="S",Services!$K$1&amp;", ","")&amp;
if(Services!L446="S",Services!$L$1&amp;", ","")&amp;
if(Services!M446="S",Services!$M$1&amp;", ","")&amp;
if(Services!N446="S",Services!$N$1&amp;", ","")&amp;
if(Services!O446="S",Services!$O$1&amp;", ","")&amp;
if(Services!P446="S",Services!$P$1&amp;", ","")&amp;
if(Services!Q446="S",Services!$Q$1&amp;", ","")&amp;
if(Services!R446="S",Services!$R$1&amp;", ","")&amp;
if(Services!S446="S",Services!$S$1&amp;", ","")&amp;
if(Services!T446="S",Services!$T$1&amp;", ","")&amp;
if(Services!U446="S",Services!$U$1&amp;", ","")&amp;
if(Services!V446="S",Services!$V$1&amp;", ","")&amp;
if(Services!W446="S",Services!$W$1&amp;", ","")&amp;
if(Services!X446="S",Services!$X$1&amp;", ","")&amp;
if(Services!Y446="S",Services!$Y$1&amp;", ","")&amp;
if(Services!Z446="S",Services!$Z$1&amp;", ","")&amp;
if(Services!AA446="S",Services!$AA$1&amp;", ","")&amp;
if(Services!AB446="S",Services!$AB$1&amp;", ","")&amp;
if(Services!AC446="S",Services!$AC$1&amp;", ","")&amp;
if(Services!AD446="S",Services!$AD$1&amp;", ","")&amp;
if(Services!AE446="S",Services!$AE$1&amp;", ","")&amp;
if(Services!AF446="S",Services!$AF$1&amp;", ","")&amp;
if(Services!AG446="S",Services!$AG$1&amp;", ","")&amp;
if(Services!AH446="S",Services!$AH$1&amp;", ","")</f>
        <v/>
      </c>
      <c r="H446" t="str">
        <f t="shared" si="2"/>
        <v/>
      </c>
      <c r="I446" t="str">
        <f t="shared" si="3"/>
        <v/>
      </c>
      <c r="J446" s="24" t="s">
        <v>299</v>
      </c>
    </row>
    <row r="447">
      <c r="A447" t="str">
        <f>if(Services!A447="","",Services!A447)</f>
        <v/>
      </c>
      <c r="B447" t="str">
        <f>if(Services!B447&amp;" "&amp;Services!C447&amp;" "&amp;Services!I447="","",Services!B447&amp;" "&amp;Services!C447&amp;" "&amp;Services!I447)</f>
        <v>  </v>
      </c>
      <c r="C447" t="str">
        <f>if(A447="","",Services!D447&amp;" "&amp;Services!E447&amp;", "&amp;Services!F447&amp;" "&amp;Services!G447)</f>
        <v/>
      </c>
      <c r="D447" t="str">
        <f>if(Services!H447="","",Services!H447)</f>
        <v/>
      </c>
      <c r="E447" s="81" t="str">
        <f>if(Services!J447="P",Services!$J$1&amp;", ","")&amp;
if(Services!K447="P",Services!$K$1&amp;", ","")&amp;
if(Services!L447="P",Services!$L$1&amp;", ","")&amp;
if(Services!M447="P",Services!$M$1&amp;", ","")&amp;
if(Services!N447="P",Services!$N$1&amp;", ","")&amp;
if(Services!O447="P",Services!$O$1&amp;", ","")&amp;
if(Services!P447="P",Services!$P$1&amp;", ","")&amp;
if(Services!Q447="P",Services!$Q$1&amp;", ","")&amp;
if(Services!R447="P",Services!$R$1&amp;", ","")&amp;
if(Services!S447="P",Services!$S$1&amp;", ","")&amp;
if(Services!T447="P",Services!$T$1&amp;", ","")&amp;
if(Services!U447="P",Services!$U$1&amp;", ","")&amp;
if(Services!V447="P",Services!$V$1&amp;", ","")&amp;
if(Services!W447="P",Services!$W$1&amp;", ","")&amp;
if(Services!X447="P",Services!$X$1&amp;", ","")&amp;
if(Services!Y447="P",Services!$Y$1&amp;", ","")&amp;
if(Services!Z447="P",Services!$Z$1&amp;", ","")&amp;
if(Services!AA447="P",Services!$AA$1&amp;", ","")&amp;
if(Services!AB447="P",Services!$AB$1&amp;", ","")&amp;
if(Services!AC447="P",Services!$AC$1&amp;", ","")&amp;
if(Services!AD447="P",Services!$AD$1&amp;", ","")&amp;
if(Services!AE447="P",Services!$AE$1&amp;", ","")&amp;
if(Services!AF447="P",Services!$AF$1&amp;", ","")&amp;
if(Services!AG447="P",Services!$AG$1&amp;", ","")&amp;
if(Services!AH447="P",Services!$AH$1&amp;", ","")</f>
        <v/>
      </c>
      <c r="F447" t="str">
        <f t="shared" si="1"/>
        <v/>
      </c>
      <c r="G447" s="81" t="str">
        <f>if(Services!J447="S",Services!$J$1&amp;", ","")&amp;
if(Services!K447="S",Services!$K$1&amp;", ","")&amp;
if(Services!L447="S",Services!$L$1&amp;", ","")&amp;
if(Services!M447="S",Services!$M$1&amp;", ","")&amp;
if(Services!N447="S",Services!$N$1&amp;", ","")&amp;
if(Services!O447="S",Services!$O$1&amp;", ","")&amp;
if(Services!P447="S",Services!$P$1&amp;", ","")&amp;
if(Services!Q447="S",Services!$Q$1&amp;", ","")&amp;
if(Services!R447="S",Services!$R$1&amp;", ","")&amp;
if(Services!S447="S",Services!$S$1&amp;", ","")&amp;
if(Services!T447="S",Services!$T$1&amp;", ","")&amp;
if(Services!U447="S",Services!$U$1&amp;", ","")&amp;
if(Services!V447="S",Services!$V$1&amp;", ","")&amp;
if(Services!W447="S",Services!$W$1&amp;", ","")&amp;
if(Services!X447="S",Services!$X$1&amp;", ","")&amp;
if(Services!Y447="S",Services!$Y$1&amp;", ","")&amp;
if(Services!Z447="S",Services!$Z$1&amp;", ","")&amp;
if(Services!AA447="S",Services!$AA$1&amp;", ","")&amp;
if(Services!AB447="S",Services!$AB$1&amp;", ","")&amp;
if(Services!AC447="S",Services!$AC$1&amp;", ","")&amp;
if(Services!AD447="S",Services!$AD$1&amp;", ","")&amp;
if(Services!AE447="S",Services!$AE$1&amp;", ","")&amp;
if(Services!AF447="S",Services!$AF$1&amp;", ","")&amp;
if(Services!AG447="S",Services!$AG$1&amp;", ","")&amp;
if(Services!AH447="S",Services!$AH$1&amp;", ","")</f>
        <v/>
      </c>
      <c r="H447" t="str">
        <f t="shared" si="2"/>
        <v/>
      </c>
      <c r="I447" t="str">
        <f t="shared" si="3"/>
        <v/>
      </c>
      <c r="J447" s="24" t="s">
        <v>299</v>
      </c>
    </row>
    <row r="448">
      <c r="A448" t="str">
        <f>if(Services!A448="","",Services!A448)</f>
        <v/>
      </c>
      <c r="B448" t="str">
        <f>if(Services!B448&amp;" "&amp;Services!C448&amp;" "&amp;Services!I448="","",Services!B448&amp;" "&amp;Services!C448&amp;" "&amp;Services!I448)</f>
        <v>  </v>
      </c>
      <c r="C448" t="str">
        <f>if(A448="","",Services!D448&amp;" "&amp;Services!E448&amp;", "&amp;Services!F448&amp;" "&amp;Services!G448)</f>
        <v/>
      </c>
      <c r="D448" t="str">
        <f>if(Services!H448="","",Services!H448)</f>
        <v/>
      </c>
      <c r="E448" s="81" t="str">
        <f>if(Services!J448="P",Services!$J$1&amp;", ","")&amp;
if(Services!K448="P",Services!$K$1&amp;", ","")&amp;
if(Services!L448="P",Services!$L$1&amp;", ","")&amp;
if(Services!M448="P",Services!$M$1&amp;", ","")&amp;
if(Services!N448="P",Services!$N$1&amp;", ","")&amp;
if(Services!O448="P",Services!$O$1&amp;", ","")&amp;
if(Services!P448="P",Services!$P$1&amp;", ","")&amp;
if(Services!Q448="P",Services!$Q$1&amp;", ","")&amp;
if(Services!R448="P",Services!$R$1&amp;", ","")&amp;
if(Services!S448="P",Services!$S$1&amp;", ","")&amp;
if(Services!T448="P",Services!$T$1&amp;", ","")&amp;
if(Services!U448="P",Services!$U$1&amp;", ","")&amp;
if(Services!V448="P",Services!$V$1&amp;", ","")&amp;
if(Services!W448="P",Services!$W$1&amp;", ","")&amp;
if(Services!X448="P",Services!$X$1&amp;", ","")&amp;
if(Services!Y448="P",Services!$Y$1&amp;", ","")&amp;
if(Services!Z448="P",Services!$Z$1&amp;", ","")&amp;
if(Services!AA448="P",Services!$AA$1&amp;", ","")&amp;
if(Services!AB448="P",Services!$AB$1&amp;", ","")&amp;
if(Services!AC448="P",Services!$AC$1&amp;", ","")&amp;
if(Services!AD448="P",Services!$AD$1&amp;", ","")&amp;
if(Services!AE448="P",Services!$AE$1&amp;", ","")&amp;
if(Services!AF448="P",Services!$AF$1&amp;", ","")&amp;
if(Services!AG448="P",Services!$AG$1&amp;", ","")&amp;
if(Services!AH448="P",Services!$AH$1&amp;", ","")</f>
        <v/>
      </c>
      <c r="F448" t="str">
        <f t="shared" si="1"/>
        <v/>
      </c>
      <c r="G448" s="81" t="str">
        <f>if(Services!J448="S",Services!$J$1&amp;", ","")&amp;
if(Services!K448="S",Services!$K$1&amp;", ","")&amp;
if(Services!L448="S",Services!$L$1&amp;", ","")&amp;
if(Services!M448="S",Services!$M$1&amp;", ","")&amp;
if(Services!N448="S",Services!$N$1&amp;", ","")&amp;
if(Services!O448="S",Services!$O$1&amp;", ","")&amp;
if(Services!P448="S",Services!$P$1&amp;", ","")&amp;
if(Services!Q448="S",Services!$Q$1&amp;", ","")&amp;
if(Services!R448="S",Services!$R$1&amp;", ","")&amp;
if(Services!S448="S",Services!$S$1&amp;", ","")&amp;
if(Services!T448="S",Services!$T$1&amp;", ","")&amp;
if(Services!U448="S",Services!$U$1&amp;", ","")&amp;
if(Services!V448="S",Services!$V$1&amp;", ","")&amp;
if(Services!W448="S",Services!$W$1&amp;", ","")&amp;
if(Services!X448="S",Services!$X$1&amp;", ","")&amp;
if(Services!Y448="S",Services!$Y$1&amp;", ","")&amp;
if(Services!Z448="S",Services!$Z$1&amp;", ","")&amp;
if(Services!AA448="S",Services!$AA$1&amp;", ","")&amp;
if(Services!AB448="S",Services!$AB$1&amp;", ","")&amp;
if(Services!AC448="S",Services!$AC$1&amp;", ","")&amp;
if(Services!AD448="S",Services!$AD$1&amp;", ","")&amp;
if(Services!AE448="S",Services!$AE$1&amp;", ","")&amp;
if(Services!AF448="S",Services!$AF$1&amp;", ","")&amp;
if(Services!AG448="S",Services!$AG$1&amp;", ","")&amp;
if(Services!AH448="S",Services!$AH$1&amp;", ","")</f>
        <v/>
      </c>
      <c r="H448" t="str">
        <f t="shared" si="2"/>
        <v/>
      </c>
      <c r="I448" t="str">
        <f t="shared" si="3"/>
        <v/>
      </c>
      <c r="J448" s="24" t="s">
        <v>299</v>
      </c>
    </row>
    <row r="449">
      <c r="A449" t="str">
        <f>if(Services!A449="","",Services!A449)</f>
        <v/>
      </c>
      <c r="B449" t="str">
        <f>if(Services!B449&amp;" "&amp;Services!C449&amp;" "&amp;Services!I449="","",Services!B449&amp;" "&amp;Services!C449&amp;" "&amp;Services!I449)</f>
        <v>  </v>
      </c>
      <c r="C449" t="str">
        <f>if(A449="","",Services!D449&amp;" "&amp;Services!E449&amp;", "&amp;Services!F449&amp;" "&amp;Services!G449)</f>
        <v/>
      </c>
      <c r="D449" t="str">
        <f>if(Services!H449="","",Services!H449)</f>
        <v/>
      </c>
      <c r="E449" s="81" t="str">
        <f>if(Services!J449="P",Services!$J$1&amp;", ","")&amp;
if(Services!K449="P",Services!$K$1&amp;", ","")&amp;
if(Services!L449="P",Services!$L$1&amp;", ","")&amp;
if(Services!M449="P",Services!$M$1&amp;", ","")&amp;
if(Services!N449="P",Services!$N$1&amp;", ","")&amp;
if(Services!O449="P",Services!$O$1&amp;", ","")&amp;
if(Services!P449="P",Services!$P$1&amp;", ","")&amp;
if(Services!Q449="P",Services!$Q$1&amp;", ","")&amp;
if(Services!R449="P",Services!$R$1&amp;", ","")&amp;
if(Services!S449="P",Services!$S$1&amp;", ","")&amp;
if(Services!T449="P",Services!$T$1&amp;", ","")&amp;
if(Services!U449="P",Services!$U$1&amp;", ","")&amp;
if(Services!V449="P",Services!$V$1&amp;", ","")&amp;
if(Services!W449="P",Services!$W$1&amp;", ","")&amp;
if(Services!X449="P",Services!$X$1&amp;", ","")&amp;
if(Services!Y449="P",Services!$Y$1&amp;", ","")&amp;
if(Services!Z449="P",Services!$Z$1&amp;", ","")&amp;
if(Services!AA449="P",Services!$AA$1&amp;", ","")&amp;
if(Services!AB449="P",Services!$AB$1&amp;", ","")&amp;
if(Services!AC449="P",Services!$AC$1&amp;", ","")&amp;
if(Services!AD449="P",Services!$AD$1&amp;", ","")&amp;
if(Services!AE449="P",Services!$AE$1&amp;", ","")&amp;
if(Services!AF449="P",Services!$AF$1&amp;", ","")&amp;
if(Services!AG449="P",Services!$AG$1&amp;", ","")&amp;
if(Services!AH449="P",Services!$AH$1&amp;", ","")</f>
        <v/>
      </c>
      <c r="F449" t="str">
        <f t="shared" si="1"/>
        <v/>
      </c>
      <c r="G449" s="81" t="str">
        <f>if(Services!J449="S",Services!$J$1&amp;", ","")&amp;
if(Services!K449="S",Services!$K$1&amp;", ","")&amp;
if(Services!L449="S",Services!$L$1&amp;", ","")&amp;
if(Services!M449="S",Services!$M$1&amp;", ","")&amp;
if(Services!N449="S",Services!$N$1&amp;", ","")&amp;
if(Services!O449="S",Services!$O$1&amp;", ","")&amp;
if(Services!P449="S",Services!$P$1&amp;", ","")&amp;
if(Services!Q449="S",Services!$Q$1&amp;", ","")&amp;
if(Services!R449="S",Services!$R$1&amp;", ","")&amp;
if(Services!S449="S",Services!$S$1&amp;", ","")&amp;
if(Services!T449="S",Services!$T$1&amp;", ","")&amp;
if(Services!U449="S",Services!$U$1&amp;", ","")&amp;
if(Services!V449="S",Services!$V$1&amp;", ","")&amp;
if(Services!W449="S",Services!$W$1&amp;", ","")&amp;
if(Services!X449="S",Services!$X$1&amp;", ","")&amp;
if(Services!Y449="S",Services!$Y$1&amp;", ","")&amp;
if(Services!Z449="S",Services!$Z$1&amp;", ","")&amp;
if(Services!AA449="S",Services!$AA$1&amp;", ","")&amp;
if(Services!AB449="S",Services!$AB$1&amp;", ","")&amp;
if(Services!AC449="S",Services!$AC$1&amp;", ","")&amp;
if(Services!AD449="S",Services!$AD$1&amp;", ","")&amp;
if(Services!AE449="S",Services!$AE$1&amp;", ","")&amp;
if(Services!AF449="S",Services!$AF$1&amp;", ","")&amp;
if(Services!AG449="S",Services!$AG$1&amp;", ","")&amp;
if(Services!AH449="S",Services!$AH$1&amp;", ","")</f>
        <v/>
      </c>
      <c r="H449" t="str">
        <f t="shared" si="2"/>
        <v/>
      </c>
      <c r="I449" t="str">
        <f t="shared" si="3"/>
        <v/>
      </c>
      <c r="J449" s="24" t="s">
        <v>299</v>
      </c>
    </row>
    <row r="450">
      <c r="A450" t="str">
        <f>if(Services!A450="","",Services!A450)</f>
        <v/>
      </c>
      <c r="B450" t="str">
        <f>if(Services!B450&amp;" "&amp;Services!C450&amp;" "&amp;Services!I450="","",Services!B450&amp;" "&amp;Services!C450&amp;" "&amp;Services!I450)</f>
        <v>  </v>
      </c>
      <c r="C450" t="str">
        <f>if(A450="","",Services!D450&amp;" "&amp;Services!E450&amp;", "&amp;Services!F450&amp;" "&amp;Services!G450)</f>
        <v/>
      </c>
      <c r="D450" t="str">
        <f>if(Services!H450="","",Services!H450)</f>
        <v/>
      </c>
      <c r="E450" s="81" t="str">
        <f>if(Services!J450="P",Services!$J$1&amp;", ","")&amp;
if(Services!K450="P",Services!$K$1&amp;", ","")&amp;
if(Services!L450="P",Services!$L$1&amp;", ","")&amp;
if(Services!M450="P",Services!$M$1&amp;", ","")&amp;
if(Services!N450="P",Services!$N$1&amp;", ","")&amp;
if(Services!O450="P",Services!$O$1&amp;", ","")&amp;
if(Services!P450="P",Services!$P$1&amp;", ","")&amp;
if(Services!Q450="P",Services!$Q$1&amp;", ","")&amp;
if(Services!R450="P",Services!$R$1&amp;", ","")&amp;
if(Services!S450="P",Services!$S$1&amp;", ","")&amp;
if(Services!T450="P",Services!$T$1&amp;", ","")&amp;
if(Services!U450="P",Services!$U$1&amp;", ","")&amp;
if(Services!V450="P",Services!$V$1&amp;", ","")&amp;
if(Services!W450="P",Services!$W$1&amp;", ","")&amp;
if(Services!X450="P",Services!$X$1&amp;", ","")&amp;
if(Services!Y450="P",Services!$Y$1&amp;", ","")&amp;
if(Services!Z450="P",Services!$Z$1&amp;", ","")&amp;
if(Services!AA450="P",Services!$AA$1&amp;", ","")&amp;
if(Services!AB450="P",Services!$AB$1&amp;", ","")&amp;
if(Services!AC450="P",Services!$AC$1&amp;", ","")&amp;
if(Services!AD450="P",Services!$AD$1&amp;", ","")&amp;
if(Services!AE450="P",Services!$AE$1&amp;", ","")&amp;
if(Services!AF450="P",Services!$AF$1&amp;", ","")&amp;
if(Services!AG450="P",Services!$AG$1&amp;", ","")&amp;
if(Services!AH450="P",Services!$AH$1&amp;", ","")</f>
        <v/>
      </c>
      <c r="F450" t="str">
        <f t="shared" si="1"/>
        <v/>
      </c>
      <c r="G450" s="81" t="str">
        <f>if(Services!J450="S",Services!$J$1&amp;", ","")&amp;
if(Services!K450="S",Services!$K$1&amp;", ","")&amp;
if(Services!L450="S",Services!$L$1&amp;", ","")&amp;
if(Services!M450="S",Services!$M$1&amp;", ","")&amp;
if(Services!N450="S",Services!$N$1&amp;", ","")&amp;
if(Services!O450="S",Services!$O$1&amp;", ","")&amp;
if(Services!P450="S",Services!$P$1&amp;", ","")&amp;
if(Services!Q450="S",Services!$Q$1&amp;", ","")&amp;
if(Services!R450="S",Services!$R$1&amp;", ","")&amp;
if(Services!S450="S",Services!$S$1&amp;", ","")&amp;
if(Services!T450="S",Services!$T$1&amp;", ","")&amp;
if(Services!U450="S",Services!$U$1&amp;", ","")&amp;
if(Services!V450="S",Services!$V$1&amp;", ","")&amp;
if(Services!W450="S",Services!$W$1&amp;", ","")&amp;
if(Services!X450="S",Services!$X$1&amp;", ","")&amp;
if(Services!Y450="S",Services!$Y$1&amp;", ","")&amp;
if(Services!Z450="S",Services!$Z$1&amp;", ","")&amp;
if(Services!AA450="S",Services!$AA$1&amp;", ","")&amp;
if(Services!AB450="S",Services!$AB$1&amp;", ","")&amp;
if(Services!AC450="S",Services!$AC$1&amp;", ","")&amp;
if(Services!AD450="S",Services!$AD$1&amp;", ","")&amp;
if(Services!AE450="S",Services!$AE$1&amp;", ","")&amp;
if(Services!AF450="S",Services!$AF$1&amp;", ","")&amp;
if(Services!AG450="S",Services!$AG$1&amp;", ","")&amp;
if(Services!AH450="S",Services!$AH$1&amp;", ","")</f>
        <v/>
      </c>
      <c r="H450" t="str">
        <f t="shared" si="2"/>
        <v/>
      </c>
      <c r="I450" t="str">
        <f t="shared" si="3"/>
        <v/>
      </c>
      <c r="J450" s="24" t="s">
        <v>299</v>
      </c>
    </row>
    <row r="451">
      <c r="A451" t="str">
        <f>if(Services!A451="","",Services!A451)</f>
        <v/>
      </c>
      <c r="B451" t="str">
        <f>if(Services!B451&amp;" "&amp;Services!C451&amp;" "&amp;Services!I451="","",Services!B451&amp;" "&amp;Services!C451&amp;" "&amp;Services!I451)</f>
        <v>  </v>
      </c>
      <c r="C451" t="str">
        <f>if(A451="","",Services!D451&amp;" "&amp;Services!E451&amp;", "&amp;Services!F451&amp;" "&amp;Services!G451)</f>
        <v/>
      </c>
      <c r="D451" t="str">
        <f>if(Services!H451="","",Services!H451)</f>
        <v/>
      </c>
      <c r="E451" s="81" t="str">
        <f>if(Services!J451="P",Services!$J$1&amp;", ","")&amp;
if(Services!K451="P",Services!$K$1&amp;", ","")&amp;
if(Services!L451="P",Services!$L$1&amp;", ","")&amp;
if(Services!M451="P",Services!$M$1&amp;", ","")&amp;
if(Services!N451="P",Services!$N$1&amp;", ","")&amp;
if(Services!O451="P",Services!$O$1&amp;", ","")&amp;
if(Services!P451="P",Services!$P$1&amp;", ","")&amp;
if(Services!Q451="P",Services!$Q$1&amp;", ","")&amp;
if(Services!R451="P",Services!$R$1&amp;", ","")&amp;
if(Services!S451="P",Services!$S$1&amp;", ","")&amp;
if(Services!T451="P",Services!$T$1&amp;", ","")&amp;
if(Services!U451="P",Services!$U$1&amp;", ","")&amp;
if(Services!V451="P",Services!$V$1&amp;", ","")&amp;
if(Services!W451="P",Services!$W$1&amp;", ","")&amp;
if(Services!X451="P",Services!$X$1&amp;", ","")&amp;
if(Services!Y451="P",Services!$Y$1&amp;", ","")&amp;
if(Services!Z451="P",Services!$Z$1&amp;", ","")&amp;
if(Services!AA451="P",Services!$AA$1&amp;", ","")&amp;
if(Services!AB451="P",Services!$AB$1&amp;", ","")&amp;
if(Services!AC451="P",Services!$AC$1&amp;", ","")&amp;
if(Services!AD451="P",Services!$AD$1&amp;", ","")&amp;
if(Services!AE451="P",Services!$AE$1&amp;", ","")&amp;
if(Services!AF451="P",Services!$AF$1&amp;", ","")&amp;
if(Services!AG451="P",Services!$AG$1&amp;", ","")&amp;
if(Services!AH451="P",Services!$AH$1&amp;", ","")</f>
        <v/>
      </c>
      <c r="F451" t="str">
        <f t="shared" si="1"/>
        <v/>
      </c>
      <c r="G451" s="81" t="str">
        <f>if(Services!J451="S",Services!$J$1&amp;", ","")&amp;
if(Services!K451="S",Services!$K$1&amp;", ","")&amp;
if(Services!L451="S",Services!$L$1&amp;", ","")&amp;
if(Services!M451="S",Services!$M$1&amp;", ","")&amp;
if(Services!N451="S",Services!$N$1&amp;", ","")&amp;
if(Services!O451="S",Services!$O$1&amp;", ","")&amp;
if(Services!P451="S",Services!$P$1&amp;", ","")&amp;
if(Services!Q451="S",Services!$Q$1&amp;", ","")&amp;
if(Services!R451="S",Services!$R$1&amp;", ","")&amp;
if(Services!S451="S",Services!$S$1&amp;", ","")&amp;
if(Services!T451="S",Services!$T$1&amp;", ","")&amp;
if(Services!U451="S",Services!$U$1&amp;", ","")&amp;
if(Services!V451="S",Services!$V$1&amp;", ","")&amp;
if(Services!W451="S",Services!$W$1&amp;", ","")&amp;
if(Services!X451="S",Services!$X$1&amp;", ","")&amp;
if(Services!Y451="S",Services!$Y$1&amp;", ","")&amp;
if(Services!Z451="S",Services!$Z$1&amp;", ","")&amp;
if(Services!AA451="S",Services!$AA$1&amp;", ","")&amp;
if(Services!AB451="S",Services!$AB$1&amp;", ","")&amp;
if(Services!AC451="S",Services!$AC$1&amp;", ","")&amp;
if(Services!AD451="S",Services!$AD$1&amp;", ","")&amp;
if(Services!AE451="S",Services!$AE$1&amp;", ","")&amp;
if(Services!AF451="S",Services!$AF$1&amp;", ","")&amp;
if(Services!AG451="S",Services!$AG$1&amp;", ","")&amp;
if(Services!AH451="S",Services!$AH$1&amp;", ","")</f>
        <v/>
      </c>
      <c r="H451" t="str">
        <f t="shared" si="2"/>
        <v/>
      </c>
      <c r="I451" t="str">
        <f t="shared" si="3"/>
        <v/>
      </c>
      <c r="J451" s="24" t="s">
        <v>299</v>
      </c>
    </row>
    <row r="452">
      <c r="A452" t="str">
        <f>if(Services!A452="","",Services!A452)</f>
        <v/>
      </c>
      <c r="B452" t="str">
        <f>if(Services!B452&amp;" "&amp;Services!C452&amp;" "&amp;Services!I452="","",Services!B452&amp;" "&amp;Services!C452&amp;" "&amp;Services!I452)</f>
        <v>  </v>
      </c>
      <c r="C452" t="str">
        <f>if(A452="","",Services!D452&amp;" "&amp;Services!E452&amp;", "&amp;Services!F452&amp;" "&amp;Services!G452)</f>
        <v/>
      </c>
      <c r="D452" t="str">
        <f>if(Services!H452="","",Services!H452)</f>
        <v/>
      </c>
      <c r="E452" s="81" t="str">
        <f>if(Services!J452="P",Services!$J$1&amp;", ","")&amp;
if(Services!K452="P",Services!$K$1&amp;", ","")&amp;
if(Services!L452="P",Services!$L$1&amp;", ","")&amp;
if(Services!M452="P",Services!$M$1&amp;", ","")&amp;
if(Services!N452="P",Services!$N$1&amp;", ","")&amp;
if(Services!O452="P",Services!$O$1&amp;", ","")&amp;
if(Services!P452="P",Services!$P$1&amp;", ","")&amp;
if(Services!Q452="P",Services!$Q$1&amp;", ","")&amp;
if(Services!R452="P",Services!$R$1&amp;", ","")&amp;
if(Services!S452="P",Services!$S$1&amp;", ","")&amp;
if(Services!T452="P",Services!$T$1&amp;", ","")&amp;
if(Services!U452="P",Services!$U$1&amp;", ","")&amp;
if(Services!V452="P",Services!$V$1&amp;", ","")&amp;
if(Services!W452="P",Services!$W$1&amp;", ","")&amp;
if(Services!X452="P",Services!$X$1&amp;", ","")&amp;
if(Services!Y452="P",Services!$Y$1&amp;", ","")&amp;
if(Services!Z452="P",Services!$Z$1&amp;", ","")&amp;
if(Services!AA452="P",Services!$AA$1&amp;", ","")&amp;
if(Services!AB452="P",Services!$AB$1&amp;", ","")&amp;
if(Services!AC452="P",Services!$AC$1&amp;", ","")&amp;
if(Services!AD452="P",Services!$AD$1&amp;", ","")&amp;
if(Services!AE452="P",Services!$AE$1&amp;", ","")&amp;
if(Services!AF452="P",Services!$AF$1&amp;", ","")&amp;
if(Services!AG452="P",Services!$AG$1&amp;", ","")&amp;
if(Services!AH452="P",Services!$AH$1&amp;", ","")</f>
        <v/>
      </c>
      <c r="F452" t="str">
        <f t="shared" si="1"/>
        <v/>
      </c>
      <c r="G452" s="81" t="str">
        <f>if(Services!J452="S",Services!$J$1&amp;", ","")&amp;
if(Services!K452="S",Services!$K$1&amp;", ","")&amp;
if(Services!L452="S",Services!$L$1&amp;", ","")&amp;
if(Services!M452="S",Services!$M$1&amp;", ","")&amp;
if(Services!N452="S",Services!$N$1&amp;", ","")&amp;
if(Services!O452="S",Services!$O$1&amp;", ","")&amp;
if(Services!P452="S",Services!$P$1&amp;", ","")&amp;
if(Services!Q452="S",Services!$Q$1&amp;", ","")&amp;
if(Services!R452="S",Services!$R$1&amp;", ","")&amp;
if(Services!S452="S",Services!$S$1&amp;", ","")&amp;
if(Services!T452="S",Services!$T$1&amp;", ","")&amp;
if(Services!U452="S",Services!$U$1&amp;", ","")&amp;
if(Services!V452="S",Services!$V$1&amp;", ","")&amp;
if(Services!W452="S",Services!$W$1&amp;", ","")&amp;
if(Services!X452="S",Services!$X$1&amp;", ","")&amp;
if(Services!Y452="S",Services!$Y$1&amp;", ","")&amp;
if(Services!Z452="S",Services!$Z$1&amp;", ","")&amp;
if(Services!AA452="S",Services!$AA$1&amp;", ","")&amp;
if(Services!AB452="S",Services!$AB$1&amp;", ","")&amp;
if(Services!AC452="S",Services!$AC$1&amp;", ","")&amp;
if(Services!AD452="S",Services!$AD$1&amp;", ","")&amp;
if(Services!AE452="S",Services!$AE$1&amp;", ","")&amp;
if(Services!AF452="S",Services!$AF$1&amp;", ","")&amp;
if(Services!AG452="S",Services!$AG$1&amp;", ","")&amp;
if(Services!AH452="S",Services!$AH$1&amp;", ","")</f>
        <v/>
      </c>
      <c r="H452" t="str">
        <f t="shared" si="2"/>
        <v/>
      </c>
      <c r="I452" t="str">
        <f t="shared" si="3"/>
        <v/>
      </c>
      <c r="J452" s="24" t="s">
        <v>299</v>
      </c>
    </row>
    <row r="453">
      <c r="A453" t="str">
        <f>if(Services!A453="","",Services!A453)</f>
        <v/>
      </c>
      <c r="B453" t="str">
        <f>if(Services!B453&amp;" "&amp;Services!C453&amp;" "&amp;Services!I453="","",Services!B453&amp;" "&amp;Services!C453&amp;" "&amp;Services!I453)</f>
        <v>  </v>
      </c>
      <c r="C453" t="str">
        <f>if(A453="","",Services!D453&amp;" "&amp;Services!E453&amp;", "&amp;Services!F453&amp;" "&amp;Services!G453)</f>
        <v/>
      </c>
      <c r="D453" t="str">
        <f>if(Services!H453="","",Services!H453)</f>
        <v/>
      </c>
      <c r="E453" s="81" t="str">
        <f>if(Services!J453="P",Services!$J$1&amp;", ","")&amp;
if(Services!K453="P",Services!$K$1&amp;", ","")&amp;
if(Services!L453="P",Services!$L$1&amp;", ","")&amp;
if(Services!M453="P",Services!$M$1&amp;", ","")&amp;
if(Services!N453="P",Services!$N$1&amp;", ","")&amp;
if(Services!O453="P",Services!$O$1&amp;", ","")&amp;
if(Services!P453="P",Services!$P$1&amp;", ","")&amp;
if(Services!Q453="P",Services!$Q$1&amp;", ","")&amp;
if(Services!R453="P",Services!$R$1&amp;", ","")&amp;
if(Services!S453="P",Services!$S$1&amp;", ","")&amp;
if(Services!T453="P",Services!$T$1&amp;", ","")&amp;
if(Services!U453="P",Services!$U$1&amp;", ","")&amp;
if(Services!V453="P",Services!$V$1&amp;", ","")&amp;
if(Services!W453="P",Services!$W$1&amp;", ","")&amp;
if(Services!X453="P",Services!$X$1&amp;", ","")&amp;
if(Services!Y453="P",Services!$Y$1&amp;", ","")&amp;
if(Services!Z453="P",Services!$Z$1&amp;", ","")&amp;
if(Services!AA453="P",Services!$AA$1&amp;", ","")&amp;
if(Services!AB453="P",Services!$AB$1&amp;", ","")&amp;
if(Services!AC453="P",Services!$AC$1&amp;", ","")&amp;
if(Services!AD453="P",Services!$AD$1&amp;", ","")&amp;
if(Services!AE453="P",Services!$AE$1&amp;", ","")&amp;
if(Services!AF453="P",Services!$AF$1&amp;", ","")&amp;
if(Services!AG453="P",Services!$AG$1&amp;", ","")&amp;
if(Services!AH453="P",Services!$AH$1&amp;", ","")</f>
        <v/>
      </c>
      <c r="F453" t="str">
        <f t="shared" si="1"/>
        <v/>
      </c>
      <c r="G453" s="81" t="str">
        <f>if(Services!J453="S",Services!$J$1&amp;", ","")&amp;
if(Services!K453="S",Services!$K$1&amp;", ","")&amp;
if(Services!L453="S",Services!$L$1&amp;", ","")&amp;
if(Services!M453="S",Services!$M$1&amp;", ","")&amp;
if(Services!N453="S",Services!$N$1&amp;", ","")&amp;
if(Services!O453="S",Services!$O$1&amp;", ","")&amp;
if(Services!P453="S",Services!$P$1&amp;", ","")&amp;
if(Services!Q453="S",Services!$Q$1&amp;", ","")&amp;
if(Services!R453="S",Services!$R$1&amp;", ","")&amp;
if(Services!S453="S",Services!$S$1&amp;", ","")&amp;
if(Services!T453="S",Services!$T$1&amp;", ","")&amp;
if(Services!U453="S",Services!$U$1&amp;", ","")&amp;
if(Services!V453="S",Services!$V$1&amp;", ","")&amp;
if(Services!W453="S",Services!$W$1&amp;", ","")&amp;
if(Services!X453="S",Services!$X$1&amp;", ","")&amp;
if(Services!Y453="S",Services!$Y$1&amp;", ","")&amp;
if(Services!Z453="S",Services!$Z$1&amp;", ","")&amp;
if(Services!AA453="S",Services!$AA$1&amp;", ","")&amp;
if(Services!AB453="S",Services!$AB$1&amp;", ","")&amp;
if(Services!AC453="S",Services!$AC$1&amp;", ","")&amp;
if(Services!AD453="S",Services!$AD$1&amp;", ","")&amp;
if(Services!AE453="S",Services!$AE$1&amp;", ","")&amp;
if(Services!AF453="S",Services!$AF$1&amp;", ","")&amp;
if(Services!AG453="S",Services!$AG$1&amp;", ","")&amp;
if(Services!AH453="S",Services!$AH$1&amp;", ","")</f>
        <v/>
      </c>
      <c r="H453" t="str">
        <f t="shared" si="2"/>
        <v/>
      </c>
      <c r="I453" t="str">
        <f t="shared" si="3"/>
        <v/>
      </c>
      <c r="J453" s="24" t="s">
        <v>299</v>
      </c>
    </row>
    <row r="454">
      <c r="A454" t="str">
        <f>if(Services!A454="","",Services!A454)</f>
        <v/>
      </c>
      <c r="B454" t="str">
        <f>if(Services!B454&amp;" "&amp;Services!C454&amp;" "&amp;Services!I454="","",Services!B454&amp;" "&amp;Services!C454&amp;" "&amp;Services!I454)</f>
        <v>  </v>
      </c>
      <c r="C454" t="str">
        <f>if(A454="","",Services!D454&amp;" "&amp;Services!E454&amp;", "&amp;Services!F454&amp;" "&amp;Services!G454)</f>
        <v/>
      </c>
      <c r="D454" t="str">
        <f>if(Services!H454="","",Services!H454)</f>
        <v/>
      </c>
      <c r="E454" s="81" t="str">
        <f>if(Services!J454="P",Services!$J$1&amp;", ","")&amp;
if(Services!K454="P",Services!$K$1&amp;", ","")&amp;
if(Services!L454="P",Services!$L$1&amp;", ","")&amp;
if(Services!M454="P",Services!$M$1&amp;", ","")&amp;
if(Services!N454="P",Services!$N$1&amp;", ","")&amp;
if(Services!O454="P",Services!$O$1&amp;", ","")&amp;
if(Services!P454="P",Services!$P$1&amp;", ","")&amp;
if(Services!Q454="P",Services!$Q$1&amp;", ","")&amp;
if(Services!R454="P",Services!$R$1&amp;", ","")&amp;
if(Services!S454="P",Services!$S$1&amp;", ","")&amp;
if(Services!T454="P",Services!$T$1&amp;", ","")&amp;
if(Services!U454="P",Services!$U$1&amp;", ","")&amp;
if(Services!V454="P",Services!$V$1&amp;", ","")&amp;
if(Services!W454="P",Services!$W$1&amp;", ","")&amp;
if(Services!X454="P",Services!$X$1&amp;", ","")&amp;
if(Services!Y454="P",Services!$Y$1&amp;", ","")&amp;
if(Services!Z454="P",Services!$Z$1&amp;", ","")&amp;
if(Services!AA454="P",Services!$AA$1&amp;", ","")&amp;
if(Services!AB454="P",Services!$AB$1&amp;", ","")&amp;
if(Services!AC454="P",Services!$AC$1&amp;", ","")&amp;
if(Services!AD454="P",Services!$AD$1&amp;", ","")&amp;
if(Services!AE454="P",Services!$AE$1&amp;", ","")&amp;
if(Services!AF454="P",Services!$AF$1&amp;", ","")&amp;
if(Services!AG454="P",Services!$AG$1&amp;", ","")&amp;
if(Services!AH454="P",Services!$AH$1&amp;", ","")</f>
        <v/>
      </c>
      <c r="F454" t="str">
        <f t="shared" si="1"/>
        <v/>
      </c>
      <c r="G454" s="81" t="str">
        <f>if(Services!J454="S",Services!$J$1&amp;", ","")&amp;
if(Services!K454="S",Services!$K$1&amp;", ","")&amp;
if(Services!L454="S",Services!$L$1&amp;", ","")&amp;
if(Services!M454="S",Services!$M$1&amp;", ","")&amp;
if(Services!N454="S",Services!$N$1&amp;", ","")&amp;
if(Services!O454="S",Services!$O$1&amp;", ","")&amp;
if(Services!P454="S",Services!$P$1&amp;", ","")&amp;
if(Services!Q454="S",Services!$Q$1&amp;", ","")&amp;
if(Services!R454="S",Services!$R$1&amp;", ","")&amp;
if(Services!S454="S",Services!$S$1&amp;", ","")&amp;
if(Services!T454="S",Services!$T$1&amp;", ","")&amp;
if(Services!U454="S",Services!$U$1&amp;", ","")&amp;
if(Services!V454="S",Services!$V$1&amp;", ","")&amp;
if(Services!W454="S",Services!$W$1&amp;", ","")&amp;
if(Services!X454="S",Services!$X$1&amp;", ","")&amp;
if(Services!Y454="S",Services!$Y$1&amp;", ","")&amp;
if(Services!Z454="S",Services!$Z$1&amp;", ","")&amp;
if(Services!AA454="S",Services!$AA$1&amp;", ","")&amp;
if(Services!AB454="S",Services!$AB$1&amp;", ","")&amp;
if(Services!AC454="S",Services!$AC$1&amp;", ","")&amp;
if(Services!AD454="S",Services!$AD$1&amp;", ","")&amp;
if(Services!AE454="S",Services!$AE$1&amp;", ","")&amp;
if(Services!AF454="S",Services!$AF$1&amp;", ","")&amp;
if(Services!AG454="S",Services!$AG$1&amp;", ","")&amp;
if(Services!AH454="S",Services!$AH$1&amp;", ","")</f>
        <v/>
      </c>
      <c r="H454" t="str">
        <f t="shared" si="2"/>
        <v/>
      </c>
      <c r="I454" t="str">
        <f t="shared" si="3"/>
        <v/>
      </c>
      <c r="J454" s="24" t="s">
        <v>299</v>
      </c>
    </row>
    <row r="455">
      <c r="A455" t="str">
        <f>if(Services!A455="","",Services!A455)</f>
        <v/>
      </c>
      <c r="B455" t="str">
        <f>if(Services!B455&amp;" "&amp;Services!C455&amp;" "&amp;Services!I455="","",Services!B455&amp;" "&amp;Services!C455&amp;" "&amp;Services!I455)</f>
        <v>  </v>
      </c>
      <c r="C455" t="str">
        <f>if(A455="","",Services!D455&amp;" "&amp;Services!E455&amp;", "&amp;Services!F455&amp;" "&amp;Services!G455)</f>
        <v/>
      </c>
      <c r="D455" t="str">
        <f>if(Services!H455="","",Services!H455)</f>
        <v/>
      </c>
      <c r="E455" s="81" t="str">
        <f>if(Services!J455="P",Services!$J$1&amp;", ","")&amp;
if(Services!K455="P",Services!$K$1&amp;", ","")&amp;
if(Services!L455="P",Services!$L$1&amp;", ","")&amp;
if(Services!M455="P",Services!$M$1&amp;", ","")&amp;
if(Services!N455="P",Services!$N$1&amp;", ","")&amp;
if(Services!O455="P",Services!$O$1&amp;", ","")&amp;
if(Services!P455="P",Services!$P$1&amp;", ","")&amp;
if(Services!Q455="P",Services!$Q$1&amp;", ","")&amp;
if(Services!R455="P",Services!$R$1&amp;", ","")&amp;
if(Services!S455="P",Services!$S$1&amp;", ","")&amp;
if(Services!T455="P",Services!$T$1&amp;", ","")&amp;
if(Services!U455="P",Services!$U$1&amp;", ","")&amp;
if(Services!V455="P",Services!$V$1&amp;", ","")&amp;
if(Services!W455="P",Services!$W$1&amp;", ","")&amp;
if(Services!X455="P",Services!$X$1&amp;", ","")&amp;
if(Services!Y455="P",Services!$Y$1&amp;", ","")&amp;
if(Services!Z455="P",Services!$Z$1&amp;", ","")&amp;
if(Services!AA455="P",Services!$AA$1&amp;", ","")&amp;
if(Services!AB455="P",Services!$AB$1&amp;", ","")&amp;
if(Services!AC455="P",Services!$AC$1&amp;", ","")&amp;
if(Services!AD455="P",Services!$AD$1&amp;", ","")&amp;
if(Services!AE455="P",Services!$AE$1&amp;", ","")&amp;
if(Services!AF455="P",Services!$AF$1&amp;", ","")&amp;
if(Services!AG455="P",Services!$AG$1&amp;", ","")&amp;
if(Services!AH455="P",Services!$AH$1&amp;", ","")</f>
        <v/>
      </c>
      <c r="F455" t="str">
        <f t="shared" si="1"/>
        <v/>
      </c>
      <c r="G455" s="81" t="str">
        <f>if(Services!J455="S",Services!$J$1&amp;", ","")&amp;
if(Services!K455="S",Services!$K$1&amp;", ","")&amp;
if(Services!L455="S",Services!$L$1&amp;", ","")&amp;
if(Services!M455="S",Services!$M$1&amp;", ","")&amp;
if(Services!N455="S",Services!$N$1&amp;", ","")&amp;
if(Services!O455="S",Services!$O$1&amp;", ","")&amp;
if(Services!P455="S",Services!$P$1&amp;", ","")&amp;
if(Services!Q455="S",Services!$Q$1&amp;", ","")&amp;
if(Services!R455="S",Services!$R$1&amp;", ","")&amp;
if(Services!S455="S",Services!$S$1&amp;", ","")&amp;
if(Services!T455="S",Services!$T$1&amp;", ","")&amp;
if(Services!U455="S",Services!$U$1&amp;", ","")&amp;
if(Services!V455="S",Services!$V$1&amp;", ","")&amp;
if(Services!W455="S",Services!$W$1&amp;", ","")&amp;
if(Services!X455="S",Services!$X$1&amp;", ","")&amp;
if(Services!Y455="S",Services!$Y$1&amp;", ","")&amp;
if(Services!Z455="S",Services!$Z$1&amp;", ","")&amp;
if(Services!AA455="S",Services!$AA$1&amp;", ","")&amp;
if(Services!AB455="S",Services!$AB$1&amp;", ","")&amp;
if(Services!AC455="S",Services!$AC$1&amp;", ","")&amp;
if(Services!AD455="S",Services!$AD$1&amp;", ","")&amp;
if(Services!AE455="S",Services!$AE$1&amp;", ","")&amp;
if(Services!AF455="S",Services!$AF$1&amp;", ","")&amp;
if(Services!AG455="S",Services!$AG$1&amp;", ","")&amp;
if(Services!AH455="S",Services!$AH$1&amp;", ","")</f>
        <v/>
      </c>
      <c r="H455" t="str">
        <f t="shared" si="2"/>
        <v/>
      </c>
      <c r="I455" t="str">
        <f t="shared" si="3"/>
        <v/>
      </c>
      <c r="J455" s="24" t="s">
        <v>299</v>
      </c>
    </row>
    <row r="456">
      <c r="A456" t="str">
        <f>if(Services!A456="","",Services!A456)</f>
        <v/>
      </c>
      <c r="B456" t="str">
        <f>if(Services!B456&amp;" "&amp;Services!C456&amp;" "&amp;Services!I456="","",Services!B456&amp;" "&amp;Services!C456&amp;" "&amp;Services!I456)</f>
        <v>  </v>
      </c>
      <c r="C456" t="str">
        <f>if(A456="","",Services!D456&amp;" "&amp;Services!E456&amp;", "&amp;Services!F456&amp;" "&amp;Services!G456)</f>
        <v/>
      </c>
      <c r="D456" t="str">
        <f>if(Services!H456="","",Services!H456)</f>
        <v/>
      </c>
      <c r="E456" s="81" t="str">
        <f>if(Services!J456="P",Services!$J$1&amp;", ","")&amp;
if(Services!K456="P",Services!$K$1&amp;", ","")&amp;
if(Services!L456="P",Services!$L$1&amp;", ","")&amp;
if(Services!M456="P",Services!$M$1&amp;", ","")&amp;
if(Services!N456="P",Services!$N$1&amp;", ","")&amp;
if(Services!O456="P",Services!$O$1&amp;", ","")&amp;
if(Services!P456="P",Services!$P$1&amp;", ","")&amp;
if(Services!Q456="P",Services!$Q$1&amp;", ","")&amp;
if(Services!R456="P",Services!$R$1&amp;", ","")&amp;
if(Services!S456="P",Services!$S$1&amp;", ","")&amp;
if(Services!T456="P",Services!$T$1&amp;", ","")&amp;
if(Services!U456="P",Services!$U$1&amp;", ","")&amp;
if(Services!V456="P",Services!$V$1&amp;", ","")&amp;
if(Services!W456="P",Services!$W$1&amp;", ","")&amp;
if(Services!X456="P",Services!$X$1&amp;", ","")&amp;
if(Services!Y456="P",Services!$Y$1&amp;", ","")&amp;
if(Services!Z456="P",Services!$Z$1&amp;", ","")&amp;
if(Services!AA456="P",Services!$AA$1&amp;", ","")&amp;
if(Services!AB456="P",Services!$AB$1&amp;", ","")&amp;
if(Services!AC456="P",Services!$AC$1&amp;", ","")&amp;
if(Services!AD456="P",Services!$AD$1&amp;", ","")&amp;
if(Services!AE456="P",Services!$AE$1&amp;", ","")&amp;
if(Services!AF456="P",Services!$AF$1&amp;", ","")&amp;
if(Services!AG456="P",Services!$AG$1&amp;", ","")&amp;
if(Services!AH456="P",Services!$AH$1&amp;", ","")</f>
        <v/>
      </c>
      <c r="F456" t="str">
        <f t="shared" si="1"/>
        <v/>
      </c>
      <c r="G456" s="81" t="str">
        <f>if(Services!J456="S",Services!$J$1&amp;", ","")&amp;
if(Services!K456="S",Services!$K$1&amp;", ","")&amp;
if(Services!L456="S",Services!$L$1&amp;", ","")&amp;
if(Services!M456="S",Services!$M$1&amp;", ","")&amp;
if(Services!N456="S",Services!$N$1&amp;", ","")&amp;
if(Services!O456="S",Services!$O$1&amp;", ","")&amp;
if(Services!P456="S",Services!$P$1&amp;", ","")&amp;
if(Services!Q456="S",Services!$Q$1&amp;", ","")&amp;
if(Services!R456="S",Services!$R$1&amp;", ","")&amp;
if(Services!S456="S",Services!$S$1&amp;", ","")&amp;
if(Services!T456="S",Services!$T$1&amp;", ","")&amp;
if(Services!U456="S",Services!$U$1&amp;", ","")&amp;
if(Services!V456="S",Services!$V$1&amp;", ","")&amp;
if(Services!W456="S",Services!$W$1&amp;", ","")&amp;
if(Services!X456="S",Services!$X$1&amp;", ","")&amp;
if(Services!Y456="S",Services!$Y$1&amp;", ","")&amp;
if(Services!Z456="S",Services!$Z$1&amp;", ","")&amp;
if(Services!AA456="S",Services!$AA$1&amp;", ","")&amp;
if(Services!AB456="S",Services!$AB$1&amp;", ","")&amp;
if(Services!AC456="S",Services!$AC$1&amp;", ","")&amp;
if(Services!AD456="S",Services!$AD$1&amp;", ","")&amp;
if(Services!AE456="S",Services!$AE$1&amp;", ","")&amp;
if(Services!AF456="S",Services!$AF$1&amp;", ","")&amp;
if(Services!AG456="S",Services!$AG$1&amp;", ","")&amp;
if(Services!AH456="S",Services!$AH$1&amp;", ","")</f>
        <v/>
      </c>
      <c r="H456" t="str">
        <f t="shared" si="2"/>
        <v/>
      </c>
      <c r="I456" t="str">
        <f t="shared" si="3"/>
        <v/>
      </c>
      <c r="J456" s="24" t="s">
        <v>299</v>
      </c>
    </row>
    <row r="457">
      <c r="A457" t="str">
        <f>if(Services!A457="","",Services!A457)</f>
        <v/>
      </c>
      <c r="B457" t="str">
        <f>if(Services!B457&amp;" "&amp;Services!C457&amp;" "&amp;Services!I457="","",Services!B457&amp;" "&amp;Services!C457&amp;" "&amp;Services!I457)</f>
        <v>  </v>
      </c>
      <c r="C457" t="str">
        <f>if(A457="","",Services!D457&amp;" "&amp;Services!E457&amp;", "&amp;Services!F457&amp;" "&amp;Services!G457)</f>
        <v/>
      </c>
      <c r="D457" t="str">
        <f>if(Services!H457="","",Services!H457)</f>
        <v/>
      </c>
      <c r="E457" s="81" t="str">
        <f>if(Services!J457="P",Services!$J$1&amp;", ","")&amp;
if(Services!K457="P",Services!$K$1&amp;", ","")&amp;
if(Services!L457="P",Services!$L$1&amp;", ","")&amp;
if(Services!M457="P",Services!$M$1&amp;", ","")&amp;
if(Services!N457="P",Services!$N$1&amp;", ","")&amp;
if(Services!O457="P",Services!$O$1&amp;", ","")&amp;
if(Services!P457="P",Services!$P$1&amp;", ","")&amp;
if(Services!Q457="P",Services!$Q$1&amp;", ","")&amp;
if(Services!R457="P",Services!$R$1&amp;", ","")&amp;
if(Services!S457="P",Services!$S$1&amp;", ","")&amp;
if(Services!T457="P",Services!$T$1&amp;", ","")&amp;
if(Services!U457="P",Services!$U$1&amp;", ","")&amp;
if(Services!V457="P",Services!$V$1&amp;", ","")&amp;
if(Services!W457="P",Services!$W$1&amp;", ","")&amp;
if(Services!X457="P",Services!$X$1&amp;", ","")&amp;
if(Services!Y457="P",Services!$Y$1&amp;", ","")&amp;
if(Services!Z457="P",Services!$Z$1&amp;", ","")&amp;
if(Services!AA457="P",Services!$AA$1&amp;", ","")&amp;
if(Services!AB457="P",Services!$AB$1&amp;", ","")&amp;
if(Services!AC457="P",Services!$AC$1&amp;", ","")&amp;
if(Services!AD457="P",Services!$AD$1&amp;", ","")&amp;
if(Services!AE457="P",Services!$AE$1&amp;", ","")&amp;
if(Services!AF457="P",Services!$AF$1&amp;", ","")&amp;
if(Services!AG457="P",Services!$AG$1&amp;", ","")&amp;
if(Services!AH457="P",Services!$AH$1&amp;", ","")</f>
        <v/>
      </c>
      <c r="F457" t="str">
        <f t="shared" si="1"/>
        <v/>
      </c>
      <c r="G457" s="81" t="str">
        <f>if(Services!J457="S",Services!$J$1&amp;", ","")&amp;
if(Services!K457="S",Services!$K$1&amp;", ","")&amp;
if(Services!L457="S",Services!$L$1&amp;", ","")&amp;
if(Services!M457="S",Services!$M$1&amp;", ","")&amp;
if(Services!N457="S",Services!$N$1&amp;", ","")&amp;
if(Services!O457="S",Services!$O$1&amp;", ","")&amp;
if(Services!P457="S",Services!$P$1&amp;", ","")&amp;
if(Services!Q457="S",Services!$Q$1&amp;", ","")&amp;
if(Services!R457="S",Services!$R$1&amp;", ","")&amp;
if(Services!S457="S",Services!$S$1&amp;", ","")&amp;
if(Services!T457="S",Services!$T$1&amp;", ","")&amp;
if(Services!U457="S",Services!$U$1&amp;", ","")&amp;
if(Services!V457="S",Services!$V$1&amp;", ","")&amp;
if(Services!W457="S",Services!$W$1&amp;", ","")&amp;
if(Services!X457="S",Services!$X$1&amp;", ","")&amp;
if(Services!Y457="S",Services!$Y$1&amp;", ","")&amp;
if(Services!Z457="S",Services!$Z$1&amp;", ","")&amp;
if(Services!AA457="S",Services!$AA$1&amp;", ","")&amp;
if(Services!AB457="S",Services!$AB$1&amp;", ","")&amp;
if(Services!AC457="S",Services!$AC$1&amp;", ","")&amp;
if(Services!AD457="S",Services!$AD$1&amp;", ","")&amp;
if(Services!AE457="S",Services!$AE$1&amp;", ","")&amp;
if(Services!AF457="S",Services!$AF$1&amp;", ","")&amp;
if(Services!AG457="S",Services!$AG$1&amp;", ","")&amp;
if(Services!AH457="S",Services!$AH$1&amp;", ","")</f>
        <v/>
      </c>
      <c r="H457" t="str">
        <f t="shared" si="2"/>
        <v/>
      </c>
      <c r="I457" t="str">
        <f t="shared" si="3"/>
        <v/>
      </c>
      <c r="J457" s="24" t="s">
        <v>299</v>
      </c>
    </row>
    <row r="458">
      <c r="A458" t="str">
        <f>if(Services!A458="","",Services!A458)</f>
        <v/>
      </c>
      <c r="B458" t="str">
        <f>if(Services!B458&amp;" "&amp;Services!C458&amp;" "&amp;Services!I458="","",Services!B458&amp;" "&amp;Services!C458&amp;" "&amp;Services!I458)</f>
        <v>  </v>
      </c>
      <c r="C458" t="str">
        <f>if(A458="","",Services!D458&amp;" "&amp;Services!E458&amp;", "&amp;Services!F458&amp;" "&amp;Services!G458)</f>
        <v/>
      </c>
      <c r="D458" t="str">
        <f>if(Services!H458="","",Services!H458)</f>
        <v/>
      </c>
      <c r="E458" s="81" t="str">
        <f>if(Services!J458="P",Services!$J$1&amp;", ","")&amp;
if(Services!K458="P",Services!$K$1&amp;", ","")&amp;
if(Services!L458="P",Services!$L$1&amp;", ","")&amp;
if(Services!M458="P",Services!$M$1&amp;", ","")&amp;
if(Services!N458="P",Services!$N$1&amp;", ","")&amp;
if(Services!O458="P",Services!$O$1&amp;", ","")&amp;
if(Services!P458="P",Services!$P$1&amp;", ","")&amp;
if(Services!Q458="P",Services!$Q$1&amp;", ","")&amp;
if(Services!R458="P",Services!$R$1&amp;", ","")&amp;
if(Services!S458="P",Services!$S$1&amp;", ","")&amp;
if(Services!T458="P",Services!$T$1&amp;", ","")&amp;
if(Services!U458="P",Services!$U$1&amp;", ","")&amp;
if(Services!V458="P",Services!$V$1&amp;", ","")&amp;
if(Services!W458="P",Services!$W$1&amp;", ","")&amp;
if(Services!X458="P",Services!$X$1&amp;", ","")&amp;
if(Services!Y458="P",Services!$Y$1&amp;", ","")&amp;
if(Services!Z458="P",Services!$Z$1&amp;", ","")&amp;
if(Services!AA458="P",Services!$AA$1&amp;", ","")&amp;
if(Services!AB458="P",Services!$AB$1&amp;", ","")&amp;
if(Services!AC458="P",Services!$AC$1&amp;", ","")&amp;
if(Services!AD458="P",Services!$AD$1&amp;", ","")&amp;
if(Services!AE458="P",Services!$AE$1&amp;", ","")&amp;
if(Services!AF458="P",Services!$AF$1&amp;", ","")&amp;
if(Services!AG458="P",Services!$AG$1&amp;", ","")&amp;
if(Services!AH458="P",Services!$AH$1&amp;", ","")</f>
        <v/>
      </c>
      <c r="F458" t="str">
        <f t="shared" si="1"/>
        <v/>
      </c>
      <c r="G458" s="81" t="str">
        <f>if(Services!J458="S",Services!$J$1&amp;", ","")&amp;
if(Services!K458="S",Services!$K$1&amp;", ","")&amp;
if(Services!L458="S",Services!$L$1&amp;", ","")&amp;
if(Services!M458="S",Services!$M$1&amp;", ","")&amp;
if(Services!N458="S",Services!$N$1&amp;", ","")&amp;
if(Services!O458="S",Services!$O$1&amp;", ","")&amp;
if(Services!P458="S",Services!$P$1&amp;", ","")&amp;
if(Services!Q458="S",Services!$Q$1&amp;", ","")&amp;
if(Services!R458="S",Services!$R$1&amp;", ","")&amp;
if(Services!S458="S",Services!$S$1&amp;", ","")&amp;
if(Services!T458="S",Services!$T$1&amp;", ","")&amp;
if(Services!U458="S",Services!$U$1&amp;", ","")&amp;
if(Services!V458="S",Services!$V$1&amp;", ","")&amp;
if(Services!W458="S",Services!$W$1&amp;", ","")&amp;
if(Services!X458="S",Services!$X$1&amp;", ","")&amp;
if(Services!Y458="S",Services!$Y$1&amp;", ","")&amp;
if(Services!Z458="S",Services!$Z$1&amp;", ","")&amp;
if(Services!AA458="S",Services!$AA$1&amp;", ","")&amp;
if(Services!AB458="S",Services!$AB$1&amp;", ","")&amp;
if(Services!AC458="S",Services!$AC$1&amp;", ","")&amp;
if(Services!AD458="S",Services!$AD$1&amp;", ","")&amp;
if(Services!AE458="S",Services!$AE$1&amp;", ","")&amp;
if(Services!AF458="S",Services!$AF$1&amp;", ","")&amp;
if(Services!AG458="S",Services!$AG$1&amp;", ","")&amp;
if(Services!AH458="S",Services!$AH$1&amp;", ","")</f>
        <v/>
      </c>
      <c r="H458" t="str">
        <f t="shared" si="2"/>
        <v/>
      </c>
      <c r="I458" t="str">
        <f t="shared" si="3"/>
        <v/>
      </c>
      <c r="J458" s="24" t="s">
        <v>299</v>
      </c>
    </row>
    <row r="459">
      <c r="A459" t="str">
        <f>if(Services!A459="","",Services!A459)</f>
        <v/>
      </c>
      <c r="B459" t="str">
        <f>if(Services!B459&amp;" "&amp;Services!C459&amp;" "&amp;Services!I459="","",Services!B459&amp;" "&amp;Services!C459&amp;" "&amp;Services!I459)</f>
        <v>  </v>
      </c>
      <c r="C459" t="str">
        <f>if(A459="","",Services!D459&amp;" "&amp;Services!E459&amp;", "&amp;Services!F459&amp;" "&amp;Services!G459)</f>
        <v/>
      </c>
      <c r="D459" t="str">
        <f>if(Services!H459="","",Services!H459)</f>
        <v/>
      </c>
      <c r="E459" s="81" t="str">
        <f>if(Services!J459="P",Services!$J$1&amp;", ","")&amp;
if(Services!K459="P",Services!$K$1&amp;", ","")&amp;
if(Services!L459="P",Services!$L$1&amp;", ","")&amp;
if(Services!M459="P",Services!$M$1&amp;", ","")&amp;
if(Services!N459="P",Services!$N$1&amp;", ","")&amp;
if(Services!O459="P",Services!$O$1&amp;", ","")&amp;
if(Services!P459="P",Services!$P$1&amp;", ","")&amp;
if(Services!Q459="P",Services!$Q$1&amp;", ","")&amp;
if(Services!R459="P",Services!$R$1&amp;", ","")&amp;
if(Services!S459="P",Services!$S$1&amp;", ","")&amp;
if(Services!T459="P",Services!$T$1&amp;", ","")&amp;
if(Services!U459="P",Services!$U$1&amp;", ","")&amp;
if(Services!V459="P",Services!$V$1&amp;", ","")&amp;
if(Services!W459="P",Services!$W$1&amp;", ","")&amp;
if(Services!X459="P",Services!$X$1&amp;", ","")&amp;
if(Services!Y459="P",Services!$Y$1&amp;", ","")&amp;
if(Services!Z459="P",Services!$Z$1&amp;", ","")&amp;
if(Services!AA459="P",Services!$AA$1&amp;", ","")&amp;
if(Services!AB459="P",Services!$AB$1&amp;", ","")&amp;
if(Services!AC459="P",Services!$AC$1&amp;", ","")&amp;
if(Services!AD459="P",Services!$AD$1&amp;", ","")&amp;
if(Services!AE459="P",Services!$AE$1&amp;", ","")&amp;
if(Services!AF459="P",Services!$AF$1&amp;", ","")&amp;
if(Services!AG459="P",Services!$AG$1&amp;", ","")&amp;
if(Services!AH459="P",Services!$AH$1&amp;", ","")</f>
        <v/>
      </c>
      <c r="F459" t="str">
        <f t="shared" si="1"/>
        <v/>
      </c>
      <c r="G459" s="81" t="str">
        <f>if(Services!J459="S",Services!$J$1&amp;", ","")&amp;
if(Services!K459="S",Services!$K$1&amp;", ","")&amp;
if(Services!L459="S",Services!$L$1&amp;", ","")&amp;
if(Services!M459="S",Services!$M$1&amp;", ","")&amp;
if(Services!N459="S",Services!$N$1&amp;", ","")&amp;
if(Services!O459="S",Services!$O$1&amp;", ","")&amp;
if(Services!P459="S",Services!$P$1&amp;", ","")&amp;
if(Services!Q459="S",Services!$Q$1&amp;", ","")&amp;
if(Services!R459="S",Services!$R$1&amp;", ","")&amp;
if(Services!S459="S",Services!$S$1&amp;", ","")&amp;
if(Services!T459="S",Services!$T$1&amp;", ","")&amp;
if(Services!U459="S",Services!$U$1&amp;", ","")&amp;
if(Services!V459="S",Services!$V$1&amp;", ","")&amp;
if(Services!W459="S",Services!$W$1&amp;", ","")&amp;
if(Services!X459="S",Services!$X$1&amp;", ","")&amp;
if(Services!Y459="S",Services!$Y$1&amp;", ","")&amp;
if(Services!Z459="S",Services!$Z$1&amp;", ","")&amp;
if(Services!AA459="S",Services!$AA$1&amp;", ","")&amp;
if(Services!AB459="S",Services!$AB$1&amp;", ","")&amp;
if(Services!AC459="S",Services!$AC$1&amp;", ","")&amp;
if(Services!AD459="S",Services!$AD$1&amp;", ","")&amp;
if(Services!AE459="S",Services!$AE$1&amp;", ","")&amp;
if(Services!AF459="S",Services!$AF$1&amp;", ","")&amp;
if(Services!AG459="S",Services!$AG$1&amp;", ","")&amp;
if(Services!AH459="S",Services!$AH$1&amp;", ","")</f>
        <v/>
      </c>
      <c r="H459" t="str">
        <f t="shared" si="2"/>
        <v/>
      </c>
      <c r="I459" t="str">
        <f t="shared" si="3"/>
        <v/>
      </c>
      <c r="J459" s="24" t="s">
        <v>299</v>
      </c>
    </row>
    <row r="460">
      <c r="A460" t="str">
        <f>if(Services!A460="","",Services!A460)</f>
        <v/>
      </c>
      <c r="B460" t="str">
        <f>if(Services!B460&amp;" "&amp;Services!C460&amp;" "&amp;Services!I460="","",Services!B460&amp;" "&amp;Services!C460&amp;" "&amp;Services!I460)</f>
        <v>  </v>
      </c>
      <c r="C460" t="str">
        <f>if(A460="","",Services!D460&amp;" "&amp;Services!E460&amp;", "&amp;Services!F460&amp;" "&amp;Services!G460)</f>
        <v/>
      </c>
      <c r="D460" t="str">
        <f>if(Services!H460="","",Services!H460)</f>
        <v/>
      </c>
      <c r="E460" s="81" t="str">
        <f>if(Services!J460="P",Services!$J$1&amp;", ","")&amp;
if(Services!K460="P",Services!$K$1&amp;", ","")&amp;
if(Services!L460="P",Services!$L$1&amp;", ","")&amp;
if(Services!M460="P",Services!$M$1&amp;", ","")&amp;
if(Services!N460="P",Services!$N$1&amp;", ","")&amp;
if(Services!O460="P",Services!$O$1&amp;", ","")&amp;
if(Services!P460="P",Services!$P$1&amp;", ","")&amp;
if(Services!Q460="P",Services!$Q$1&amp;", ","")&amp;
if(Services!R460="P",Services!$R$1&amp;", ","")&amp;
if(Services!S460="P",Services!$S$1&amp;", ","")&amp;
if(Services!T460="P",Services!$T$1&amp;", ","")&amp;
if(Services!U460="P",Services!$U$1&amp;", ","")&amp;
if(Services!V460="P",Services!$V$1&amp;", ","")&amp;
if(Services!W460="P",Services!$W$1&amp;", ","")&amp;
if(Services!X460="P",Services!$X$1&amp;", ","")&amp;
if(Services!Y460="P",Services!$Y$1&amp;", ","")&amp;
if(Services!Z460="P",Services!$Z$1&amp;", ","")&amp;
if(Services!AA460="P",Services!$AA$1&amp;", ","")&amp;
if(Services!AB460="P",Services!$AB$1&amp;", ","")&amp;
if(Services!AC460="P",Services!$AC$1&amp;", ","")&amp;
if(Services!AD460="P",Services!$AD$1&amp;", ","")&amp;
if(Services!AE460="P",Services!$AE$1&amp;", ","")&amp;
if(Services!AF460="P",Services!$AF$1&amp;", ","")&amp;
if(Services!AG460="P",Services!$AG$1&amp;", ","")&amp;
if(Services!AH460="P",Services!$AH$1&amp;", ","")</f>
        <v/>
      </c>
      <c r="F460" t="str">
        <f t="shared" si="1"/>
        <v/>
      </c>
      <c r="G460" s="81" t="str">
        <f>if(Services!J460="S",Services!$J$1&amp;", ","")&amp;
if(Services!K460="S",Services!$K$1&amp;", ","")&amp;
if(Services!L460="S",Services!$L$1&amp;", ","")&amp;
if(Services!M460="S",Services!$M$1&amp;", ","")&amp;
if(Services!N460="S",Services!$N$1&amp;", ","")&amp;
if(Services!O460="S",Services!$O$1&amp;", ","")&amp;
if(Services!P460="S",Services!$P$1&amp;", ","")&amp;
if(Services!Q460="S",Services!$Q$1&amp;", ","")&amp;
if(Services!R460="S",Services!$R$1&amp;", ","")&amp;
if(Services!S460="S",Services!$S$1&amp;", ","")&amp;
if(Services!T460="S",Services!$T$1&amp;", ","")&amp;
if(Services!U460="S",Services!$U$1&amp;", ","")&amp;
if(Services!V460="S",Services!$V$1&amp;", ","")&amp;
if(Services!W460="S",Services!$W$1&amp;", ","")&amp;
if(Services!X460="S",Services!$X$1&amp;", ","")&amp;
if(Services!Y460="S",Services!$Y$1&amp;", ","")&amp;
if(Services!Z460="S",Services!$Z$1&amp;", ","")&amp;
if(Services!AA460="S",Services!$AA$1&amp;", ","")&amp;
if(Services!AB460="S",Services!$AB$1&amp;", ","")&amp;
if(Services!AC460="S",Services!$AC$1&amp;", ","")&amp;
if(Services!AD460="S",Services!$AD$1&amp;", ","")&amp;
if(Services!AE460="S",Services!$AE$1&amp;", ","")&amp;
if(Services!AF460="S",Services!$AF$1&amp;", ","")&amp;
if(Services!AG460="S",Services!$AG$1&amp;", ","")&amp;
if(Services!AH460="S",Services!$AH$1&amp;", ","")</f>
        <v/>
      </c>
      <c r="H460" t="str">
        <f t="shared" si="2"/>
        <v/>
      </c>
      <c r="I460" t="str">
        <f t="shared" si="3"/>
        <v/>
      </c>
      <c r="J460" s="24" t="s">
        <v>299</v>
      </c>
    </row>
    <row r="461">
      <c r="A461" t="str">
        <f>if(Services!A461="","",Services!A461)</f>
        <v/>
      </c>
      <c r="B461" t="str">
        <f>if(Services!B461&amp;" "&amp;Services!C461&amp;" "&amp;Services!I461="","",Services!B461&amp;" "&amp;Services!C461&amp;" "&amp;Services!I461)</f>
        <v>  </v>
      </c>
      <c r="C461" t="str">
        <f>if(A461="","",Services!D461&amp;" "&amp;Services!E461&amp;", "&amp;Services!F461&amp;" "&amp;Services!G461)</f>
        <v/>
      </c>
      <c r="D461" t="str">
        <f>if(Services!H461="","",Services!H461)</f>
        <v/>
      </c>
      <c r="E461" s="81" t="str">
        <f>if(Services!J461="P",Services!$J$1&amp;", ","")&amp;
if(Services!K461="P",Services!$K$1&amp;", ","")&amp;
if(Services!L461="P",Services!$L$1&amp;", ","")&amp;
if(Services!M461="P",Services!$M$1&amp;", ","")&amp;
if(Services!N461="P",Services!$N$1&amp;", ","")&amp;
if(Services!O461="P",Services!$O$1&amp;", ","")&amp;
if(Services!P461="P",Services!$P$1&amp;", ","")&amp;
if(Services!Q461="P",Services!$Q$1&amp;", ","")&amp;
if(Services!R461="P",Services!$R$1&amp;", ","")&amp;
if(Services!S461="P",Services!$S$1&amp;", ","")&amp;
if(Services!T461="P",Services!$T$1&amp;", ","")&amp;
if(Services!U461="P",Services!$U$1&amp;", ","")&amp;
if(Services!V461="P",Services!$V$1&amp;", ","")&amp;
if(Services!W461="P",Services!$W$1&amp;", ","")&amp;
if(Services!X461="P",Services!$X$1&amp;", ","")&amp;
if(Services!Y461="P",Services!$Y$1&amp;", ","")&amp;
if(Services!Z461="P",Services!$Z$1&amp;", ","")&amp;
if(Services!AA461="P",Services!$AA$1&amp;", ","")&amp;
if(Services!AB461="P",Services!$AB$1&amp;", ","")&amp;
if(Services!AC461="P",Services!$AC$1&amp;", ","")&amp;
if(Services!AD461="P",Services!$AD$1&amp;", ","")&amp;
if(Services!AE461="P",Services!$AE$1&amp;", ","")&amp;
if(Services!AF461="P",Services!$AF$1&amp;", ","")&amp;
if(Services!AG461="P",Services!$AG$1&amp;", ","")&amp;
if(Services!AH461="P",Services!$AH$1&amp;", ","")</f>
        <v/>
      </c>
      <c r="F461" t="str">
        <f t="shared" si="1"/>
        <v/>
      </c>
      <c r="G461" s="81" t="str">
        <f>if(Services!J461="S",Services!$J$1&amp;", ","")&amp;
if(Services!K461="S",Services!$K$1&amp;", ","")&amp;
if(Services!L461="S",Services!$L$1&amp;", ","")&amp;
if(Services!M461="S",Services!$M$1&amp;", ","")&amp;
if(Services!N461="S",Services!$N$1&amp;", ","")&amp;
if(Services!O461="S",Services!$O$1&amp;", ","")&amp;
if(Services!P461="S",Services!$P$1&amp;", ","")&amp;
if(Services!Q461="S",Services!$Q$1&amp;", ","")&amp;
if(Services!R461="S",Services!$R$1&amp;", ","")&amp;
if(Services!S461="S",Services!$S$1&amp;", ","")&amp;
if(Services!T461="S",Services!$T$1&amp;", ","")&amp;
if(Services!U461="S",Services!$U$1&amp;", ","")&amp;
if(Services!V461="S",Services!$V$1&amp;", ","")&amp;
if(Services!W461="S",Services!$W$1&amp;", ","")&amp;
if(Services!X461="S",Services!$X$1&amp;", ","")&amp;
if(Services!Y461="S",Services!$Y$1&amp;", ","")&amp;
if(Services!Z461="S",Services!$Z$1&amp;", ","")&amp;
if(Services!AA461="S",Services!$AA$1&amp;", ","")&amp;
if(Services!AB461="S",Services!$AB$1&amp;", ","")&amp;
if(Services!AC461="S",Services!$AC$1&amp;", ","")&amp;
if(Services!AD461="S",Services!$AD$1&amp;", ","")&amp;
if(Services!AE461="S",Services!$AE$1&amp;", ","")&amp;
if(Services!AF461="S",Services!$AF$1&amp;", ","")&amp;
if(Services!AG461="S",Services!$AG$1&amp;", ","")&amp;
if(Services!AH461="S",Services!$AH$1&amp;", ","")</f>
        <v/>
      </c>
      <c r="H461" t="str">
        <f t="shared" si="2"/>
        <v/>
      </c>
      <c r="I461" t="str">
        <f t="shared" si="3"/>
        <v/>
      </c>
      <c r="J461" s="24" t="s">
        <v>299</v>
      </c>
    </row>
    <row r="462">
      <c r="A462" t="str">
        <f>if(Services!A462="","",Services!A462)</f>
        <v/>
      </c>
      <c r="B462" t="str">
        <f>if(Services!B462&amp;" "&amp;Services!C462&amp;" "&amp;Services!I462="","",Services!B462&amp;" "&amp;Services!C462&amp;" "&amp;Services!I462)</f>
        <v>  </v>
      </c>
      <c r="C462" t="str">
        <f>if(A462="","",Services!D462&amp;" "&amp;Services!E462&amp;", "&amp;Services!F462&amp;" "&amp;Services!G462)</f>
        <v/>
      </c>
      <c r="D462" t="str">
        <f>if(Services!H462="","",Services!H462)</f>
        <v/>
      </c>
      <c r="E462" s="81" t="str">
        <f>if(Services!J462="P",Services!$J$1&amp;", ","")&amp;
if(Services!K462="P",Services!$K$1&amp;", ","")&amp;
if(Services!L462="P",Services!$L$1&amp;", ","")&amp;
if(Services!M462="P",Services!$M$1&amp;", ","")&amp;
if(Services!N462="P",Services!$N$1&amp;", ","")&amp;
if(Services!O462="P",Services!$O$1&amp;", ","")&amp;
if(Services!P462="P",Services!$P$1&amp;", ","")&amp;
if(Services!Q462="P",Services!$Q$1&amp;", ","")&amp;
if(Services!R462="P",Services!$R$1&amp;", ","")&amp;
if(Services!S462="P",Services!$S$1&amp;", ","")&amp;
if(Services!T462="P",Services!$T$1&amp;", ","")&amp;
if(Services!U462="P",Services!$U$1&amp;", ","")&amp;
if(Services!V462="P",Services!$V$1&amp;", ","")&amp;
if(Services!W462="P",Services!$W$1&amp;", ","")&amp;
if(Services!X462="P",Services!$X$1&amp;", ","")&amp;
if(Services!Y462="P",Services!$Y$1&amp;", ","")&amp;
if(Services!Z462="P",Services!$Z$1&amp;", ","")&amp;
if(Services!AA462="P",Services!$AA$1&amp;", ","")&amp;
if(Services!AB462="P",Services!$AB$1&amp;", ","")&amp;
if(Services!AC462="P",Services!$AC$1&amp;", ","")&amp;
if(Services!AD462="P",Services!$AD$1&amp;", ","")&amp;
if(Services!AE462="P",Services!$AE$1&amp;", ","")&amp;
if(Services!AF462="P",Services!$AF$1&amp;", ","")&amp;
if(Services!AG462="P",Services!$AG$1&amp;", ","")&amp;
if(Services!AH462="P",Services!$AH$1&amp;", ","")</f>
        <v/>
      </c>
      <c r="F462" t="str">
        <f t="shared" si="1"/>
        <v/>
      </c>
      <c r="G462" s="81" t="str">
        <f>if(Services!J462="S",Services!$J$1&amp;", ","")&amp;
if(Services!K462="S",Services!$K$1&amp;", ","")&amp;
if(Services!L462="S",Services!$L$1&amp;", ","")&amp;
if(Services!M462="S",Services!$M$1&amp;", ","")&amp;
if(Services!N462="S",Services!$N$1&amp;", ","")&amp;
if(Services!O462="S",Services!$O$1&amp;", ","")&amp;
if(Services!P462="S",Services!$P$1&amp;", ","")&amp;
if(Services!Q462="S",Services!$Q$1&amp;", ","")&amp;
if(Services!R462="S",Services!$R$1&amp;", ","")&amp;
if(Services!S462="S",Services!$S$1&amp;", ","")&amp;
if(Services!T462="S",Services!$T$1&amp;", ","")&amp;
if(Services!U462="S",Services!$U$1&amp;", ","")&amp;
if(Services!V462="S",Services!$V$1&amp;", ","")&amp;
if(Services!W462="S",Services!$W$1&amp;", ","")&amp;
if(Services!X462="S",Services!$X$1&amp;", ","")&amp;
if(Services!Y462="S",Services!$Y$1&amp;", ","")&amp;
if(Services!Z462="S",Services!$Z$1&amp;", ","")&amp;
if(Services!AA462="S",Services!$AA$1&amp;", ","")&amp;
if(Services!AB462="S",Services!$AB$1&amp;", ","")&amp;
if(Services!AC462="S",Services!$AC$1&amp;", ","")&amp;
if(Services!AD462="S",Services!$AD$1&amp;", ","")&amp;
if(Services!AE462="S",Services!$AE$1&amp;", ","")&amp;
if(Services!AF462="S",Services!$AF$1&amp;", ","")&amp;
if(Services!AG462="S",Services!$AG$1&amp;", ","")&amp;
if(Services!AH462="S",Services!$AH$1&amp;", ","")</f>
        <v/>
      </c>
      <c r="H462" t="str">
        <f t="shared" si="2"/>
        <v/>
      </c>
      <c r="I462" t="str">
        <f t="shared" si="3"/>
        <v/>
      </c>
      <c r="J462" s="24" t="s">
        <v>299</v>
      </c>
    </row>
    <row r="463">
      <c r="A463" t="str">
        <f>if(Services!A463="","",Services!A463)</f>
        <v/>
      </c>
      <c r="B463" t="str">
        <f>if(Services!B463&amp;" "&amp;Services!C463&amp;" "&amp;Services!I463="","",Services!B463&amp;" "&amp;Services!C463&amp;" "&amp;Services!I463)</f>
        <v>  </v>
      </c>
      <c r="C463" t="str">
        <f>if(A463="","",Services!D463&amp;" "&amp;Services!E463&amp;", "&amp;Services!F463&amp;" "&amp;Services!G463)</f>
        <v/>
      </c>
      <c r="D463" t="str">
        <f>if(Services!H463="","",Services!H463)</f>
        <v/>
      </c>
      <c r="E463" s="81" t="str">
        <f>if(Services!J463="P",Services!$J$1&amp;", ","")&amp;
if(Services!K463="P",Services!$K$1&amp;", ","")&amp;
if(Services!L463="P",Services!$L$1&amp;", ","")&amp;
if(Services!M463="P",Services!$M$1&amp;", ","")&amp;
if(Services!N463="P",Services!$N$1&amp;", ","")&amp;
if(Services!O463="P",Services!$O$1&amp;", ","")&amp;
if(Services!P463="P",Services!$P$1&amp;", ","")&amp;
if(Services!Q463="P",Services!$Q$1&amp;", ","")&amp;
if(Services!R463="P",Services!$R$1&amp;", ","")&amp;
if(Services!S463="P",Services!$S$1&amp;", ","")&amp;
if(Services!T463="P",Services!$T$1&amp;", ","")&amp;
if(Services!U463="P",Services!$U$1&amp;", ","")&amp;
if(Services!V463="P",Services!$V$1&amp;", ","")&amp;
if(Services!W463="P",Services!$W$1&amp;", ","")&amp;
if(Services!X463="P",Services!$X$1&amp;", ","")&amp;
if(Services!Y463="P",Services!$Y$1&amp;", ","")&amp;
if(Services!Z463="P",Services!$Z$1&amp;", ","")&amp;
if(Services!AA463="P",Services!$AA$1&amp;", ","")&amp;
if(Services!AB463="P",Services!$AB$1&amp;", ","")&amp;
if(Services!AC463="P",Services!$AC$1&amp;", ","")&amp;
if(Services!AD463="P",Services!$AD$1&amp;", ","")&amp;
if(Services!AE463="P",Services!$AE$1&amp;", ","")&amp;
if(Services!AF463="P",Services!$AF$1&amp;", ","")&amp;
if(Services!AG463="P",Services!$AG$1&amp;", ","")&amp;
if(Services!AH463="P",Services!$AH$1&amp;", ","")</f>
        <v/>
      </c>
      <c r="F463" t="str">
        <f t="shared" si="1"/>
        <v/>
      </c>
      <c r="G463" s="81" t="str">
        <f>if(Services!J463="S",Services!$J$1&amp;", ","")&amp;
if(Services!K463="S",Services!$K$1&amp;", ","")&amp;
if(Services!L463="S",Services!$L$1&amp;", ","")&amp;
if(Services!M463="S",Services!$M$1&amp;", ","")&amp;
if(Services!N463="S",Services!$N$1&amp;", ","")&amp;
if(Services!O463="S",Services!$O$1&amp;", ","")&amp;
if(Services!P463="S",Services!$P$1&amp;", ","")&amp;
if(Services!Q463="S",Services!$Q$1&amp;", ","")&amp;
if(Services!R463="S",Services!$R$1&amp;", ","")&amp;
if(Services!S463="S",Services!$S$1&amp;", ","")&amp;
if(Services!T463="S",Services!$T$1&amp;", ","")&amp;
if(Services!U463="S",Services!$U$1&amp;", ","")&amp;
if(Services!V463="S",Services!$V$1&amp;", ","")&amp;
if(Services!W463="S",Services!$W$1&amp;", ","")&amp;
if(Services!X463="S",Services!$X$1&amp;", ","")&amp;
if(Services!Y463="S",Services!$Y$1&amp;", ","")&amp;
if(Services!Z463="S",Services!$Z$1&amp;", ","")&amp;
if(Services!AA463="S",Services!$AA$1&amp;", ","")&amp;
if(Services!AB463="S",Services!$AB$1&amp;", ","")&amp;
if(Services!AC463="S",Services!$AC$1&amp;", ","")&amp;
if(Services!AD463="S",Services!$AD$1&amp;", ","")&amp;
if(Services!AE463="S",Services!$AE$1&amp;", ","")&amp;
if(Services!AF463="S",Services!$AF$1&amp;", ","")&amp;
if(Services!AG463="S",Services!$AG$1&amp;", ","")&amp;
if(Services!AH463="S",Services!$AH$1&amp;", ","")</f>
        <v/>
      </c>
      <c r="H463" t="str">
        <f t="shared" si="2"/>
        <v/>
      </c>
      <c r="I463" t="str">
        <f t="shared" si="3"/>
        <v/>
      </c>
      <c r="J463" s="24" t="s">
        <v>299</v>
      </c>
    </row>
    <row r="464">
      <c r="A464" t="str">
        <f>if(Services!A464="","",Services!A464)</f>
        <v/>
      </c>
      <c r="B464" t="str">
        <f>if(Services!B464&amp;" "&amp;Services!C464&amp;" "&amp;Services!I464="","",Services!B464&amp;" "&amp;Services!C464&amp;" "&amp;Services!I464)</f>
        <v>  </v>
      </c>
      <c r="C464" t="str">
        <f>if(A464="","",Services!D464&amp;" "&amp;Services!E464&amp;", "&amp;Services!F464&amp;" "&amp;Services!G464)</f>
        <v/>
      </c>
      <c r="D464" t="str">
        <f>if(Services!H464="","",Services!H464)</f>
        <v/>
      </c>
      <c r="E464" s="81" t="str">
        <f>if(Services!J464="P",Services!$J$1&amp;", ","")&amp;
if(Services!K464="P",Services!$K$1&amp;", ","")&amp;
if(Services!L464="P",Services!$L$1&amp;", ","")&amp;
if(Services!M464="P",Services!$M$1&amp;", ","")&amp;
if(Services!N464="P",Services!$N$1&amp;", ","")&amp;
if(Services!O464="P",Services!$O$1&amp;", ","")&amp;
if(Services!P464="P",Services!$P$1&amp;", ","")&amp;
if(Services!Q464="P",Services!$Q$1&amp;", ","")&amp;
if(Services!R464="P",Services!$R$1&amp;", ","")&amp;
if(Services!S464="P",Services!$S$1&amp;", ","")&amp;
if(Services!T464="P",Services!$T$1&amp;", ","")&amp;
if(Services!U464="P",Services!$U$1&amp;", ","")&amp;
if(Services!V464="P",Services!$V$1&amp;", ","")&amp;
if(Services!W464="P",Services!$W$1&amp;", ","")&amp;
if(Services!X464="P",Services!$X$1&amp;", ","")&amp;
if(Services!Y464="P",Services!$Y$1&amp;", ","")&amp;
if(Services!Z464="P",Services!$Z$1&amp;", ","")&amp;
if(Services!AA464="P",Services!$AA$1&amp;", ","")&amp;
if(Services!AB464="P",Services!$AB$1&amp;", ","")&amp;
if(Services!AC464="P",Services!$AC$1&amp;", ","")&amp;
if(Services!AD464="P",Services!$AD$1&amp;", ","")&amp;
if(Services!AE464="P",Services!$AE$1&amp;", ","")&amp;
if(Services!AF464="P",Services!$AF$1&amp;", ","")&amp;
if(Services!AG464="P",Services!$AG$1&amp;", ","")&amp;
if(Services!AH464="P",Services!$AH$1&amp;", ","")</f>
        <v/>
      </c>
      <c r="F464" t="str">
        <f t="shared" si="1"/>
        <v/>
      </c>
      <c r="G464" s="81" t="str">
        <f>if(Services!J464="S",Services!$J$1&amp;", ","")&amp;
if(Services!K464="S",Services!$K$1&amp;", ","")&amp;
if(Services!L464="S",Services!$L$1&amp;", ","")&amp;
if(Services!M464="S",Services!$M$1&amp;", ","")&amp;
if(Services!N464="S",Services!$N$1&amp;", ","")&amp;
if(Services!O464="S",Services!$O$1&amp;", ","")&amp;
if(Services!P464="S",Services!$P$1&amp;", ","")&amp;
if(Services!Q464="S",Services!$Q$1&amp;", ","")&amp;
if(Services!R464="S",Services!$R$1&amp;", ","")&amp;
if(Services!S464="S",Services!$S$1&amp;", ","")&amp;
if(Services!T464="S",Services!$T$1&amp;", ","")&amp;
if(Services!U464="S",Services!$U$1&amp;", ","")&amp;
if(Services!V464="S",Services!$V$1&amp;", ","")&amp;
if(Services!W464="S",Services!$W$1&amp;", ","")&amp;
if(Services!X464="S",Services!$X$1&amp;", ","")&amp;
if(Services!Y464="S",Services!$Y$1&amp;", ","")&amp;
if(Services!Z464="S",Services!$Z$1&amp;", ","")&amp;
if(Services!AA464="S",Services!$AA$1&amp;", ","")&amp;
if(Services!AB464="S",Services!$AB$1&amp;", ","")&amp;
if(Services!AC464="S",Services!$AC$1&amp;", ","")&amp;
if(Services!AD464="S",Services!$AD$1&amp;", ","")&amp;
if(Services!AE464="S",Services!$AE$1&amp;", ","")&amp;
if(Services!AF464="S",Services!$AF$1&amp;", ","")&amp;
if(Services!AG464="S",Services!$AG$1&amp;", ","")&amp;
if(Services!AH464="S",Services!$AH$1&amp;", ","")</f>
        <v/>
      </c>
      <c r="H464" t="str">
        <f t="shared" si="2"/>
        <v/>
      </c>
      <c r="I464" t="str">
        <f t="shared" si="3"/>
        <v/>
      </c>
      <c r="J464" s="24" t="s">
        <v>299</v>
      </c>
    </row>
    <row r="465">
      <c r="A465" t="str">
        <f>if(Services!A465="","",Services!A465)</f>
        <v/>
      </c>
      <c r="B465" t="str">
        <f>if(Services!B465&amp;" "&amp;Services!C465&amp;" "&amp;Services!I465="","",Services!B465&amp;" "&amp;Services!C465&amp;" "&amp;Services!I465)</f>
        <v>  </v>
      </c>
      <c r="C465" t="str">
        <f>if(A465="","",Services!D465&amp;" "&amp;Services!E465&amp;", "&amp;Services!F465&amp;" "&amp;Services!G465)</f>
        <v/>
      </c>
      <c r="D465" t="str">
        <f>if(Services!H465="","",Services!H465)</f>
        <v/>
      </c>
      <c r="E465" s="81" t="str">
        <f>if(Services!J465="P",Services!$J$1&amp;", ","")&amp;
if(Services!K465="P",Services!$K$1&amp;", ","")&amp;
if(Services!L465="P",Services!$L$1&amp;", ","")&amp;
if(Services!M465="P",Services!$M$1&amp;", ","")&amp;
if(Services!N465="P",Services!$N$1&amp;", ","")&amp;
if(Services!O465="P",Services!$O$1&amp;", ","")&amp;
if(Services!P465="P",Services!$P$1&amp;", ","")&amp;
if(Services!Q465="P",Services!$Q$1&amp;", ","")&amp;
if(Services!R465="P",Services!$R$1&amp;", ","")&amp;
if(Services!S465="P",Services!$S$1&amp;", ","")&amp;
if(Services!T465="P",Services!$T$1&amp;", ","")&amp;
if(Services!U465="P",Services!$U$1&amp;", ","")&amp;
if(Services!V465="P",Services!$V$1&amp;", ","")&amp;
if(Services!W465="P",Services!$W$1&amp;", ","")&amp;
if(Services!X465="P",Services!$X$1&amp;", ","")&amp;
if(Services!Y465="P",Services!$Y$1&amp;", ","")&amp;
if(Services!Z465="P",Services!$Z$1&amp;", ","")&amp;
if(Services!AA465="P",Services!$AA$1&amp;", ","")&amp;
if(Services!AB465="P",Services!$AB$1&amp;", ","")&amp;
if(Services!AC465="P",Services!$AC$1&amp;", ","")&amp;
if(Services!AD465="P",Services!$AD$1&amp;", ","")&amp;
if(Services!AE465="P",Services!$AE$1&amp;", ","")&amp;
if(Services!AF465="P",Services!$AF$1&amp;", ","")&amp;
if(Services!AG465="P",Services!$AG$1&amp;", ","")&amp;
if(Services!AH465="P",Services!$AH$1&amp;", ","")</f>
        <v/>
      </c>
      <c r="F465" t="str">
        <f t="shared" si="1"/>
        <v/>
      </c>
      <c r="G465" s="81" t="str">
        <f>if(Services!J465="S",Services!$J$1&amp;", ","")&amp;
if(Services!K465="S",Services!$K$1&amp;", ","")&amp;
if(Services!L465="S",Services!$L$1&amp;", ","")&amp;
if(Services!M465="S",Services!$M$1&amp;", ","")&amp;
if(Services!N465="S",Services!$N$1&amp;", ","")&amp;
if(Services!O465="S",Services!$O$1&amp;", ","")&amp;
if(Services!P465="S",Services!$P$1&amp;", ","")&amp;
if(Services!Q465="S",Services!$Q$1&amp;", ","")&amp;
if(Services!R465="S",Services!$R$1&amp;", ","")&amp;
if(Services!S465="S",Services!$S$1&amp;", ","")&amp;
if(Services!T465="S",Services!$T$1&amp;", ","")&amp;
if(Services!U465="S",Services!$U$1&amp;", ","")&amp;
if(Services!V465="S",Services!$V$1&amp;", ","")&amp;
if(Services!W465="S",Services!$W$1&amp;", ","")&amp;
if(Services!X465="S",Services!$X$1&amp;", ","")&amp;
if(Services!Y465="S",Services!$Y$1&amp;", ","")&amp;
if(Services!Z465="S",Services!$Z$1&amp;", ","")&amp;
if(Services!AA465="S",Services!$AA$1&amp;", ","")&amp;
if(Services!AB465="S",Services!$AB$1&amp;", ","")&amp;
if(Services!AC465="S",Services!$AC$1&amp;", ","")&amp;
if(Services!AD465="S",Services!$AD$1&amp;", ","")&amp;
if(Services!AE465="S",Services!$AE$1&amp;", ","")&amp;
if(Services!AF465="S",Services!$AF$1&amp;", ","")&amp;
if(Services!AG465="S",Services!$AG$1&amp;", ","")&amp;
if(Services!AH465="S",Services!$AH$1&amp;", ","")</f>
        <v/>
      </c>
      <c r="H465" t="str">
        <f t="shared" si="2"/>
        <v/>
      </c>
      <c r="I465" t="str">
        <f t="shared" si="3"/>
        <v/>
      </c>
      <c r="J465" s="24" t="s">
        <v>299</v>
      </c>
    </row>
    <row r="466">
      <c r="A466" t="str">
        <f>if(Services!A466="","",Services!A466)</f>
        <v/>
      </c>
      <c r="B466" t="str">
        <f>if(Services!B466&amp;" "&amp;Services!C466&amp;" "&amp;Services!I466="","",Services!B466&amp;" "&amp;Services!C466&amp;" "&amp;Services!I466)</f>
        <v>  </v>
      </c>
      <c r="C466" t="str">
        <f>if(A466="","",Services!D466&amp;" "&amp;Services!E466&amp;", "&amp;Services!F466&amp;" "&amp;Services!G466)</f>
        <v/>
      </c>
      <c r="D466" t="str">
        <f>if(Services!H466="","",Services!H466)</f>
        <v/>
      </c>
      <c r="E466" s="81" t="str">
        <f>if(Services!J466="P",Services!$J$1&amp;", ","")&amp;
if(Services!K466="P",Services!$K$1&amp;", ","")&amp;
if(Services!L466="P",Services!$L$1&amp;", ","")&amp;
if(Services!M466="P",Services!$M$1&amp;", ","")&amp;
if(Services!N466="P",Services!$N$1&amp;", ","")&amp;
if(Services!O466="P",Services!$O$1&amp;", ","")&amp;
if(Services!P466="P",Services!$P$1&amp;", ","")&amp;
if(Services!Q466="P",Services!$Q$1&amp;", ","")&amp;
if(Services!R466="P",Services!$R$1&amp;", ","")&amp;
if(Services!S466="P",Services!$S$1&amp;", ","")&amp;
if(Services!T466="P",Services!$T$1&amp;", ","")&amp;
if(Services!U466="P",Services!$U$1&amp;", ","")&amp;
if(Services!V466="P",Services!$V$1&amp;", ","")&amp;
if(Services!W466="P",Services!$W$1&amp;", ","")&amp;
if(Services!X466="P",Services!$X$1&amp;", ","")&amp;
if(Services!Y466="P",Services!$Y$1&amp;", ","")&amp;
if(Services!Z466="P",Services!$Z$1&amp;", ","")&amp;
if(Services!AA466="P",Services!$AA$1&amp;", ","")&amp;
if(Services!AB466="P",Services!$AB$1&amp;", ","")&amp;
if(Services!AC466="P",Services!$AC$1&amp;", ","")&amp;
if(Services!AD466="P",Services!$AD$1&amp;", ","")&amp;
if(Services!AE466="P",Services!$AE$1&amp;", ","")&amp;
if(Services!AF466="P",Services!$AF$1&amp;", ","")&amp;
if(Services!AG466="P",Services!$AG$1&amp;", ","")&amp;
if(Services!AH466="P",Services!$AH$1&amp;", ","")</f>
        <v/>
      </c>
      <c r="F466" t="str">
        <f t="shared" si="1"/>
        <v/>
      </c>
      <c r="G466" s="81" t="str">
        <f>if(Services!J466="S",Services!$J$1&amp;", ","")&amp;
if(Services!K466="S",Services!$K$1&amp;", ","")&amp;
if(Services!L466="S",Services!$L$1&amp;", ","")&amp;
if(Services!M466="S",Services!$M$1&amp;", ","")&amp;
if(Services!N466="S",Services!$N$1&amp;", ","")&amp;
if(Services!O466="S",Services!$O$1&amp;", ","")&amp;
if(Services!P466="S",Services!$P$1&amp;", ","")&amp;
if(Services!Q466="S",Services!$Q$1&amp;", ","")&amp;
if(Services!R466="S",Services!$R$1&amp;", ","")&amp;
if(Services!S466="S",Services!$S$1&amp;", ","")&amp;
if(Services!T466="S",Services!$T$1&amp;", ","")&amp;
if(Services!U466="S",Services!$U$1&amp;", ","")&amp;
if(Services!V466="S",Services!$V$1&amp;", ","")&amp;
if(Services!W466="S",Services!$W$1&amp;", ","")&amp;
if(Services!X466="S",Services!$X$1&amp;", ","")&amp;
if(Services!Y466="S",Services!$Y$1&amp;", ","")&amp;
if(Services!Z466="S",Services!$Z$1&amp;", ","")&amp;
if(Services!AA466="S",Services!$AA$1&amp;", ","")&amp;
if(Services!AB466="S",Services!$AB$1&amp;", ","")&amp;
if(Services!AC466="S",Services!$AC$1&amp;", ","")&amp;
if(Services!AD466="S",Services!$AD$1&amp;", ","")&amp;
if(Services!AE466="S",Services!$AE$1&amp;", ","")&amp;
if(Services!AF466="S",Services!$AF$1&amp;", ","")&amp;
if(Services!AG466="S",Services!$AG$1&amp;", ","")&amp;
if(Services!AH466="S",Services!$AH$1&amp;", ","")</f>
        <v/>
      </c>
      <c r="H466" t="str">
        <f t="shared" si="2"/>
        <v/>
      </c>
      <c r="I466" t="str">
        <f t="shared" si="3"/>
        <v/>
      </c>
      <c r="J466" s="24" t="s">
        <v>299</v>
      </c>
    </row>
    <row r="467">
      <c r="A467" t="str">
        <f>if(Services!A467="","",Services!A467)</f>
        <v/>
      </c>
      <c r="B467" t="str">
        <f>if(Services!B467&amp;" "&amp;Services!C467&amp;" "&amp;Services!I467="","",Services!B467&amp;" "&amp;Services!C467&amp;" "&amp;Services!I467)</f>
        <v>  </v>
      </c>
      <c r="C467" t="str">
        <f>if(A467="","",Services!D467&amp;" "&amp;Services!E467&amp;", "&amp;Services!F467&amp;" "&amp;Services!G467)</f>
        <v/>
      </c>
      <c r="D467" t="str">
        <f>if(Services!H467="","",Services!H467)</f>
        <v/>
      </c>
      <c r="E467" s="81" t="str">
        <f>if(Services!J467="P",Services!$J$1&amp;", ","")&amp;
if(Services!K467="P",Services!$K$1&amp;", ","")&amp;
if(Services!L467="P",Services!$L$1&amp;", ","")&amp;
if(Services!M467="P",Services!$M$1&amp;", ","")&amp;
if(Services!N467="P",Services!$N$1&amp;", ","")&amp;
if(Services!O467="P",Services!$O$1&amp;", ","")&amp;
if(Services!P467="P",Services!$P$1&amp;", ","")&amp;
if(Services!Q467="P",Services!$Q$1&amp;", ","")&amp;
if(Services!R467="P",Services!$R$1&amp;", ","")&amp;
if(Services!S467="P",Services!$S$1&amp;", ","")&amp;
if(Services!T467="P",Services!$T$1&amp;", ","")&amp;
if(Services!U467="P",Services!$U$1&amp;", ","")&amp;
if(Services!V467="P",Services!$V$1&amp;", ","")&amp;
if(Services!W467="P",Services!$W$1&amp;", ","")&amp;
if(Services!X467="P",Services!$X$1&amp;", ","")&amp;
if(Services!Y467="P",Services!$Y$1&amp;", ","")&amp;
if(Services!Z467="P",Services!$Z$1&amp;", ","")&amp;
if(Services!AA467="P",Services!$AA$1&amp;", ","")&amp;
if(Services!AB467="P",Services!$AB$1&amp;", ","")&amp;
if(Services!AC467="P",Services!$AC$1&amp;", ","")&amp;
if(Services!AD467="P",Services!$AD$1&amp;", ","")&amp;
if(Services!AE467="P",Services!$AE$1&amp;", ","")&amp;
if(Services!AF467="P",Services!$AF$1&amp;", ","")&amp;
if(Services!AG467="P",Services!$AG$1&amp;", ","")&amp;
if(Services!AH467="P",Services!$AH$1&amp;", ","")</f>
        <v/>
      </c>
      <c r="F467" t="str">
        <f t="shared" si="1"/>
        <v/>
      </c>
      <c r="G467" s="81" t="str">
        <f>if(Services!J467="S",Services!$J$1&amp;", ","")&amp;
if(Services!K467="S",Services!$K$1&amp;", ","")&amp;
if(Services!L467="S",Services!$L$1&amp;", ","")&amp;
if(Services!M467="S",Services!$M$1&amp;", ","")&amp;
if(Services!N467="S",Services!$N$1&amp;", ","")&amp;
if(Services!O467="S",Services!$O$1&amp;", ","")&amp;
if(Services!P467="S",Services!$P$1&amp;", ","")&amp;
if(Services!Q467="S",Services!$Q$1&amp;", ","")&amp;
if(Services!R467="S",Services!$R$1&amp;", ","")&amp;
if(Services!S467="S",Services!$S$1&amp;", ","")&amp;
if(Services!T467="S",Services!$T$1&amp;", ","")&amp;
if(Services!U467="S",Services!$U$1&amp;", ","")&amp;
if(Services!V467="S",Services!$V$1&amp;", ","")&amp;
if(Services!W467="S",Services!$W$1&amp;", ","")&amp;
if(Services!X467="S",Services!$X$1&amp;", ","")&amp;
if(Services!Y467="S",Services!$Y$1&amp;", ","")&amp;
if(Services!Z467="S",Services!$Z$1&amp;", ","")&amp;
if(Services!AA467="S",Services!$AA$1&amp;", ","")&amp;
if(Services!AB467="S",Services!$AB$1&amp;", ","")&amp;
if(Services!AC467="S",Services!$AC$1&amp;", ","")&amp;
if(Services!AD467="S",Services!$AD$1&amp;", ","")&amp;
if(Services!AE467="S",Services!$AE$1&amp;", ","")&amp;
if(Services!AF467="S",Services!$AF$1&amp;", ","")&amp;
if(Services!AG467="S",Services!$AG$1&amp;", ","")&amp;
if(Services!AH467="S",Services!$AH$1&amp;", ","")</f>
        <v/>
      </c>
      <c r="H467" t="str">
        <f t="shared" si="2"/>
        <v/>
      </c>
      <c r="I467" t="str">
        <f t="shared" si="3"/>
        <v/>
      </c>
      <c r="J467" s="24" t="s">
        <v>299</v>
      </c>
    </row>
    <row r="468">
      <c r="A468" t="str">
        <f>if(Services!A468="","",Services!A468)</f>
        <v/>
      </c>
      <c r="B468" t="str">
        <f>if(Services!B468&amp;" "&amp;Services!C468&amp;" "&amp;Services!I468="","",Services!B468&amp;" "&amp;Services!C468&amp;" "&amp;Services!I468)</f>
        <v>  </v>
      </c>
      <c r="C468" t="str">
        <f>if(A468="","",Services!D468&amp;" "&amp;Services!E468&amp;", "&amp;Services!F468&amp;" "&amp;Services!G468)</f>
        <v/>
      </c>
      <c r="D468" t="str">
        <f>if(Services!H468="","",Services!H468)</f>
        <v/>
      </c>
      <c r="E468" s="81" t="str">
        <f>if(Services!J468="P",Services!$J$1&amp;", ","")&amp;
if(Services!K468="P",Services!$K$1&amp;", ","")&amp;
if(Services!L468="P",Services!$L$1&amp;", ","")&amp;
if(Services!M468="P",Services!$M$1&amp;", ","")&amp;
if(Services!N468="P",Services!$N$1&amp;", ","")&amp;
if(Services!O468="P",Services!$O$1&amp;", ","")&amp;
if(Services!P468="P",Services!$P$1&amp;", ","")&amp;
if(Services!Q468="P",Services!$Q$1&amp;", ","")&amp;
if(Services!R468="P",Services!$R$1&amp;", ","")&amp;
if(Services!S468="P",Services!$S$1&amp;", ","")&amp;
if(Services!T468="P",Services!$T$1&amp;", ","")&amp;
if(Services!U468="P",Services!$U$1&amp;", ","")&amp;
if(Services!V468="P",Services!$V$1&amp;", ","")&amp;
if(Services!W468="P",Services!$W$1&amp;", ","")&amp;
if(Services!X468="P",Services!$X$1&amp;", ","")&amp;
if(Services!Y468="P",Services!$Y$1&amp;", ","")&amp;
if(Services!Z468="P",Services!$Z$1&amp;", ","")&amp;
if(Services!AA468="P",Services!$AA$1&amp;", ","")&amp;
if(Services!AB468="P",Services!$AB$1&amp;", ","")&amp;
if(Services!AC468="P",Services!$AC$1&amp;", ","")&amp;
if(Services!AD468="P",Services!$AD$1&amp;", ","")&amp;
if(Services!AE468="P",Services!$AE$1&amp;", ","")&amp;
if(Services!AF468="P",Services!$AF$1&amp;", ","")&amp;
if(Services!AG468="P",Services!$AG$1&amp;", ","")&amp;
if(Services!AH468="P",Services!$AH$1&amp;", ","")</f>
        <v/>
      </c>
      <c r="F468" t="str">
        <f t="shared" si="1"/>
        <v/>
      </c>
      <c r="G468" s="81" t="str">
        <f>if(Services!J468="S",Services!$J$1&amp;", ","")&amp;
if(Services!K468="S",Services!$K$1&amp;", ","")&amp;
if(Services!L468="S",Services!$L$1&amp;", ","")&amp;
if(Services!M468="S",Services!$M$1&amp;", ","")&amp;
if(Services!N468="S",Services!$N$1&amp;", ","")&amp;
if(Services!O468="S",Services!$O$1&amp;", ","")&amp;
if(Services!P468="S",Services!$P$1&amp;", ","")&amp;
if(Services!Q468="S",Services!$Q$1&amp;", ","")&amp;
if(Services!R468="S",Services!$R$1&amp;", ","")&amp;
if(Services!S468="S",Services!$S$1&amp;", ","")&amp;
if(Services!T468="S",Services!$T$1&amp;", ","")&amp;
if(Services!U468="S",Services!$U$1&amp;", ","")&amp;
if(Services!V468="S",Services!$V$1&amp;", ","")&amp;
if(Services!W468="S",Services!$W$1&amp;", ","")&amp;
if(Services!X468="S",Services!$X$1&amp;", ","")&amp;
if(Services!Y468="S",Services!$Y$1&amp;", ","")&amp;
if(Services!Z468="S",Services!$Z$1&amp;", ","")&amp;
if(Services!AA468="S",Services!$AA$1&amp;", ","")&amp;
if(Services!AB468="S",Services!$AB$1&amp;", ","")&amp;
if(Services!AC468="S",Services!$AC$1&amp;", ","")&amp;
if(Services!AD468="S",Services!$AD$1&amp;", ","")&amp;
if(Services!AE468="S",Services!$AE$1&amp;", ","")&amp;
if(Services!AF468="S",Services!$AF$1&amp;", ","")&amp;
if(Services!AG468="S",Services!$AG$1&amp;", ","")&amp;
if(Services!AH468="S",Services!$AH$1&amp;", ","")</f>
        <v/>
      </c>
      <c r="H468" t="str">
        <f t="shared" si="2"/>
        <v/>
      </c>
      <c r="I468" t="str">
        <f t="shared" si="3"/>
        <v/>
      </c>
      <c r="J468" s="24" t="s">
        <v>299</v>
      </c>
    </row>
    <row r="469">
      <c r="A469" t="str">
        <f>if(Services!A469="","",Services!A469)</f>
        <v/>
      </c>
      <c r="B469" t="str">
        <f>if(Services!B469&amp;" "&amp;Services!C469&amp;" "&amp;Services!I469="","",Services!B469&amp;" "&amp;Services!C469&amp;" "&amp;Services!I469)</f>
        <v>  </v>
      </c>
      <c r="C469" t="str">
        <f>if(A469="","",Services!D469&amp;" "&amp;Services!E469&amp;", "&amp;Services!F469&amp;" "&amp;Services!G469)</f>
        <v/>
      </c>
      <c r="D469" t="str">
        <f>if(Services!H469="","",Services!H469)</f>
        <v/>
      </c>
      <c r="E469" s="81" t="str">
        <f>if(Services!J469="P",Services!$J$1&amp;", ","")&amp;
if(Services!K469="P",Services!$K$1&amp;", ","")&amp;
if(Services!L469="P",Services!$L$1&amp;", ","")&amp;
if(Services!M469="P",Services!$M$1&amp;", ","")&amp;
if(Services!N469="P",Services!$N$1&amp;", ","")&amp;
if(Services!O469="P",Services!$O$1&amp;", ","")&amp;
if(Services!P469="P",Services!$P$1&amp;", ","")&amp;
if(Services!Q469="P",Services!$Q$1&amp;", ","")&amp;
if(Services!R469="P",Services!$R$1&amp;", ","")&amp;
if(Services!S469="P",Services!$S$1&amp;", ","")&amp;
if(Services!T469="P",Services!$T$1&amp;", ","")&amp;
if(Services!U469="P",Services!$U$1&amp;", ","")&amp;
if(Services!V469="P",Services!$V$1&amp;", ","")&amp;
if(Services!W469="P",Services!$W$1&amp;", ","")&amp;
if(Services!X469="P",Services!$X$1&amp;", ","")&amp;
if(Services!Y469="P",Services!$Y$1&amp;", ","")&amp;
if(Services!Z469="P",Services!$Z$1&amp;", ","")&amp;
if(Services!AA469="P",Services!$AA$1&amp;", ","")&amp;
if(Services!AB469="P",Services!$AB$1&amp;", ","")&amp;
if(Services!AC469="P",Services!$AC$1&amp;", ","")&amp;
if(Services!AD469="P",Services!$AD$1&amp;", ","")&amp;
if(Services!AE469="P",Services!$AE$1&amp;", ","")&amp;
if(Services!AF469="P",Services!$AF$1&amp;", ","")&amp;
if(Services!AG469="P",Services!$AG$1&amp;", ","")&amp;
if(Services!AH469="P",Services!$AH$1&amp;", ","")</f>
        <v/>
      </c>
      <c r="F469" t="str">
        <f t="shared" si="1"/>
        <v/>
      </c>
      <c r="G469" s="81" t="str">
        <f>if(Services!J469="S",Services!$J$1&amp;", ","")&amp;
if(Services!K469="S",Services!$K$1&amp;", ","")&amp;
if(Services!L469="S",Services!$L$1&amp;", ","")&amp;
if(Services!M469="S",Services!$M$1&amp;", ","")&amp;
if(Services!N469="S",Services!$N$1&amp;", ","")&amp;
if(Services!O469="S",Services!$O$1&amp;", ","")&amp;
if(Services!P469="S",Services!$P$1&amp;", ","")&amp;
if(Services!Q469="S",Services!$Q$1&amp;", ","")&amp;
if(Services!R469="S",Services!$R$1&amp;", ","")&amp;
if(Services!S469="S",Services!$S$1&amp;", ","")&amp;
if(Services!T469="S",Services!$T$1&amp;", ","")&amp;
if(Services!U469="S",Services!$U$1&amp;", ","")&amp;
if(Services!V469="S",Services!$V$1&amp;", ","")&amp;
if(Services!W469="S",Services!$W$1&amp;", ","")&amp;
if(Services!X469="S",Services!$X$1&amp;", ","")&amp;
if(Services!Y469="S",Services!$Y$1&amp;", ","")&amp;
if(Services!Z469="S",Services!$Z$1&amp;", ","")&amp;
if(Services!AA469="S",Services!$AA$1&amp;", ","")&amp;
if(Services!AB469="S",Services!$AB$1&amp;", ","")&amp;
if(Services!AC469="S",Services!$AC$1&amp;", ","")&amp;
if(Services!AD469="S",Services!$AD$1&amp;", ","")&amp;
if(Services!AE469="S",Services!$AE$1&amp;", ","")&amp;
if(Services!AF469="S",Services!$AF$1&amp;", ","")&amp;
if(Services!AG469="S",Services!$AG$1&amp;", ","")&amp;
if(Services!AH469="S",Services!$AH$1&amp;", ","")</f>
        <v/>
      </c>
      <c r="H469" t="str">
        <f t="shared" si="2"/>
        <v/>
      </c>
      <c r="I469" t="str">
        <f t="shared" si="3"/>
        <v/>
      </c>
      <c r="J469" s="24" t="s">
        <v>299</v>
      </c>
    </row>
    <row r="470">
      <c r="A470" t="str">
        <f>if(Services!A470="","",Services!A470)</f>
        <v/>
      </c>
      <c r="B470" t="str">
        <f>if(Services!B470&amp;" "&amp;Services!C470&amp;" "&amp;Services!I470="","",Services!B470&amp;" "&amp;Services!C470&amp;" "&amp;Services!I470)</f>
        <v>  </v>
      </c>
      <c r="C470" t="str">
        <f>if(A470="","",Services!D470&amp;" "&amp;Services!E470&amp;", "&amp;Services!F470&amp;" "&amp;Services!G470)</f>
        <v/>
      </c>
      <c r="D470" t="str">
        <f>if(Services!H470="","",Services!H470)</f>
        <v/>
      </c>
      <c r="E470" s="81" t="str">
        <f>if(Services!J470="P",Services!$J$1&amp;", ","")&amp;
if(Services!K470="P",Services!$K$1&amp;", ","")&amp;
if(Services!L470="P",Services!$L$1&amp;", ","")&amp;
if(Services!M470="P",Services!$M$1&amp;", ","")&amp;
if(Services!N470="P",Services!$N$1&amp;", ","")&amp;
if(Services!O470="P",Services!$O$1&amp;", ","")&amp;
if(Services!P470="P",Services!$P$1&amp;", ","")&amp;
if(Services!Q470="P",Services!$Q$1&amp;", ","")&amp;
if(Services!R470="P",Services!$R$1&amp;", ","")&amp;
if(Services!S470="P",Services!$S$1&amp;", ","")&amp;
if(Services!T470="P",Services!$T$1&amp;", ","")&amp;
if(Services!U470="P",Services!$U$1&amp;", ","")&amp;
if(Services!V470="P",Services!$V$1&amp;", ","")&amp;
if(Services!W470="P",Services!$W$1&amp;", ","")&amp;
if(Services!X470="P",Services!$X$1&amp;", ","")&amp;
if(Services!Y470="P",Services!$Y$1&amp;", ","")&amp;
if(Services!Z470="P",Services!$Z$1&amp;", ","")&amp;
if(Services!AA470="P",Services!$AA$1&amp;", ","")&amp;
if(Services!AB470="P",Services!$AB$1&amp;", ","")&amp;
if(Services!AC470="P",Services!$AC$1&amp;", ","")&amp;
if(Services!AD470="P",Services!$AD$1&amp;", ","")&amp;
if(Services!AE470="P",Services!$AE$1&amp;", ","")&amp;
if(Services!AF470="P",Services!$AF$1&amp;", ","")&amp;
if(Services!AG470="P",Services!$AG$1&amp;", ","")&amp;
if(Services!AH470="P",Services!$AH$1&amp;", ","")</f>
        <v/>
      </c>
      <c r="F470" t="str">
        <f t="shared" si="1"/>
        <v/>
      </c>
      <c r="G470" s="81" t="str">
        <f>if(Services!J470="S",Services!$J$1&amp;", ","")&amp;
if(Services!K470="S",Services!$K$1&amp;", ","")&amp;
if(Services!L470="S",Services!$L$1&amp;", ","")&amp;
if(Services!M470="S",Services!$M$1&amp;", ","")&amp;
if(Services!N470="S",Services!$N$1&amp;", ","")&amp;
if(Services!O470="S",Services!$O$1&amp;", ","")&amp;
if(Services!P470="S",Services!$P$1&amp;", ","")&amp;
if(Services!Q470="S",Services!$Q$1&amp;", ","")&amp;
if(Services!R470="S",Services!$R$1&amp;", ","")&amp;
if(Services!S470="S",Services!$S$1&amp;", ","")&amp;
if(Services!T470="S",Services!$T$1&amp;", ","")&amp;
if(Services!U470="S",Services!$U$1&amp;", ","")&amp;
if(Services!V470="S",Services!$V$1&amp;", ","")&amp;
if(Services!W470="S",Services!$W$1&amp;", ","")&amp;
if(Services!X470="S",Services!$X$1&amp;", ","")&amp;
if(Services!Y470="S",Services!$Y$1&amp;", ","")&amp;
if(Services!Z470="S",Services!$Z$1&amp;", ","")&amp;
if(Services!AA470="S",Services!$AA$1&amp;", ","")&amp;
if(Services!AB470="S",Services!$AB$1&amp;", ","")&amp;
if(Services!AC470="S",Services!$AC$1&amp;", ","")&amp;
if(Services!AD470="S",Services!$AD$1&amp;", ","")&amp;
if(Services!AE470="S",Services!$AE$1&amp;", ","")&amp;
if(Services!AF470="S",Services!$AF$1&amp;", ","")&amp;
if(Services!AG470="S",Services!$AG$1&amp;", ","")&amp;
if(Services!AH470="S",Services!$AH$1&amp;", ","")</f>
        <v/>
      </c>
      <c r="H470" t="str">
        <f t="shared" si="2"/>
        <v/>
      </c>
      <c r="I470" t="str">
        <f t="shared" si="3"/>
        <v/>
      </c>
      <c r="J470" s="24" t="s">
        <v>299</v>
      </c>
    </row>
    <row r="471">
      <c r="A471" t="str">
        <f>if(Services!A471="","",Services!A471)</f>
        <v/>
      </c>
      <c r="B471" t="str">
        <f>if(Services!B471&amp;" "&amp;Services!C471&amp;" "&amp;Services!I471="","",Services!B471&amp;" "&amp;Services!C471&amp;" "&amp;Services!I471)</f>
        <v>  </v>
      </c>
      <c r="C471" t="str">
        <f>if(A471="","",Services!D471&amp;" "&amp;Services!E471&amp;", "&amp;Services!F471&amp;" "&amp;Services!G471)</f>
        <v/>
      </c>
      <c r="D471" t="str">
        <f>if(Services!H471="","",Services!H471)</f>
        <v/>
      </c>
      <c r="E471" s="81" t="str">
        <f>if(Services!J471="P",Services!$J$1&amp;", ","")&amp;
if(Services!K471="P",Services!$K$1&amp;", ","")&amp;
if(Services!L471="P",Services!$L$1&amp;", ","")&amp;
if(Services!M471="P",Services!$M$1&amp;", ","")&amp;
if(Services!N471="P",Services!$N$1&amp;", ","")&amp;
if(Services!O471="P",Services!$O$1&amp;", ","")&amp;
if(Services!P471="P",Services!$P$1&amp;", ","")&amp;
if(Services!Q471="P",Services!$Q$1&amp;", ","")&amp;
if(Services!R471="P",Services!$R$1&amp;", ","")&amp;
if(Services!S471="P",Services!$S$1&amp;", ","")&amp;
if(Services!T471="P",Services!$T$1&amp;", ","")&amp;
if(Services!U471="P",Services!$U$1&amp;", ","")&amp;
if(Services!V471="P",Services!$V$1&amp;", ","")&amp;
if(Services!W471="P",Services!$W$1&amp;", ","")&amp;
if(Services!X471="P",Services!$X$1&amp;", ","")&amp;
if(Services!Y471="P",Services!$Y$1&amp;", ","")&amp;
if(Services!Z471="P",Services!$Z$1&amp;", ","")&amp;
if(Services!AA471="P",Services!$AA$1&amp;", ","")&amp;
if(Services!AB471="P",Services!$AB$1&amp;", ","")&amp;
if(Services!AC471="P",Services!$AC$1&amp;", ","")&amp;
if(Services!AD471="P",Services!$AD$1&amp;", ","")&amp;
if(Services!AE471="P",Services!$AE$1&amp;", ","")&amp;
if(Services!AF471="P",Services!$AF$1&amp;", ","")&amp;
if(Services!AG471="P",Services!$AG$1&amp;", ","")&amp;
if(Services!AH471="P",Services!$AH$1&amp;", ","")</f>
        <v/>
      </c>
      <c r="F471" t="str">
        <f t="shared" si="1"/>
        <v/>
      </c>
      <c r="G471" s="81" t="str">
        <f>if(Services!J471="S",Services!$J$1&amp;", ","")&amp;
if(Services!K471="S",Services!$K$1&amp;", ","")&amp;
if(Services!L471="S",Services!$L$1&amp;", ","")&amp;
if(Services!M471="S",Services!$M$1&amp;", ","")&amp;
if(Services!N471="S",Services!$N$1&amp;", ","")&amp;
if(Services!O471="S",Services!$O$1&amp;", ","")&amp;
if(Services!P471="S",Services!$P$1&amp;", ","")&amp;
if(Services!Q471="S",Services!$Q$1&amp;", ","")&amp;
if(Services!R471="S",Services!$R$1&amp;", ","")&amp;
if(Services!S471="S",Services!$S$1&amp;", ","")&amp;
if(Services!T471="S",Services!$T$1&amp;", ","")&amp;
if(Services!U471="S",Services!$U$1&amp;", ","")&amp;
if(Services!V471="S",Services!$V$1&amp;", ","")&amp;
if(Services!W471="S",Services!$W$1&amp;", ","")&amp;
if(Services!X471="S",Services!$X$1&amp;", ","")&amp;
if(Services!Y471="S",Services!$Y$1&amp;", ","")&amp;
if(Services!Z471="S",Services!$Z$1&amp;", ","")&amp;
if(Services!AA471="S",Services!$AA$1&amp;", ","")&amp;
if(Services!AB471="S",Services!$AB$1&amp;", ","")&amp;
if(Services!AC471="S",Services!$AC$1&amp;", ","")&amp;
if(Services!AD471="S",Services!$AD$1&amp;", ","")&amp;
if(Services!AE471="S",Services!$AE$1&amp;", ","")&amp;
if(Services!AF471="S",Services!$AF$1&amp;", ","")&amp;
if(Services!AG471="S",Services!$AG$1&amp;", ","")&amp;
if(Services!AH471="S",Services!$AH$1&amp;", ","")</f>
        <v/>
      </c>
      <c r="H471" t="str">
        <f t="shared" si="2"/>
        <v/>
      </c>
      <c r="I471" t="str">
        <f t="shared" si="3"/>
        <v/>
      </c>
      <c r="J471" s="24" t="s">
        <v>299</v>
      </c>
    </row>
    <row r="472">
      <c r="A472" t="str">
        <f>if(Services!A472="","",Services!A472)</f>
        <v/>
      </c>
      <c r="B472" t="str">
        <f>if(Services!B472&amp;" "&amp;Services!C472&amp;" "&amp;Services!I472="","",Services!B472&amp;" "&amp;Services!C472&amp;" "&amp;Services!I472)</f>
        <v>  </v>
      </c>
      <c r="C472" t="str">
        <f>if(A472="","",Services!D472&amp;" "&amp;Services!E472&amp;", "&amp;Services!F472&amp;" "&amp;Services!G472)</f>
        <v/>
      </c>
      <c r="D472" t="str">
        <f>if(Services!H472="","",Services!H472)</f>
        <v/>
      </c>
      <c r="E472" s="81" t="str">
        <f>if(Services!J472="P",Services!$J$1&amp;", ","")&amp;
if(Services!K472="P",Services!$K$1&amp;", ","")&amp;
if(Services!L472="P",Services!$L$1&amp;", ","")&amp;
if(Services!M472="P",Services!$M$1&amp;", ","")&amp;
if(Services!N472="P",Services!$N$1&amp;", ","")&amp;
if(Services!O472="P",Services!$O$1&amp;", ","")&amp;
if(Services!P472="P",Services!$P$1&amp;", ","")&amp;
if(Services!Q472="P",Services!$Q$1&amp;", ","")&amp;
if(Services!R472="P",Services!$R$1&amp;", ","")&amp;
if(Services!S472="P",Services!$S$1&amp;", ","")&amp;
if(Services!T472="P",Services!$T$1&amp;", ","")&amp;
if(Services!U472="P",Services!$U$1&amp;", ","")&amp;
if(Services!V472="P",Services!$V$1&amp;", ","")&amp;
if(Services!W472="P",Services!$W$1&amp;", ","")&amp;
if(Services!X472="P",Services!$X$1&amp;", ","")&amp;
if(Services!Y472="P",Services!$Y$1&amp;", ","")&amp;
if(Services!Z472="P",Services!$Z$1&amp;", ","")&amp;
if(Services!AA472="P",Services!$AA$1&amp;", ","")&amp;
if(Services!AB472="P",Services!$AB$1&amp;", ","")&amp;
if(Services!AC472="P",Services!$AC$1&amp;", ","")&amp;
if(Services!AD472="P",Services!$AD$1&amp;", ","")&amp;
if(Services!AE472="P",Services!$AE$1&amp;", ","")&amp;
if(Services!AF472="P",Services!$AF$1&amp;", ","")&amp;
if(Services!AG472="P",Services!$AG$1&amp;", ","")&amp;
if(Services!AH472="P",Services!$AH$1&amp;", ","")</f>
        <v/>
      </c>
      <c r="F472" t="str">
        <f t="shared" si="1"/>
        <v/>
      </c>
      <c r="G472" s="81" t="str">
        <f>if(Services!J472="S",Services!$J$1&amp;", ","")&amp;
if(Services!K472="S",Services!$K$1&amp;", ","")&amp;
if(Services!L472="S",Services!$L$1&amp;", ","")&amp;
if(Services!M472="S",Services!$M$1&amp;", ","")&amp;
if(Services!N472="S",Services!$N$1&amp;", ","")&amp;
if(Services!O472="S",Services!$O$1&amp;", ","")&amp;
if(Services!P472="S",Services!$P$1&amp;", ","")&amp;
if(Services!Q472="S",Services!$Q$1&amp;", ","")&amp;
if(Services!R472="S",Services!$R$1&amp;", ","")&amp;
if(Services!S472="S",Services!$S$1&amp;", ","")&amp;
if(Services!T472="S",Services!$T$1&amp;", ","")&amp;
if(Services!U472="S",Services!$U$1&amp;", ","")&amp;
if(Services!V472="S",Services!$V$1&amp;", ","")&amp;
if(Services!W472="S",Services!$W$1&amp;", ","")&amp;
if(Services!X472="S",Services!$X$1&amp;", ","")&amp;
if(Services!Y472="S",Services!$Y$1&amp;", ","")&amp;
if(Services!Z472="S",Services!$Z$1&amp;", ","")&amp;
if(Services!AA472="S",Services!$AA$1&amp;", ","")&amp;
if(Services!AB472="S",Services!$AB$1&amp;", ","")&amp;
if(Services!AC472="S",Services!$AC$1&amp;", ","")&amp;
if(Services!AD472="S",Services!$AD$1&amp;", ","")&amp;
if(Services!AE472="S",Services!$AE$1&amp;", ","")&amp;
if(Services!AF472="S",Services!$AF$1&amp;", ","")&amp;
if(Services!AG472="S",Services!$AG$1&amp;", ","")&amp;
if(Services!AH472="S",Services!$AH$1&amp;", ","")</f>
        <v/>
      </c>
      <c r="H472" t="str">
        <f t="shared" si="2"/>
        <v/>
      </c>
      <c r="I472" t="str">
        <f t="shared" si="3"/>
        <v/>
      </c>
      <c r="J472" s="24" t="s">
        <v>299</v>
      </c>
    </row>
    <row r="473">
      <c r="A473" t="str">
        <f>if(Services!A473="","",Services!A473)</f>
        <v/>
      </c>
      <c r="B473" t="str">
        <f>if(Services!B473&amp;" "&amp;Services!C473&amp;" "&amp;Services!I473="","",Services!B473&amp;" "&amp;Services!C473&amp;" "&amp;Services!I473)</f>
        <v>  </v>
      </c>
      <c r="C473" t="str">
        <f>if(A473="","",Services!D473&amp;" "&amp;Services!E473&amp;", "&amp;Services!F473&amp;" "&amp;Services!G473)</f>
        <v/>
      </c>
      <c r="D473" t="str">
        <f>if(Services!H473="","",Services!H473)</f>
        <v/>
      </c>
      <c r="E473" s="81" t="str">
        <f>if(Services!J473="P",Services!$J$1&amp;", ","")&amp;
if(Services!K473="P",Services!$K$1&amp;", ","")&amp;
if(Services!L473="P",Services!$L$1&amp;", ","")&amp;
if(Services!M473="P",Services!$M$1&amp;", ","")&amp;
if(Services!N473="P",Services!$N$1&amp;", ","")&amp;
if(Services!O473="P",Services!$O$1&amp;", ","")&amp;
if(Services!P473="P",Services!$P$1&amp;", ","")&amp;
if(Services!Q473="P",Services!$Q$1&amp;", ","")&amp;
if(Services!R473="P",Services!$R$1&amp;", ","")&amp;
if(Services!S473="P",Services!$S$1&amp;", ","")&amp;
if(Services!T473="P",Services!$T$1&amp;", ","")&amp;
if(Services!U473="P",Services!$U$1&amp;", ","")&amp;
if(Services!V473="P",Services!$V$1&amp;", ","")&amp;
if(Services!W473="P",Services!$W$1&amp;", ","")&amp;
if(Services!X473="P",Services!$X$1&amp;", ","")&amp;
if(Services!Y473="P",Services!$Y$1&amp;", ","")&amp;
if(Services!Z473="P",Services!$Z$1&amp;", ","")&amp;
if(Services!AA473="P",Services!$AA$1&amp;", ","")&amp;
if(Services!AB473="P",Services!$AB$1&amp;", ","")&amp;
if(Services!AC473="P",Services!$AC$1&amp;", ","")&amp;
if(Services!AD473="P",Services!$AD$1&amp;", ","")&amp;
if(Services!AE473="P",Services!$AE$1&amp;", ","")&amp;
if(Services!AF473="P",Services!$AF$1&amp;", ","")&amp;
if(Services!AG473="P",Services!$AG$1&amp;", ","")&amp;
if(Services!AH473="P",Services!$AH$1&amp;", ","")</f>
        <v/>
      </c>
      <c r="F473" t="str">
        <f t="shared" si="1"/>
        <v/>
      </c>
      <c r="G473" s="81" t="str">
        <f>if(Services!J473="S",Services!$J$1&amp;", ","")&amp;
if(Services!K473="S",Services!$K$1&amp;", ","")&amp;
if(Services!L473="S",Services!$L$1&amp;", ","")&amp;
if(Services!M473="S",Services!$M$1&amp;", ","")&amp;
if(Services!N473="S",Services!$N$1&amp;", ","")&amp;
if(Services!O473="S",Services!$O$1&amp;", ","")&amp;
if(Services!P473="S",Services!$P$1&amp;", ","")&amp;
if(Services!Q473="S",Services!$Q$1&amp;", ","")&amp;
if(Services!R473="S",Services!$R$1&amp;", ","")&amp;
if(Services!S473="S",Services!$S$1&amp;", ","")&amp;
if(Services!T473="S",Services!$T$1&amp;", ","")&amp;
if(Services!U473="S",Services!$U$1&amp;", ","")&amp;
if(Services!V473="S",Services!$V$1&amp;", ","")&amp;
if(Services!W473="S",Services!$W$1&amp;", ","")&amp;
if(Services!X473="S",Services!$X$1&amp;", ","")&amp;
if(Services!Y473="S",Services!$Y$1&amp;", ","")&amp;
if(Services!Z473="S",Services!$Z$1&amp;", ","")&amp;
if(Services!AA473="S",Services!$AA$1&amp;", ","")&amp;
if(Services!AB473="S",Services!$AB$1&amp;", ","")&amp;
if(Services!AC473="S",Services!$AC$1&amp;", ","")&amp;
if(Services!AD473="S",Services!$AD$1&amp;", ","")&amp;
if(Services!AE473="S",Services!$AE$1&amp;", ","")&amp;
if(Services!AF473="S",Services!$AF$1&amp;", ","")&amp;
if(Services!AG473="S",Services!$AG$1&amp;", ","")&amp;
if(Services!AH473="S",Services!$AH$1&amp;", ","")</f>
        <v/>
      </c>
      <c r="H473" t="str">
        <f t="shared" si="2"/>
        <v/>
      </c>
      <c r="I473" t="str">
        <f t="shared" si="3"/>
        <v/>
      </c>
      <c r="J473" s="24" t="s">
        <v>299</v>
      </c>
    </row>
    <row r="474">
      <c r="A474" t="str">
        <f>if(Services!A474="","",Services!A474)</f>
        <v/>
      </c>
      <c r="B474" t="str">
        <f>if(Services!B474&amp;" "&amp;Services!C474&amp;" "&amp;Services!I474="","",Services!B474&amp;" "&amp;Services!C474&amp;" "&amp;Services!I474)</f>
        <v>  </v>
      </c>
      <c r="C474" t="str">
        <f>if(A474="","",Services!D474&amp;" "&amp;Services!E474&amp;", "&amp;Services!F474&amp;" "&amp;Services!G474)</f>
        <v/>
      </c>
      <c r="D474" t="str">
        <f>if(Services!H474="","",Services!H474)</f>
        <v/>
      </c>
      <c r="E474" s="81" t="str">
        <f>if(Services!J474="P",Services!$J$1&amp;", ","")&amp;
if(Services!K474="P",Services!$K$1&amp;", ","")&amp;
if(Services!L474="P",Services!$L$1&amp;", ","")&amp;
if(Services!M474="P",Services!$M$1&amp;", ","")&amp;
if(Services!N474="P",Services!$N$1&amp;", ","")&amp;
if(Services!O474="P",Services!$O$1&amp;", ","")&amp;
if(Services!P474="P",Services!$P$1&amp;", ","")&amp;
if(Services!Q474="P",Services!$Q$1&amp;", ","")&amp;
if(Services!R474="P",Services!$R$1&amp;", ","")&amp;
if(Services!S474="P",Services!$S$1&amp;", ","")&amp;
if(Services!T474="P",Services!$T$1&amp;", ","")&amp;
if(Services!U474="P",Services!$U$1&amp;", ","")&amp;
if(Services!V474="P",Services!$V$1&amp;", ","")&amp;
if(Services!W474="P",Services!$W$1&amp;", ","")&amp;
if(Services!X474="P",Services!$X$1&amp;", ","")&amp;
if(Services!Y474="P",Services!$Y$1&amp;", ","")&amp;
if(Services!Z474="P",Services!$Z$1&amp;", ","")&amp;
if(Services!AA474="P",Services!$AA$1&amp;", ","")&amp;
if(Services!AB474="P",Services!$AB$1&amp;", ","")&amp;
if(Services!AC474="P",Services!$AC$1&amp;", ","")&amp;
if(Services!AD474="P",Services!$AD$1&amp;", ","")&amp;
if(Services!AE474="P",Services!$AE$1&amp;", ","")&amp;
if(Services!AF474="P",Services!$AF$1&amp;", ","")&amp;
if(Services!AG474="P",Services!$AG$1&amp;", ","")&amp;
if(Services!AH474="P",Services!$AH$1&amp;", ","")</f>
        <v/>
      </c>
      <c r="F474" t="str">
        <f t="shared" si="1"/>
        <v/>
      </c>
      <c r="G474" s="81" t="str">
        <f>if(Services!J474="S",Services!$J$1&amp;", ","")&amp;
if(Services!K474="S",Services!$K$1&amp;", ","")&amp;
if(Services!L474="S",Services!$L$1&amp;", ","")&amp;
if(Services!M474="S",Services!$M$1&amp;", ","")&amp;
if(Services!N474="S",Services!$N$1&amp;", ","")&amp;
if(Services!O474="S",Services!$O$1&amp;", ","")&amp;
if(Services!P474="S",Services!$P$1&amp;", ","")&amp;
if(Services!Q474="S",Services!$Q$1&amp;", ","")&amp;
if(Services!R474="S",Services!$R$1&amp;", ","")&amp;
if(Services!S474="S",Services!$S$1&amp;", ","")&amp;
if(Services!T474="S",Services!$T$1&amp;", ","")&amp;
if(Services!U474="S",Services!$U$1&amp;", ","")&amp;
if(Services!V474="S",Services!$V$1&amp;", ","")&amp;
if(Services!W474="S",Services!$W$1&amp;", ","")&amp;
if(Services!X474="S",Services!$X$1&amp;", ","")&amp;
if(Services!Y474="S",Services!$Y$1&amp;", ","")&amp;
if(Services!Z474="S",Services!$Z$1&amp;", ","")&amp;
if(Services!AA474="S",Services!$AA$1&amp;", ","")&amp;
if(Services!AB474="S",Services!$AB$1&amp;", ","")&amp;
if(Services!AC474="S",Services!$AC$1&amp;", ","")&amp;
if(Services!AD474="S",Services!$AD$1&amp;", ","")&amp;
if(Services!AE474="S",Services!$AE$1&amp;", ","")&amp;
if(Services!AF474="S",Services!$AF$1&amp;", ","")&amp;
if(Services!AG474="S",Services!$AG$1&amp;", ","")&amp;
if(Services!AH474="S",Services!$AH$1&amp;", ","")</f>
        <v/>
      </c>
      <c r="H474" t="str">
        <f t="shared" si="2"/>
        <v/>
      </c>
      <c r="I474" t="str">
        <f t="shared" si="3"/>
        <v/>
      </c>
      <c r="J474" s="24" t="s">
        <v>299</v>
      </c>
    </row>
    <row r="475">
      <c r="A475" t="str">
        <f>if(Services!A475="","",Services!A475)</f>
        <v/>
      </c>
      <c r="B475" t="str">
        <f>if(Services!B475&amp;" "&amp;Services!C475&amp;" "&amp;Services!I475="","",Services!B475&amp;" "&amp;Services!C475&amp;" "&amp;Services!I475)</f>
        <v>  </v>
      </c>
      <c r="C475" t="str">
        <f>if(A475="","",Services!D475&amp;" "&amp;Services!E475&amp;", "&amp;Services!F475&amp;" "&amp;Services!G475)</f>
        <v/>
      </c>
      <c r="D475" t="str">
        <f>if(Services!H475="","",Services!H475)</f>
        <v/>
      </c>
      <c r="E475" s="81" t="str">
        <f>if(Services!J475="P",Services!$J$1&amp;", ","")&amp;
if(Services!K475="P",Services!$K$1&amp;", ","")&amp;
if(Services!L475="P",Services!$L$1&amp;", ","")&amp;
if(Services!M475="P",Services!$M$1&amp;", ","")&amp;
if(Services!N475="P",Services!$N$1&amp;", ","")&amp;
if(Services!O475="P",Services!$O$1&amp;", ","")&amp;
if(Services!P475="P",Services!$P$1&amp;", ","")&amp;
if(Services!Q475="P",Services!$Q$1&amp;", ","")&amp;
if(Services!R475="P",Services!$R$1&amp;", ","")&amp;
if(Services!S475="P",Services!$S$1&amp;", ","")&amp;
if(Services!T475="P",Services!$T$1&amp;", ","")&amp;
if(Services!U475="P",Services!$U$1&amp;", ","")&amp;
if(Services!V475="P",Services!$V$1&amp;", ","")&amp;
if(Services!W475="P",Services!$W$1&amp;", ","")&amp;
if(Services!X475="P",Services!$X$1&amp;", ","")&amp;
if(Services!Y475="P",Services!$Y$1&amp;", ","")&amp;
if(Services!Z475="P",Services!$Z$1&amp;", ","")&amp;
if(Services!AA475="P",Services!$AA$1&amp;", ","")&amp;
if(Services!AB475="P",Services!$AB$1&amp;", ","")&amp;
if(Services!AC475="P",Services!$AC$1&amp;", ","")&amp;
if(Services!AD475="P",Services!$AD$1&amp;", ","")&amp;
if(Services!AE475="P",Services!$AE$1&amp;", ","")&amp;
if(Services!AF475="P",Services!$AF$1&amp;", ","")&amp;
if(Services!AG475="P",Services!$AG$1&amp;", ","")&amp;
if(Services!AH475="P",Services!$AH$1&amp;", ","")</f>
        <v/>
      </c>
      <c r="F475" t="str">
        <f t="shared" si="1"/>
        <v/>
      </c>
      <c r="G475" s="81" t="str">
        <f>if(Services!J475="S",Services!$J$1&amp;", ","")&amp;
if(Services!K475="S",Services!$K$1&amp;", ","")&amp;
if(Services!L475="S",Services!$L$1&amp;", ","")&amp;
if(Services!M475="S",Services!$M$1&amp;", ","")&amp;
if(Services!N475="S",Services!$N$1&amp;", ","")&amp;
if(Services!O475="S",Services!$O$1&amp;", ","")&amp;
if(Services!P475="S",Services!$P$1&amp;", ","")&amp;
if(Services!Q475="S",Services!$Q$1&amp;", ","")&amp;
if(Services!R475="S",Services!$R$1&amp;", ","")&amp;
if(Services!S475="S",Services!$S$1&amp;", ","")&amp;
if(Services!T475="S",Services!$T$1&amp;", ","")&amp;
if(Services!U475="S",Services!$U$1&amp;", ","")&amp;
if(Services!V475="S",Services!$V$1&amp;", ","")&amp;
if(Services!W475="S",Services!$W$1&amp;", ","")&amp;
if(Services!X475="S",Services!$X$1&amp;", ","")&amp;
if(Services!Y475="S",Services!$Y$1&amp;", ","")&amp;
if(Services!Z475="S",Services!$Z$1&amp;", ","")&amp;
if(Services!AA475="S",Services!$AA$1&amp;", ","")&amp;
if(Services!AB475="S",Services!$AB$1&amp;", ","")&amp;
if(Services!AC475="S",Services!$AC$1&amp;", ","")&amp;
if(Services!AD475="S",Services!$AD$1&amp;", ","")&amp;
if(Services!AE475="S",Services!$AE$1&amp;", ","")&amp;
if(Services!AF475="S",Services!$AF$1&amp;", ","")&amp;
if(Services!AG475="S",Services!$AG$1&amp;", ","")&amp;
if(Services!AH475="S",Services!$AH$1&amp;", ","")</f>
        <v/>
      </c>
      <c r="H475" t="str">
        <f t="shared" si="2"/>
        <v/>
      </c>
      <c r="I475" t="str">
        <f t="shared" si="3"/>
        <v/>
      </c>
      <c r="J475" s="24" t="s">
        <v>299</v>
      </c>
    </row>
    <row r="476">
      <c r="A476" t="str">
        <f>if(Services!A476="","",Services!A476)</f>
        <v/>
      </c>
      <c r="B476" t="str">
        <f>if(Services!B476&amp;" "&amp;Services!C476&amp;" "&amp;Services!I476="","",Services!B476&amp;" "&amp;Services!C476&amp;" "&amp;Services!I476)</f>
        <v>  </v>
      </c>
      <c r="C476" t="str">
        <f>if(A476="","",Services!D476&amp;" "&amp;Services!E476&amp;", "&amp;Services!F476&amp;" "&amp;Services!G476)</f>
        <v/>
      </c>
      <c r="D476" t="str">
        <f>if(Services!H476="","",Services!H476)</f>
        <v/>
      </c>
      <c r="E476" s="81" t="str">
        <f>if(Services!J476="P",Services!$J$1&amp;", ","")&amp;
if(Services!K476="P",Services!$K$1&amp;", ","")&amp;
if(Services!L476="P",Services!$L$1&amp;", ","")&amp;
if(Services!M476="P",Services!$M$1&amp;", ","")&amp;
if(Services!N476="P",Services!$N$1&amp;", ","")&amp;
if(Services!O476="P",Services!$O$1&amp;", ","")&amp;
if(Services!P476="P",Services!$P$1&amp;", ","")&amp;
if(Services!Q476="P",Services!$Q$1&amp;", ","")&amp;
if(Services!R476="P",Services!$R$1&amp;", ","")&amp;
if(Services!S476="P",Services!$S$1&amp;", ","")&amp;
if(Services!T476="P",Services!$T$1&amp;", ","")&amp;
if(Services!U476="P",Services!$U$1&amp;", ","")&amp;
if(Services!V476="P",Services!$V$1&amp;", ","")&amp;
if(Services!W476="P",Services!$W$1&amp;", ","")&amp;
if(Services!X476="P",Services!$X$1&amp;", ","")&amp;
if(Services!Y476="P",Services!$Y$1&amp;", ","")&amp;
if(Services!Z476="P",Services!$Z$1&amp;", ","")&amp;
if(Services!AA476="P",Services!$AA$1&amp;", ","")&amp;
if(Services!AB476="P",Services!$AB$1&amp;", ","")&amp;
if(Services!AC476="P",Services!$AC$1&amp;", ","")&amp;
if(Services!AD476="P",Services!$AD$1&amp;", ","")&amp;
if(Services!AE476="P",Services!$AE$1&amp;", ","")&amp;
if(Services!AF476="P",Services!$AF$1&amp;", ","")&amp;
if(Services!AG476="P",Services!$AG$1&amp;", ","")&amp;
if(Services!AH476="P",Services!$AH$1&amp;", ","")</f>
        <v/>
      </c>
      <c r="F476" t="str">
        <f t="shared" si="1"/>
        <v/>
      </c>
      <c r="G476" s="81" t="str">
        <f>if(Services!J476="S",Services!$J$1&amp;", ","")&amp;
if(Services!K476="S",Services!$K$1&amp;", ","")&amp;
if(Services!L476="S",Services!$L$1&amp;", ","")&amp;
if(Services!M476="S",Services!$M$1&amp;", ","")&amp;
if(Services!N476="S",Services!$N$1&amp;", ","")&amp;
if(Services!O476="S",Services!$O$1&amp;", ","")&amp;
if(Services!P476="S",Services!$P$1&amp;", ","")&amp;
if(Services!Q476="S",Services!$Q$1&amp;", ","")&amp;
if(Services!R476="S",Services!$R$1&amp;", ","")&amp;
if(Services!S476="S",Services!$S$1&amp;", ","")&amp;
if(Services!T476="S",Services!$T$1&amp;", ","")&amp;
if(Services!U476="S",Services!$U$1&amp;", ","")&amp;
if(Services!V476="S",Services!$V$1&amp;", ","")&amp;
if(Services!W476="S",Services!$W$1&amp;", ","")&amp;
if(Services!X476="S",Services!$X$1&amp;", ","")&amp;
if(Services!Y476="S",Services!$Y$1&amp;", ","")&amp;
if(Services!Z476="S",Services!$Z$1&amp;", ","")&amp;
if(Services!AA476="S",Services!$AA$1&amp;", ","")&amp;
if(Services!AB476="S",Services!$AB$1&amp;", ","")&amp;
if(Services!AC476="S",Services!$AC$1&amp;", ","")&amp;
if(Services!AD476="S",Services!$AD$1&amp;", ","")&amp;
if(Services!AE476="S",Services!$AE$1&amp;", ","")&amp;
if(Services!AF476="S",Services!$AF$1&amp;", ","")&amp;
if(Services!AG476="S",Services!$AG$1&amp;", ","")&amp;
if(Services!AH476="S",Services!$AH$1&amp;", ","")</f>
        <v/>
      </c>
      <c r="H476" t="str">
        <f t="shared" si="2"/>
        <v/>
      </c>
      <c r="I476" t="str">
        <f t="shared" si="3"/>
        <v/>
      </c>
      <c r="J476" s="24" t="s">
        <v>299</v>
      </c>
    </row>
    <row r="477">
      <c r="A477" t="str">
        <f>if(Services!A477="","",Services!A477)</f>
        <v/>
      </c>
      <c r="B477" t="str">
        <f>if(Services!B477&amp;" "&amp;Services!C477&amp;" "&amp;Services!I477="","",Services!B477&amp;" "&amp;Services!C477&amp;" "&amp;Services!I477)</f>
        <v>  </v>
      </c>
      <c r="C477" t="str">
        <f>if(A477="","",Services!D477&amp;" "&amp;Services!E477&amp;", "&amp;Services!F477&amp;" "&amp;Services!G477)</f>
        <v/>
      </c>
      <c r="D477" t="str">
        <f>if(Services!H477="","",Services!H477)</f>
        <v/>
      </c>
      <c r="E477" s="81" t="str">
        <f>if(Services!J477="P",Services!$J$1&amp;", ","")&amp;
if(Services!K477="P",Services!$K$1&amp;", ","")&amp;
if(Services!L477="P",Services!$L$1&amp;", ","")&amp;
if(Services!M477="P",Services!$M$1&amp;", ","")&amp;
if(Services!N477="P",Services!$N$1&amp;", ","")&amp;
if(Services!O477="P",Services!$O$1&amp;", ","")&amp;
if(Services!P477="P",Services!$P$1&amp;", ","")&amp;
if(Services!Q477="P",Services!$Q$1&amp;", ","")&amp;
if(Services!R477="P",Services!$R$1&amp;", ","")&amp;
if(Services!S477="P",Services!$S$1&amp;", ","")&amp;
if(Services!T477="P",Services!$T$1&amp;", ","")&amp;
if(Services!U477="P",Services!$U$1&amp;", ","")&amp;
if(Services!V477="P",Services!$V$1&amp;", ","")&amp;
if(Services!W477="P",Services!$W$1&amp;", ","")&amp;
if(Services!X477="P",Services!$X$1&amp;", ","")&amp;
if(Services!Y477="P",Services!$Y$1&amp;", ","")&amp;
if(Services!Z477="P",Services!$Z$1&amp;", ","")&amp;
if(Services!AA477="P",Services!$AA$1&amp;", ","")&amp;
if(Services!AB477="P",Services!$AB$1&amp;", ","")&amp;
if(Services!AC477="P",Services!$AC$1&amp;", ","")&amp;
if(Services!AD477="P",Services!$AD$1&amp;", ","")&amp;
if(Services!AE477="P",Services!$AE$1&amp;", ","")&amp;
if(Services!AF477="P",Services!$AF$1&amp;", ","")&amp;
if(Services!AG477="P",Services!$AG$1&amp;", ","")&amp;
if(Services!AH477="P",Services!$AH$1&amp;", ","")</f>
        <v/>
      </c>
      <c r="F477" t="str">
        <f t="shared" si="1"/>
        <v/>
      </c>
      <c r="G477" s="81" t="str">
        <f>if(Services!J477="S",Services!$J$1&amp;", ","")&amp;
if(Services!K477="S",Services!$K$1&amp;", ","")&amp;
if(Services!L477="S",Services!$L$1&amp;", ","")&amp;
if(Services!M477="S",Services!$M$1&amp;", ","")&amp;
if(Services!N477="S",Services!$N$1&amp;", ","")&amp;
if(Services!O477="S",Services!$O$1&amp;", ","")&amp;
if(Services!P477="S",Services!$P$1&amp;", ","")&amp;
if(Services!Q477="S",Services!$Q$1&amp;", ","")&amp;
if(Services!R477="S",Services!$R$1&amp;", ","")&amp;
if(Services!S477="S",Services!$S$1&amp;", ","")&amp;
if(Services!T477="S",Services!$T$1&amp;", ","")&amp;
if(Services!U477="S",Services!$U$1&amp;", ","")&amp;
if(Services!V477="S",Services!$V$1&amp;", ","")&amp;
if(Services!W477="S",Services!$W$1&amp;", ","")&amp;
if(Services!X477="S",Services!$X$1&amp;", ","")&amp;
if(Services!Y477="S",Services!$Y$1&amp;", ","")&amp;
if(Services!Z477="S",Services!$Z$1&amp;", ","")&amp;
if(Services!AA477="S",Services!$AA$1&amp;", ","")&amp;
if(Services!AB477="S",Services!$AB$1&amp;", ","")&amp;
if(Services!AC477="S",Services!$AC$1&amp;", ","")&amp;
if(Services!AD477="S",Services!$AD$1&amp;", ","")&amp;
if(Services!AE477="S",Services!$AE$1&amp;", ","")&amp;
if(Services!AF477="S",Services!$AF$1&amp;", ","")&amp;
if(Services!AG477="S",Services!$AG$1&amp;", ","")&amp;
if(Services!AH477="S",Services!$AH$1&amp;", ","")</f>
        <v/>
      </c>
      <c r="H477" t="str">
        <f t="shared" si="2"/>
        <v/>
      </c>
      <c r="I477" t="str">
        <f t="shared" si="3"/>
        <v/>
      </c>
      <c r="J477" s="24" t="s">
        <v>299</v>
      </c>
    </row>
    <row r="478">
      <c r="A478" t="str">
        <f>if(Services!A478="","",Services!A478)</f>
        <v/>
      </c>
      <c r="B478" t="str">
        <f>if(Services!B478&amp;" "&amp;Services!C478&amp;" "&amp;Services!I478="","",Services!B478&amp;" "&amp;Services!C478&amp;" "&amp;Services!I478)</f>
        <v>  </v>
      </c>
      <c r="C478" t="str">
        <f>if(A478="","",Services!D478&amp;" "&amp;Services!E478&amp;", "&amp;Services!F478&amp;" "&amp;Services!G478)</f>
        <v/>
      </c>
      <c r="D478" t="str">
        <f>if(Services!H478="","",Services!H478)</f>
        <v/>
      </c>
      <c r="E478" s="81" t="str">
        <f>if(Services!J478="P",Services!$J$1&amp;", ","")&amp;
if(Services!K478="P",Services!$K$1&amp;", ","")&amp;
if(Services!L478="P",Services!$L$1&amp;", ","")&amp;
if(Services!M478="P",Services!$M$1&amp;", ","")&amp;
if(Services!N478="P",Services!$N$1&amp;", ","")&amp;
if(Services!O478="P",Services!$O$1&amp;", ","")&amp;
if(Services!P478="P",Services!$P$1&amp;", ","")&amp;
if(Services!Q478="P",Services!$Q$1&amp;", ","")&amp;
if(Services!R478="P",Services!$R$1&amp;", ","")&amp;
if(Services!S478="P",Services!$S$1&amp;", ","")&amp;
if(Services!T478="P",Services!$T$1&amp;", ","")&amp;
if(Services!U478="P",Services!$U$1&amp;", ","")&amp;
if(Services!V478="P",Services!$V$1&amp;", ","")&amp;
if(Services!W478="P",Services!$W$1&amp;", ","")&amp;
if(Services!X478="P",Services!$X$1&amp;", ","")&amp;
if(Services!Y478="P",Services!$Y$1&amp;", ","")&amp;
if(Services!Z478="P",Services!$Z$1&amp;", ","")&amp;
if(Services!AA478="P",Services!$AA$1&amp;", ","")&amp;
if(Services!AB478="P",Services!$AB$1&amp;", ","")&amp;
if(Services!AC478="P",Services!$AC$1&amp;", ","")&amp;
if(Services!AD478="P",Services!$AD$1&amp;", ","")&amp;
if(Services!AE478="P",Services!$AE$1&amp;", ","")&amp;
if(Services!AF478="P",Services!$AF$1&amp;", ","")&amp;
if(Services!AG478="P",Services!$AG$1&amp;", ","")&amp;
if(Services!AH478="P",Services!$AH$1&amp;", ","")</f>
        <v/>
      </c>
      <c r="F478" t="str">
        <f t="shared" si="1"/>
        <v/>
      </c>
      <c r="G478" s="81" t="str">
        <f>if(Services!J478="S",Services!$J$1&amp;", ","")&amp;
if(Services!K478="S",Services!$K$1&amp;", ","")&amp;
if(Services!L478="S",Services!$L$1&amp;", ","")&amp;
if(Services!M478="S",Services!$M$1&amp;", ","")&amp;
if(Services!N478="S",Services!$N$1&amp;", ","")&amp;
if(Services!O478="S",Services!$O$1&amp;", ","")&amp;
if(Services!P478="S",Services!$P$1&amp;", ","")&amp;
if(Services!Q478="S",Services!$Q$1&amp;", ","")&amp;
if(Services!R478="S",Services!$R$1&amp;", ","")&amp;
if(Services!S478="S",Services!$S$1&amp;", ","")&amp;
if(Services!T478="S",Services!$T$1&amp;", ","")&amp;
if(Services!U478="S",Services!$U$1&amp;", ","")&amp;
if(Services!V478="S",Services!$V$1&amp;", ","")&amp;
if(Services!W478="S",Services!$W$1&amp;", ","")&amp;
if(Services!X478="S",Services!$X$1&amp;", ","")&amp;
if(Services!Y478="S",Services!$Y$1&amp;", ","")&amp;
if(Services!Z478="S",Services!$Z$1&amp;", ","")&amp;
if(Services!AA478="S",Services!$AA$1&amp;", ","")&amp;
if(Services!AB478="S",Services!$AB$1&amp;", ","")&amp;
if(Services!AC478="S",Services!$AC$1&amp;", ","")&amp;
if(Services!AD478="S",Services!$AD$1&amp;", ","")&amp;
if(Services!AE478="S",Services!$AE$1&amp;", ","")&amp;
if(Services!AF478="S",Services!$AF$1&amp;", ","")&amp;
if(Services!AG478="S",Services!$AG$1&amp;", ","")&amp;
if(Services!AH478="S",Services!$AH$1&amp;", ","")</f>
        <v/>
      </c>
      <c r="H478" t="str">
        <f t="shared" si="2"/>
        <v/>
      </c>
      <c r="I478" t="str">
        <f t="shared" si="3"/>
        <v/>
      </c>
      <c r="J478" s="24" t="s">
        <v>299</v>
      </c>
    </row>
    <row r="479">
      <c r="A479" t="str">
        <f>if(Services!A479="","",Services!A479)</f>
        <v/>
      </c>
      <c r="B479" t="str">
        <f>if(Services!B479&amp;" "&amp;Services!C479&amp;" "&amp;Services!I479="","",Services!B479&amp;" "&amp;Services!C479&amp;" "&amp;Services!I479)</f>
        <v>  </v>
      </c>
      <c r="C479" t="str">
        <f>if(A479="","",Services!D479&amp;" "&amp;Services!E479&amp;", "&amp;Services!F479&amp;" "&amp;Services!G479)</f>
        <v/>
      </c>
      <c r="D479" t="str">
        <f>if(Services!H479="","",Services!H479)</f>
        <v/>
      </c>
      <c r="E479" s="81" t="str">
        <f>if(Services!J479="P",Services!$J$1&amp;", ","")&amp;
if(Services!K479="P",Services!$K$1&amp;", ","")&amp;
if(Services!L479="P",Services!$L$1&amp;", ","")&amp;
if(Services!M479="P",Services!$M$1&amp;", ","")&amp;
if(Services!N479="P",Services!$N$1&amp;", ","")&amp;
if(Services!O479="P",Services!$O$1&amp;", ","")&amp;
if(Services!P479="P",Services!$P$1&amp;", ","")&amp;
if(Services!Q479="P",Services!$Q$1&amp;", ","")&amp;
if(Services!R479="P",Services!$R$1&amp;", ","")&amp;
if(Services!S479="P",Services!$S$1&amp;", ","")&amp;
if(Services!T479="P",Services!$T$1&amp;", ","")&amp;
if(Services!U479="P",Services!$U$1&amp;", ","")&amp;
if(Services!V479="P",Services!$V$1&amp;", ","")&amp;
if(Services!W479="P",Services!$W$1&amp;", ","")&amp;
if(Services!X479="P",Services!$X$1&amp;", ","")&amp;
if(Services!Y479="P",Services!$Y$1&amp;", ","")&amp;
if(Services!Z479="P",Services!$Z$1&amp;", ","")&amp;
if(Services!AA479="P",Services!$AA$1&amp;", ","")&amp;
if(Services!AB479="P",Services!$AB$1&amp;", ","")&amp;
if(Services!AC479="P",Services!$AC$1&amp;", ","")&amp;
if(Services!AD479="P",Services!$AD$1&amp;", ","")&amp;
if(Services!AE479="P",Services!$AE$1&amp;", ","")&amp;
if(Services!AF479="P",Services!$AF$1&amp;", ","")&amp;
if(Services!AG479="P",Services!$AG$1&amp;", ","")&amp;
if(Services!AH479="P",Services!$AH$1&amp;", ","")</f>
        <v/>
      </c>
      <c r="F479" t="str">
        <f t="shared" si="1"/>
        <v/>
      </c>
      <c r="G479" s="81" t="str">
        <f>if(Services!J479="S",Services!$J$1&amp;", ","")&amp;
if(Services!K479="S",Services!$K$1&amp;", ","")&amp;
if(Services!L479="S",Services!$L$1&amp;", ","")&amp;
if(Services!M479="S",Services!$M$1&amp;", ","")&amp;
if(Services!N479="S",Services!$N$1&amp;", ","")&amp;
if(Services!O479="S",Services!$O$1&amp;", ","")&amp;
if(Services!P479="S",Services!$P$1&amp;", ","")&amp;
if(Services!Q479="S",Services!$Q$1&amp;", ","")&amp;
if(Services!R479="S",Services!$R$1&amp;", ","")&amp;
if(Services!S479="S",Services!$S$1&amp;", ","")&amp;
if(Services!T479="S",Services!$T$1&amp;", ","")&amp;
if(Services!U479="S",Services!$U$1&amp;", ","")&amp;
if(Services!V479="S",Services!$V$1&amp;", ","")&amp;
if(Services!W479="S",Services!$W$1&amp;", ","")&amp;
if(Services!X479="S",Services!$X$1&amp;", ","")&amp;
if(Services!Y479="S",Services!$Y$1&amp;", ","")&amp;
if(Services!Z479="S",Services!$Z$1&amp;", ","")&amp;
if(Services!AA479="S",Services!$AA$1&amp;", ","")&amp;
if(Services!AB479="S",Services!$AB$1&amp;", ","")&amp;
if(Services!AC479="S",Services!$AC$1&amp;", ","")&amp;
if(Services!AD479="S",Services!$AD$1&amp;", ","")&amp;
if(Services!AE479="S",Services!$AE$1&amp;", ","")&amp;
if(Services!AF479="S",Services!$AF$1&amp;", ","")&amp;
if(Services!AG479="S",Services!$AG$1&amp;", ","")&amp;
if(Services!AH479="S",Services!$AH$1&amp;", ","")</f>
        <v/>
      </c>
      <c r="H479" t="str">
        <f t="shared" si="2"/>
        <v/>
      </c>
      <c r="I479" t="str">
        <f t="shared" si="3"/>
        <v/>
      </c>
      <c r="J479" s="24" t="s">
        <v>299</v>
      </c>
    </row>
    <row r="480">
      <c r="A480" t="str">
        <f>if(Services!A480="","",Services!A480)</f>
        <v/>
      </c>
      <c r="B480" t="str">
        <f>if(Services!B480&amp;" "&amp;Services!C480&amp;" "&amp;Services!I480="","",Services!B480&amp;" "&amp;Services!C480&amp;" "&amp;Services!I480)</f>
        <v>  </v>
      </c>
      <c r="C480" t="str">
        <f>if(A480="","",Services!D480&amp;" "&amp;Services!E480&amp;", "&amp;Services!F480&amp;" "&amp;Services!G480)</f>
        <v/>
      </c>
      <c r="D480" t="str">
        <f>if(Services!H480="","",Services!H480)</f>
        <v/>
      </c>
      <c r="E480" s="81" t="str">
        <f>if(Services!J480="P",Services!$J$1&amp;", ","")&amp;
if(Services!K480="P",Services!$K$1&amp;", ","")&amp;
if(Services!L480="P",Services!$L$1&amp;", ","")&amp;
if(Services!M480="P",Services!$M$1&amp;", ","")&amp;
if(Services!N480="P",Services!$N$1&amp;", ","")&amp;
if(Services!O480="P",Services!$O$1&amp;", ","")&amp;
if(Services!P480="P",Services!$P$1&amp;", ","")&amp;
if(Services!Q480="P",Services!$Q$1&amp;", ","")&amp;
if(Services!R480="P",Services!$R$1&amp;", ","")&amp;
if(Services!S480="P",Services!$S$1&amp;", ","")&amp;
if(Services!T480="P",Services!$T$1&amp;", ","")&amp;
if(Services!U480="P",Services!$U$1&amp;", ","")&amp;
if(Services!V480="P",Services!$V$1&amp;", ","")&amp;
if(Services!W480="P",Services!$W$1&amp;", ","")&amp;
if(Services!X480="P",Services!$X$1&amp;", ","")&amp;
if(Services!Y480="P",Services!$Y$1&amp;", ","")&amp;
if(Services!Z480="P",Services!$Z$1&amp;", ","")&amp;
if(Services!AA480="P",Services!$AA$1&amp;", ","")&amp;
if(Services!AB480="P",Services!$AB$1&amp;", ","")&amp;
if(Services!AC480="P",Services!$AC$1&amp;", ","")&amp;
if(Services!AD480="P",Services!$AD$1&amp;", ","")&amp;
if(Services!AE480="P",Services!$AE$1&amp;", ","")&amp;
if(Services!AF480="P",Services!$AF$1&amp;", ","")&amp;
if(Services!AG480="P",Services!$AG$1&amp;", ","")&amp;
if(Services!AH480="P",Services!$AH$1&amp;", ","")</f>
        <v/>
      </c>
      <c r="F480" t="str">
        <f t="shared" si="1"/>
        <v/>
      </c>
      <c r="G480" s="81" t="str">
        <f>if(Services!J480="S",Services!$J$1&amp;", ","")&amp;
if(Services!K480="S",Services!$K$1&amp;", ","")&amp;
if(Services!L480="S",Services!$L$1&amp;", ","")&amp;
if(Services!M480="S",Services!$M$1&amp;", ","")&amp;
if(Services!N480="S",Services!$N$1&amp;", ","")&amp;
if(Services!O480="S",Services!$O$1&amp;", ","")&amp;
if(Services!P480="S",Services!$P$1&amp;", ","")&amp;
if(Services!Q480="S",Services!$Q$1&amp;", ","")&amp;
if(Services!R480="S",Services!$R$1&amp;", ","")&amp;
if(Services!S480="S",Services!$S$1&amp;", ","")&amp;
if(Services!T480="S",Services!$T$1&amp;", ","")&amp;
if(Services!U480="S",Services!$U$1&amp;", ","")&amp;
if(Services!V480="S",Services!$V$1&amp;", ","")&amp;
if(Services!W480="S",Services!$W$1&amp;", ","")&amp;
if(Services!X480="S",Services!$X$1&amp;", ","")&amp;
if(Services!Y480="S",Services!$Y$1&amp;", ","")&amp;
if(Services!Z480="S",Services!$Z$1&amp;", ","")&amp;
if(Services!AA480="S",Services!$AA$1&amp;", ","")&amp;
if(Services!AB480="S",Services!$AB$1&amp;", ","")&amp;
if(Services!AC480="S",Services!$AC$1&amp;", ","")&amp;
if(Services!AD480="S",Services!$AD$1&amp;", ","")&amp;
if(Services!AE480="S",Services!$AE$1&amp;", ","")&amp;
if(Services!AF480="S",Services!$AF$1&amp;", ","")&amp;
if(Services!AG480="S",Services!$AG$1&amp;", ","")&amp;
if(Services!AH480="S",Services!$AH$1&amp;", ","")</f>
        <v/>
      </c>
      <c r="H480" t="str">
        <f t="shared" si="2"/>
        <v/>
      </c>
      <c r="I480" t="str">
        <f t="shared" si="3"/>
        <v/>
      </c>
      <c r="J480" s="24" t="s">
        <v>299</v>
      </c>
    </row>
    <row r="481">
      <c r="A481" t="str">
        <f>if(Services!A481="","",Services!A481)</f>
        <v/>
      </c>
      <c r="B481" t="str">
        <f>if(Services!B481&amp;" "&amp;Services!C481&amp;" "&amp;Services!I481="","",Services!B481&amp;" "&amp;Services!C481&amp;" "&amp;Services!I481)</f>
        <v>  </v>
      </c>
      <c r="C481" t="str">
        <f>if(A481="","",Services!D481&amp;" "&amp;Services!E481&amp;", "&amp;Services!F481&amp;" "&amp;Services!G481)</f>
        <v/>
      </c>
      <c r="D481" t="str">
        <f>if(Services!H481="","",Services!H481)</f>
        <v/>
      </c>
      <c r="E481" s="81" t="str">
        <f>if(Services!J481="P",Services!$J$1&amp;", ","")&amp;
if(Services!K481="P",Services!$K$1&amp;", ","")&amp;
if(Services!L481="P",Services!$L$1&amp;", ","")&amp;
if(Services!M481="P",Services!$M$1&amp;", ","")&amp;
if(Services!N481="P",Services!$N$1&amp;", ","")&amp;
if(Services!O481="P",Services!$O$1&amp;", ","")&amp;
if(Services!P481="P",Services!$P$1&amp;", ","")&amp;
if(Services!Q481="P",Services!$Q$1&amp;", ","")&amp;
if(Services!R481="P",Services!$R$1&amp;", ","")&amp;
if(Services!S481="P",Services!$S$1&amp;", ","")&amp;
if(Services!T481="P",Services!$T$1&amp;", ","")&amp;
if(Services!U481="P",Services!$U$1&amp;", ","")&amp;
if(Services!V481="P",Services!$V$1&amp;", ","")&amp;
if(Services!W481="P",Services!$W$1&amp;", ","")&amp;
if(Services!X481="P",Services!$X$1&amp;", ","")&amp;
if(Services!Y481="P",Services!$Y$1&amp;", ","")&amp;
if(Services!Z481="P",Services!$Z$1&amp;", ","")&amp;
if(Services!AA481="P",Services!$AA$1&amp;", ","")&amp;
if(Services!AB481="P",Services!$AB$1&amp;", ","")&amp;
if(Services!AC481="P",Services!$AC$1&amp;", ","")&amp;
if(Services!AD481="P",Services!$AD$1&amp;", ","")&amp;
if(Services!AE481="P",Services!$AE$1&amp;", ","")&amp;
if(Services!AF481="P",Services!$AF$1&amp;", ","")&amp;
if(Services!AG481="P",Services!$AG$1&amp;", ","")&amp;
if(Services!AH481="P",Services!$AH$1&amp;", ","")</f>
        <v/>
      </c>
      <c r="F481" t="str">
        <f t="shared" si="1"/>
        <v/>
      </c>
      <c r="G481" s="81" t="str">
        <f>if(Services!J481="S",Services!$J$1&amp;", ","")&amp;
if(Services!K481="S",Services!$K$1&amp;", ","")&amp;
if(Services!L481="S",Services!$L$1&amp;", ","")&amp;
if(Services!M481="S",Services!$M$1&amp;", ","")&amp;
if(Services!N481="S",Services!$N$1&amp;", ","")&amp;
if(Services!O481="S",Services!$O$1&amp;", ","")&amp;
if(Services!P481="S",Services!$P$1&amp;", ","")&amp;
if(Services!Q481="S",Services!$Q$1&amp;", ","")&amp;
if(Services!R481="S",Services!$R$1&amp;", ","")&amp;
if(Services!S481="S",Services!$S$1&amp;", ","")&amp;
if(Services!T481="S",Services!$T$1&amp;", ","")&amp;
if(Services!U481="S",Services!$U$1&amp;", ","")&amp;
if(Services!V481="S",Services!$V$1&amp;", ","")&amp;
if(Services!W481="S",Services!$W$1&amp;", ","")&amp;
if(Services!X481="S",Services!$X$1&amp;", ","")&amp;
if(Services!Y481="S",Services!$Y$1&amp;", ","")&amp;
if(Services!Z481="S",Services!$Z$1&amp;", ","")&amp;
if(Services!AA481="S",Services!$AA$1&amp;", ","")&amp;
if(Services!AB481="S",Services!$AB$1&amp;", ","")&amp;
if(Services!AC481="S",Services!$AC$1&amp;", ","")&amp;
if(Services!AD481="S",Services!$AD$1&amp;", ","")&amp;
if(Services!AE481="S",Services!$AE$1&amp;", ","")&amp;
if(Services!AF481="S",Services!$AF$1&amp;", ","")&amp;
if(Services!AG481="S",Services!$AG$1&amp;", ","")&amp;
if(Services!AH481="S",Services!$AH$1&amp;", ","")</f>
        <v/>
      </c>
      <c r="H481" t="str">
        <f t="shared" si="2"/>
        <v/>
      </c>
      <c r="I481" t="str">
        <f t="shared" si="3"/>
        <v/>
      </c>
      <c r="J481" s="24" t="s">
        <v>299</v>
      </c>
    </row>
    <row r="482">
      <c r="A482" t="str">
        <f>if(Services!A482="","",Services!A482)</f>
        <v/>
      </c>
      <c r="B482" t="str">
        <f>if(Services!B482&amp;" "&amp;Services!C482&amp;" "&amp;Services!I482="","",Services!B482&amp;" "&amp;Services!C482&amp;" "&amp;Services!I482)</f>
        <v>  </v>
      </c>
      <c r="C482" t="str">
        <f>if(A482="","",Services!D482&amp;" "&amp;Services!E482&amp;", "&amp;Services!F482&amp;" "&amp;Services!G482)</f>
        <v/>
      </c>
      <c r="D482" t="str">
        <f>if(Services!H482="","",Services!H482)</f>
        <v/>
      </c>
      <c r="E482" s="81" t="str">
        <f>if(Services!J482="P",Services!$J$1&amp;", ","")&amp;
if(Services!K482="P",Services!$K$1&amp;", ","")&amp;
if(Services!L482="P",Services!$L$1&amp;", ","")&amp;
if(Services!M482="P",Services!$M$1&amp;", ","")&amp;
if(Services!N482="P",Services!$N$1&amp;", ","")&amp;
if(Services!O482="P",Services!$O$1&amp;", ","")&amp;
if(Services!P482="P",Services!$P$1&amp;", ","")&amp;
if(Services!Q482="P",Services!$Q$1&amp;", ","")&amp;
if(Services!R482="P",Services!$R$1&amp;", ","")&amp;
if(Services!S482="P",Services!$S$1&amp;", ","")&amp;
if(Services!T482="P",Services!$T$1&amp;", ","")&amp;
if(Services!U482="P",Services!$U$1&amp;", ","")&amp;
if(Services!V482="P",Services!$V$1&amp;", ","")&amp;
if(Services!W482="P",Services!$W$1&amp;", ","")&amp;
if(Services!X482="P",Services!$X$1&amp;", ","")&amp;
if(Services!Y482="P",Services!$Y$1&amp;", ","")&amp;
if(Services!Z482="P",Services!$Z$1&amp;", ","")&amp;
if(Services!AA482="P",Services!$AA$1&amp;", ","")&amp;
if(Services!AB482="P",Services!$AB$1&amp;", ","")&amp;
if(Services!AC482="P",Services!$AC$1&amp;", ","")&amp;
if(Services!AD482="P",Services!$AD$1&amp;", ","")&amp;
if(Services!AE482="P",Services!$AE$1&amp;", ","")&amp;
if(Services!AF482="P",Services!$AF$1&amp;", ","")&amp;
if(Services!AG482="P",Services!$AG$1&amp;", ","")&amp;
if(Services!AH482="P",Services!$AH$1&amp;", ","")</f>
        <v/>
      </c>
      <c r="F482" t="str">
        <f t="shared" si="1"/>
        <v/>
      </c>
      <c r="G482" s="81" t="str">
        <f>if(Services!J482="S",Services!$J$1&amp;", ","")&amp;
if(Services!K482="S",Services!$K$1&amp;", ","")&amp;
if(Services!L482="S",Services!$L$1&amp;", ","")&amp;
if(Services!M482="S",Services!$M$1&amp;", ","")&amp;
if(Services!N482="S",Services!$N$1&amp;", ","")&amp;
if(Services!O482="S",Services!$O$1&amp;", ","")&amp;
if(Services!P482="S",Services!$P$1&amp;", ","")&amp;
if(Services!Q482="S",Services!$Q$1&amp;", ","")&amp;
if(Services!R482="S",Services!$R$1&amp;", ","")&amp;
if(Services!S482="S",Services!$S$1&amp;", ","")&amp;
if(Services!T482="S",Services!$T$1&amp;", ","")&amp;
if(Services!U482="S",Services!$U$1&amp;", ","")&amp;
if(Services!V482="S",Services!$V$1&amp;", ","")&amp;
if(Services!W482="S",Services!$W$1&amp;", ","")&amp;
if(Services!X482="S",Services!$X$1&amp;", ","")&amp;
if(Services!Y482="S",Services!$Y$1&amp;", ","")&amp;
if(Services!Z482="S",Services!$Z$1&amp;", ","")&amp;
if(Services!AA482="S",Services!$AA$1&amp;", ","")&amp;
if(Services!AB482="S",Services!$AB$1&amp;", ","")&amp;
if(Services!AC482="S",Services!$AC$1&amp;", ","")&amp;
if(Services!AD482="S",Services!$AD$1&amp;", ","")&amp;
if(Services!AE482="S",Services!$AE$1&amp;", ","")&amp;
if(Services!AF482="S",Services!$AF$1&amp;", ","")&amp;
if(Services!AG482="S",Services!$AG$1&amp;", ","")&amp;
if(Services!AH482="S",Services!$AH$1&amp;", ","")</f>
        <v/>
      </c>
      <c r="H482" t="str">
        <f t="shared" si="2"/>
        <v/>
      </c>
      <c r="I482" t="str">
        <f t="shared" si="3"/>
        <v/>
      </c>
      <c r="J482" s="24" t="s">
        <v>299</v>
      </c>
    </row>
    <row r="483">
      <c r="A483" t="str">
        <f>if(Services!A483="","",Services!A483)</f>
        <v/>
      </c>
      <c r="B483" t="str">
        <f>if(Services!B483&amp;" "&amp;Services!C483&amp;" "&amp;Services!I483="","",Services!B483&amp;" "&amp;Services!C483&amp;" "&amp;Services!I483)</f>
        <v>  </v>
      </c>
      <c r="C483" t="str">
        <f>if(A483="","",Services!D483&amp;" "&amp;Services!E483&amp;", "&amp;Services!F483&amp;" "&amp;Services!G483)</f>
        <v/>
      </c>
      <c r="D483" t="str">
        <f>if(Services!H483="","",Services!H483)</f>
        <v/>
      </c>
      <c r="E483" s="81" t="str">
        <f>if(Services!J483="P",Services!$J$1&amp;", ","")&amp;
if(Services!K483="P",Services!$K$1&amp;", ","")&amp;
if(Services!L483="P",Services!$L$1&amp;", ","")&amp;
if(Services!M483="P",Services!$M$1&amp;", ","")&amp;
if(Services!N483="P",Services!$N$1&amp;", ","")&amp;
if(Services!O483="P",Services!$O$1&amp;", ","")&amp;
if(Services!P483="P",Services!$P$1&amp;", ","")&amp;
if(Services!Q483="P",Services!$Q$1&amp;", ","")&amp;
if(Services!R483="P",Services!$R$1&amp;", ","")&amp;
if(Services!S483="P",Services!$S$1&amp;", ","")&amp;
if(Services!T483="P",Services!$T$1&amp;", ","")&amp;
if(Services!U483="P",Services!$U$1&amp;", ","")&amp;
if(Services!V483="P",Services!$V$1&amp;", ","")&amp;
if(Services!W483="P",Services!$W$1&amp;", ","")&amp;
if(Services!X483="P",Services!$X$1&amp;", ","")&amp;
if(Services!Y483="P",Services!$Y$1&amp;", ","")&amp;
if(Services!Z483="P",Services!$Z$1&amp;", ","")&amp;
if(Services!AA483="P",Services!$AA$1&amp;", ","")&amp;
if(Services!AB483="P",Services!$AB$1&amp;", ","")&amp;
if(Services!AC483="P",Services!$AC$1&amp;", ","")&amp;
if(Services!AD483="P",Services!$AD$1&amp;", ","")&amp;
if(Services!AE483="P",Services!$AE$1&amp;", ","")&amp;
if(Services!AF483="P",Services!$AF$1&amp;", ","")&amp;
if(Services!AG483="P",Services!$AG$1&amp;", ","")&amp;
if(Services!AH483="P",Services!$AH$1&amp;", ","")</f>
        <v/>
      </c>
      <c r="F483" t="str">
        <f t="shared" si="1"/>
        <v/>
      </c>
      <c r="G483" s="81" t="str">
        <f>if(Services!J483="S",Services!$J$1&amp;", ","")&amp;
if(Services!K483="S",Services!$K$1&amp;", ","")&amp;
if(Services!L483="S",Services!$L$1&amp;", ","")&amp;
if(Services!M483="S",Services!$M$1&amp;", ","")&amp;
if(Services!N483="S",Services!$N$1&amp;", ","")&amp;
if(Services!O483="S",Services!$O$1&amp;", ","")&amp;
if(Services!P483="S",Services!$P$1&amp;", ","")&amp;
if(Services!Q483="S",Services!$Q$1&amp;", ","")&amp;
if(Services!R483="S",Services!$R$1&amp;", ","")&amp;
if(Services!S483="S",Services!$S$1&amp;", ","")&amp;
if(Services!T483="S",Services!$T$1&amp;", ","")&amp;
if(Services!U483="S",Services!$U$1&amp;", ","")&amp;
if(Services!V483="S",Services!$V$1&amp;", ","")&amp;
if(Services!W483="S",Services!$W$1&amp;", ","")&amp;
if(Services!X483="S",Services!$X$1&amp;", ","")&amp;
if(Services!Y483="S",Services!$Y$1&amp;", ","")&amp;
if(Services!Z483="S",Services!$Z$1&amp;", ","")&amp;
if(Services!AA483="S",Services!$AA$1&amp;", ","")&amp;
if(Services!AB483="S",Services!$AB$1&amp;", ","")&amp;
if(Services!AC483="S",Services!$AC$1&amp;", ","")&amp;
if(Services!AD483="S",Services!$AD$1&amp;", ","")&amp;
if(Services!AE483="S",Services!$AE$1&amp;", ","")&amp;
if(Services!AF483="S",Services!$AF$1&amp;", ","")&amp;
if(Services!AG483="S",Services!$AG$1&amp;", ","")&amp;
if(Services!AH483="S",Services!$AH$1&amp;", ","")</f>
        <v/>
      </c>
      <c r="H483" t="str">
        <f t="shared" si="2"/>
        <v/>
      </c>
      <c r="I483" t="str">
        <f t="shared" si="3"/>
        <v/>
      </c>
      <c r="J483" s="24" t="s">
        <v>299</v>
      </c>
    </row>
    <row r="484">
      <c r="A484" t="str">
        <f>if(Services!A484="","",Services!A484)</f>
        <v/>
      </c>
      <c r="B484" t="str">
        <f>if(Services!B484&amp;" "&amp;Services!C484&amp;" "&amp;Services!I484="","",Services!B484&amp;" "&amp;Services!C484&amp;" "&amp;Services!I484)</f>
        <v>  </v>
      </c>
      <c r="C484" t="str">
        <f>if(A484="","",Services!D484&amp;" "&amp;Services!E484&amp;", "&amp;Services!F484&amp;" "&amp;Services!G484)</f>
        <v/>
      </c>
      <c r="D484" t="str">
        <f>if(Services!H484="","",Services!H484)</f>
        <v/>
      </c>
      <c r="E484" s="81" t="str">
        <f>if(Services!J484="P",Services!$J$1&amp;", ","")&amp;
if(Services!K484="P",Services!$K$1&amp;", ","")&amp;
if(Services!L484="P",Services!$L$1&amp;", ","")&amp;
if(Services!M484="P",Services!$M$1&amp;", ","")&amp;
if(Services!N484="P",Services!$N$1&amp;", ","")&amp;
if(Services!O484="P",Services!$O$1&amp;", ","")&amp;
if(Services!P484="P",Services!$P$1&amp;", ","")&amp;
if(Services!Q484="P",Services!$Q$1&amp;", ","")&amp;
if(Services!R484="P",Services!$R$1&amp;", ","")&amp;
if(Services!S484="P",Services!$S$1&amp;", ","")&amp;
if(Services!T484="P",Services!$T$1&amp;", ","")&amp;
if(Services!U484="P",Services!$U$1&amp;", ","")&amp;
if(Services!V484="P",Services!$V$1&amp;", ","")&amp;
if(Services!W484="P",Services!$W$1&amp;", ","")&amp;
if(Services!X484="P",Services!$X$1&amp;", ","")&amp;
if(Services!Y484="P",Services!$Y$1&amp;", ","")&amp;
if(Services!Z484="P",Services!$Z$1&amp;", ","")&amp;
if(Services!AA484="P",Services!$AA$1&amp;", ","")&amp;
if(Services!AB484="P",Services!$AB$1&amp;", ","")&amp;
if(Services!AC484="P",Services!$AC$1&amp;", ","")&amp;
if(Services!AD484="P",Services!$AD$1&amp;", ","")&amp;
if(Services!AE484="P",Services!$AE$1&amp;", ","")&amp;
if(Services!AF484="P",Services!$AF$1&amp;", ","")&amp;
if(Services!AG484="P",Services!$AG$1&amp;", ","")&amp;
if(Services!AH484="P",Services!$AH$1&amp;", ","")</f>
        <v/>
      </c>
      <c r="F484" t="str">
        <f t="shared" si="1"/>
        <v/>
      </c>
      <c r="G484" s="81" t="str">
        <f>if(Services!J484="S",Services!$J$1&amp;", ","")&amp;
if(Services!K484="S",Services!$K$1&amp;", ","")&amp;
if(Services!L484="S",Services!$L$1&amp;", ","")&amp;
if(Services!M484="S",Services!$M$1&amp;", ","")&amp;
if(Services!N484="S",Services!$N$1&amp;", ","")&amp;
if(Services!O484="S",Services!$O$1&amp;", ","")&amp;
if(Services!P484="S",Services!$P$1&amp;", ","")&amp;
if(Services!Q484="S",Services!$Q$1&amp;", ","")&amp;
if(Services!R484="S",Services!$R$1&amp;", ","")&amp;
if(Services!S484="S",Services!$S$1&amp;", ","")&amp;
if(Services!T484="S",Services!$T$1&amp;", ","")&amp;
if(Services!U484="S",Services!$U$1&amp;", ","")&amp;
if(Services!V484="S",Services!$V$1&amp;", ","")&amp;
if(Services!W484="S",Services!$W$1&amp;", ","")&amp;
if(Services!X484="S",Services!$X$1&amp;", ","")&amp;
if(Services!Y484="S",Services!$Y$1&amp;", ","")&amp;
if(Services!Z484="S",Services!$Z$1&amp;", ","")&amp;
if(Services!AA484="S",Services!$AA$1&amp;", ","")&amp;
if(Services!AB484="S",Services!$AB$1&amp;", ","")&amp;
if(Services!AC484="S",Services!$AC$1&amp;", ","")&amp;
if(Services!AD484="S",Services!$AD$1&amp;", ","")&amp;
if(Services!AE484="S",Services!$AE$1&amp;", ","")&amp;
if(Services!AF484="S",Services!$AF$1&amp;", ","")&amp;
if(Services!AG484="S",Services!$AG$1&amp;", ","")&amp;
if(Services!AH484="S",Services!$AH$1&amp;", ","")</f>
        <v/>
      </c>
      <c r="H484" t="str">
        <f t="shared" si="2"/>
        <v/>
      </c>
      <c r="I484" t="str">
        <f t="shared" si="3"/>
        <v/>
      </c>
      <c r="J484" s="24" t="s">
        <v>299</v>
      </c>
    </row>
    <row r="485">
      <c r="A485" t="str">
        <f>if(Services!A485="","",Services!A485)</f>
        <v/>
      </c>
      <c r="B485" t="str">
        <f>if(Services!B485&amp;" "&amp;Services!C485&amp;" "&amp;Services!I485="","",Services!B485&amp;" "&amp;Services!C485&amp;" "&amp;Services!I485)</f>
        <v>  </v>
      </c>
      <c r="C485" t="str">
        <f>if(A485="","",Services!D485&amp;" "&amp;Services!E485&amp;", "&amp;Services!F485&amp;" "&amp;Services!G485)</f>
        <v/>
      </c>
      <c r="D485" t="str">
        <f>if(Services!H485="","",Services!H485)</f>
        <v/>
      </c>
      <c r="E485" s="81" t="str">
        <f>if(Services!J485="P",Services!$J$1&amp;", ","")&amp;
if(Services!K485="P",Services!$K$1&amp;", ","")&amp;
if(Services!L485="P",Services!$L$1&amp;", ","")&amp;
if(Services!M485="P",Services!$M$1&amp;", ","")&amp;
if(Services!N485="P",Services!$N$1&amp;", ","")&amp;
if(Services!O485="P",Services!$O$1&amp;", ","")&amp;
if(Services!P485="P",Services!$P$1&amp;", ","")&amp;
if(Services!Q485="P",Services!$Q$1&amp;", ","")&amp;
if(Services!R485="P",Services!$R$1&amp;", ","")&amp;
if(Services!S485="P",Services!$S$1&amp;", ","")&amp;
if(Services!T485="P",Services!$T$1&amp;", ","")&amp;
if(Services!U485="P",Services!$U$1&amp;", ","")&amp;
if(Services!V485="P",Services!$V$1&amp;", ","")&amp;
if(Services!W485="P",Services!$W$1&amp;", ","")&amp;
if(Services!X485="P",Services!$X$1&amp;", ","")&amp;
if(Services!Y485="P",Services!$Y$1&amp;", ","")&amp;
if(Services!Z485="P",Services!$Z$1&amp;", ","")&amp;
if(Services!AA485="P",Services!$AA$1&amp;", ","")&amp;
if(Services!AB485="P",Services!$AB$1&amp;", ","")&amp;
if(Services!AC485="P",Services!$AC$1&amp;", ","")&amp;
if(Services!AD485="P",Services!$AD$1&amp;", ","")&amp;
if(Services!AE485="P",Services!$AE$1&amp;", ","")&amp;
if(Services!AF485="P",Services!$AF$1&amp;", ","")&amp;
if(Services!AG485="P",Services!$AG$1&amp;", ","")&amp;
if(Services!AH485="P",Services!$AH$1&amp;", ","")</f>
        <v/>
      </c>
      <c r="F485" t="str">
        <f t="shared" si="1"/>
        <v/>
      </c>
      <c r="G485" s="81" t="str">
        <f>if(Services!J485="S",Services!$J$1&amp;", ","")&amp;
if(Services!K485="S",Services!$K$1&amp;", ","")&amp;
if(Services!L485="S",Services!$L$1&amp;", ","")&amp;
if(Services!M485="S",Services!$M$1&amp;", ","")&amp;
if(Services!N485="S",Services!$N$1&amp;", ","")&amp;
if(Services!O485="S",Services!$O$1&amp;", ","")&amp;
if(Services!P485="S",Services!$P$1&amp;", ","")&amp;
if(Services!Q485="S",Services!$Q$1&amp;", ","")&amp;
if(Services!R485="S",Services!$R$1&amp;", ","")&amp;
if(Services!S485="S",Services!$S$1&amp;", ","")&amp;
if(Services!T485="S",Services!$T$1&amp;", ","")&amp;
if(Services!U485="S",Services!$U$1&amp;", ","")&amp;
if(Services!V485="S",Services!$V$1&amp;", ","")&amp;
if(Services!W485="S",Services!$W$1&amp;", ","")&amp;
if(Services!X485="S",Services!$X$1&amp;", ","")&amp;
if(Services!Y485="S",Services!$Y$1&amp;", ","")&amp;
if(Services!Z485="S",Services!$Z$1&amp;", ","")&amp;
if(Services!AA485="S",Services!$AA$1&amp;", ","")&amp;
if(Services!AB485="S",Services!$AB$1&amp;", ","")&amp;
if(Services!AC485="S",Services!$AC$1&amp;", ","")&amp;
if(Services!AD485="S",Services!$AD$1&amp;", ","")&amp;
if(Services!AE485="S",Services!$AE$1&amp;", ","")&amp;
if(Services!AF485="S",Services!$AF$1&amp;", ","")&amp;
if(Services!AG485="S",Services!$AG$1&amp;", ","")&amp;
if(Services!AH485="S",Services!$AH$1&amp;", ","")</f>
        <v/>
      </c>
      <c r="H485" t="str">
        <f t="shared" si="2"/>
        <v/>
      </c>
      <c r="I485" t="str">
        <f t="shared" si="3"/>
        <v/>
      </c>
      <c r="J485" s="24" t="s">
        <v>299</v>
      </c>
    </row>
    <row r="486">
      <c r="A486" t="str">
        <f>if(Services!A486="","",Services!A486)</f>
        <v/>
      </c>
      <c r="B486" t="str">
        <f>if(Services!B486&amp;" "&amp;Services!C486&amp;" "&amp;Services!I486="","",Services!B486&amp;" "&amp;Services!C486&amp;" "&amp;Services!I486)</f>
        <v>  </v>
      </c>
      <c r="C486" t="str">
        <f>if(A486="","",Services!D486&amp;" "&amp;Services!E486&amp;", "&amp;Services!F486&amp;" "&amp;Services!G486)</f>
        <v/>
      </c>
      <c r="D486" t="str">
        <f>if(Services!H486="","",Services!H486)</f>
        <v/>
      </c>
      <c r="E486" s="81" t="str">
        <f>if(Services!J486="P",Services!$J$1&amp;", ","")&amp;
if(Services!K486="P",Services!$K$1&amp;", ","")&amp;
if(Services!L486="P",Services!$L$1&amp;", ","")&amp;
if(Services!M486="P",Services!$M$1&amp;", ","")&amp;
if(Services!N486="P",Services!$N$1&amp;", ","")&amp;
if(Services!O486="P",Services!$O$1&amp;", ","")&amp;
if(Services!P486="P",Services!$P$1&amp;", ","")&amp;
if(Services!Q486="P",Services!$Q$1&amp;", ","")&amp;
if(Services!R486="P",Services!$R$1&amp;", ","")&amp;
if(Services!S486="P",Services!$S$1&amp;", ","")&amp;
if(Services!T486="P",Services!$T$1&amp;", ","")&amp;
if(Services!U486="P",Services!$U$1&amp;", ","")&amp;
if(Services!V486="P",Services!$V$1&amp;", ","")&amp;
if(Services!W486="P",Services!$W$1&amp;", ","")&amp;
if(Services!X486="P",Services!$X$1&amp;", ","")&amp;
if(Services!Y486="P",Services!$Y$1&amp;", ","")&amp;
if(Services!Z486="P",Services!$Z$1&amp;", ","")&amp;
if(Services!AA486="P",Services!$AA$1&amp;", ","")&amp;
if(Services!AB486="P",Services!$AB$1&amp;", ","")&amp;
if(Services!AC486="P",Services!$AC$1&amp;", ","")&amp;
if(Services!AD486="P",Services!$AD$1&amp;", ","")&amp;
if(Services!AE486="P",Services!$AE$1&amp;", ","")&amp;
if(Services!AF486="P",Services!$AF$1&amp;", ","")&amp;
if(Services!AG486="P",Services!$AG$1&amp;", ","")&amp;
if(Services!AH486="P",Services!$AH$1&amp;", ","")</f>
        <v/>
      </c>
      <c r="F486" t="str">
        <f t="shared" si="1"/>
        <v/>
      </c>
      <c r="G486" s="81" t="str">
        <f>if(Services!J486="S",Services!$J$1&amp;", ","")&amp;
if(Services!K486="S",Services!$K$1&amp;", ","")&amp;
if(Services!L486="S",Services!$L$1&amp;", ","")&amp;
if(Services!M486="S",Services!$M$1&amp;", ","")&amp;
if(Services!N486="S",Services!$N$1&amp;", ","")&amp;
if(Services!O486="S",Services!$O$1&amp;", ","")&amp;
if(Services!P486="S",Services!$P$1&amp;", ","")&amp;
if(Services!Q486="S",Services!$Q$1&amp;", ","")&amp;
if(Services!R486="S",Services!$R$1&amp;", ","")&amp;
if(Services!S486="S",Services!$S$1&amp;", ","")&amp;
if(Services!T486="S",Services!$T$1&amp;", ","")&amp;
if(Services!U486="S",Services!$U$1&amp;", ","")&amp;
if(Services!V486="S",Services!$V$1&amp;", ","")&amp;
if(Services!W486="S",Services!$W$1&amp;", ","")&amp;
if(Services!X486="S",Services!$X$1&amp;", ","")&amp;
if(Services!Y486="S",Services!$Y$1&amp;", ","")&amp;
if(Services!Z486="S",Services!$Z$1&amp;", ","")&amp;
if(Services!AA486="S",Services!$AA$1&amp;", ","")&amp;
if(Services!AB486="S",Services!$AB$1&amp;", ","")&amp;
if(Services!AC486="S",Services!$AC$1&amp;", ","")&amp;
if(Services!AD486="S",Services!$AD$1&amp;", ","")&amp;
if(Services!AE486="S",Services!$AE$1&amp;", ","")&amp;
if(Services!AF486="S",Services!$AF$1&amp;", ","")&amp;
if(Services!AG486="S",Services!$AG$1&amp;", ","")&amp;
if(Services!AH486="S",Services!$AH$1&amp;", ","")</f>
        <v/>
      </c>
      <c r="H486" t="str">
        <f t="shared" si="2"/>
        <v/>
      </c>
      <c r="I486" t="str">
        <f t="shared" si="3"/>
        <v/>
      </c>
      <c r="J486" s="24" t="s">
        <v>299</v>
      </c>
    </row>
    <row r="487">
      <c r="A487" t="str">
        <f>if(Services!A487="","",Services!A487)</f>
        <v/>
      </c>
      <c r="B487" t="str">
        <f>if(Services!B487&amp;" "&amp;Services!C487&amp;" "&amp;Services!I487="","",Services!B487&amp;" "&amp;Services!C487&amp;" "&amp;Services!I487)</f>
        <v>  </v>
      </c>
      <c r="C487" t="str">
        <f>if(A487="","",Services!D487&amp;" "&amp;Services!E487&amp;", "&amp;Services!F487&amp;" "&amp;Services!G487)</f>
        <v/>
      </c>
      <c r="D487" t="str">
        <f>if(Services!H487="","",Services!H487)</f>
        <v/>
      </c>
      <c r="E487" s="81" t="str">
        <f>if(Services!J487="P",Services!$J$1&amp;", ","")&amp;
if(Services!K487="P",Services!$K$1&amp;", ","")&amp;
if(Services!L487="P",Services!$L$1&amp;", ","")&amp;
if(Services!M487="P",Services!$M$1&amp;", ","")&amp;
if(Services!N487="P",Services!$N$1&amp;", ","")&amp;
if(Services!O487="P",Services!$O$1&amp;", ","")&amp;
if(Services!P487="P",Services!$P$1&amp;", ","")&amp;
if(Services!Q487="P",Services!$Q$1&amp;", ","")&amp;
if(Services!R487="P",Services!$R$1&amp;", ","")&amp;
if(Services!S487="P",Services!$S$1&amp;", ","")&amp;
if(Services!T487="P",Services!$T$1&amp;", ","")&amp;
if(Services!U487="P",Services!$U$1&amp;", ","")&amp;
if(Services!V487="P",Services!$V$1&amp;", ","")&amp;
if(Services!W487="P",Services!$W$1&amp;", ","")&amp;
if(Services!X487="P",Services!$X$1&amp;", ","")&amp;
if(Services!Y487="P",Services!$Y$1&amp;", ","")&amp;
if(Services!Z487="P",Services!$Z$1&amp;", ","")&amp;
if(Services!AA487="P",Services!$AA$1&amp;", ","")&amp;
if(Services!AB487="P",Services!$AB$1&amp;", ","")&amp;
if(Services!AC487="P",Services!$AC$1&amp;", ","")&amp;
if(Services!AD487="P",Services!$AD$1&amp;", ","")&amp;
if(Services!AE487="P",Services!$AE$1&amp;", ","")&amp;
if(Services!AF487="P",Services!$AF$1&amp;", ","")&amp;
if(Services!AG487="P",Services!$AG$1&amp;", ","")&amp;
if(Services!AH487="P",Services!$AH$1&amp;", ","")</f>
        <v/>
      </c>
      <c r="F487" t="str">
        <f t="shared" si="1"/>
        <v/>
      </c>
      <c r="G487" s="81" t="str">
        <f>if(Services!J487="S",Services!$J$1&amp;", ","")&amp;
if(Services!K487="S",Services!$K$1&amp;", ","")&amp;
if(Services!L487="S",Services!$L$1&amp;", ","")&amp;
if(Services!M487="S",Services!$M$1&amp;", ","")&amp;
if(Services!N487="S",Services!$N$1&amp;", ","")&amp;
if(Services!O487="S",Services!$O$1&amp;", ","")&amp;
if(Services!P487="S",Services!$P$1&amp;", ","")&amp;
if(Services!Q487="S",Services!$Q$1&amp;", ","")&amp;
if(Services!R487="S",Services!$R$1&amp;", ","")&amp;
if(Services!S487="S",Services!$S$1&amp;", ","")&amp;
if(Services!T487="S",Services!$T$1&amp;", ","")&amp;
if(Services!U487="S",Services!$U$1&amp;", ","")&amp;
if(Services!V487="S",Services!$V$1&amp;", ","")&amp;
if(Services!W487="S",Services!$W$1&amp;", ","")&amp;
if(Services!X487="S",Services!$X$1&amp;", ","")&amp;
if(Services!Y487="S",Services!$Y$1&amp;", ","")&amp;
if(Services!Z487="S",Services!$Z$1&amp;", ","")&amp;
if(Services!AA487="S",Services!$AA$1&amp;", ","")&amp;
if(Services!AB487="S",Services!$AB$1&amp;", ","")&amp;
if(Services!AC487="S",Services!$AC$1&amp;", ","")&amp;
if(Services!AD487="S",Services!$AD$1&amp;", ","")&amp;
if(Services!AE487="S",Services!$AE$1&amp;", ","")&amp;
if(Services!AF487="S",Services!$AF$1&amp;", ","")&amp;
if(Services!AG487="S",Services!$AG$1&amp;", ","")&amp;
if(Services!AH487="S",Services!$AH$1&amp;", ","")</f>
        <v/>
      </c>
      <c r="H487" t="str">
        <f t="shared" si="2"/>
        <v/>
      </c>
      <c r="I487" t="str">
        <f t="shared" si="3"/>
        <v/>
      </c>
      <c r="J487" s="24" t="s">
        <v>299</v>
      </c>
    </row>
    <row r="488">
      <c r="A488" t="str">
        <f>if(Services!A488="","",Services!A488)</f>
        <v/>
      </c>
      <c r="B488" t="str">
        <f>if(Services!B488&amp;" "&amp;Services!C488&amp;" "&amp;Services!I488="","",Services!B488&amp;" "&amp;Services!C488&amp;" "&amp;Services!I488)</f>
        <v>  </v>
      </c>
      <c r="C488" t="str">
        <f>if(A488="","",Services!D488&amp;" "&amp;Services!E488&amp;", "&amp;Services!F488&amp;" "&amp;Services!G488)</f>
        <v/>
      </c>
      <c r="D488" t="str">
        <f>if(Services!H488="","",Services!H488)</f>
        <v/>
      </c>
      <c r="E488" s="81" t="str">
        <f>if(Services!J488="P",Services!$J$1&amp;", ","")&amp;
if(Services!K488="P",Services!$K$1&amp;", ","")&amp;
if(Services!L488="P",Services!$L$1&amp;", ","")&amp;
if(Services!M488="P",Services!$M$1&amp;", ","")&amp;
if(Services!N488="P",Services!$N$1&amp;", ","")&amp;
if(Services!O488="P",Services!$O$1&amp;", ","")&amp;
if(Services!P488="P",Services!$P$1&amp;", ","")&amp;
if(Services!Q488="P",Services!$Q$1&amp;", ","")&amp;
if(Services!R488="P",Services!$R$1&amp;", ","")&amp;
if(Services!S488="P",Services!$S$1&amp;", ","")&amp;
if(Services!T488="P",Services!$T$1&amp;", ","")&amp;
if(Services!U488="P",Services!$U$1&amp;", ","")&amp;
if(Services!V488="P",Services!$V$1&amp;", ","")&amp;
if(Services!W488="P",Services!$W$1&amp;", ","")&amp;
if(Services!X488="P",Services!$X$1&amp;", ","")&amp;
if(Services!Y488="P",Services!$Y$1&amp;", ","")&amp;
if(Services!Z488="P",Services!$Z$1&amp;", ","")&amp;
if(Services!AA488="P",Services!$AA$1&amp;", ","")&amp;
if(Services!AB488="P",Services!$AB$1&amp;", ","")&amp;
if(Services!AC488="P",Services!$AC$1&amp;", ","")&amp;
if(Services!AD488="P",Services!$AD$1&amp;", ","")&amp;
if(Services!AE488="P",Services!$AE$1&amp;", ","")&amp;
if(Services!AF488="P",Services!$AF$1&amp;", ","")&amp;
if(Services!AG488="P",Services!$AG$1&amp;", ","")&amp;
if(Services!AH488="P",Services!$AH$1&amp;", ","")</f>
        <v/>
      </c>
      <c r="F488" t="str">
        <f t="shared" si="1"/>
        <v/>
      </c>
      <c r="G488" s="81" t="str">
        <f>if(Services!J488="S",Services!$J$1&amp;", ","")&amp;
if(Services!K488="S",Services!$K$1&amp;", ","")&amp;
if(Services!L488="S",Services!$L$1&amp;", ","")&amp;
if(Services!M488="S",Services!$M$1&amp;", ","")&amp;
if(Services!N488="S",Services!$N$1&amp;", ","")&amp;
if(Services!O488="S",Services!$O$1&amp;", ","")&amp;
if(Services!P488="S",Services!$P$1&amp;", ","")&amp;
if(Services!Q488="S",Services!$Q$1&amp;", ","")&amp;
if(Services!R488="S",Services!$R$1&amp;", ","")&amp;
if(Services!S488="S",Services!$S$1&amp;", ","")&amp;
if(Services!T488="S",Services!$T$1&amp;", ","")&amp;
if(Services!U488="S",Services!$U$1&amp;", ","")&amp;
if(Services!V488="S",Services!$V$1&amp;", ","")&amp;
if(Services!W488="S",Services!$W$1&amp;", ","")&amp;
if(Services!X488="S",Services!$X$1&amp;", ","")&amp;
if(Services!Y488="S",Services!$Y$1&amp;", ","")&amp;
if(Services!Z488="S",Services!$Z$1&amp;", ","")&amp;
if(Services!AA488="S",Services!$AA$1&amp;", ","")&amp;
if(Services!AB488="S",Services!$AB$1&amp;", ","")&amp;
if(Services!AC488="S",Services!$AC$1&amp;", ","")&amp;
if(Services!AD488="S",Services!$AD$1&amp;", ","")&amp;
if(Services!AE488="S",Services!$AE$1&amp;", ","")&amp;
if(Services!AF488="S",Services!$AF$1&amp;", ","")&amp;
if(Services!AG488="S",Services!$AG$1&amp;", ","")&amp;
if(Services!AH488="S",Services!$AH$1&amp;", ","")</f>
        <v/>
      </c>
      <c r="H488" t="str">
        <f t="shared" si="2"/>
        <v/>
      </c>
      <c r="I488" t="str">
        <f t="shared" si="3"/>
        <v/>
      </c>
      <c r="J488" s="24" t="s">
        <v>299</v>
      </c>
    </row>
    <row r="489">
      <c r="A489" t="str">
        <f>if(Services!A489="","",Services!A489)</f>
        <v/>
      </c>
      <c r="B489" t="str">
        <f>if(Services!B489&amp;" "&amp;Services!C489&amp;" "&amp;Services!I489="","",Services!B489&amp;" "&amp;Services!C489&amp;" "&amp;Services!I489)</f>
        <v>  </v>
      </c>
      <c r="C489" t="str">
        <f>if(A489="","",Services!D489&amp;" "&amp;Services!E489&amp;", "&amp;Services!F489&amp;" "&amp;Services!G489)</f>
        <v/>
      </c>
      <c r="D489" t="str">
        <f>if(Services!H489="","",Services!H489)</f>
        <v/>
      </c>
      <c r="E489" s="81" t="str">
        <f>if(Services!J489="P",Services!$J$1&amp;", ","")&amp;
if(Services!K489="P",Services!$K$1&amp;", ","")&amp;
if(Services!L489="P",Services!$L$1&amp;", ","")&amp;
if(Services!M489="P",Services!$M$1&amp;", ","")&amp;
if(Services!N489="P",Services!$N$1&amp;", ","")&amp;
if(Services!O489="P",Services!$O$1&amp;", ","")&amp;
if(Services!P489="P",Services!$P$1&amp;", ","")&amp;
if(Services!Q489="P",Services!$Q$1&amp;", ","")&amp;
if(Services!R489="P",Services!$R$1&amp;", ","")&amp;
if(Services!S489="P",Services!$S$1&amp;", ","")&amp;
if(Services!T489="P",Services!$T$1&amp;", ","")&amp;
if(Services!U489="P",Services!$U$1&amp;", ","")&amp;
if(Services!V489="P",Services!$V$1&amp;", ","")&amp;
if(Services!W489="P",Services!$W$1&amp;", ","")&amp;
if(Services!X489="P",Services!$X$1&amp;", ","")&amp;
if(Services!Y489="P",Services!$Y$1&amp;", ","")&amp;
if(Services!Z489="P",Services!$Z$1&amp;", ","")&amp;
if(Services!AA489="P",Services!$AA$1&amp;", ","")&amp;
if(Services!AB489="P",Services!$AB$1&amp;", ","")&amp;
if(Services!AC489="P",Services!$AC$1&amp;", ","")&amp;
if(Services!AD489="P",Services!$AD$1&amp;", ","")&amp;
if(Services!AE489="P",Services!$AE$1&amp;", ","")&amp;
if(Services!AF489="P",Services!$AF$1&amp;", ","")&amp;
if(Services!AG489="P",Services!$AG$1&amp;", ","")&amp;
if(Services!AH489="P",Services!$AH$1&amp;", ","")</f>
        <v/>
      </c>
      <c r="F489" t="str">
        <f t="shared" si="1"/>
        <v/>
      </c>
      <c r="G489" s="81" t="str">
        <f>if(Services!J489="S",Services!$J$1&amp;", ","")&amp;
if(Services!K489="S",Services!$K$1&amp;", ","")&amp;
if(Services!L489="S",Services!$L$1&amp;", ","")&amp;
if(Services!M489="S",Services!$M$1&amp;", ","")&amp;
if(Services!N489="S",Services!$N$1&amp;", ","")&amp;
if(Services!O489="S",Services!$O$1&amp;", ","")&amp;
if(Services!P489="S",Services!$P$1&amp;", ","")&amp;
if(Services!Q489="S",Services!$Q$1&amp;", ","")&amp;
if(Services!R489="S",Services!$R$1&amp;", ","")&amp;
if(Services!S489="S",Services!$S$1&amp;", ","")&amp;
if(Services!T489="S",Services!$T$1&amp;", ","")&amp;
if(Services!U489="S",Services!$U$1&amp;", ","")&amp;
if(Services!V489="S",Services!$V$1&amp;", ","")&amp;
if(Services!W489="S",Services!$W$1&amp;", ","")&amp;
if(Services!X489="S",Services!$X$1&amp;", ","")&amp;
if(Services!Y489="S",Services!$Y$1&amp;", ","")&amp;
if(Services!Z489="S",Services!$Z$1&amp;", ","")&amp;
if(Services!AA489="S",Services!$AA$1&amp;", ","")&amp;
if(Services!AB489="S",Services!$AB$1&amp;", ","")&amp;
if(Services!AC489="S",Services!$AC$1&amp;", ","")&amp;
if(Services!AD489="S",Services!$AD$1&amp;", ","")&amp;
if(Services!AE489="S",Services!$AE$1&amp;", ","")&amp;
if(Services!AF489="S",Services!$AF$1&amp;", ","")&amp;
if(Services!AG489="S",Services!$AG$1&amp;", ","")&amp;
if(Services!AH489="S",Services!$AH$1&amp;", ","")</f>
        <v/>
      </c>
      <c r="H489" t="str">
        <f t="shared" si="2"/>
        <v/>
      </c>
      <c r="I489" t="str">
        <f t="shared" si="3"/>
        <v/>
      </c>
      <c r="J489" s="24" t="s">
        <v>299</v>
      </c>
    </row>
    <row r="490">
      <c r="A490" t="str">
        <f>if(Services!A490="","",Services!A490)</f>
        <v/>
      </c>
      <c r="B490" t="str">
        <f>if(Services!B490&amp;" "&amp;Services!C490&amp;" "&amp;Services!I490="","",Services!B490&amp;" "&amp;Services!C490&amp;" "&amp;Services!I490)</f>
        <v>  </v>
      </c>
      <c r="C490" t="str">
        <f>if(A490="","",Services!D490&amp;" "&amp;Services!E490&amp;", "&amp;Services!F490&amp;" "&amp;Services!G490)</f>
        <v/>
      </c>
      <c r="D490" t="str">
        <f>if(Services!H490="","",Services!H490)</f>
        <v/>
      </c>
      <c r="E490" s="81" t="str">
        <f>if(Services!J490="P",Services!$J$1&amp;", ","")&amp;
if(Services!K490="P",Services!$K$1&amp;", ","")&amp;
if(Services!L490="P",Services!$L$1&amp;", ","")&amp;
if(Services!M490="P",Services!$M$1&amp;", ","")&amp;
if(Services!N490="P",Services!$N$1&amp;", ","")&amp;
if(Services!O490="P",Services!$O$1&amp;", ","")&amp;
if(Services!P490="P",Services!$P$1&amp;", ","")&amp;
if(Services!Q490="P",Services!$Q$1&amp;", ","")&amp;
if(Services!R490="P",Services!$R$1&amp;", ","")&amp;
if(Services!S490="P",Services!$S$1&amp;", ","")&amp;
if(Services!T490="P",Services!$T$1&amp;", ","")&amp;
if(Services!U490="P",Services!$U$1&amp;", ","")&amp;
if(Services!V490="P",Services!$V$1&amp;", ","")&amp;
if(Services!W490="P",Services!$W$1&amp;", ","")&amp;
if(Services!X490="P",Services!$X$1&amp;", ","")&amp;
if(Services!Y490="P",Services!$Y$1&amp;", ","")&amp;
if(Services!Z490="P",Services!$Z$1&amp;", ","")&amp;
if(Services!AA490="P",Services!$AA$1&amp;", ","")&amp;
if(Services!AB490="P",Services!$AB$1&amp;", ","")&amp;
if(Services!AC490="P",Services!$AC$1&amp;", ","")&amp;
if(Services!AD490="P",Services!$AD$1&amp;", ","")&amp;
if(Services!AE490="P",Services!$AE$1&amp;", ","")&amp;
if(Services!AF490="P",Services!$AF$1&amp;", ","")&amp;
if(Services!AG490="P",Services!$AG$1&amp;", ","")&amp;
if(Services!AH490="P",Services!$AH$1&amp;", ","")</f>
        <v/>
      </c>
      <c r="F490" t="str">
        <f t="shared" si="1"/>
        <v/>
      </c>
      <c r="G490" s="81" t="str">
        <f>if(Services!J490="S",Services!$J$1&amp;", ","")&amp;
if(Services!K490="S",Services!$K$1&amp;", ","")&amp;
if(Services!L490="S",Services!$L$1&amp;", ","")&amp;
if(Services!M490="S",Services!$M$1&amp;", ","")&amp;
if(Services!N490="S",Services!$N$1&amp;", ","")&amp;
if(Services!O490="S",Services!$O$1&amp;", ","")&amp;
if(Services!P490="S",Services!$P$1&amp;", ","")&amp;
if(Services!Q490="S",Services!$Q$1&amp;", ","")&amp;
if(Services!R490="S",Services!$R$1&amp;", ","")&amp;
if(Services!S490="S",Services!$S$1&amp;", ","")&amp;
if(Services!T490="S",Services!$T$1&amp;", ","")&amp;
if(Services!U490="S",Services!$U$1&amp;", ","")&amp;
if(Services!V490="S",Services!$V$1&amp;", ","")&amp;
if(Services!W490="S",Services!$W$1&amp;", ","")&amp;
if(Services!X490="S",Services!$X$1&amp;", ","")&amp;
if(Services!Y490="S",Services!$Y$1&amp;", ","")&amp;
if(Services!Z490="S",Services!$Z$1&amp;", ","")&amp;
if(Services!AA490="S",Services!$AA$1&amp;", ","")&amp;
if(Services!AB490="S",Services!$AB$1&amp;", ","")&amp;
if(Services!AC490="S",Services!$AC$1&amp;", ","")&amp;
if(Services!AD490="S",Services!$AD$1&amp;", ","")&amp;
if(Services!AE490="S",Services!$AE$1&amp;", ","")&amp;
if(Services!AF490="S",Services!$AF$1&amp;", ","")&amp;
if(Services!AG490="S",Services!$AG$1&amp;", ","")&amp;
if(Services!AH490="S",Services!$AH$1&amp;", ","")</f>
        <v/>
      </c>
      <c r="H490" t="str">
        <f t="shared" si="2"/>
        <v/>
      </c>
      <c r="I490" t="str">
        <f t="shared" si="3"/>
        <v/>
      </c>
      <c r="J490" s="24" t="s">
        <v>299</v>
      </c>
    </row>
    <row r="491">
      <c r="A491" t="str">
        <f>if(Services!A491="","",Services!A491)</f>
        <v/>
      </c>
      <c r="B491" t="str">
        <f>if(Services!B491&amp;" "&amp;Services!C491&amp;" "&amp;Services!I491="","",Services!B491&amp;" "&amp;Services!C491&amp;" "&amp;Services!I491)</f>
        <v>  </v>
      </c>
      <c r="C491" t="str">
        <f>if(A491="","",Services!D491&amp;" "&amp;Services!E491&amp;", "&amp;Services!F491&amp;" "&amp;Services!G491)</f>
        <v/>
      </c>
      <c r="D491" t="str">
        <f>if(Services!H491="","",Services!H491)</f>
        <v/>
      </c>
      <c r="E491" s="81" t="str">
        <f>if(Services!J491="P",Services!$J$1&amp;", ","")&amp;
if(Services!K491="P",Services!$K$1&amp;", ","")&amp;
if(Services!L491="P",Services!$L$1&amp;", ","")&amp;
if(Services!M491="P",Services!$M$1&amp;", ","")&amp;
if(Services!N491="P",Services!$N$1&amp;", ","")&amp;
if(Services!O491="P",Services!$O$1&amp;", ","")&amp;
if(Services!P491="P",Services!$P$1&amp;", ","")&amp;
if(Services!Q491="P",Services!$Q$1&amp;", ","")&amp;
if(Services!R491="P",Services!$R$1&amp;", ","")&amp;
if(Services!S491="P",Services!$S$1&amp;", ","")&amp;
if(Services!T491="P",Services!$T$1&amp;", ","")&amp;
if(Services!U491="P",Services!$U$1&amp;", ","")&amp;
if(Services!V491="P",Services!$V$1&amp;", ","")&amp;
if(Services!W491="P",Services!$W$1&amp;", ","")&amp;
if(Services!X491="P",Services!$X$1&amp;", ","")&amp;
if(Services!Y491="P",Services!$Y$1&amp;", ","")&amp;
if(Services!Z491="P",Services!$Z$1&amp;", ","")&amp;
if(Services!AA491="P",Services!$AA$1&amp;", ","")&amp;
if(Services!AB491="P",Services!$AB$1&amp;", ","")&amp;
if(Services!AC491="P",Services!$AC$1&amp;", ","")&amp;
if(Services!AD491="P",Services!$AD$1&amp;", ","")&amp;
if(Services!AE491="P",Services!$AE$1&amp;", ","")&amp;
if(Services!AF491="P",Services!$AF$1&amp;", ","")&amp;
if(Services!AG491="P",Services!$AG$1&amp;", ","")&amp;
if(Services!AH491="P",Services!$AH$1&amp;", ","")</f>
        <v/>
      </c>
      <c r="F491" t="str">
        <f t="shared" si="1"/>
        <v/>
      </c>
      <c r="G491" s="81" t="str">
        <f>if(Services!J491="S",Services!$J$1&amp;", ","")&amp;
if(Services!K491="S",Services!$K$1&amp;", ","")&amp;
if(Services!L491="S",Services!$L$1&amp;", ","")&amp;
if(Services!M491="S",Services!$M$1&amp;", ","")&amp;
if(Services!N491="S",Services!$N$1&amp;", ","")&amp;
if(Services!O491="S",Services!$O$1&amp;", ","")&amp;
if(Services!P491="S",Services!$P$1&amp;", ","")&amp;
if(Services!Q491="S",Services!$Q$1&amp;", ","")&amp;
if(Services!R491="S",Services!$R$1&amp;", ","")&amp;
if(Services!S491="S",Services!$S$1&amp;", ","")&amp;
if(Services!T491="S",Services!$T$1&amp;", ","")&amp;
if(Services!U491="S",Services!$U$1&amp;", ","")&amp;
if(Services!V491="S",Services!$V$1&amp;", ","")&amp;
if(Services!W491="S",Services!$W$1&amp;", ","")&amp;
if(Services!X491="S",Services!$X$1&amp;", ","")&amp;
if(Services!Y491="S",Services!$Y$1&amp;", ","")&amp;
if(Services!Z491="S",Services!$Z$1&amp;", ","")&amp;
if(Services!AA491="S",Services!$AA$1&amp;", ","")&amp;
if(Services!AB491="S",Services!$AB$1&amp;", ","")&amp;
if(Services!AC491="S",Services!$AC$1&amp;", ","")&amp;
if(Services!AD491="S",Services!$AD$1&amp;", ","")&amp;
if(Services!AE491="S",Services!$AE$1&amp;", ","")&amp;
if(Services!AF491="S",Services!$AF$1&amp;", ","")&amp;
if(Services!AG491="S",Services!$AG$1&amp;", ","")&amp;
if(Services!AH491="S",Services!$AH$1&amp;", ","")</f>
        <v/>
      </c>
      <c r="H491" t="str">
        <f t="shared" si="2"/>
        <v/>
      </c>
      <c r="I491" t="str">
        <f t="shared" si="3"/>
        <v/>
      </c>
      <c r="J491" s="24" t="s">
        <v>299</v>
      </c>
    </row>
    <row r="492">
      <c r="A492" t="str">
        <f>if(Services!A492="","",Services!A492)</f>
        <v/>
      </c>
      <c r="B492" t="str">
        <f>if(Services!B492&amp;" "&amp;Services!C492&amp;" "&amp;Services!I492="","",Services!B492&amp;" "&amp;Services!C492&amp;" "&amp;Services!I492)</f>
        <v>  </v>
      </c>
      <c r="C492" t="str">
        <f>if(A492="","",Services!D492&amp;" "&amp;Services!E492&amp;", "&amp;Services!F492&amp;" "&amp;Services!G492)</f>
        <v/>
      </c>
      <c r="D492" t="str">
        <f>if(Services!H492="","",Services!H492)</f>
        <v/>
      </c>
      <c r="E492" s="81" t="str">
        <f>if(Services!J492="P",Services!$J$1&amp;", ","")&amp;
if(Services!K492="P",Services!$K$1&amp;", ","")&amp;
if(Services!L492="P",Services!$L$1&amp;", ","")&amp;
if(Services!M492="P",Services!$M$1&amp;", ","")&amp;
if(Services!N492="P",Services!$N$1&amp;", ","")&amp;
if(Services!O492="P",Services!$O$1&amp;", ","")&amp;
if(Services!P492="P",Services!$P$1&amp;", ","")&amp;
if(Services!Q492="P",Services!$Q$1&amp;", ","")&amp;
if(Services!R492="P",Services!$R$1&amp;", ","")&amp;
if(Services!S492="P",Services!$S$1&amp;", ","")&amp;
if(Services!T492="P",Services!$T$1&amp;", ","")&amp;
if(Services!U492="P",Services!$U$1&amp;", ","")&amp;
if(Services!V492="P",Services!$V$1&amp;", ","")&amp;
if(Services!W492="P",Services!$W$1&amp;", ","")&amp;
if(Services!X492="P",Services!$X$1&amp;", ","")&amp;
if(Services!Y492="P",Services!$Y$1&amp;", ","")&amp;
if(Services!Z492="P",Services!$Z$1&amp;", ","")&amp;
if(Services!AA492="P",Services!$AA$1&amp;", ","")&amp;
if(Services!AB492="P",Services!$AB$1&amp;", ","")&amp;
if(Services!AC492="P",Services!$AC$1&amp;", ","")&amp;
if(Services!AD492="P",Services!$AD$1&amp;", ","")&amp;
if(Services!AE492="P",Services!$AE$1&amp;", ","")&amp;
if(Services!AF492="P",Services!$AF$1&amp;", ","")&amp;
if(Services!AG492="P",Services!$AG$1&amp;", ","")&amp;
if(Services!AH492="P",Services!$AH$1&amp;", ","")</f>
        <v/>
      </c>
      <c r="F492" t="str">
        <f t="shared" si="1"/>
        <v/>
      </c>
      <c r="G492" s="81" t="str">
        <f>if(Services!J492="S",Services!$J$1&amp;", ","")&amp;
if(Services!K492="S",Services!$K$1&amp;", ","")&amp;
if(Services!L492="S",Services!$L$1&amp;", ","")&amp;
if(Services!M492="S",Services!$M$1&amp;", ","")&amp;
if(Services!N492="S",Services!$N$1&amp;", ","")&amp;
if(Services!O492="S",Services!$O$1&amp;", ","")&amp;
if(Services!P492="S",Services!$P$1&amp;", ","")&amp;
if(Services!Q492="S",Services!$Q$1&amp;", ","")&amp;
if(Services!R492="S",Services!$R$1&amp;", ","")&amp;
if(Services!S492="S",Services!$S$1&amp;", ","")&amp;
if(Services!T492="S",Services!$T$1&amp;", ","")&amp;
if(Services!U492="S",Services!$U$1&amp;", ","")&amp;
if(Services!V492="S",Services!$V$1&amp;", ","")&amp;
if(Services!W492="S",Services!$W$1&amp;", ","")&amp;
if(Services!X492="S",Services!$X$1&amp;", ","")&amp;
if(Services!Y492="S",Services!$Y$1&amp;", ","")&amp;
if(Services!Z492="S",Services!$Z$1&amp;", ","")&amp;
if(Services!AA492="S",Services!$AA$1&amp;", ","")&amp;
if(Services!AB492="S",Services!$AB$1&amp;", ","")&amp;
if(Services!AC492="S",Services!$AC$1&amp;", ","")&amp;
if(Services!AD492="S",Services!$AD$1&amp;", ","")&amp;
if(Services!AE492="S",Services!$AE$1&amp;", ","")&amp;
if(Services!AF492="S",Services!$AF$1&amp;", ","")&amp;
if(Services!AG492="S",Services!$AG$1&amp;", ","")&amp;
if(Services!AH492="S",Services!$AH$1&amp;", ","")</f>
        <v/>
      </c>
      <c r="H492" t="str">
        <f t="shared" si="2"/>
        <v/>
      </c>
      <c r="I492" t="str">
        <f t="shared" si="3"/>
        <v/>
      </c>
      <c r="J492" s="24" t="s">
        <v>299</v>
      </c>
    </row>
    <row r="493">
      <c r="A493" t="str">
        <f>if(Services!A493="","",Services!A493)</f>
        <v/>
      </c>
      <c r="B493" t="str">
        <f>if(Services!B493&amp;" "&amp;Services!C493&amp;" "&amp;Services!I493="","",Services!B493&amp;" "&amp;Services!C493&amp;" "&amp;Services!I493)</f>
        <v>  </v>
      </c>
      <c r="C493" t="str">
        <f>if(A493="","",Services!D493&amp;" "&amp;Services!E493&amp;", "&amp;Services!F493&amp;" "&amp;Services!G493)</f>
        <v/>
      </c>
      <c r="D493" t="str">
        <f>if(Services!H493="","",Services!H493)</f>
        <v/>
      </c>
      <c r="E493" s="81" t="str">
        <f>if(Services!J493="P",Services!$J$1&amp;", ","")&amp;
if(Services!K493="P",Services!$K$1&amp;", ","")&amp;
if(Services!L493="P",Services!$L$1&amp;", ","")&amp;
if(Services!M493="P",Services!$M$1&amp;", ","")&amp;
if(Services!N493="P",Services!$N$1&amp;", ","")&amp;
if(Services!O493="P",Services!$O$1&amp;", ","")&amp;
if(Services!P493="P",Services!$P$1&amp;", ","")&amp;
if(Services!Q493="P",Services!$Q$1&amp;", ","")&amp;
if(Services!R493="P",Services!$R$1&amp;", ","")&amp;
if(Services!S493="P",Services!$S$1&amp;", ","")&amp;
if(Services!T493="P",Services!$T$1&amp;", ","")&amp;
if(Services!U493="P",Services!$U$1&amp;", ","")&amp;
if(Services!V493="P",Services!$V$1&amp;", ","")&amp;
if(Services!W493="P",Services!$W$1&amp;", ","")&amp;
if(Services!X493="P",Services!$X$1&amp;", ","")&amp;
if(Services!Y493="P",Services!$Y$1&amp;", ","")&amp;
if(Services!Z493="P",Services!$Z$1&amp;", ","")&amp;
if(Services!AA493="P",Services!$AA$1&amp;", ","")&amp;
if(Services!AB493="P",Services!$AB$1&amp;", ","")&amp;
if(Services!AC493="P",Services!$AC$1&amp;", ","")&amp;
if(Services!AD493="P",Services!$AD$1&amp;", ","")&amp;
if(Services!AE493="P",Services!$AE$1&amp;", ","")&amp;
if(Services!AF493="P",Services!$AF$1&amp;", ","")&amp;
if(Services!AG493="P",Services!$AG$1&amp;", ","")&amp;
if(Services!AH493="P",Services!$AH$1&amp;", ","")</f>
        <v/>
      </c>
      <c r="F493" t="str">
        <f t="shared" si="1"/>
        <v/>
      </c>
      <c r="G493" s="81" t="str">
        <f>if(Services!J493="S",Services!$J$1&amp;", ","")&amp;
if(Services!K493="S",Services!$K$1&amp;", ","")&amp;
if(Services!L493="S",Services!$L$1&amp;", ","")&amp;
if(Services!M493="S",Services!$M$1&amp;", ","")&amp;
if(Services!N493="S",Services!$N$1&amp;", ","")&amp;
if(Services!O493="S",Services!$O$1&amp;", ","")&amp;
if(Services!P493="S",Services!$P$1&amp;", ","")&amp;
if(Services!Q493="S",Services!$Q$1&amp;", ","")&amp;
if(Services!R493="S",Services!$R$1&amp;", ","")&amp;
if(Services!S493="S",Services!$S$1&amp;", ","")&amp;
if(Services!T493="S",Services!$T$1&amp;", ","")&amp;
if(Services!U493="S",Services!$U$1&amp;", ","")&amp;
if(Services!V493="S",Services!$V$1&amp;", ","")&amp;
if(Services!W493="S",Services!$W$1&amp;", ","")&amp;
if(Services!X493="S",Services!$X$1&amp;", ","")&amp;
if(Services!Y493="S",Services!$Y$1&amp;", ","")&amp;
if(Services!Z493="S",Services!$Z$1&amp;", ","")&amp;
if(Services!AA493="S",Services!$AA$1&amp;", ","")&amp;
if(Services!AB493="S",Services!$AB$1&amp;", ","")&amp;
if(Services!AC493="S",Services!$AC$1&amp;", ","")&amp;
if(Services!AD493="S",Services!$AD$1&amp;", ","")&amp;
if(Services!AE493="S",Services!$AE$1&amp;", ","")&amp;
if(Services!AF493="S",Services!$AF$1&amp;", ","")&amp;
if(Services!AG493="S",Services!$AG$1&amp;", ","")&amp;
if(Services!AH493="S",Services!$AH$1&amp;", ","")</f>
        <v/>
      </c>
      <c r="H493" t="str">
        <f t="shared" si="2"/>
        <v/>
      </c>
      <c r="I493" t="str">
        <f t="shared" si="3"/>
        <v/>
      </c>
      <c r="J493" s="24" t="s">
        <v>299</v>
      </c>
    </row>
    <row r="494">
      <c r="A494" t="str">
        <f>if(Services!A494="","",Services!A494)</f>
        <v/>
      </c>
      <c r="B494" t="str">
        <f>if(Services!B494&amp;" "&amp;Services!C494&amp;" "&amp;Services!I494="","",Services!B494&amp;" "&amp;Services!C494&amp;" "&amp;Services!I494)</f>
        <v>  </v>
      </c>
      <c r="C494" t="str">
        <f>if(A494="","",Services!D494&amp;" "&amp;Services!E494&amp;", "&amp;Services!F494&amp;" "&amp;Services!G494)</f>
        <v/>
      </c>
      <c r="D494" t="str">
        <f>if(Services!H494="","",Services!H494)</f>
        <v/>
      </c>
      <c r="E494" s="81" t="str">
        <f>if(Services!J494="P",Services!$J$1&amp;", ","")&amp;
if(Services!K494="P",Services!$K$1&amp;", ","")&amp;
if(Services!L494="P",Services!$L$1&amp;", ","")&amp;
if(Services!M494="P",Services!$M$1&amp;", ","")&amp;
if(Services!N494="P",Services!$N$1&amp;", ","")&amp;
if(Services!O494="P",Services!$O$1&amp;", ","")&amp;
if(Services!P494="P",Services!$P$1&amp;", ","")&amp;
if(Services!Q494="P",Services!$Q$1&amp;", ","")&amp;
if(Services!R494="P",Services!$R$1&amp;", ","")&amp;
if(Services!S494="P",Services!$S$1&amp;", ","")&amp;
if(Services!T494="P",Services!$T$1&amp;", ","")&amp;
if(Services!U494="P",Services!$U$1&amp;", ","")&amp;
if(Services!V494="P",Services!$V$1&amp;", ","")&amp;
if(Services!W494="P",Services!$W$1&amp;", ","")&amp;
if(Services!X494="P",Services!$X$1&amp;", ","")&amp;
if(Services!Y494="P",Services!$Y$1&amp;", ","")&amp;
if(Services!Z494="P",Services!$Z$1&amp;", ","")&amp;
if(Services!AA494="P",Services!$AA$1&amp;", ","")&amp;
if(Services!AB494="P",Services!$AB$1&amp;", ","")&amp;
if(Services!AC494="P",Services!$AC$1&amp;", ","")&amp;
if(Services!AD494="P",Services!$AD$1&amp;", ","")&amp;
if(Services!AE494="P",Services!$AE$1&amp;", ","")&amp;
if(Services!AF494="P",Services!$AF$1&amp;", ","")&amp;
if(Services!AG494="P",Services!$AG$1&amp;", ","")&amp;
if(Services!AH494="P",Services!$AH$1&amp;", ","")</f>
        <v/>
      </c>
      <c r="F494" t="str">
        <f t="shared" si="1"/>
        <v/>
      </c>
      <c r="G494" s="81" t="str">
        <f>if(Services!J494="S",Services!$J$1&amp;", ","")&amp;
if(Services!K494="S",Services!$K$1&amp;", ","")&amp;
if(Services!L494="S",Services!$L$1&amp;", ","")&amp;
if(Services!M494="S",Services!$M$1&amp;", ","")&amp;
if(Services!N494="S",Services!$N$1&amp;", ","")&amp;
if(Services!O494="S",Services!$O$1&amp;", ","")&amp;
if(Services!P494="S",Services!$P$1&amp;", ","")&amp;
if(Services!Q494="S",Services!$Q$1&amp;", ","")&amp;
if(Services!R494="S",Services!$R$1&amp;", ","")&amp;
if(Services!S494="S",Services!$S$1&amp;", ","")&amp;
if(Services!T494="S",Services!$T$1&amp;", ","")&amp;
if(Services!U494="S",Services!$U$1&amp;", ","")&amp;
if(Services!V494="S",Services!$V$1&amp;", ","")&amp;
if(Services!W494="S",Services!$W$1&amp;", ","")&amp;
if(Services!X494="S",Services!$X$1&amp;", ","")&amp;
if(Services!Y494="S",Services!$Y$1&amp;", ","")&amp;
if(Services!Z494="S",Services!$Z$1&amp;", ","")&amp;
if(Services!AA494="S",Services!$AA$1&amp;", ","")&amp;
if(Services!AB494="S",Services!$AB$1&amp;", ","")&amp;
if(Services!AC494="S",Services!$AC$1&amp;", ","")&amp;
if(Services!AD494="S",Services!$AD$1&amp;", ","")&amp;
if(Services!AE494="S",Services!$AE$1&amp;", ","")&amp;
if(Services!AF494="S",Services!$AF$1&amp;", ","")&amp;
if(Services!AG494="S",Services!$AG$1&amp;", ","")&amp;
if(Services!AH494="S",Services!$AH$1&amp;", ","")</f>
        <v/>
      </c>
      <c r="H494" t="str">
        <f t="shared" si="2"/>
        <v/>
      </c>
      <c r="I494" t="str">
        <f t="shared" si="3"/>
        <v/>
      </c>
      <c r="J494" s="24" t="s">
        <v>299</v>
      </c>
    </row>
    <row r="495">
      <c r="A495" t="str">
        <f>if(Services!A495="","",Services!A495)</f>
        <v/>
      </c>
      <c r="B495" t="str">
        <f>if(Services!B495&amp;" "&amp;Services!C495&amp;" "&amp;Services!I495="","",Services!B495&amp;" "&amp;Services!C495&amp;" "&amp;Services!I495)</f>
        <v>  </v>
      </c>
      <c r="C495" t="str">
        <f>if(A495="","",Services!D495&amp;" "&amp;Services!E495&amp;", "&amp;Services!F495&amp;" "&amp;Services!G495)</f>
        <v/>
      </c>
      <c r="D495" t="str">
        <f>if(Services!H495="","",Services!H495)</f>
        <v/>
      </c>
      <c r="E495" s="81" t="str">
        <f>if(Services!J495="P",Services!$J$1&amp;", ","")&amp;
if(Services!K495="P",Services!$K$1&amp;", ","")&amp;
if(Services!L495="P",Services!$L$1&amp;", ","")&amp;
if(Services!M495="P",Services!$M$1&amp;", ","")&amp;
if(Services!N495="P",Services!$N$1&amp;", ","")&amp;
if(Services!O495="P",Services!$O$1&amp;", ","")&amp;
if(Services!P495="P",Services!$P$1&amp;", ","")&amp;
if(Services!Q495="P",Services!$Q$1&amp;", ","")&amp;
if(Services!R495="P",Services!$R$1&amp;", ","")&amp;
if(Services!S495="P",Services!$S$1&amp;", ","")&amp;
if(Services!T495="P",Services!$T$1&amp;", ","")&amp;
if(Services!U495="P",Services!$U$1&amp;", ","")&amp;
if(Services!V495="P",Services!$V$1&amp;", ","")&amp;
if(Services!W495="P",Services!$W$1&amp;", ","")&amp;
if(Services!X495="P",Services!$X$1&amp;", ","")&amp;
if(Services!Y495="P",Services!$Y$1&amp;", ","")&amp;
if(Services!Z495="P",Services!$Z$1&amp;", ","")&amp;
if(Services!AA495="P",Services!$AA$1&amp;", ","")&amp;
if(Services!AB495="P",Services!$AB$1&amp;", ","")&amp;
if(Services!AC495="P",Services!$AC$1&amp;", ","")&amp;
if(Services!AD495="P",Services!$AD$1&amp;", ","")&amp;
if(Services!AE495="P",Services!$AE$1&amp;", ","")&amp;
if(Services!AF495="P",Services!$AF$1&amp;", ","")&amp;
if(Services!AG495="P",Services!$AG$1&amp;", ","")&amp;
if(Services!AH495="P",Services!$AH$1&amp;", ","")</f>
        <v/>
      </c>
      <c r="F495" t="str">
        <f t="shared" si="1"/>
        <v/>
      </c>
      <c r="G495" s="81" t="str">
        <f>if(Services!J495="S",Services!$J$1&amp;", ","")&amp;
if(Services!K495="S",Services!$K$1&amp;", ","")&amp;
if(Services!L495="S",Services!$L$1&amp;", ","")&amp;
if(Services!M495="S",Services!$M$1&amp;", ","")&amp;
if(Services!N495="S",Services!$N$1&amp;", ","")&amp;
if(Services!O495="S",Services!$O$1&amp;", ","")&amp;
if(Services!P495="S",Services!$P$1&amp;", ","")&amp;
if(Services!Q495="S",Services!$Q$1&amp;", ","")&amp;
if(Services!R495="S",Services!$R$1&amp;", ","")&amp;
if(Services!S495="S",Services!$S$1&amp;", ","")&amp;
if(Services!T495="S",Services!$T$1&amp;", ","")&amp;
if(Services!U495="S",Services!$U$1&amp;", ","")&amp;
if(Services!V495="S",Services!$V$1&amp;", ","")&amp;
if(Services!W495="S",Services!$W$1&amp;", ","")&amp;
if(Services!X495="S",Services!$X$1&amp;", ","")&amp;
if(Services!Y495="S",Services!$Y$1&amp;", ","")&amp;
if(Services!Z495="S",Services!$Z$1&amp;", ","")&amp;
if(Services!AA495="S",Services!$AA$1&amp;", ","")&amp;
if(Services!AB495="S",Services!$AB$1&amp;", ","")&amp;
if(Services!AC495="S",Services!$AC$1&amp;", ","")&amp;
if(Services!AD495="S",Services!$AD$1&amp;", ","")&amp;
if(Services!AE495="S",Services!$AE$1&amp;", ","")&amp;
if(Services!AF495="S",Services!$AF$1&amp;", ","")&amp;
if(Services!AG495="S",Services!$AG$1&amp;", ","")&amp;
if(Services!AH495="S",Services!$AH$1&amp;", ","")</f>
        <v/>
      </c>
      <c r="H495" t="str">
        <f t="shared" si="2"/>
        <v/>
      </c>
      <c r="I495" t="str">
        <f t="shared" si="3"/>
        <v/>
      </c>
      <c r="J495" s="24" t="s">
        <v>299</v>
      </c>
    </row>
    <row r="496">
      <c r="A496" t="str">
        <f>if(Services!A496="","",Services!A496)</f>
        <v/>
      </c>
      <c r="B496" t="str">
        <f>if(Services!B496&amp;" "&amp;Services!C496&amp;" "&amp;Services!I496="","",Services!B496&amp;" "&amp;Services!C496&amp;" "&amp;Services!I496)</f>
        <v>  </v>
      </c>
      <c r="C496" t="str">
        <f>if(A496="","",Services!D496&amp;" "&amp;Services!E496&amp;", "&amp;Services!F496&amp;" "&amp;Services!G496)</f>
        <v/>
      </c>
      <c r="D496" t="str">
        <f>if(Services!H496="","",Services!H496)</f>
        <v/>
      </c>
      <c r="E496" s="81" t="str">
        <f>if(Services!J496="P",Services!$J$1&amp;", ","")&amp;
if(Services!K496="P",Services!$K$1&amp;", ","")&amp;
if(Services!L496="P",Services!$L$1&amp;", ","")&amp;
if(Services!M496="P",Services!$M$1&amp;", ","")&amp;
if(Services!N496="P",Services!$N$1&amp;", ","")&amp;
if(Services!O496="P",Services!$O$1&amp;", ","")&amp;
if(Services!P496="P",Services!$P$1&amp;", ","")&amp;
if(Services!Q496="P",Services!$Q$1&amp;", ","")&amp;
if(Services!R496="P",Services!$R$1&amp;", ","")&amp;
if(Services!S496="P",Services!$S$1&amp;", ","")&amp;
if(Services!T496="P",Services!$T$1&amp;", ","")&amp;
if(Services!U496="P",Services!$U$1&amp;", ","")&amp;
if(Services!V496="P",Services!$V$1&amp;", ","")&amp;
if(Services!W496="P",Services!$W$1&amp;", ","")&amp;
if(Services!X496="P",Services!$X$1&amp;", ","")&amp;
if(Services!Y496="P",Services!$Y$1&amp;", ","")&amp;
if(Services!Z496="P",Services!$Z$1&amp;", ","")&amp;
if(Services!AA496="P",Services!$AA$1&amp;", ","")&amp;
if(Services!AB496="P",Services!$AB$1&amp;", ","")&amp;
if(Services!AC496="P",Services!$AC$1&amp;", ","")&amp;
if(Services!AD496="P",Services!$AD$1&amp;", ","")&amp;
if(Services!AE496="P",Services!$AE$1&amp;", ","")&amp;
if(Services!AF496="P",Services!$AF$1&amp;", ","")&amp;
if(Services!AG496="P",Services!$AG$1&amp;", ","")&amp;
if(Services!AH496="P",Services!$AH$1&amp;", ","")</f>
        <v/>
      </c>
      <c r="F496" t="str">
        <f t="shared" si="1"/>
        <v/>
      </c>
      <c r="G496" s="81" t="str">
        <f>if(Services!J496="S",Services!$J$1&amp;", ","")&amp;
if(Services!K496="S",Services!$K$1&amp;", ","")&amp;
if(Services!L496="S",Services!$L$1&amp;", ","")&amp;
if(Services!M496="S",Services!$M$1&amp;", ","")&amp;
if(Services!N496="S",Services!$N$1&amp;", ","")&amp;
if(Services!O496="S",Services!$O$1&amp;", ","")&amp;
if(Services!P496="S",Services!$P$1&amp;", ","")&amp;
if(Services!Q496="S",Services!$Q$1&amp;", ","")&amp;
if(Services!R496="S",Services!$R$1&amp;", ","")&amp;
if(Services!S496="S",Services!$S$1&amp;", ","")&amp;
if(Services!T496="S",Services!$T$1&amp;", ","")&amp;
if(Services!U496="S",Services!$U$1&amp;", ","")&amp;
if(Services!V496="S",Services!$V$1&amp;", ","")&amp;
if(Services!W496="S",Services!$W$1&amp;", ","")&amp;
if(Services!X496="S",Services!$X$1&amp;", ","")&amp;
if(Services!Y496="S",Services!$Y$1&amp;", ","")&amp;
if(Services!Z496="S",Services!$Z$1&amp;", ","")&amp;
if(Services!AA496="S",Services!$AA$1&amp;", ","")&amp;
if(Services!AB496="S",Services!$AB$1&amp;", ","")&amp;
if(Services!AC496="S",Services!$AC$1&amp;", ","")&amp;
if(Services!AD496="S",Services!$AD$1&amp;", ","")&amp;
if(Services!AE496="S",Services!$AE$1&amp;", ","")&amp;
if(Services!AF496="S",Services!$AF$1&amp;", ","")&amp;
if(Services!AG496="S",Services!$AG$1&amp;", ","")&amp;
if(Services!AH496="S",Services!$AH$1&amp;", ","")</f>
        <v/>
      </c>
      <c r="H496" t="str">
        <f t="shared" si="2"/>
        <v/>
      </c>
      <c r="I496" t="str">
        <f t="shared" si="3"/>
        <v/>
      </c>
      <c r="J496" s="24" t="s">
        <v>299</v>
      </c>
    </row>
    <row r="497">
      <c r="A497" t="str">
        <f>if(Services!A497="","",Services!A497)</f>
        <v/>
      </c>
      <c r="B497" t="str">
        <f>if(Services!B497&amp;" "&amp;Services!C497&amp;" "&amp;Services!I497="","",Services!B497&amp;" "&amp;Services!C497&amp;" "&amp;Services!I497)</f>
        <v>  </v>
      </c>
      <c r="C497" t="str">
        <f>if(A497="","",Services!D497&amp;" "&amp;Services!E497&amp;", "&amp;Services!F497&amp;" "&amp;Services!G497)</f>
        <v/>
      </c>
      <c r="D497" t="str">
        <f>if(Services!H497="","",Services!H497)</f>
        <v/>
      </c>
      <c r="E497" s="81" t="str">
        <f>if(Services!J497="P",Services!$J$1&amp;", ","")&amp;
if(Services!K497="P",Services!$K$1&amp;", ","")&amp;
if(Services!L497="P",Services!$L$1&amp;", ","")&amp;
if(Services!M497="P",Services!$M$1&amp;", ","")&amp;
if(Services!N497="P",Services!$N$1&amp;", ","")&amp;
if(Services!O497="P",Services!$O$1&amp;", ","")&amp;
if(Services!P497="P",Services!$P$1&amp;", ","")&amp;
if(Services!Q497="P",Services!$Q$1&amp;", ","")&amp;
if(Services!R497="P",Services!$R$1&amp;", ","")&amp;
if(Services!S497="P",Services!$S$1&amp;", ","")&amp;
if(Services!T497="P",Services!$T$1&amp;", ","")&amp;
if(Services!U497="P",Services!$U$1&amp;", ","")&amp;
if(Services!V497="P",Services!$V$1&amp;", ","")&amp;
if(Services!W497="P",Services!$W$1&amp;", ","")&amp;
if(Services!X497="P",Services!$X$1&amp;", ","")&amp;
if(Services!Y497="P",Services!$Y$1&amp;", ","")&amp;
if(Services!Z497="P",Services!$Z$1&amp;", ","")&amp;
if(Services!AA497="P",Services!$AA$1&amp;", ","")&amp;
if(Services!AB497="P",Services!$AB$1&amp;", ","")&amp;
if(Services!AC497="P",Services!$AC$1&amp;", ","")&amp;
if(Services!AD497="P",Services!$AD$1&amp;", ","")&amp;
if(Services!AE497="P",Services!$AE$1&amp;", ","")&amp;
if(Services!AF497="P",Services!$AF$1&amp;", ","")&amp;
if(Services!AG497="P",Services!$AG$1&amp;", ","")&amp;
if(Services!AH497="P",Services!$AH$1&amp;", ","")</f>
        <v/>
      </c>
      <c r="F497" t="str">
        <f t="shared" si="1"/>
        <v/>
      </c>
      <c r="G497" s="81" t="str">
        <f>if(Services!J497="S",Services!$J$1&amp;", ","")&amp;
if(Services!K497="S",Services!$K$1&amp;", ","")&amp;
if(Services!L497="S",Services!$L$1&amp;", ","")&amp;
if(Services!M497="S",Services!$M$1&amp;", ","")&amp;
if(Services!N497="S",Services!$N$1&amp;", ","")&amp;
if(Services!O497="S",Services!$O$1&amp;", ","")&amp;
if(Services!P497="S",Services!$P$1&amp;", ","")&amp;
if(Services!Q497="S",Services!$Q$1&amp;", ","")&amp;
if(Services!R497="S",Services!$R$1&amp;", ","")&amp;
if(Services!S497="S",Services!$S$1&amp;", ","")&amp;
if(Services!T497="S",Services!$T$1&amp;", ","")&amp;
if(Services!U497="S",Services!$U$1&amp;", ","")&amp;
if(Services!V497="S",Services!$V$1&amp;", ","")&amp;
if(Services!W497="S",Services!$W$1&amp;", ","")&amp;
if(Services!X497="S",Services!$X$1&amp;", ","")&amp;
if(Services!Y497="S",Services!$Y$1&amp;", ","")&amp;
if(Services!Z497="S",Services!$Z$1&amp;", ","")&amp;
if(Services!AA497="S",Services!$AA$1&amp;", ","")&amp;
if(Services!AB497="S",Services!$AB$1&amp;", ","")&amp;
if(Services!AC497="S",Services!$AC$1&amp;", ","")&amp;
if(Services!AD497="S",Services!$AD$1&amp;", ","")&amp;
if(Services!AE497="S",Services!$AE$1&amp;", ","")&amp;
if(Services!AF497="S",Services!$AF$1&amp;", ","")&amp;
if(Services!AG497="S",Services!$AG$1&amp;", ","")&amp;
if(Services!AH497="S",Services!$AH$1&amp;", ","")</f>
        <v/>
      </c>
      <c r="H497" t="str">
        <f t="shared" si="2"/>
        <v/>
      </c>
      <c r="I497" t="str">
        <f t="shared" si="3"/>
        <v/>
      </c>
      <c r="J497" s="24" t="s">
        <v>299</v>
      </c>
    </row>
    <row r="498">
      <c r="A498" t="str">
        <f>if(Services!A498="","",Services!A498)</f>
        <v/>
      </c>
      <c r="B498" t="str">
        <f>if(Services!B498&amp;" "&amp;Services!C498&amp;" "&amp;Services!I498="","",Services!B498&amp;" "&amp;Services!C498&amp;" "&amp;Services!I498)</f>
        <v>  </v>
      </c>
      <c r="C498" t="str">
        <f>if(A498="","",Services!D498&amp;" "&amp;Services!E498&amp;", "&amp;Services!F498&amp;" "&amp;Services!G498)</f>
        <v/>
      </c>
      <c r="D498" t="str">
        <f>if(Services!H498="","",Services!H498)</f>
        <v/>
      </c>
      <c r="E498" s="81" t="str">
        <f>if(Services!J498="P",Services!$J$1&amp;", ","")&amp;
if(Services!K498="P",Services!$K$1&amp;", ","")&amp;
if(Services!L498="P",Services!$L$1&amp;", ","")&amp;
if(Services!M498="P",Services!$M$1&amp;", ","")&amp;
if(Services!N498="P",Services!$N$1&amp;", ","")&amp;
if(Services!O498="P",Services!$O$1&amp;", ","")&amp;
if(Services!P498="P",Services!$P$1&amp;", ","")&amp;
if(Services!Q498="P",Services!$Q$1&amp;", ","")&amp;
if(Services!R498="P",Services!$R$1&amp;", ","")&amp;
if(Services!S498="P",Services!$S$1&amp;", ","")&amp;
if(Services!T498="P",Services!$T$1&amp;", ","")&amp;
if(Services!U498="P",Services!$U$1&amp;", ","")&amp;
if(Services!V498="P",Services!$V$1&amp;", ","")&amp;
if(Services!W498="P",Services!$W$1&amp;", ","")&amp;
if(Services!X498="P",Services!$X$1&amp;", ","")&amp;
if(Services!Y498="P",Services!$Y$1&amp;", ","")&amp;
if(Services!Z498="P",Services!$Z$1&amp;", ","")&amp;
if(Services!AA498="P",Services!$AA$1&amp;", ","")&amp;
if(Services!AB498="P",Services!$AB$1&amp;", ","")&amp;
if(Services!AC498="P",Services!$AC$1&amp;", ","")&amp;
if(Services!AD498="P",Services!$AD$1&amp;", ","")&amp;
if(Services!AE498="P",Services!$AE$1&amp;", ","")&amp;
if(Services!AF498="P",Services!$AF$1&amp;", ","")&amp;
if(Services!AG498="P",Services!$AG$1&amp;", ","")&amp;
if(Services!AH498="P",Services!$AH$1&amp;", ","")</f>
        <v/>
      </c>
      <c r="F498" t="str">
        <f t="shared" si="1"/>
        <v/>
      </c>
      <c r="G498" s="81" t="str">
        <f>if(Services!J498="S",Services!$J$1&amp;", ","")&amp;
if(Services!K498="S",Services!$K$1&amp;", ","")&amp;
if(Services!L498="S",Services!$L$1&amp;", ","")&amp;
if(Services!M498="S",Services!$M$1&amp;", ","")&amp;
if(Services!N498="S",Services!$N$1&amp;", ","")&amp;
if(Services!O498="S",Services!$O$1&amp;", ","")&amp;
if(Services!P498="S",Services!$P$1&amp;", ","")&amp;
if(Services!Q498="S",Services!$Q$1&amp;", ","")&amp;
if(Services!R498="S",Services!$R$1&amp;", ","")&amp;
if(Services!S498="S",Services!$S$1&amp;", ","")&amp;
if(Services!T498="S",Services!$T$1&amp;", ","")&amp;
if(Services!U498="S",Services!$U$1&amp;", ","")&amp;
if(Services!V498="S",Services!$V$1&amp;", ","")&amp;
if(Services!W498="S",Services!$W$1&amp;", ","")&amp;
if(Services!X498="S",Services!$X$1&amp;", ","")&amp;
if(Services!Y498="S",Services!$Y$1&amp;", ","")&amp;
if(Services!Z498="S",Services!$Z$1&amp;", ","")&amp;
if(Services!AA498="S",Services!$AA$1&amp;", ","")&amp;
if(Services!AB498="S",Services!$AB$1&amp;", ","")&amp;
if(Services!AC498="S",Services!$AC$1&amp;", ","")&amp;
if(Services!AD498="S",Services!$AD$1&amp;", ","")&amp;
if(Services!AE498="S",Services!$AE$1&amp;", ","")&amp;
if(Services!AF498="S",Services!$AF$1&amp;", ","")&amp;
if(Services!AG498="S",Services!$AG$1&amp;", ","")&amp;
if(Services!AH498="S",Services!$AH$1&amp;", ","")</f>
        <v/>
      </c>
      <c r="H498" t="str">
        <f t="shared" si="2"/>
        <v/>
      </c>
      <c r="I498" t="str">
        <f t="shared" si="3"/>
        <v/>
      </c>
      <c r="J498" s="24" t="s">
        <v>299</v>
      </c>
    </row>
    <row r="499">
      <c r="A499" t="str">
        <f>if(Services!A499="","",Services!A499)</f>
        <v/>
      </c>
      <c r="B499" t="str">
        <f>if(Services!B499&amp;" "&amp;Services!C499&amp;" "&amp;Services!I499="","",Services!B499&amp;" "&amp;Services!C499&amp;" "&amp;Services!I499)</f>
        <v>  </v>
      </c>
      <c r="C499" t="str">
        <f>if(A499="","",Services!D499&amp;" "&amp;Services!E499&amp;", "&amp;Services!F499&amp;" "&amp;Services!G499)</f>
        <v/>
      </c>
      <c r="D499" t="str">
        <f>if(Services!H499="","",Services!H499)</f>
        <v/>
      </c>
      <c r="E499" s="81" t="str">
        <f>if(Services!J499="P",Services!$J$1&amp;", ","")&amp;
if(Services!K499="P",Services!$K$1&amp;", ","")&amp;
if(Services!L499="P",Services!$L$1&amp;", ","")&amp;
if(Services!M499="P",Services!$M$1&amp;", ","")&amp;
if(Services!N499="P",Services!$N$1&amp;", ","")&amp;
if(Services!O499="P",Services!$O$1&amp;", ","")&amp;
if(Services!P499="P",Services!$P$1&amp;", ","")&amp;
if(Services!Q499="P",Services!$Q$1&amp;", ","")&amp;
if(Services!R499="P",Services!$R$1&amp;", ","")&amp;
if(Services!S499="P",Services!$S$1&amp;", ","")&amp;
if(Services!T499="P",Services!$T$1&amp;", ","")&amp;
if(Services!U499="P",Services!$U$1&amp;", ","")&amp;
if(Services!V499="P",Services!$V$1&amp;", ","")&amp;
if(Services!W499="P",Services!$W$1&amp;", ","")&amp;
if(Services!X499="P",Services!$X$1&amp;", ","")&amp;
if(Services!Y499="P",Services!$Y$1&amp;", ","")&amp;
if(Services!Z499="P",Services!$Z$1&amp;", ","")&amp;
if(Services!AA499="P",Services!$AA$1&amp;", ","")&amp;
if(Services!AB499="P",Services!$AB$1&amp;", ","")&amp;
if(Services!AC499="P",Services!$AC$1&amp;", ","")&amp;
if(Services!AD499="P",Services!$AD$1&amp;", ","")&amp;
if(Services!AE499="P",Services!$AE$1&amp;", ","")&amp;
if(Services!AF499="P",Services!$AF$1&amp;", ","")&amp;
if(Services!AG499="P",Services!$AG$1&amp;", ","")&amp;
if(Services!AH499="P",Services!$AH$1&amp;", ","")</f>
        <v/>
      </c>
      <c r="F499" t="str">
        <f t="shared" si="1"/>
        <v/>
      </c>
      <c r="G499" s="81" t="str">
        <f>if(Services!J499="S",Services!$J$1&amp;", ","")&amp;
if(Services!K499="S",Services!$K$1&amp;", ","")&amp;
if(Services!L499="S",Services!$L$1&amp;", ","")&amp;
if(Services!M499="S",Services!$M$1&amp;", ","")&amp;
if(Services!N499="S",Services!$N$1&amp;", ","")&amp;
if(Services!O499="S",Services!$O$1&amp;", ","")&amp;
if(Services!P499="S",Services!$P$1&amp;", ","")&amp;
if(Services!Q499="S",Services!$Q$1&amp;", ","")&amp;
if(Services!R499="S",Services!$R$1&amp;", ","")&amp;
if(Services!S499="S",Services!$S$1&amp;", ","")&amp;
if(Services!T499="S",Services!$T$1&amp;", ","")&amp;
if(Services!U499="S",Services!$U$1&amp;", ","")&amp;
if(Services!V499="S",Services!$V$1&amp;", ","")&amp;
if(Services!W499="S",Services!$W$1&amp;", ","")&amp;
if(Services!X499="S",Services!$X$1&amp;", ","")&amp;
if(Services!Y499="S",Services!$Y$1&amp;", ","")&amp;
if(Services!Z499="S",Services!$Z$1&amp;", ","")&amp;
if(Services!AA499="S",Services!$AA$1&amp;", ","")&amp;
if(Services!AB499="S",Services!$AB$1&amp;", ","")&amp;
if(Services!AC499="S",Services!$AC$1&amp;", ","")&amp;
if(Services!AD499="S",Services!$AD$1&amp;", ","")&amp;
if(Services!AE499="S",Services!$AE$1&amp;", ","")&amp;
if(Services!AF499="S",Services!$AF$1&amp;", ","")&amp;
if(Services!AG499="S",Services!$AG$1&amp;", ","")&amp;
if(Services!AH499="S",Services!$AH$1&amp;", ","")</f>
        <v/>
      </c>
      <c r="H499" t="str">
        <f t="shared" si="2"/>
        <v/>
      </c>
      <c r="I499" t="str">
        <f t="shared" si="3"/>
        <v/>
      </c>
      <c r="J499" s="24" t="s">
        <v>299</v>
      </c>
    </row>
    <row r="500">
      <c r="A500" t="str">
        <f>if(Services!A500="","",Services!A500)</f>
        <v/>
      </c>
      <c r="B500" t="str">
        <f>if(Services!B500&amp;" "&amp;Services!C500&amp;" "&amp;Services!I500="","",Services!B500&amp;" "&amp;Services!C500&amp;" "&amp;Services!I500)</f>
        <v>  </v>
      </c>
      <c r="C500" t="str">
        <f>if(A500="","",Services!D500&amp;" "&amp;Services!E500&amp;", "&amp;Services!F500&amp;" "&amp;Services!G500)</f>
        <v/>
      </c>
      <c r="D500" t="str">
        <f>if(Services!H500="","",Services!H500)</f>
        <v/>
      </c>
      <c r="E500" s="81" t="str">
        <f>if(Services!J500="P",Services!$J$1&amp;", ","")&amp;
if(Services!K500="P",Services!$K$1&amp;", ","")&amp;
if(Services!L500="P",Services!$L$1&amp;", ","")&amp;
if(Services!M500="P",Services!$M$1&amp;", ","")&amp;
if(Services!N500="P",Services!$N$1&amp;", ","")&amp;
if(Services!O500="P",Services!$O$1&amp;", ","")&amp;
if(Services!P500="P",Services!$P$1&amp;", ","")&amp;
if(Services!Q500="P",Services!$Q$1&amp;", ","")&amp;
if(Services!R500="P",Services!$R$1&amp;", ","")&amp;
if(Services!S500="P",Services!$S$1&amp;", ","")&amp;
if(Services!T500="P",Services!$T$1&amp;", ","")&amp;
if(Services!U500="P",Services!$U$1&amp;", ","")&amp;
if(Services!V500="P",Services!$V$1&amp;", ","")&amp;
if(Services!W500="P",Services!$W$1&amp;", ","")&amp;
if(Services!X500="P",Services!$X$1&amp;", ","")&amp;
if(Services!Y500="P",Services!$Y$1&amp;", ","")&amp;
if(Services!Z500="P",Services!$Z$1&amp;", ","")&amp;
if(Services!AA500="P",Services!$AA$1&amp;", ","")&amp;
if(Services!AB500="P",Services!$AB$1&amp;", ","")&amp;
if(Services!AC500="P",Services!$AC$1&amp;", ","")&amp;
if(Services!AD500="P",Services!$AD$1&amp;", ","")&amp;
if(Services!AE500="P",Services!$AE$1&amp;", ","")&amp;
if(Services!AF500="P",Services!$AF$1&amp;", ","")&amp;
if(Services!AG500="P",Services!$AG$1&amp;", ","")&amp;
if(Services!AH500="P",Services!$AH$1&amp;", ","")</f>
        <v/>
      </c>
      <c r="F500" t="str">
        <f t="shared" si="1"/>
        <v/>
      </c>
      <c r="G500" s="81" t="str">
        <f>if(Services!J500="S",Services!$J$1&amp;", ","")&amp;
if(Services!K500="S",Services!$K$1&amp;", ","")&amp;
if(Services!L500="S",Services!$L$1&amp;", ","")&amp;
if(Services!M500="S",Services!$M$1&amp;", ","")&amp;
if(Services!N500="S",Services!$N$1&amp;", ","")&amp;
if(Services!O500="S",Services!$O$1&amp;", ","")&amp;
if(Services!P500="S",Services!$P$1&amp;", ","")&amp;
if(Services!Q500="S",Services!$Q$1&amp;", ","")&amp;
if(Services!R500="S",Services!$R$1&amp;", ","")&amp;
if(Services!S500="S",Services!$S$1&amp;", ","")&amp;
if(Services!T500="S",Services!$T$1&amp;", ","")&amp;
if(Services!U500="S",Services!$U$1&amp;", ","")&amp;
if(Services!V500="S",Services!$V$1&amp;", ","")&amp;
if(Services!W500="S",Services!$W$1&amp;", ","")&amp;
if(Services!X500="S",Services!$X$1&amp;", ","")&amp;
if(Services!Y500="S",Services!$Y$1&amp;", ","")&amp;
if(Services!Z500="S",Services!$Z$1&amp;", ","")&amp;
if(Services!AA500="S",Services!$AA$1&amp;", ","")&amp;
if(Services!AB500="S",Services!$AB$1&amp;", ","")&amp;
if(Services!AC500="S",Services!$AC$1&amp;", ","")&amp;
if(Services!AD500="S",Services!$AD$1&amp;", ","")&amp;
if(Services!AE500="S",Services!$AE$1&amp;", ","")&amp;
if(Services!AF500="S",Services!$AF$1&amp;", ","")&amp;
if(Services!AG500="S",Services!$AG$1&amp;", ","")&amp;
if(Services!AH500="S",Services!$AH$1&amp;", ","")</f>
        <v/>
      </c>
      <c r="H500" t="str">
        <f t="shared" si="2"/>
        <v/>
      </c>
      <c r="I500" t="str">
        <f t="shared" si="3"/>
        <v/>
      </c>
      <c r="J500" s="24" t="s">
        <v>299</v>
      </c>
    </row>
    <row r="501">
      <c r="A501" t="str">
        <f>if(Services!A501="","",Services!A501)</f>
        <v/>
      </c>
      <c r="B501" t="str">
        <f>if(Services!B501&amp;" "&amp;Services!C501&amp;" "&amp;Services!I501="","",Services!B501&amp;" "&amp;Services!C501&amp;" "&amp;Services!I501)</f>
        <v>  </v>
      </c>
      <c r="C501" t="str">
        <f>if(A501="","",Services!D501&amp;" "&amp;Services!E501&amp;", "&amp;Services!F501&amp;" "&amp;Services!G501)</f>
        <v/>
      </c>
      <c r="D501" t="str">
        <f>if(Services!H501="","",Services!H501)</f>
        <v/>
      </c>
      <c r="E501" s="81" t="str">
        <f>if(Services!J501="P",Services!$J$1&amp;", ","")&amp;
if(Services!K501="P",Services!$K$1&amp;", ","")&amp;
if(Services!L501="P",Services!$L$1&amp;", ","")&amp;
if(Services!M501="P",Services!$M$1&amp;", ","")&amp;
if(Services!N501="P",Services!$N$1&amp;", ","")&amp;
if(Services!O501="P",Services!$O$1&amp;", ","")&amp;
if(Services!P501="P",Services!$P$1&amp;", ","")&amp;
if(Services!Q501="P",Services!$Q$1&amp;", ","")&amp;
if(Services!R501="P",Services!$R$1&amp;", ","")&amp;
if(Services!S501="P",Services!$S$1&amp;", ","")&amp;
if(Services!T501="P",Services!$T$1&amp;", ","")&amp;
if(Services!U501="P",Services!$U$1&amp;", ","")&amp;
if(Services!V501="P",Services!$V$1&amp;", ","")&amp;
if(Services!W501="P",Services!$W$1&amp;", ","")&amp;
if(Services!X501="P",Services!$X$1&amp;", ","")&amp;
if(Services!Y501="P",Services!$Y$1&amp;", ","")&amp;
if(Services!Z501="P",Services!$Z$1&amp;", ","")&amp;
if(Services!AA501="P",Services!$AA$1&amp;", ","")&amp;
if(Services!AB501="P",Services!$AB$1&amp;", ","")&amp;
if(Services!AC501="P",Services!$AC$1&amp;", ","")&amp;
if(Services!AD501="P",Services!$AD$1&amp;", ","")&amp;
if(Services!AE501="P",Services!$AE$1&amp;", ","")&amp;
if(Services!AF501="P",Services!$AF$1&amp;", ","")&amp;
if(Services!AG501="P",Services!$AG$1&amp;", ","")&amp;
if(Services!AH501="P",Services!$AH$1&amp;", ","")</f>
        <v/>
      </c>
      <c r="F501" t="str">
        <f t="shared" si="1"/>
        <v/>
      </c>
      <c r="G501" s="81" t="str">
        <f>if(Services!J501="S",Services!$J$1&amp;", ","")&amp;
if(Services!K501="S",Services!$K$1&amp;", ","")&amp;
if(Services!L501="S",Services!$L$1&amp;", ","")&amp;
if(Services!M501="S",Services!$M$1&amp;", ","")&amp;
if(Services!N501="S",Services!$N$1&amp;", ","")&amp;
if(Services!O501="S",Services!$O$1&amp;", ","")&amp;
if(Services!P501="S",Services!$P$1&amp;", ","")&amp;
if(Services!Q501="S",Services!$Q$1&amp;", ","")&amp;
if(Services!R501="S",Services!$R$1&amp;", ","")&amp;
if(Services!S501="S",Services!$S$1&amp;", ","")&amp;
if(Services!T501="S",Services!$T$1&amp;", ","")&amp;
if(Services!U501="S",Services!$U$1&amp;", ","")&amp;
if(Services!V501="S",Services!$V$1&amp;", ","")&amp;
if(Services!W501="S",Services!$W$1&amp;", ","")&amp;
if(Services!X501="S",Services!$X$1&amp;", ","")&amp;
if(Services!Y501="S",Services!$Y$1&amp;", ","")&amp;
if(Services!Z501="S",Services!$Z$1&amp;", ","")&amp;
if(Services!AA501="S",Services!$AA$1&amp;", ","")&amp;
if(Services!AB501="S",Services!$AB$1&amp;", ","")&amp;
if(Services!AC501="S",Services!$AC$1&amp;", ","")&amp;
if(Services!AD501="S",Services!$AD$1&amp;", ","")&amp;
if(Services!AE501="S",Services!$AE$1&amp;", ","")&amp;
if(Services!AF501="S",Services!$AF$1&amp;", ","")&amp;
if(Services!AG501="S",Services!$AG$1&amp;", ","")&amp;
if(Services!AH501="S",Services!$AH$1&amp;", ","")</f>
        <v/>
      </c>
      <c r="H501" t="str">
        <f t="shared" si="2"/>
        <v/>
      </c>
      <c r="I501" t="str">
        <f t="shared" si="3"/>
        <v/>
      </c>
      <c r="J501" s="24" t="s">
        <v>299</v>
      </c>
    </row>
    <row r="502">
      <c r="A502" t="str">
        <f>if(Services!A502="","",Services!A502)</f>
        <v/>
      </c>
      <c r="B502" t="str">
        <f>if(Services!B502&amp;" "&amp;Services!C502&amp;" "&amp;Services!I502="","",Services!B502&amp;" "&amp;Services!C502&amp;" "&amp;Services!I502)</f>
        <v>  </v>
      </c>
      <c r="C502" t="str">
        <f>if(A502="","",Services!D502&amp;" "&amp;Services!E502&amp;", "&amp;Services!F502&amp;" "&amp;Services!G502)</f>
        <v/>
      </c>
      <c r="D502" t="str">
        <f>if(Services!H502="","",Services!H502)</f>
        <v/>
      </c>
      <c r="E502" s="81" t="str">
        <f>if(Services!J502="P",Services!$J$1&amp;", ","")&amp;
if(Services!K502="P",Services!$K$1&amp;", ","")&amp;
if(Services!L502="P",Services!$L$1&amp;", ","")&amp;
if(Services!M502="P",Services!$M$1&amp;", ","")&amp;
if(Services!N502="P",Services!$N$1&amp;", ","")&amp;
if(Services!O502="P",Services!$O$1&amp;", ","")&amp;
if(Services!P502="P",Services!$P$1&amp;", ","")&amp;
if(Services!Q502="P",Services!$Q$1&amp;", ","")&amp;
if(Services!R502="P",Services!$R$1&amp;", ","")&amp;
if(Services!S502="P",Services!$S$1&amp;", ","")&amp;
if(Services!T502="P",Services!$T$1&amp;", ","")&amp;
if(Services!U502="P",Services!$U$1&amp;", ","")&amp;
if(Services!V502="P",Services!$V$1&amp;", ","")&amp;
if(Services!W502="P",Services!$W$1&amp;", ","")&amp;
if(Services!X502="P",Services!$X$1&amp;", ","")&amp;
if(Services!Y502="P",Services!$Y$1&amp;", ","")&amp;
if(Services!Z502="P",Services!$Z$1&amp;", ","")&amp;
if(Services!AA502="P",Services!$AA$1&amp;", ","")&amp;
if(Services!AB502="P",Services!$AB$1&amp;", ","")&amp;
if(Services!AC502="P",Services!$AC$1&amp;", ","")&amp;
if(Services!AD502="P",Services!$AD$1&amp;", ","")&amp;
if(Services!AE502="P",Services!$AE$1&amp;", ","")&amp;
if(Services!AF502="P",Services!$AF$1&amp;", ","")&amp;
if(Services!AG502="P",Services!$AG$1&amp;", ","")&amp;
if(Services!AH502="P",Services!$AH$1&amp;", ","")</f>
        <v/>
      </c>
      <c r="F502" t="str">
        <f t="shared" si="1"/>
        <v/>
      </c>
      <c r="G502" s="81" t="str">
        <f>if(Services!J502="S",Services!$J$1&amp;", ","")&amp;
if(Services!K502="S",Services!$K$1&amp;", ","")&amp;
if(Services!L502="S",Services!$L$1&amp;", ","")&amp;
if(Services!M502="S",Services!$M$1&amp;", ","")&amp;
if(Services!N502="S",Services!$N$1&amp;", ","")&amp;
if(Services!O502="S",Services!$O$1&amp;", ","")&amp;
if(Services!P502="S",Services!$P$1&amp;", ","")&amp;
if(Services!Q502="S",Services!$Q$1&amp;", ","")&amp;
if(Services!R502="S",Services!$R$1&amp;", ","")&amp;
if(Services!S502="S",Services!$S$1&amp;", ","")&amp;
if(Services!T502="S",Services!$T$1&amp;", ","")&amp;
if(Services!U502="S",Services!$U$1&amp;", ","")&amp;
if(Services!V502="S",Services!$V$1&amp;", ","")&amp;
if(Services!W502="S",Services!$W$1&amp;", ","")&amp;
if(Services!X502="S",Services!$X$1&amp;", ","")&amp;
if(Services!Y502="S",Services!$Y$1&amp;", ","")&amp;
if(Services!Z502="S",Services!$Z$1&amp;", ","")&amp;
if(Services!AA502="S",Services!$AA$1&amp;", ","")&amp;
if(Services!AB502="S",Services!$AB$1&amp;", ","")&amp;
if(Services!AC502="S",Services!$AC$1&amp;", ","")&amp;
if(Services!AD502="S",Services!$AD$1&amp;", ","")&amp;
if(Services!AE502="S",Services!$AE$1&amp;", ","")&amp;
if(Services!AF502="S",Services!$AF$1&amp;", ","")&amp;
if(Services!AG502="S",Services!$AG$1&amp;", ","")&amp;
if(Services!AH502="S",Services!$AH$1&amp;", ","")</f>
        <v/>
      </c>
      <c r="H502" t="str">
        <f t="shared" si="2"/>
        <v/>
      </c>
      <c r="I502" t="str">
        <f t="shared" si="3"/>
        <v/>
      </c>
      <c r="J502" s="24" t="s">
        <v>299</v>
      </c>
    </row>
    <row r="503">
      <c r="A503" t="str">
        <f>if(Services!A503="","",Services!A503)</f>
        <v/>
      </c>
      <c r="B503" t="str">
        <f>if(Services!B503&amp;" "&amp;Services!C503&amp;" "&amp;Services!I503="","",Services!B503&amp;" "&amp;Services!C503&amp;" "&amp;Services!I503)</f>
        <v>  </v>
      </c>
      <c r="C503" t="str">
        <f>if(A503="","",Services!D503&amp;" "&amp;Services!E503&amp;", "&amp;Services!F503&amp;" "&amp;Services!G503)</f>
        <v/>
      </c>
      <c r="D503" t="str">
        <f>if(Services!H503="","",Services!H503)</f>
        <v/>
      </c>
      <c r="E503" s="81" t="str">
        <f>if(Services!J503="P",Services!$J$1&amp;", ","")&amp;
if(Services!K503="P",Services!$K$1&amp;", ","")&amp;
if(Services!L503="P",Services!$L$1&amp;", ","")&amp;
if(Services!M503="P",Services!$M$1&amp;", ","")&amp;
if(Services!N503="P",Services!$N$1&amp;", ","")&amp;
if(Services!O503="P",Services!$O$1&amp;", ","")&amp;
if(Services!P503="P",Services!$P$1&amp;", ","")&amp;
if(Services!Q503="P",Services!$Q$1&amp;", ","")&amp;
if(Services!R503="P",Services!$R$1&amp;", ","")&amp;
if(Services!S503="P",Services!$S$1&amp;", ","")&amp;
if(Services!T503="P",Services!$T$1&amp;", ","")&amp;
if(Services!U503="P",Services!$U$1&amp;", ","")&amp;
if(Services!V503="P",Services!$V$1&amp;", ","")&amp;
if(Services!W503="P",Services!$W$1&amp;", ","")&amp;
if(Services!X503="P",Services!$X$1&amp;", ","")&amp;
if(Services!Y503="P",Services!$Y$1&amp;", ","")&amp;
if(Services!Z503="P",Services!$Z$1&amp;", ","")&amp;
if(Services!AA503="P",Services!$AA$1&amp;", ","")&amp;
if(Services!AB503="P",Services!$AB$1&amp;", ","")&amp;
if(Services!AC503="P",Services!$AC$1&amp;", ","")&amp;
if(Services!AD503="P",Services!$AD$1&amp;", ","")&amp;
if(Services!AE503="P",Services!$AE$1&amp;", ","")&amp;
if(Services!AF503="P",Services!$AF$1&amp;", ","")&amp;
if(Services!AG503="P",Services!$AG$1&amp;", ","")&amp;
if(Services!AH503="P",Services!$AH$1&amp;", ","")</f>
        <v/>
      </c>
      <c r="F503" t="str">
        <f t="shared" si="1"/>
        <v/>
      </c>
      <c r="G503" s="81" t="str">
        <f>if(Services!J503="S",Services!$J$1&amp;", ","")&amp;
if(Services!K503="S",Services!$K$1&amp;", ","")&amp;
if(Services!L503="S",Services!$L$1&amp;", ","")&amp;
if(Services!M503="S",Services!$M$1&amp;", ","")&amp;
if(Services!N503="S",Services!$N$1&amp;", ","")&amp;
if(Services!O503="S",Services!$O$1&amp;", ","")&amp;
if(Services!P503="S",Services!$P$1&amp;", ","")&amp;
if(Services!Q503="S",Services!$Q$1&amp;", ","")&amp;
if(Services!R503="S",Services!$R$1&amp;", ","")&amp;
if(Services!S503="S",Services!$S$1&amp;", ","")&amp;
if(Services!T503="S",Services!$T$1&amp;", ","")&amp;
if(Services!U503="S",Services!$U$1&amp;", ","")&amp;
if(Services!V503="S",Services!$V$1&amp;", ","")&amp;
if(Services!W503="S",Services!$W$1&amp;", ","")&amp;
if(Services!X503="S",Services!$X$1&amp;", ","")&amp;
if(Services!Y503="S",Services!$Y$1&amp;", ","")&amp;
if(Services!Z503="S",Services!$Z$1&amp;", ","")&amp;
if(Services!AA503="S",Services!$AA$1&amp;", ","")&amp;
if(Services!AB503="S",Services!$AB$1&amp;", ","")&amp;
if(Services!AC503="S",Services!$AC$1&amp;", ","")&amp;
if(Services!AD503="S",Services!$AD$1&amp;", ","")&amp;
if(Services!AE503="S",Services!$AE$1&amp;", ","")&amp;
if(Services!AF503="S",Services!$AF$1&amp;", ","")&amp;
if(Services!AG503="S",Services!$AG$1&amp;", ","")&amp;
if(Services!AH503="S",Services!$AH$1&amp;", ","")</f>
        <v/>
      </c>
      <c r="H503" t="str">
        <f t="shared" si="2"/>
        <v/>
      </c>
      <c r="I503" t="str">
        <f t="shared" si="3"/>
        <v/>
      </c>
      <c r="J503" s="24" t="s">
        <v>299</v>
      </c>
    </row>
    <row r="504">
      <c r="A504" t="str">
        <f>if(Services!A504="","",Services!A504)</f>
        <v/>
      </c>
      <c r="B504" t="str">
        <f>if(Services!B504&amp;" "&amp;Services!C504&amp;" "&amp;Services!I504="","",Services!B504&amp;" "&amp;Services!C504&amp;" "&amp;Services!I504)</f>
        <v>  </v>
      </c>
      <c r="C504" t="str">
        <f>if(A504="","",Services!D504&amp;" "&amp;Services!E504&amp;", "&amp;Services!F504&amp;" "&amp;Services!G504)</f>
        <v/>
      </c>
      <c r="D504" t="str">
        <f>if(Services!H504="","",Services!H504)</f>
        <v/>
      </c>
      <c r="E504" s="81" t="str">
        <f>if(Services!J504="P",Services!$J$1&amp;", ","")&amp;
if(Services!K504="P",Services!$K$1&amp;", ","")&amp;
if(Services!L504="P",Services!$L$1&amp;", ","")&amp;
if(Services!M504="P",Services!$M$1&amp;", ","")&amp;
if(Services!N504="P",Services!$N$1&amp;", ","")&amp;
if(Services!O504="P",Services!$O$1&amp;", ","")&amp;
if(Services!P504="P",Services!$P$1&amp;", ","")&amp;
if(Services!Q504="P",Services!$Q$1&amp;", ","")&amp;
if(Services!R504="P",Services!$R$1&amp;", ","")&amp;
if(Services!S504="P",Services!$S$1&amp;", ","")&amp;
if(Services!T504="P",Services!$T$1&amp;", ","")&amp;
if(Services!U504="P",Services!$U$1&amp;", ","")&amp;
if(Services!V504="P",Services!$V$1&amp;", ","")&amp;
if(Services!W504="P",Services!$W$1&amp;", ","")&amp;
if(Services!X504="P",Services!$X$1&amp;", ","")&amp;
if(Services!Y504="P",Services!$Y$1&amp;", ","")&amp;
if(Services!Z504="P",Services!$Z$1&amp;", ","")&amp;
if(Services!AA504="P",Services!$AA$1&amp;", ","")&amp;
if(Services!AB504="P",Services!$AB$1&amp;", ","")&amp;
if(Services!AC504="P",Services!$AC$1&amp;", ","")&amp;
if(Services!AD504="P",Services!$AD$1&amp;", ","")&amp;
if(Services!AE504="P",Services!$AE$1&amp;", ","")&amp;
if(Services!AF504="P",Services!$AF$1&amp;", ","")&amp;
if(Services!AG504="P",Services!$AG$1&amp;", ","")&amp;
if(Services!AH504="P",Services!$AH$1&amp;", ","")</f>
        <v/>
      </c>
      <c r="F504" t="str">
        <f t="shared" si="1"/>
        <v/>
      </c>
      <c r="G504" s="81" t="str">
        <f>if(Services!J504="S",Services!$J$1&amp;", ","")&amp;
if(Services!K504="S",Services!$K$1&amp;", ","")&amp;
if(Services!L504="S",Services!$L$1&amp;", ","")&amp;
if(Services!M504="S",Services!$M$1&amp;", ","")&amp;
if(Services!N504="S",Services!$N$1&amp;", ","")&amp;
if(Services!O504="S",Services!$O$1&amp;", ","")&amp;
if(Services!P504="S",Services!$P$1&amp;", ","")&amp;
if(Services!Q504="S",Services!$Q$1&amp;", ","")&amp;
if(Services!R504="S",Services!$R$1&amp;", ","")&amp;
if(Services!S504="S",Services!$S$1&amp;", ","")&amp;
if(Services!T504="S",Services!$T$1&amp;", ","")&amp;
if(Services!U504="S",Services!$U$1&amp;", ","")&amp;
if(Services!V504="S",Services!$V$1&amp;", ","")&amp;
if(Services!W504="S",Services!$W$1&amp;", ","")&amp;
if(Services!X504="S",Services!$X$1&amp;", ","")&amp;
if(Services!Y504="S",Services!$Y$1&amp;", ","")&amp;
if(Services!Z504="S",Services!$Z$1&amp;", ","")&amp;
if(Services!AA504="S",Services!$AA$1&amp;", ","")&amp;
if(Services!AB504="S",Services!$AB$1&amp;", ","")&amp;
if(Services!AC504="S",Services!$AC$1&amp;", ","")&amp;
if(Services!AD504="S",Services!$AD$1&amp;", ","")&amp;
if(Services!AE504="S",Services!$AE$1&amp;", ","")&amp;
if(Services!AF504="S",Services!$AF$1&amp;", ","")&amp;
if(Services!AG504="S",Services!$AG$1&amp;", ","")&amp;
if(Services!AH504="S",Services!$AH$1&amp;", ","")</f>
        <v/>
      </c>
      <c r="H504" t="str">
        <f t="shared" si="2"/>
        <v/>
      </c>
      <c r="I504" t="str">
        <f t="shared" si="3"/>
        <v/>
      </c>
      <c r="J504" s="24" t="s">
        <v>299</v>
      </c>
    </row>
    <row r="505">
      <c r="A505" t="str">
        <f>if(Services!A505="","",Services!A505)</f>
        <v/>
      </c>
      <c r="B505" t="str">
        <f>if(Services!B505&amp;" "&amp;Services!C505&amp;" "&amp;Services!I505="","",Services!B505&amp;" "&amp;Services!C505&amp;" "&amp;Services!I505)</f>
        <v>  </v>
      </c>
      <c r="C505" t="str">
        <f>if(A505="","",Services!D505&amp;" "&amp;Services!E505&amp;", "&amp;Services!F505&amp;" "&amp;Services!G505)</f>
        <v/>
      </c>
      <c r="D505" t="str">
        <f>if(Services!H505="","",Services!H505)</f>
        <v/>
      </c>
      <c r="E505" s="81" t="str">
        <f>if(Services!J505="P",Services!$J$1&amp;", ","")&amp;
if(Services!K505="P",Services!$K$1&amp;", ","")&amp;
if(Services!L505="P",Services!$L$1&amp;", ","")&amp;
if(Services!M505="P",Services!$M$1&amp;", ","")&amp;
if(Services!N505="P",Services!$N$1&amp;", ","")&amp;
if(Services!O505="P",Services!$O$1&amp;", ","")&amp;
if(Services!P505="P",Services!$P$1&amp;", ","")&amp;
if(Services!Q505="P",Services!$Q$1&amp;", ","")&amp;
if(Services!R505="P",Services!$R$1&amp;", ","")&amp;
if(Services!S505="P",Services!$S$1&amp;", ","")&amp;
if(Services!T505="P",Services!$T$1&amp;", ","")&amp;
if(Services!U505="P",Services!$U$1&amp;", ","")&amp;
if(Services!V505="P",Services!$V$1&amp;", ","")&amp;
if(Services!W505="P",Services!$W$1&amp;", ","")&amp;
if(Services!X505="P",Services!$X$1&amp;", ","")&amp;
if(Services!Y505="P",Services!$Y$1&amp;", ","")&amp;
if(Services!Z505="P",Services!$Z$1&amp;", ","")&amp;
if(Services!AA505="P",Services!$AA$1&amp;", ","")&amp;
if(Services!AB505="P",Services!$AB$1&amp;", ","")&amp;
if(Services!AC505="P",Services!$AC$1&amp;", ","")&amp;
if(Services!AD505="P",Services!$AD$1&amp;", ","")&amp;
if(Services!AE505="P",Services!$AE$1&amp;", ","")&amp;
if(Services!AF505="P",Services!$AF$1&amp;", ","")&amp;
if(Services!AG505="P",Services!$AG$1&amp;", ","")&amp;
if(Services!AH505="P",Services!$AH$1&amp;", ","")</f>
        <v/>
      </c>
      <c r="F505" t="str">
        <f t="shared" si="1"/>
        <v/>
      </c>
      <c r="G505" s="81" t="str">
        <f>if(Services!J505="S",Services!$J$1&amp;", ","")&amp;
if(Services!K505="S",Services!$K$1&amp;", ","")&amp;
if(Services!L505="S",Services!$L$1&amp;", ","")&amp;
if(Services!M505="S",Services!$M$1&amp;", ","")&amp;
if(Services!N505="S",Services!$N$1&amp;", ","")&amp;
if(Services!O505="S",Services!$O$1&amp;", ","")&amp;
if(Services!P505="S",Services!$P$1&amp;", ","")&amp;
if(Services!Q505="S",Services!$Q$1&amp;", ","")&amp;
if(Services!R505="S",Services!$R$1&amp;", ","")&amp;
if(Services!S505="S",Services!$S$1&amp;", ","")&amp;
if(Services!T505="S",Services!$T$1&amp;", ","")&amp;
if(Services!U505="S",Services!$U$1&amp;", ","")&amp;
if(Services!V505="S",Services!$V$1&amp;", ","")&amp;
if(Services!W505="S",Services!$W$1&amp;", ","")&amp;
if(Services!X505="S",Services!$X$1&amp;", ","")&amp;
if(Services!Y505="S",Services!$Y$1&amp;", ","")&amp;
if(Services!Z505="S",Services!$Z$1&amp;", ","")&amp;
if(Services!AA505="S",Services!$AA$1&amp;", ","")&amp;
if(Services!AB505="S",Services!$AB$1&amp;", ","")&amp;
if(Services!AC505="S",Services!$AC$1&amp;", ","")&amp;
if(Services!AD505="S",Services!$AD$1&amp;", ","")&amp;
if(Services!AE505="S",Services!$AE$1&amp;", ","")&amp;
if(Services!AF505="S",Services!$AF$1&amp;", ","")&amp;
if(Services!AG505="S",Services!$AG$1&amp;", ","")&amp;
if(Services!AH505="S",Services!$AH$1&amp;", ","")</f>
        <v/>
      </c>
      <c r="H505" t="str">
        <f t="shared" si="2"/>
        <v/>
      </c>
      <c r="I505" t="str">
        <f t="shared" si="3"/>
        <v/>
      </c>
      <c r="J505" s="24" t="s">
        <v>299</v>
      </c>
    </row>
    <row r="506">
      <c r="A506" t="str">
        <f>if(Services!A506="","",Services!A506)</f>
        <v/>
      </c>
      <c r="B506" t="str">
        <f>if(Services!B506&amp;" "&amp;Services!C506&amp;" "&amp;Services!I506="","",Services!B506&amp;" "&amp;Services!C506&amp;" "&amp;Services!I506)</f>
        <v>  </v>
      </c>
      <c r="C506" t="str">
        <f>if(A506="","",Services!D506&amp;" "&amp;Services!E506&amp;", "&amp;Services!F506&amp;" "&amp;Services!G506)</f>
        <v/>
      </c>
      <c r="D506" t="str">
        <f>if(Services!H506="","",Services!H506)</f>
        <v/>
      </c>
      <c r="E506" s="81" t="str">
        <f>if(Services!J506="P",Services!$J$1&amp;", ","")&amp;
if(Services!K506="P",Services!$K$1&amp;", ","")&amp;
if(Services!L506="P",Services!$L$1&amp;", ","")&amp;
if(Services!M506="P",Services!$M$1&amp;", ","")&amp;
if(Services!N506="P",Services!$N$1&amp;", ","")&amp;
if(Services!O506="P",Services!$O$1&amp;", ","")&amp;
if(Services!P506="P",Services!$P$1&amp;", ","")&amp;
if(Services!Q506="P",Services!$Q$1&amp;", ","")&amp;
if(Services!R506="P",Services!$R$1&amp;", ","")&amp;
if(Services!S506="P",Services!$S$1&amp;", ","")&amp;
if(Services!T506="P",Services!$T$1&amp;", ","")&amp;
if(Services!U506="P",Services!$U$1&amp;", ","")&amp;
if(Services!V506="P",Services!$V$1&amp;", ","")&amp;
if(Services!W506="P",Services!$W$1&amp;", ","")&amp;
if(Services!X506="P",Services!$X$1&amp;", ","")&amp;
if(Services!Y506="P",Services!$Y$1&amp;", ","")&amp;
if(Services!Z506="P",Services!$Z$1&amp;", ","")&amp;
if(Services!AA506="P",Services!$AA$1&amp;", ","")&amp;
if(Services!AB506="P",Services!$AB$1&amp;", ","")&amp;
if(Services!AC506="P",Services!$AC$1&amp;", ","")&amp;
if(Services!AD506="P",Services!$AD$1&amp;", ","")&amp;
if(Services!AE506="P",Services!$AE$1&amp;", ","")&amp;
if(Services!AF506="P",Services!$AF$1&amp;", ","")&amp;
if(Services!AG506="P",Services!$AG$1&amp;", ","")&amp;
if(Services!AH506="P",Services!$AH$1&amp;", ","")</f>
        <v/>
      </c>
      <c r="F506" t="str">
        <f t="shared" si="1"/>
        <v/>
      </c>
      <c r="G506" s="81" t="str">
        <f>if(Services!J506="S",Services!$J$1&amp;", ","")&amp;
if(Services!K506="S",Services!$K$1&amp;", ","")&amp;
if(Services!L506="S",Services!$L$1&amp;", ","")&amp;
if(Services!M506="S",Services!$M$1&amp;", ","")&amp;
if(Services!N506="S",Services!$N$1&amp;", ","")&amp;
if(Services!O506="S",Services!$O$1&amp;", ","")&amp;
if(Services!P506="S",Services!$P$1&amp;", ","")&amp;
if(Services!Q506="S",Services!$Q$1&amp;", ","")&amp;
if(Services!R506="S",Services!$R$1&amp;", ","")&amp;
if(Services!S506="S",Services!$S$1&amp;", ","")&amp;
if(Services!T506="S",Services!$T$1&amp;", ","")&amp;
if(Services!U506="S",Services!$U$1&amp;", ","")&amp;
if(Services!V506="S",Services!$V$1&amp;", ","")&amp;
if(Services!W506="S",Services!$W$1&amp;", ","")&amp;
if(Services!X506="S",Services!$X$1&amp;", ","")&amp;
if(Services!Y506="S",Services!$Y$1&amp;", ","")&amp;
if(Services!Z506="S",Services!$Z$1&amp;", ","")&amp;
if(Services!AA506="S",Services!$AA$1&amp;", ","")&amp;
if(Services!AB506="S",Services!$AB$1&amp;", ","")&amp;
if(Services!AC506="S",Services!$AC$1&amp;", ","")&amp;
if(Services!AD506="S",Services!$AD$1&amp;", ","")&amp;
if(Services!AE506="S",Services!$AE$1&amp;", ","")&amp;
if(Services!AF506="S",Services!$AF$1&amp;", ","")&amp;
if(Services!AG506="S",Services!$AG$1&amp;", ","")&amp;
if(Services!AH506="S",Services!$AH$1&amp;", ","")</f>
        <v/>
      </c>
      <c r="H506" t="str">
        <f t="shared" si="2"/>
        <v/>
      </c>
      <c r="I506" t="str">
        <f t="shared" si="3"/>
        <v/>
      </c>
      <c r="J506" s="24" t="s">
        <v>299</v>
      </c>
    </row>
    <row r="507">
      <c r="A507" t="str">
        <f>if(Services!A507="","",Services!A507)</f>
        <v/>
      </c>
      <c r="B507" t="str">
        <f>if(Services!B507&amp;" "&amp;Services!C507&amp;" "&amp;Services!I507="","",Services!B507&amp;" "&amp;Services!C507&amp;" "&amp;Services!I507)</f>
        <v>  </v>
      </c>
      <c r="C507" t="str">
        <f>if(A507="","",Services!D507&amp;" "&amp;Services!E507&amp;", "&amp;Services!F507&amp;" "&amp;Services!G507)</f>
        <v/>
      </c>
      <c r="D507" t="str">
        <f>if(Services!H507="","",Services!H507)</f>
        <v/>
      </c>
      <c r="E507" s="81" t="str">
        <f>if(Services!J507="P",Services!$J$1&amp;", ","")&amp;
if(Services!K507="P",Services!$K$1&amp;", ","")&amp;
if(Services!L507="P",Services!$L$1&amp;", ","")&amp;
if(Services!M507="P",Services!$M$1&amp;", ","")&amp;
if(Services!N507="P",Services!$N$1&amp;", ","")&amp;
if(Services!O507="P",Services!$O$1&amp;", ","")&amp;
if(Services!P507="P",Services!$P$1&amp;", ","")&amp;
if(Services!Q507="P",Services!$Q$1&amp;", ","")&amp;
if(Services!R507="P",Services!$R$1&amp;", ","")&amp;
if(Services!S507="P",Services!$S$1&amp;", ","")&amp;
if(Services!T507="P",Services!$T$1&amp;", ","")&amp;
if(Services!U507="P",Services!$U$1&amp;", ","")&amp;
if(Services!V507="P",Services!$V$1&amp;", ","")&amp;
if(Services!W507="P",Services!$W$1&amp;", ","")&amp;
if(Services!X507="P",Services!$X$1&amp;", ","")&amp;
if(Services!Y507="P",Services!$Y$1&amp;", ","")&amp;
if(Services!Z507="P",Services!$Z$1&amp;", ","")&amp;
if(Services!AA507="P",Services!$AA$1&amp;", ","")&amp;
if(Services!AB507="P",Services!$AB$1&amp;", ","")&amp;
if(Services!AC507="P",Services!$AC$1&amp;", ","")&amp;
if(Services!AD507="P",Services!$AD$1&amp;", ","")&amp;
if(Services!AE507="P",Services!$AE$1&amp;", ","")&amp;
if(Services!AF507="P",Services!$AF$1&amp;", ","")&amp;
if(Services!AG507="P",Services!$AG$1&amp;", ","")&amp;
if(Services!AH507="P",Services!$AH$1&amp;", ","")</f>
        <v/>
      </c>
      <c r="F507" t="str">
        <f t="shared" si="1"/>
        <v/>
      </c>
      <c r="G507" s="81" t="str">
        <f>if(Services!J507="S",Services!$J$1&amp;", ","")&amp;
if(Services!K507="S",Services!$K$1&amp;", ","")&amp;
if(Services!L507="S",Services!$L$1&amp;", ","")&amp;
if(Services!M507="S",Services!$M$1&amp;", ","")&amp;
if(Services!N507="S",Services!$N$1&amp;", ","")&amp;
if(Services!O507="S",Services!$O$1&amp;", ","")&amp;
if(Services!P507="S",Services!$P$1&amp;", ","")&amp;
if(Services!Q507="S",Services!$Q$1&amp;", ","")&amp;
if(Services!R507="S",Services!$R$1&amp;", ","")&amp;
if(Services!S507="S",Services!$S$1&amp;", ","")&amp;
if(Services!T507="S",Services!$T$1&amp;", ","")&amp;
if(Services!U507="S",Services!$U$1&amp;", ","")&amp;
if(Services!V507="S",Services!$V$1&amp;", ","")&amp;
if(Services!W507="S",Services!$W$1&amp;", ","")&amp;
if(Services!X507="S",Services!$X$1&amp;", ","")&amp;
if(Services!Y507="S",Services!$Y$1&amp;", ","")&amp;
if(Services!Z507="S",Services!$Z$1&amp;", ","")&amp;
if(Services!AA507="S",Services!$AA$1&amp;", ","")&amp;
if(Services!AB507="S",Services!$AB$1&amp;", ","")&amp;
if(Services!AC507="S",Services!$AC$1&amp;", ","")&amp;
if(Services!AD507="S",Services!$AD$1&amp;", ","")&amp;
if(Services!AE507="S",Services!$AE$1&amp;", ","")&amp;
if(Services!AF507="S",Services!$AF$1&amp;", ","")&amp;
if(Services!AG507="S",Services!$AG$1&amp;", ","")&amp;
if(Services!AH507="S",Services!$AH$1&amp;", ","")</f>
        <v/>
      </c>
      <c r="H507" t="str">
        <f t="shared" si="2"/>
        <v/>
      </c>
      <c r="I507" t="str">
        <f t="shared" si="3"/>
        <v/>
      </c>
      <c r="J507" s="24" t="s">
        <v>299</v>
      </c>
    </row>
    <row r="508">
      <c r="A508" t="str">
        <f>if(Services!A508="","",Services!A508)</f>
        <v/>
      </c>
      <c r="B508" t="str">
        <f>if(Services!B508&amp;" "&amp;Services!C508&amp;" "&amp;Services!I508="","",Services!B508&amp;" "&amp;Services!C508&amp;" "&amp;Services!I508)</f>
        <v>  </v>
      </c>
      <c r="C508" t="str">
        <f>if(A508="","",Services!D508&amp;" "&amp;Services!E508&amp;", "&amp;Services!F508&amp;" "&amp;Services!G508)</f>
        <v/>
      </c>
      <c r="D508" t="str">
        <f>if(Services!H508="","",Services!H508)</f>
        <v/>
      </c>
      <c r="E508" s="81" t="str">
        <f>if(Services!J508="P",Services!$J$1&amp;", ","")&amp;
if(Services!K508="P",Services!$K$1&amp;", ","")&amp;
if(Services!L508="P",Services!$L$1&amp;", ","")&amp;
if(Services!M508="P",Services!$M$1&amp;", ","")&amp;
if(Services!N508="P",Services!$N$1&amp;", ","")&amp;
if(Services!O508="P",Services!$O$1&amp;", ","")&amp;
if(Services!P508="P",Services!$P$1&amp;", ","")&amp;
if(Services!Q508="P",Services!$Q$1&amp;", ","")&amp;
if(Services!R508="P",Services!$R$1&amp;", ","")&amp;
if(Services!S508="P",Services!$S$1&amp;", ","")&amp;
if(Services!T508="P",Services!$T$1&amp;", ","")&amp;
if(Services!U508="P",Services!$U$1&amp;", ","")&amp;
if(Services!V508="P",Services!$V$1&amp;", ","")&amp;
if(Services!W508="P",Services!$W$1&amp;", ","")&amp;
if(Services!X508="P",Services!$X$1&amp;", ","")&amp;
if(Services!Y508="P",Services!$Y$1&amp;", ","")&amp;
if(Services!Z508="P",Services!$Z$1&amp;", ","")&amp;
if(Services!AA508="P",Services!$AA$1&amp;", ","")&amp;
if(Services!AB508="P",Services!$AB$1&amp;", ","")&amp;
if(Services!AC508="P",Services!$AC$1&amp;", ","")&amp;
if(Services!AD508="P",Services!$AD$1&amp;", ","")&amp;
if(Services!AE508="P",Services!$AE$1&amp;", ","")&amp;
if(Services!AF508="P",Services!$AF$1&amp;", ","")&amp;
if(Services!AG508="P",Services!$AG$1&amp;", ","")&amp;
if(Services!AH508="P",Services!$AH$1&amp;", ","")</f>
        <v/>
      </c>
      <c r="F508" t="str">
        <f t="shared" si="1"/>
        <v/>
      </c>
      <c r="G508" s="81" t="str">
        <f>if(Services!J508="S",Services!$J$1&amp;", ","")&amp;
if(Services!K508="S",Services!$K$1&amp;", ","")&amp;
if(Services!L508="S",Services!$L$1&amp;", ","")&amp;
if(Services!M508="S",Services!$M$1&amp;", ","")&amp;
if(Services!N508="S",Services!$N$1&amp;", ","")&amp;
if(Services!O508="S",Services!$O$1&amp;", ","")&amp;
if(Services!P508="S",Services!$P$1&amp;", ","")&amp;
if(Services!Q508="S",Services!$Q$1&amp;", ","")&amp;
if(Services!R508="S",Services!$R$1&amp;", ","")&amp;
if(Services!S508="S",Services!$S$1&amp;", ","")&amp;
if(Services!T508="S",Services!$T$1&amp;", ","")&amp;
if(Services!U508="S",Services!$U$1&amp;", ","")&amp;
if(Services!V508="S",Services!$V$1&amp;", ","")&amp;
if(Services!W508="S",Services!$W$1&amp;", ","")&amp;
if(Services!X508="S",Services!$X$1&amp;", ","")&amp;
if(Services!Y508="S",Services!$Y$1&amp;", ","")&amp;
if(Services!Z508="S",Services!$Z$1&amp;", ","")&amp;
if(Services!AA508="S",Services!$AA$1&amp;", ","")&amp;
if(Services!AB508="S",Services!$AB$1&amp;", ","")&amp;
if(Services!AC508="S",Services!$AC$1&amp;", ","")&amp;
if(Services!AD508="S",Services!$AD$1&amp;", ","")&amp;
if(Services!AE508="S",Services!$AE$1&amp;", ","")&amp;
if(Services!AF508="S",Services!$AF$1&amp;", ","")&amp;
if(Services!AG508="S",Services!$AG$1&amp;", ","")&amp;
if(Services!AH508="S",Services!$AH$1&amp;", ","")</f>
        <v/>
      </c>
      <c r="H508" t="str">
        <f t="shared" si="2"/>
        <v/>
      </c>
      <c r="I508" t="str">
        <f t="shared" si="3"/>
        <v/>
      </c>
      <c r="J508" s="24" t="s">
        <v>299</v>
      </c>
    </row>
    <row r="509">
      <c r="A509" t="str">
        <f>if(Services!A509="","",Services!A509)</f>
        <v/>
      </c>
      <c r="B509" t="str">
        <f>if(Services!B509&amp;" "&amp;Services!C509&amp;" "&amp;Services!I509="","",Services!B509&amp;" "&amp;Services!C509&amp;" "&amp;Services!I509)</f>
        <v>  </v>
      </c>
      <c r="C509" t="str">
        <f>if(A509="","",Services!D509&amp;" "&amp;Services!E509&amp;", "&amp;Services!F509&amp;" "&amp;Services!G509)</f>
        <v/>
      </c>
      <c r="D509" t="str">
        <f>if(Services!H509="","",Services!H509)</f>
        <v/>
      </c>
      <c r="E509" s="81" t="str">
        <f>if(Services!J509="P",Services!$J$1&amp;", ","")&amp;
if(Services!K509="P",Services!$K$1&amp;", ","")&amp;
if(Services!L509="P",Services!$L$1&amp;", ","")&amp;
if(Services!M509="P",Services!$M$1&amp;", ","")&amp;
if(Services!N509="P",Services!$N$1&amp;", ","")&amp;
if(Services!O509="P",Services!$O$1&amp;", ","")&amp;
if(Services!P509="P",Services!$P$1&amp;", ","")&amp;
if(Services!Q509="P",Services!$Q$1&amp;", ","")&amp;
if(Services!R509="P",Services!$R$1&amp;", ","")&amp;
if(Services!S509="P",Services!$S$1&amp;", ","")&amp;
if(Services!T509="P",Services!$T$1&amp;", ","")&amp;
if(Services!U509="P",Services!$U$1&amp;", ","")&amp;
if(Services!V509="P",Services!$V$1&amp;", ","")&amp;
if(Services!W509="P",Services!$W$1&amp;", ","")&amp;
if(Services!X509="P",Services!$X$1&amp;", ","")&amp;
if(Services!Y509="P",Services!$Y$1&amp;", ","")&amp;
if(Services!Z509="P",Services!$Z$1&amp;", ","")&amp;
if(Services!AA509="P",Services!$AA$1&amp;", ","")&amp;
if(Services!AB509="P",Services!$AB$1&amp;", ","")&amp;
if(Services!AC509="P",Services!$AC$1&amp;", ","")&amp;
if(Services!AD509="P",Services!$AD$1&amp;", ","")&amp;
if(Services!AE509="P",Services!$AE$1&amp;", ","")&amp;
if(Services!AF509="P",Services!$AF$1&amp;", ","")&amp;
if(Services!AG509="P",Services!$AG$1&amp;", ","")&amp;
if(Services!AH509="P",Services!$AH$1&amp;", ","")</f>
        <v/>
      </c>
      <c r="F509" t="str">
        <f t="shared" si="1"/>
        <v/>
      </c>
      <c r="G509" s="81" t="str">
        <f>if(Services!J509="S",Services!$J$1&amp;", ","")&amp;
if(Services!K509="S",Services!$K$1&amp;", ","")&amp;
if(Services!L509="S",Services!$L$1&amp;", ","")&amp;
if(Services!M509="S",Services!$M$1&amp;", ","")&amp;
if(Services!N509="S",Services!$N$1&amp;", ","")&amp;
if(Services!O509="S",Services!$O$1&amp;", ","")&amp;
if(Services!P509="S",Services!$P$1&amp;", ","")&amp;
if(Services!Q509="S",Services!$Q$1&amp;", ","")&amp;
if(Services!R509="S",Services!$R$1&amp;", ","")&amp;
if(Services!S509="S",Services!$S$1&amp;", ","")&amp;
if(Services!T509="S",Services!$T$1&amp;", ","")&amp;
if(Services!U509="S",Services!$U$1&amp;", ","")&amp;
if(Services!V509="S",Services!$V$1&amp;", ","")&amp;
if(Services!W509="S",Services!$W$1&amp;", ","")&amp;
if(Services!X509="S",Services!$X$1&amp;", ","")&amp;
if(Services!Y509="S",Services!$Y$1&amp;", ","")&amp;
if(Services!Z509="S",Services!$Z$1&amp;", ","")&amp;
if(Services!AA509="S",Services!$AA$1&amp;", ","")&amp;
if(Services!AB509="S",Services!$AB$1&amp;", ","")&amp;
if(Services!AC509="S",Services!$AC$1&amp;", ","")&amp;
if(Services!AD509="S",Services!$AD$1&amp;", ","")&amp;
if(Services!AE509="S",Services!$AE$1&amp;", ","")&amp;
if(Services!AF509="S",Services!$AF$1&amp;", ","")&amp;
if(Services!AG509="S",Services!$AG$1&amp;", ","")&amp;
if(Services!AH509="S",Services!$AH$1&amp;", ","")</f>
        <v/>
      </c>
      <c r="H509" t="str">
        <f t="shared" si="2"/>
        <v/>
      </c>
      <c r="I509" t="str">
        <f t="shared" si="3"/>
        <v/>
      </c>
      <c r="J509" s="24" t="s">
        <v>299</v>
      </c>
    </row>
    <row r="510">
      <c r="A510" t="str">
        <f>if(Services!A510="","",Services!A510)</f>
        <v/>
      </c>
      <c r="B510" t="str">
        <f>if(Services!B510&amp;" "&amp;Services!C510&amp;" "&amp;Services!I510="","",Services!B510&amp;" "&amp;Services!C510&amp;" "&amp;Services!I510)</f>
        <v>  </v>
      </c>
      <c r="C510" t="str">
        <f>if(A510="","",Services!D510&amp;" "&amp;Services!E510&amp;", "&amp;Services!F510&amp;" "&amp;Services!G510)</f>
        <v/>
      </c>
      <c r="D510" t="str">
        <f>if(Services!H510="","",Services!H510)</f>
        <v/>
      </c>
      <c r="E510" s="81" t="str">
        <f>if(Services!J510="P",Services!$J$1&amp;", ","")&amp;
if(Services!K510="P",Services!$K$1&amp;", ","")&amp;
if(Services!L510="P",Services!$L$1&amp;", ","")&amp;
if(Services!M510="P",Services!$M$1&amp;", ","")&amp;
if(Services!N510="P",Services!$N$1&amp;", ","")&amp;
if(Services!O510="P",Services!$O$1&amp;", ","")&amp;
if(Services!P510="P",Services!$P$1&amp;", ","")&amp;
if(Services!Q510="P",Services!$Q$1&amp;", ","")&amp;
if(Services!R510="P",Services!$R$1&amp;", ","")&amp;
if(Services!S510="P",Services!$S$1&amp;", ","")&amp;
if(Services!T510="P",Services!$T$1&amp;", ","")&amp;
if(Services!U510="P",Services!$U$1&amp;", ","")&amp;
if(Services!V510="P",Services!$V$1&amp;", ","")&amp;
if(Services!W510="P",Services!$W$1&amp;", ","")&amp;
if(Services!X510="P",Services!$X$1&amp;", ","")&amp;
if(Services!Y510="P",Services!$Y$1&amp;", ","")&amp;
if(Services!Z510="P",Services!$Z$1&amp;", ","")&amp;
if(Services!AA510="P",Services!$AA$1&amp;", ","")&amp;
if(Services!AB510="P",Services!$AB$1&amp;", ","")&amp;
if(Services!AC510="P",Services!$AC$1&amp;", ","")&amp;
if(Services!AD510="P",Services!$AD$1&amp;", ","")&amp;
if(Services!AE510="P",Services!$AE$1&amp;", ","")&amp;
if(Services!AF510="P",Services!$AF$1&amp;", ","")&amp;
if(Services!AG510="P",Services!$AG$1&amp;", ","")&amp;
if(Services!AH510="P",Services!$AH$1&amp;", ","")</f>
        <v/>
      </c>
      <c r="F510" t="str">
        <f t="shared" si="1"/>
        <v/>
      </c>
      <c r="G510" s="81" t="str">
        <f>if(Services!J510="S",Services!$J$1&amp;", ","")&amp;
if(Services!K510="S",Services!$K$1&amp;", ","")&amp;
if(Services!L510="S",Services!$L$1&amp;", ","")&amp;
if(Services!M510="S",Services!$M$1&amp;", ","")&amp;
if(Services!N510="S",Services!$N$1&amp;", ","")&amp;
if(Services!O510="S",Services!$O$1&amp;", ","")&amp;
if(Services!P510="S",Services!$P$1&amp;", ","")&amp;
if(Services!Q510="S",Services!$Q$1&amp;", ","")&amp;
if(Services!R510="S",Services!$R$1&amp;", ","")&amp;
if(Services!S510="S",Services!$S$1&amp;", ","")&amp;
if(Services!T510="S",Services!$T$1&amp;", ","")&amp;
if(Services!U510="S",Services!$U$1&amp;", ","")&amp;
if(Services!V510="S",Services!$V$1&amp;", ","")&amp;
if(Services!W510="S",Services!$W$1&amp;", ","")&amp;
if(Services!X510="S",Services!$X$1&amp;", ","")&amp;
if(Services!Y510="S",Services!$Y$1&amp;", ","")&amp;
if(Services!Z510="S",Services!$Z$1&amp;", ","")&amp;
if(Services!AA510="S",Services!$AA$1&amp;", ","")&amp;
if(Services!AB510="S",Services!$AB$1&amp;", ","")&amp;
if(Services!AC510="S",Services!$AC$1&amp;", ","")&amp;
if(Services!AD510="S",Services!$AD$1&amp;", ","")&amp;
if(Services!AE510="S",Services!$AE$1&amp;", ","")&amp;
if(Services!AF510="S",Services!$AF$1&amp;", ","")&amp;
if(Services!AG510="S",Services!$AG$1&amp;", ","")&amp;
if(Services!AH510="S",Services!$AH$1&amp;", ","")</f>
        <v/>
      </c>
      <c r="H510" t="str">
        <f t="shared" si="2"/>
        <v/>
      </c>
      <c r="I510" t="str">
        <f t="shared" si="3"/>
        <v/>
      </c>
      <c r="J510" s="24" t="s">
        <v>299</v>
      </c>
    </row>
    <row r="511">
      <c r="A511" t="str">
        <f>if(Services!A511="","",Services!A511)</f>
        <v/>
      </c>
      <c r="B511" t="str">
        <f>if(Services!B511&amp;" "&amp;Services!C511&amp;" "&amp;Services!I511="","",Services!B511&amp;" "&amp;Services!C511&amp;" "&amp;Services!I511)</f>
        <v>  </v>
      </c>
      <c r="C511" t="str">
        <f>if(A511="","",Services!D511&amp;" "&amp;Services!E511&amp;", "&amp;Services!F511&amp;" "&amp;Services!G511)</f>
        <v/>
      </c>
      <c r="D511" t="str">
        <f>if(Services!H511="","",Services!H511)</f>
        <v/>
      </c>
      <c r="E511" s="81" t="str">
        <f>if(Services!J511="P",Services!$J$1&amp;", ","")&amp;
if(Services!K511="P",Services!$K$1&amp;", ","")&amp;
if(Services!L511="P",Services!$L$1&amp;", ","")&amp;
if(Services!M511="P",Services!$M$1&amp;", ","")&amp;
if(Services!N511="P",Services!$N$1&amp;", ","")&amp;
if(Services!O511="P",Services!$O$1&amp;", ","")&amp;
if(Services!P511="P",Services!$P$1&amp;", ","")&amp;
if(Services!Q511="P",Services!$Q$1&amp;", ","")&amp;
if(Services!R511="P",Services!$R$1&amp;", ","")&amp;
if(Services!S511="P",Services!$S$1&amp;", ","")&amp;
if(Services!T511="P",Services!$T$1&amp;", ","")&amp;
if(Services!U511="P",Services!$U$1&amp;", ","")&amp;
if(Services!V511="P",Services!$V$1&amp;", ","")&amp;
if(Services!W511="P",Services!$W$1&amp;", ","")&amp;
if(Services!X511="P",Services!$X$1&amp;", ","")&amp;
if(Services!Y511="P",Services!$Y$1&amp;", ","")&amp;
if(Services!Z511="P",Services!$Z$1&amp;", ","")&amp;
if(Services!AA511="P",Services!$AA$1&amp;", ","")&amp;
if(Services!AB511="P",Services!$AB$1&amp;", ","")&amp;
if(Services!AC511="P",Services!$AC$1&amp;", ","")&amp;
if(Services!AD511="P",Services!$AD$1&amp;", ","")&amp;
if(Services!AE511="P",Services!$AE$1&amp;", ","")&amp;
if(Services!AF511="P",Services!$AF$1&amp;", ","")&amp;
if(Services!AG511="P",Services!$AG$1&amp;", ","")&amp;
if(Services!AH511="P",Services!$AH$1&amp;", ","")</f>
        <v/>
      </c>
      <c r="F511" t="str">
        <f t="shared" si="1"/>
        <v/>
      </c>
      <c r="G511" s="81" t="str">
        <f>if(Services!J511="S",Services!$J$1&amp;", ","")&amp;
if(Services!K511="S",Services!$K$1&amp;", ","")&amp;
if(Services!L511="S",Services!$L$1&amp;", ","")&amp;
if(Services!M511="S",Services!$M$1&amp;", ","")&amp;
if(Services!N511="S",Services!$N$1&amp;", ","")&amp;
if(Services!O511="S",Services!$O$1&amp;", ","")&amp;
if(Services!P511="S",Services!$P$1&amp;", ","")&amp;
if(Services!Q511="S",Services!$Q$1&amp;", ","")&amp;
if(Services!R511="S",Services!$R$1&amp;", ","")&amp;
if(Services!S511="S",Services!$S$1&amp;", ","")&amp;
if(Services!T511="S",Services!$T$1&amp;", ","")&amp;
if(Services!U511="S",Services!$U$1&amp;", ","")&amp;
if(Services!V511="S",Services!$V$1&amp;", ","")&amp;
if(Services!W511="S",Services!$W$1&amp;", ","")&amp;
if(Services!X511="S",Services!$X$1&amp;", ","")&amp;
if(Services!Y511="S",Services!$Y$1&amp;", ","")&amp;
if(Services!Z511="S",Services!$Z$1&amp;", ","")&amp;
if(Services!AA511="S",Services!$AA$1&amp;", ","")&amp;
if(Services!AB511="S",Services!$AB$1&amp;", ","")&amp;
if(Services!AC511="S",Services!$AC$1&amp;", ","")&amp;
if(Services!AD511="S",Services!$AD$1&amp;", ","")&amp;
if(Services!AE511="S",Services!$AE$1&amp;", ","")&amp;
if(Services!AF511="S",Services!$AF$1&amp;", ","")&amp;
if(Services!AG511="S",Services!$AG$1&amp;", ","")&amp;
if(Services!AH511="S",Services!$AH$1&amp;", ","")</f>
        <v/>
      </c>
      <c r="H511" t="str">
        <f t="shared" si="2"/>
        <v/>
      </c>
      <c r="I511" t="str">
        <f t="shared" si="3"/>
        <v/>
      </c>
      <c r="J511" s="24" t="s">
        <v>299</v>
      </c>
    </row>
    <row r="512">
      <c r="A512" t="str">
        <f>if(Services!A512="","",Services!A512)</f>
        <v/>
      </c>
      <c r="B512" t="str">
        <f>if(Services!B512&amp;" "&amp;Services!C512&amp;" "&amp;Services!I512="","",Services!B512&amp;" "&amp;Services!C512&amp;" "&amp;Services!I512)</f>
        <v>  </v>
      </c>
      <c r="C512" t="str">
        <f>if(A512="","",Services!D512&amp;" "&amp;Services!E512&amp;", "&amp;Services!F512&amp;" "&amp;Services!G512)</f>
        <v/>
      </c>
      <c r="D512" t="str">
        <f>if(Services!H512="","",Services!H512)</f>
        <v/>
      </c>
      <c r="E512" s="81" t="str">
        <f>if(Services!J512="P",Services!$J$1&amp;", ","")&amp;
if(Services!K512="P",Services!$K$1&amp;", ","")&amp;
if(Services!L512="P",Services!$L$1&amp;", ","")&amp;
if(Services!M512="P",Services!$M$1&amp;", ","")&amp;
if(Services!N512="P",Services!$N$1&amp;", ","")&amp;
if(Services!O512="P",Services!$O$1&amp;", ","")&amp;
if(Services!P512="P",Services!$P$1&amp;", ","")&amp;
if(Services!Q512="P",Services!$Q$1&amp;", ","")&amp;
if(Services!R512="P",Services!$R$1&amp;", ","")&amp;
if(Services!S512="P",Services!$S$1&amp;", ","")&amp;
if(Services!T512="P",Services!$T$1&amp;", ","")&amp;
if(Services!U512="P",Services!$U$1&amp;", ","")&amp;
if(Services!V512="P",Services!$V$1&amp;", ","")&amp;
if(Services!W512="P",Services!$W$1&amp;", ","")&amp;
if(Services!X512="P",Services!$X$1&amp;", ","")&amp;
if(Services!Y512="P",Services!$Y$1&amp;", ","")&amp;
if(Services!Z512="P",Services!$Z$1&amp;", ","")&amp;
if(Services!AA512="P",Services!$AA$1&amp;", ","")&amp;
if(Services!AB512="P",Services!$AB$1&amp;", ","")&amp;
if(Services!AC512="P",Services!$AC$1&amp;", ","")&amp;
if(Services!AD512="P",Services!$AD$1&amp;", ","")&amp;
if(Services!AE512="P",Services!$AE$1&amp;", ","")&amp;
if(Services!AF512="P",Services!$AF$1&amp;", ","")&amp;
if(Services!AG512="P",Services!$AG$1&amp;", ","")&amp;
if(Services!AH512="P",Services!$AH$1&amp;", ","")</f>
        <v/>
      </c>
      <c r="F512" t="str">
        <f t="shared" si="1"/>
        <v/>
      </c>
      <c r="G512" s="81" t="str">
        <f>if(Services!J512="S",Services!$J$1&amp;", ","")&amp;
if(Services!K512="S",Services!$K$1&amp;", ","")&amp;
if(Services!L512="S",Services!$L$1&amp;", ","")&amp;
if(Services!M512="S",Services!$M$1&amp;", ","")&amp;
if(Services!N512="S",Services!$N$1&amp;", ","")&amp;
if(Services!O512="S",Services!$O$1&amp;", ","")&amp;
if(Services!P512="S",Services!$P$1&amp;", ","")&amp;
if(Services!Q512="S",Services!$Q$1&amp;", ","")&amp;
if(Services!R512="S",Services!$R$1&amp;", ","")&amp;
if(Services!S512="S",Services!$S$1&amp;", ","")&amp;
if(Services!T512="S",Services!$T$1&amp;", ","")&amp;
if(Services!U512="S",Services!$U$1&amp;", ","")&amp;
if(Services!V512="S",Services!$V$1&amp;", ","")&amp;
if(Services!W512="S",Services!$W$1&amp;", ","")&amp;
if(Services!X512="S",Services!$X$1&amp;", ","")&amp;
if(Services!Y512="S",Services!$Y$1&amp;", ","")&amp;
if(Services!Z512="S",Services!$Z$1&amp;", ","")&amp;
if(Services!AA512="S",Services!$AA$1&amp;", ","")&amp;
if(Services!AB512="S",Services!$AB$1&amp;", ","")&amp;
if(Services!AC512="S",Services!$AC$1&amp;", ","")&amp;
if(Services!AD512="S",Services!$AD$1&amp;", ","")&amp;
if(Services!AE512="S",Services!$AE$1&amp;", ","")&amp;
if(Services!AF512="S",Services!$AF$1&amp;", ","")&amp;
if(Services!AG512="S",Services!$AG$1&amp;", ","")&amp;
if(Services!AH512="S",Services!$AH$1&amp;", ","")</f>
        <v/>
      </c>
      <c r="H512" t="str">
        <f t="shared" si="2"/>
        <v/>
      </c>
      <c r="I512" t="str">
        <f t="shared" si="3"/>
        <v/>
      </c>
      <c r="J512" s="24" t="s">
        <v>299</v>
      </c>
    </row>
    <row r="513">
      <c r="A513" t="str">
        <f>if(Services!A513="","",Services!A513)</f>
        <v/>
      </c>
      <c r="B513" t="str">
        <f>if(Services!B513&amp;" "&amp;Services!C513&amp;" "&amp;Services!I513="","",Services!B513&amp;" "&amp;Services!C513&amp;" "&amp;Services!I513)</f>
        <v>  </v>
      </c>
      <c r="C513" t="str">
        <f>if(A513="","",Services!D513&amp;" "&amp;Services!E513&amp;", "&amp;Services!F513&amp;" "&amp;Services!G513)</f>
        <v/>
      </c>
      <c r="D513" t="str">
        <f>if(Services!H513="","",Services!H513)</f>
        <v/>
      </c>
      <c r="E513" s="81" t="str">
        <f>if(Services!J513="P",Services!$J$1&amp;", ","")&amp;
if(Services!K513="P",Services!$K$1&amp;", ","")&amp;
if(Services!L513="P",Services!$L$1&amp;", ","")&amp;
if(Services!M513="P",Services!$M$1&amp;", ","")&amp;
if(Services!N513="P",Services!$N$1&amp;", ","")&amp;
if(Services!O513="P",Services!$O$1&amp;", ","")&amp;
if(Services!P513="P",Services!$P$1&amp;", ","")&amp;
if(Services!Q513="P",Services!$Q$1&amp;", ","")&amp;
if(Services!R513="P",Services!$R$1&amp;", ","")&amp;
if(Services!S513="P",Services!$S$1&amp;", ","")&amp;
if(Services!T513="P",Services!$T$1&amp;", ","")&amp;
if(Services!U513="P",Services!$U$1&amp;", ","")&amp;
if(Services!V513="P",Services!$V$1&amp;", ","")&amp;
if(Services!W513="P",Services!$W$1&amp;", ","")&amp;
if(Services!X513="P",Services!$X$1&amp;", ","")&amp;
if(Services!Y513="P",Services!$Y$1&amp;", ","")&amp;
if(Services!Z513="P",Services!$Z$1&amp;", ","")&amp;
if(Services!AA513="P",Services!$AA$1&amp;", ","")&amp;
if(Services!AB513="P",Services!$AB$1&amp;", ","")&amp;
if(Services!AC513="P",Services!$AC$1&amp;", ","")&amp;
if(Services!AD513="P",Services!$AD$1&amp;", ","")&amp;
if(Services!AE513="P",Services!$AE$1&amp;", ","")&amp;
if(Services!AF513="P",Services!$AF$1&amp;", ","")&amp;
if(Services!AG513="P",Services!$AG$1&amp;", ","")&amp;
if(Services!AH513="P",Services!$AH$1&amp;", ","")</f>
        <v/>
      </c>
      <c r="F513" t="str">
        <f t="shared" si="1"/>
        <v/>
      </c>
      <c r="G513" s="81" t="str">
        <f>if(Services!J513="S",Services!$J$1&amp;", ","")&amp;
if(Services!K513="S",Services!$K$1&amp;", ","")&amp;
if(Services!L513="S",Services!$L$1&amp;", ","")&amp;
if(Services!M513="S",Services!$M$1&amp;", ","")&amp;
if(Services!N513="S",Services!$N$1&amp;", ","")&amp;
if(Services!O513="S",Services!$O$1&amp;", ","")&amp;
if(Services!P513="S",Services!$P$1&amp;", ","")&amp;
if(Services!Q513="S",Services!$Q$1&amp;", ","")&amp;
if(Services!R513="S",Services!$R$1&amp;", ","")&amp;
if(Services!S513="S",Services!$S$1&amp;", ","")&amp;
if(Services!T513="S",Services!$T$1&amp;", ","")&amp;
if(Services!U513="S",Services!$U$1&amp;", ","")&amp;
if(Services!V513="S",Services!$V$1&amp;", ","")&amp;
if(Services!W513="S",Services!$W$1&amp;", ","")&amp;
if(Services!X513="S",Services!$X$1&amp;", ","")&amp;
if(Services!Y513="S",Services!$Y$1&amp;", ","")&amp;
if(Services!Z513="S",Services!$Z$1&amp;", ","")&amp;
if(Services!AA513="S",Services!$AA$1&amp;", ","")&amp;
if(Services!AB513="S",Services!$AB$1&amp;", ","")&amp;
if(Services!AC513="S",Services!$AC$1&amp;", ","")&amp;
if(Services!AD513="S",Services!$AD$1&amp;", ","")&amp;
if(Services!AE513="S",Services!$AE$1&amp;", ","")&amp;
if(Services!AF513="S",Services!$AF$1&amp;", ","")&amp;
if(Services!AG513="S",Services!$AG$1&amp;", ","")&amp;
if(Services!AH513="S",Services!$AH$1&amp;", ","")</f>
        <v/>
      </c>
      <c r="H513" t="str">
        <f t="shared" si="2"/>
        <v/>
      </c>
      <c r="I513" t="str">
        <f t="shared" si="3"/>
        <v/>
      </c>
      <c r="J513" s="24" t="s">
        <v>299</v>
      </c>
    </row>
    <row r="514">
      <c r="A514" t="str">
        <f>if(Services!A514="","",Services!A514)</f>
        <v/>
      </c>
      <c r="B514" t="str">
        <f>if(Services!B514&amp;" "&amp;Services!C514&amp;" "&amp;Services!I514="","",Services!B514&amp;" "&amp;Services!C514&amp;" "&amp;Services!I514)</f>
        <v>  </v>
      </c>
      <c r="C514" t="str">
        <f>if(A514="","",Services!D514&amp;" "&amp;Services!E514&amp;", "&amp;Services!F514&amp;" "&amp;Services!G514)</f>
        <v/>
      </c>
      <c r="D514" t="str">
        <f>if(Services!H514="","",Services!H514)</f>
        <v/>
      </c>
      <c r="E514" s="81" t="str">
        <f>if(Services!J514="P",Services!$J$1&amp;", ","")&amp;
if(Services!K514="P",Services!$K$1&amp;", ","")&amp;
if(Services!L514="P",Services!$L$1&amp;", ","")&amp;
if(Services!M514="P",Services!$M$1&amp;", ","")&amp;
if(Services!N514="P",Services!$N$1&amp;", ","")&amp;
if(Services!O514="P",Services!$O$1&amp;", ","")&amp;
if(Services!P514="P",Services!$P$1&amp;", ","")&amp;
if(Services!Q514="P",Services!$Q$1&amp;", ","")&amp;
if(Services!R514="P",Services!$R$1&amp;", ","")&amp;
if(Services!S514="P",Services!$S$1&amp;", ","")&amp;
if(Services!T514="P",Services!$T$1&amp;", ","")&amp;
if(Services!U514="P",Services!$U$1&amp;", ","")&amp;
if(Services!V514="P",Services!$V$1&amp;", ","")&amp;
if(Services!W514="P",Services!$W$1&amp;", ","")&amp;
if(Services!X514="P",Services!$X$1&amp;", ","")&amp;
if(Services!Y514="P",Services!$Y$1&amp;", ","")&amp;
if(Services!Z514="P",Services!$Z$1&amp;", ","")&amp;
if(Services!AA514="P",Services!$AA$1&amp;", ","")&amp;
if(Services!AB514="P",Services!$AB$1&amp;", ","")&amp;
if(Services!AC514="P",Services!$AC$1&amp;", ","")&amp;
if(Services!AD514="P",Services!$AD$1&amp;", ","")&amp;
if(Services!AE514="P",Services!$AE$1&amp;", ","")&amp;
if(Services!AF514="P",Services!$AF$1&amp;", ","")&amp;
if(Services!AG514="P",Services!$AG$1&amp;", ","")&amp;
if(Services!AH514="P",Services!$AH$1&amp;", ","")</f>
        <v/>
      </c>
      <c r="F514" t="str">
        <f t="shared" si="1"/>
        <v/>
      </c>
      <c r="G514" s="81" t="str">
        <f>if(Services!J514="S",Services!$J$1&amp;", ","")&amp;
if(Services!K514="S",Services!$K$1&amp;", ","")&amp;
if(Services!L514="S",Services!$L$1&amp;", ","")&amp;
if(Services!M514="S",Services!$M$1&amp;", ","")&amp;
if(Services!N514="S",Services!$N$1&amp;", ","")&amp;
if(Services!O514="S",Services!$O$1&amp;", ","")&amp;
if(Services!P514="S",Services!$P$1&amp;", ","")&amp;
if(Services!Q514="S",Services!$Q$1&amp;", ","")&amp;
if(Services!R514="S",Services!$R$1&amp;", ","")&amp;
if(Services!S514="S",Services!$S$1&amp;", ","")&amp;
if(Services!T514="S",Services!$T$1&amp;", ","")&amp;
if(Services!U514="S",Services!$U$1&amp;", ","")&amp;
if(Services!V514="S",Services!$V$1&amp;", ","")&amp;
if(Services!W514="S",Services!$W$1&amp;", ","")&amp;
if(Services!X514="S",Services!$X$1&amp;", ","")&amp;
if(Services!Y514="S",Services!$Y$1&amp;", ","")&amp;
if(Services!Z514="S",Services!$Z$1&amp;", ","")&amp;
if(Services!AA514="S",Services!$AA$1&amp;", ","")&amp;
if(Services!AB514="S",Services!$AB$1&amp;", ","")&amp;
if(Services!AC514="S",Services!$AC$1&amp;", ","")&amp;
if(Services!AD514="S",Services!$AD$1&amp;", ","")&amp;
if(Services!AE514="S",Services!$AE$1&amp;", ","")&amp;
if(Services!AF514="S",Services!$AF$1&amp;", ","")&amp;
if(Services!AG514="S",Services!$AG$1&amp;", ","")&amp;
if(Services!AH514="S",Services!$AH$1&amp;", ","")</f>
        <v/>
      </c>
      <c r="H514" t="str">
        <f t="shared" si="2"/>
        <v/>
      </c>
      <c r="I514" t="str">
        <f t="shared" si="3"/>
        <v/>
      </c>
      <c r="J514" s="24" t="s">
        <v>299</v>
      </c>
    </row>
    <row r="515">
      <c r="A515" t="str">
        <f>if(Services!A515="","",Services!A515)</f>
        <v/>
      </c>
      <c r="B515" t="str">
        <f>if(Services!B515&amp;" "&amp;Services!C515&amp;" "&amp;Services!I515="","",Services!B515&amp;" "&amp;Services!C515&amp;" "&amp;Services!I515)</f>
        <v>  </v>
      </c>
      <c r="C515" t="str">
        <f>if(A515="","",Services!D515&amp;" "&amp;Services!E515&amp;", "&amp;Services!F515&amp;" "&amp;Services!G515)</f>
        <v/>
      </c>
      <c r="D515" t="str">
        <f>if(Services!H515="","",Services!H515)</f>
        <v/>
      </c>
      <c r="E515" s="81" t="str">
        <f>if(Services!J515="P",Services!$J$1&amp;", ","")&amp;
if(Services!K515="P",Services!$K$1&amp;", ","")&amp;
if(Services!L515="P",Services!$L$1&amp;", ","")&amp;
if(Services!M515="P",Services!$M$1&amp;", ","")&amp;
if(Services!N515="P",Services!$N$1&amp;", ","")&amp;
if(Services!O515="P",Services!$O$1&amp;", ","")&amp;
if(Services!P515="P",Services!$P$1&amp;", ","")&amp;
if(Services!Q515="P",Services!$Q$1&amp;", ","")&amp;
if(Services!R515="P",Services!$R$1&amp;", ","")&amp;
if(Services!S515="P",Services!$S$1&amp;", ","")&amp;
if(Services!T515="P",Services!$T$1&amp;", ","")&amp;
if(Services!U515="P",Services!$U$1&amp;", ","")&amp;
if(Services!V515="P",Services!$V$1&amp;", ","")&amp;
if(Services!W515="P",Services!$W$1&amp;", ","")&amp;
if(Services!X515="P",Services!$X$1&amp;", ","")&amp;
if(Services!Y515="P",Services!$Y$1&amp;", ","")&amp;
if(Services!Z515="P",Services!$Z$1&amp;", ","")&amp;
if(Services!AA515="P",Services!$AA$1&amp;", ","")&amp;
if(Services!AB515="P",Services!$AB$1&amp;", ","")&amp;
if(Services!AC515="P",Services!$AC$1&amp;", ","")&amp;
if(Services!AD515="P",Services!$AD$1&amp;", ","")&amp;
if(Services!AE515="P",Services!$AE$1&amp;", ","")&amp;
if(Services!AF515="P",Services!$AF$1&amp;", ","")&amp;
if(Services!AG515="P",Services!$AG$1&amp;", ","")&amp;
if(Services!AH515="P",Services!$AH$1&amp;", ","")</f>
        <v/>
      </c>
      <c r="F515" t="str">
        <f t="shared" si="1"/>
        <v/>
      </c>
      <c r="G515" s="81" t="str">
        <f>if(Services!J515="S",Services!$J$1&amp;", ","")&amp;
if(Services!K515="S",Services!$K$1&amp;", ","")&amp;
if(Services!L515="S",Services!$L$1&amp;", ","")&amp;
if(Services!M515="S",Services!$M$1&amp;", ","")&amp;
if(Services!N515="S",Services!$N$1&amp;", ","")&amp;
if(Services!O515="S",Services!$O$1&amp;", ","")&amp;
if(Services!P515="S",Services!$P$1&amp;", ","")&amp;
if(Services!Q515="S",Services!$Q$1&amp;", ","")&amp;
if(Services!R515="S",Services!$R$1&amp;", ","")&amp;
if(Services!S515="S",Services!$S$1&amp;", ","")&amp;
if(Services!T515="S",Services!$T$1&amp;", ","")&amp;
if(Services!U515="S",Services!$U$1&amp;", ","")&amp;
if(Services!V515="S",Services!$V$1&amp;", ","")&amp;
if(Services!W515="S",Services!$W$1&amp;", ","")&amp;
if(Services!X515="S",Services!$X$1&amp;", ","")&amp;
if(Services!Y515="S",Services!$Y$1&amp;", ","")&amp;
if(Services!Z515="S",Services!$Z$1&amp;", ","")&amp;
if(Services!AA515="S",Services!$AA$1&amp;", ","")&amp;
if(Services!AB515="S",Services!$AB$1&amp;", ","")&amp;
if(Services!AC515="S",Services!$AC$1&amp;", ","")&amp;
if(Services!AD515="S",Services!$AD$1&amp;", ","")&amp;
if(Services!AE515="S",Services!$AE$1&amp;", ","")&amp;
if(Services!AF515="S",Services!$AF$1&amp;", ","")&amp;
if(Services!AG515="S",Services!$AG$1&amp;", ","")&amp;
if(Services!AH515="S",Services!$AH$1&amp;", ","")</f>
        <v/>
      </c>
      <c r="H515" t="str">
        <f t="shared" si="2"/>
        <v/>
      </c>
      <c r="I515" t="str">
        <f t="shared" si="3"/>
        <v/>
      </c>
      <c r="J515" s="24" t="s">
        <v>299</v>
      </c>
    </row>
    <row r="516">
      <c r="A516" t="str">
        <f>if(Services!A516="","",Services!A516)</f>
        <v/>
      </c>
      <c r="B516" t="str">
        <f>if(Services!B516&amp;" "&amp;Services!C516&amp;" "&amp;Services!I516="","",Services!B516&amp;" "&amp;Services!C516&amp;" "&amp;Services!I516)</f>
        <v>  </v>
      </c>
      <c r="C516" t="str">
        <f>if(A516="","",Services!D516&amp;" "&amp;Services!E516&amp;", "&amp;Services!F516&amp;" "&amp;Services!G516)</f>
        <v/>
      </c>
      <c r="D516" t="str">
        <f>if(Services!H516="","",Services!H516)</f>
        <v/>
      </c>
      <c r="E516" s="81" t="str">
        <f>if(Services!J516="P",Services!$J$1&amp;", ","")&amp;
if(Services!K516="P",Services!$K$1&amp;", ","")&amp;
if(Services!L516="P",Services!$L$1&amp;", ","")&amp;
if(Services!M516="P",Services!$M$1&amp;", ","")&amp;
if(Services!N516="P",Services!$N$1&amp;", ","")&amp;
if(Services!O516="P",Services!$O$1&amp;", ","")&amp;
if(Services!P516="P",Services!$P$1&amp;", ","")&amp;
if(Services!Q516="P",Services!$Q$1&amp;", ","")&amp;
if(Services!R516="P",Services!$R$1&amp;", ","")&amp;
if(Services!S516="P",Services!$S$1&amp;", ","")&amp;
if(Services!T516="P",Services!$T$1&amp;", ","")&amp;
if(Services!U516="P",Services!$U$1&amp;", ","")&amp;
if(Services!V516="P",Services!$V$1&amp;", ","")&amp;
if(Services!W516="P",Services!$W$1&amp;", ","")&amp;
if(Services!X516="P",Services!$X$1&amp;", ","")&amp;
if(Services!Y516="P",Services!$Y$1&amp;", ","")&amp;
if(Services!Z516="P",Services!$Z$1&amp;", ","")&amp;
if(Services!AA516="P",Services!$AA$1&amp;", ","")&amp;
if(Services!AB516="P",Services!$AB$1&amp;", ","")&amp;
if(Services!AC516="P",Services!$AC$1&amp;", ","")&amp;
if(Services!AD516="P",Services!$AD$1&amp;", ","")&amp;
if(Services!AE516="P",Services!$AE$1&amp;", ","")&amp;
if(Services!AF516="P",Services!$AF$1&amp;", ","")&amp;
if(Services!AG516="P",Services!$AG$1&amp;", ","")&amp;
if(Services!AH516="P",Services!$AH$1&amp;", ","")</f>
        <v/>
      </c>
      <c r="F516" t="str">
        <f t="shared" si="1"/>
        <v/>
      </c>
      <c r="G516" s="81" t="str">
        <f>if(Services!J516="S",Services!$J$1&amp;", ","")&amp;
if(Services!K516="S",Services!$K$1&amp;", ","")&amp;
if(Services!L516="S",Services!$L$1&amp;", ","")&amp;
if(Services!M516="S",Services!$M$1&amp;", ","")&amp;
if(Services!N516="S",Services!$N$1&amp;", ","")&amp;
if(Services!O516="S",Services!$O$1&amp;", ","")&amp;
if(Services!P516="S",Services!$P$1&amp;", ","")&amp;
if(Services!Q516="S",Services!$Q$1&amp;", ","")&amp;
if(Services!R516="S",Services!$R$1&amp;", ","")&amp;
if(Services!S516="S",Services!$S$1&amp;", ","")&amp;
if(Services!T516="S",Services!$T$1&amp;", ","")&amp;
if(Services!U516="S",Services!$U$1&amp;", ","")&amp;
if(Services!V516="S",Services!$V$1&amp;", ","")&amp;
if(Services!W516="S",Services!$W$1&amp;", ","")&amp;
if(Services!X516="S",Services!$X$1&amp;", ","")&amp;
if(Services!Y516="S",Services!$Y$1&amp;", ","")&amp;
if(Services!Z516="S",Services!$Z$1&amp;", ","")&amp;
if(Services!AA516="S",Services!$AA$1&amp;", ","")&amp;
if(Services!AB516="S",Services!$AB$1&amp;", ","")&amp;
if(Services!AC516="S",Services!$AC$1&amp;", ","")&amp;
if(Services!AD516="S",Services!$AD$1&amp;", ","")&amp;
if(Services!AE516="S",Services!$AE$1&amp;", ","")&amp;
if(Services!AF516="S",Services!$AF$1&amp;", ","")&amp;
if(Services!AG516="S",Services!$AG$1&amp;", ","")&amp;
if(Services!AH516="S",Services!$AH$1&amp;", ","")</f>
        <v/>
      </c>
      <c r="H516" t="str">
        <f t="shared" si="2"/>
        <v/>
      </c>
      <c r="I516" t="str">
        <f t="shared" si="3"/>
        <v/>
      </c>
      <c r="J516" s="24" t="s">
        <v>299</v>
      </c>
    </row>
    <row r="517">
      <c r="A517" t="str">
        <f>if(Services!A517="","",Services!A517)</f>
        <v/>
      </c>
      <c r="B517" t="str">
        <f>if(Services!B517&amp;" "&amp;Services!C517&amp;" "&amp;Services!I517="","",Services!B517&amp;" "&amp;Services!C517&amp;" "&amp;Services!I517)</f>
        <v>  </v>
      </c>
      <c r="C517" t="str">
        <f>if(A517="","",Services!D517&amp;" "&amp;Services!E517&amp;", "&amp;Services!F517&amp;" "&amp;Services!G517)</f>
        <v/>
      </c>
      <c r="D517" t="str">
        <f>if(Services!H517="","",Services!H517)</f>
        <v/>
      </c>
      <c r="E517" s="81" t="str">
        <f>if(Services!J517="P",Services!$J$1&amp;", ","")&amp;
if(Services!K517="P",Services!$K$1&amp;", ","")&amp;
if(Services!L517="P",Services!$L$1&amp;", ","")&amp;
if(Services!M517="P",Services!$M$1&amp;", ","")&amp;
if(Services!N517="P",Services!$N$1&amp;", ","")&amp;
if(Services!O517="P",Services!$O$1&amp;", ","")&amp;
if(Services!P517="P",Services!$P$1&amp;", ","")&amp;
if(Services!Q517="P",Services!$Q$1&amp;", ","")&amp;
if(Services!R517="P",Services!$R$1&amp;", ","")&amp;
if(Services!S517="P",Services!$S$1&amp;", ","")&amp;
if(Services!T517="P",Services!$T$1&amp;", ","")&amp;
if(Services!U517="P",Services!$U$1&amp;", ","")&amp;
if(Services!V517="P",Services!$V$1&amp;", ","")&amp;
if(Services!W517="P",Services!$W$1&amp;", ","")&amp;
if(Services!X517="P",Services!$X$1&amp;", ","")&amp;
if(Services!Y517="P",Services!$Y$1&amp;", ","")&amp;
if(Services!Z517="P",Services!$Z$1&amp;", ","")&amp;
if(Services!AA517="P",Services!$AA$1&amp;", ","")&amp;
if(Services!AB517="P",Services!$AB$1&amp;", ","")&amp;
if(Services!AC517="P",Services!$AC$1&amp;", ","")&amp;
if(Services!AD517="P",Services!$AD$1&amp;", ","")&amp;
if(Services!AE517="P",Services!$AE$1&amp;", ","")&amp;
if(Services!AF517="P",Services!$AF$1&amp;", ","")&amp;
if(Services!AG517="P",Services!$AG$1&amp;", ","")&amp;
if(Services!AH517="P",Services!$AH$1&amp;", ","")</f>
        <v/>
      </c>
      <c r="F517" t="str">
        <f t="shared" si="1"/>
        <v/>
      </c>
      <c r="G517" s="81" t="str">
        <f>if(Services!J517="S",Services!$J$1&amp;", ","")&amp;
if(Services!K517="S",Services!$K$1&amp;", ","")&amp;
if(Services!L517="S",Services!$L$1&amp;", ","")&amp;
if(Services!M517="S",Services!$M$1&amp;", ","")&amp;
if(Services!N517="S",Services!$N$1&amp;", ","")&amp;
if(Services!O517="S",Services!$O$1&amp;", ","")&amp;
if(Services!P517="S",Services!$P$1&amp;", ","")&amp;
if(Services!Q517="S",Services!$Q$1&amp;", ","")&amp;
if(Services!R517="S",Services!$R$1&amp;", ","")&amp;
if(Services!S517="S",Services!$S$1&amp;", ","")&amp;
if(Services!T517="S",Services!$T$1&amp;", ","")&amp;
if(Services!U517="S",Services!$U$1&amp;", ","")&amp;
if(Services!V517="S",Services!$V$1&amp;", ","")&amp;
if(Services!W517="S",Services!$W$1&amp;", ","")&amp;
if(Services!X517="S",Services!$X$1&amp;", ","")&amp;
if(Services!Y517="S",Services!$Y$1&amp;", ","")&amp;
if(Services!Z517="S",Services!$Z$1&amp;", ","")&amp;
if(Services!AA517="S",Services!$AA$1&amp;", ","")&amp;
if(Services!AB517="S",Services!$AB$1&amp;", ","")&amp;
if(Services!AC517="S",Services!$AC$1&amp;", ","")&amp;
if(Services!AD517="S",Services!$AD$1&amp;", ","")&amp;
if(Services!AE517="S",Services!$AE$1&amp;", ","")&amp;
if(Services!AF517="S",Services!$AF$1&amp;", ","")&amp;
if(Services!AG517="S",Services!$AG$1&amp;", ","")&amp;
if(Services!AH517="S",Services!$AH$1&amp;", ","")</f>
        <v/>
      </c>
      <c r="H517" t="str">
        <f t="shared" si="2"/>
        <v/>
      </c>
      <c r="I517" t="str">
        <f t="shared" si="3"/>
        <v/>
      </c>
      <c r="J517" s="24" t="s">
        <v>299</v>
      </c>
    </row>
    <row r="518">
      <c r="A518" t="str">
        <f>if(Services!A518="","",Services!A518)</f>
        <v/>
      </c>
      <c r="B518" t="str">
        <f>if(Services!B518&amp;" "&amp;Services!C518&amp;" "&amp;Services!I518="","",Services!B518&amp;" "&amp;Services!C518&amp;" "&amp;Services!I518)</f>
        <v>  </v>
      </c>
      <c r="C518" t="str">
        <f>if(A518="","",Services!D518&amp;" "&amp;Services!E518&amp;", "&amp;Services!F518&amp;" "&amp;Services!G518)</f>
        <v/>
      </c>
      <c r="D518" t="str">
        <f>if(Services!H518="","",Services!H518)</f>
        <v/>
      </c>
      <c r="E518" s="81" t="str">
        <f>if(Services!J518="P",Services!$J$1&amp;", ","")&amp;
if(Services!K518="P",Services!$K$1&amp;", ","")&amp;
if(Services!L518="P",Services!$L$1&amp;", ","")&amp;
if(Services!M518="P",Services!$M$1&amp;", ","")&amp;
if(Services!N518="P",Services!$N$1&amp;", ","")&amp;
if(Services!O518="P",Services!$O$1&amp;", ","")&amp;
if(Services!P518="P",Services!$P$1&amp;", ","")&amp;
if(Services!Q518="P",Services!$Q$1&amp;", ","")&amp;
if(Services!R518="P",Services!$R$1&amp;", ","")&amp;
if(Services!S518="P",Services!$S$1&amp;", ","")&amp;
if(Services!T518="P",Services!$T$1&amp;", ","")&amp;
if(Services!U518="P",Services!$U$1&amp;", ","")&amp;
if(Services!V518="P",Services!$V$1&amp;", ","")&amp;
if(Services!W518="P",Services!$W$1&amp;", ","")&amp;
if(Services!X518="P",Services!$X$1&amp;", ","")&amp;
if(Services!Y518="P",Services!$Y$1&amp;", ","")&amp;
if(Services!Z518="P",Services!$Z$1&amp;", ","")&amp;
if(Services!AA518="P",Services!$AA$1&amp;", ","")&amp;
if(Services!AB518="P",Services!$AB$1&amp;", ","")&amp;
if(Services!AC518="P",Services!$AC$1&amp;", ","")&amp;
if(Services!AD518="P",Services!$AD$1&amp;", ","")&amp;
if(Services!AE518="P",Services!$AE$1&amp;", ","")&amp;
if(Services!AF518="P",Services!$AF$1&amp;", ","")&amp;
if(Services!AG518="P",Services!$AG$1&amp;", ","")&amp;
if(Services!AH518="P",Services!$AH$1&amp;", ","")</f>
        <v/>
      </c>
      <c r="F518" t="str">
        <f t="shared" si="1"/>
        <v/>
      </c>
      <c r="G518" s="81" t="str">
        <f>if(Services!J518="S",Services!$J$1&amp;", ","")&amp;
if(Services!K518="S",Services!$K$1&amp;", ","")&amp;
if(Services!L518="S",Services!$L$1&amp;", ","")&amp;
if(Services!M518="S",Services!$M$1&amp;", ","")&amp;
if(Services!N518="S",Services!$N$1&amp;", ","")&amp;
if(Services!O518="S",Services!$O$1&amp;", ","")&amp;
if(Services!P518="S",Services!$P$1&amp;", ","")&amp;
if(Services!Q518="S",Services!$Q$1&amp;", ","")&amp;
if(Services!R518="S",Services!$R$1&amp;", ","")&amp;
if(Services!S518="S",Services!$S$1&amp;", ","")&amp;
if(Services!T518="S",Services!$T$1&amp;", ","")&amp;
if(Services!U518="S",Services!$U$1&amp;", ","")&amp;
if(Services!V518="S",Services!$V$1&amp;", ","")&amp;
if(Services!W518="S",Services!$W$1&amp;", ","")&amp;
if(Services!X518="S",Services!$X$1&amp;", ","")&amp;
if(Services!Y518="S",Services!$Y$1&amp;", ","")&amp;
if(Services!Z518="S",Services!$Z$1&amp;", ","")&amp;
if(Services!AA518="S",Services!$AA$1&amp;", ","")&amp;
if(Services!AB518="S",Services!$AB$1&amp;", ","")&amp;
if(Services!AC518="S",Services!$AC$1&amp;", ","")&amp;
if(Services!AD518="S",Services!$AD$1&amp;", ","")&amp;
if(Services!AE518="S",Services!$AE$1&amp;", ","")&amp;
if(Services!AF518="S",Services!$AF$1&amp;", ","")&amp;
if(Services!AG518="S",Services!$AG$1&amp;", ","")&amp;
if(Services!AH518="S",Services!$AH$1&amp;", ","")</f>
        <v/>
      </c>
      <c r="H518" t="str">
        <f t="shared" si="2"/>
        <v/>
      </c>
      <c r="I518" t="str">
        <f t="shared" si="3"/>
        <v/>
      </c>
      <c r="J518" s="24" t="s">
        <v>299</v>
      </c>
    </row>
    <row r="519">
      <c r="A519" t="str">
        <f>if(Services!A519="","",Services!A519)</f>
        <v/>
      </c>
      <c r="B519" t="str">
        <f>if(Services!B519&amp;" "&amp;Services!C519&amp;" "&amp;Services!I519="","",Services!B519&amp;" "&amp;Services!C519&amp;" "&amp;Services!I519)</f>
        <v>  </v>
      </c>
      <c r="C519" t="str">
        <f>if(A519="","",Services!D519&amp;" "&amp;Services!E519&amp;", "&amp;Services!F519&amp;" "&amp;Services!G519)</f>
        <v/>
      </c>
      <c r="D519" t="str">
        <f>if(Services!H519="","",Services!H519)</f>
        <v/>
      </c>
      <c r="E519" s="81" t="str">
        <f>if(Services!J519="P",Services!$J$1&amp;", ","")&amp;
if(Services!K519="P",Services!$K$1&amp;", ","")&amp;
if(Services!L519="P",Services!$L$1&amp;", ","")&amp;
if(Services!M519="P",Services!$M$1&amp;", ","")&amp;
if(Services!N519="P",Services!$N$1&amp;", ","")&amp;
if(Services!O519="P",Services!$O$1&amp;", ","")&amp;
if(Services!P519="P",Services!$P$1&amp;", ","")&amp;
if(Services!Q519="P",Services!$Q$1&amp;", ","")&amp;
if(Services!R519="P",Services!$R$1&amp;", ","")&amp;
if(Services!S519="P",Services!$S$1&amp;", ","")&amp;
if(Services!T519="P",Services!$T$1&amp;", ","")&amp;
if(Services!U519="P",Services!$U$1&amp;", ","")&amp;
if(Services!V519="P",Services!$V$1&amp;", ","")&amp;
if(Services!W519="P",Services!$W$1&amp;", ","")&amp;
if(Services!X519="P",Services!$X$1&amp;", ","")&amp;
if(Services!Y519="P",Services!$Y$1&amp;", ","")&amp;
if(Services!Z519="P",Services!$Z$1&amp;", ","")&amp;
if(Services!AA519="P",Services!$AA$1&amp;", ","")&amp;
if(Services!AB519="P",Services!$AB$1&amp;", ","")&amp;
if(Services!AC519="P",Services!$AC$1&amp;", ","")&amp;
if(Services!AD519="P",Services!$AD$1&amp;", ","")&amp;
if(Services!AE519="P",Services!$AE$1&amp;", ","")&amp;
if(Services!AF519="P",Services!$AF$1&amp;", ","")&amp;
if(Services!AG519="P",Services!$AG$1&amp;", ","")&amp;
if(Services!AH519="P",Services!$AH$1&amp;", ","")</f>
        <v/>
      </c>
      <c r="F519" t="str">
        <f t="shared" si="1"/>
        <v/>
      </c>
      <c r="G519" s="81" t="str">
        <f>if(Services!J519="S",Services!$J$1&amp;", ","")&amp;
if(Services!K519="S",Services!$K$1&amp;", ","")&amp;
if(Services!L519="S",Services!$L$1&amp;", ","")&amp;
if(Services!M519="S",Services!$M$1&amp;", ","")&amp;
if(Services!N519="S",Services!$N$1&amp;", ","")&amp;
if(Services!O519="S",Services!$O$1&amp;", ","")&amp;
if(Services!P519="S",Services!$P$1&amp;", ","")&amp;
if(Services!Q519="S",Services!$Q$1&amp;", ","")&amp;
if(Services!R519="S",Services!$R$1&amp;", ","")&amp;
if(Services!S519="S",Services!$S$1&amp;", ","")&amp;
if(Services!T519="S",Services!$T$1&amp;", ","")&amp;
if(Services!U519="S",Services!$U$1&amp;", ","")&amp;
if(Services!V519="S",Services!$V$1&amp;", ","")&amp;
if(Services!W519="S",Services!$W$1&amp;", ","")&amp;
if(Services!X519="S",Services!$X$1&amp;", ","")&amp;
if(Services!Y519="S",Services!$Y$1&amp;", ","")&amp;
if(Services!Z519="S",Services!$Z$1&amp;", ","")&amp;
if(Services!AA519="S",Services!$AA$1&amp;", ","")&amp;
if(Services!AB519="S",Services!$AB$1&amp;", ","")&amp;
if(Services!AC519="S",Services!$AC$1&amp;", ","")&amp;
if(Services!AD519="S",Services!$AD$1&amp;", ","")&amp;
if(Services!AE519="S",Services!$AE$1&amp;", ","")&amp;
if(Services!AF519="S",Services!$AF$1&amp;", ","")&amp;
if(Services!AG519="S",Services!$AG$1&amp;", ","")&amp;
if(Services!AH519="S",Services!$AH$1&amp;", ","")</f>
        <v/>
      </c>
      <c r="H519" t="str">
        <f t="shared" si="2"/>
        <v/>
      </c>
      <c r="I519" t="str">
        <f t="shared" si="3"/>
        <v/>
      </c>
      <c r="J519" s="24" t="s">
        <v>299</v>
      </c>
    </row>
    <row r="520">
      <c r="A520" t="str">
        <f>if(Services!A520="","",Services!A520)</f>
        <v/>
      </c>
      <c r="B520" t="str">
        <f>if(Services!B520&amp;" "&amp;Services!C520&amp;" "&amp;Services!I520="","",Services!B520&amp;" "&amp;Services!C520&amp;" "&amp;Services!I520)</f>
        <v>  </v>
      </c>
      <c r="C520" t="str">
        <f>if(A520="","",Services!D520&amp;" "&amp;Services!E520&amp;", "&amp;Services!F520&amp;" "&amp;Services!G520)</f>
        <v/>
      </c>
      <c r="D520" t="str">
        <f>if(Services!H520="","",Services!H520)</f>
        <v/>
      </c>
      <c r="E520" s="81" t="str">
        <f>if(Services!J520="P",Services!$J$1&amp;", ","")&amp;
if(Services!K520="P",Services!$K$1&amp;", ","")&amp;
if(Services!L520="P",Services!$L$1&amp;", ","")&amp;
if(Services!M520="P",Services!$M$1&amp;", ","")&amp;
if(Services!N520="P",Services!$N$1&amp;", ","")&amp;
if(Services!O520="P",Services!$O$1&amp;", ","")&amp;
if(Services!P520="P",Services!$P$1&amp;", ","")&amp;
if(Services!Q520="P",Services!$Q$1&amp;", ","")&amp;
if(Services!R520="P",Services!$R$1&amp;", ","")&amp;
if(Services!S520="P",Services!$S$1&amp;", ","")&amp;
if(Services!T520="P",Services!$T$1&amp;", ","")&amp;
if(Services!U520="P",Services!$U$1&amp;", ","")&amp;
if(Services!V520="P",Services!$V$1&amp;", ","")&amp;
if(Services!W520="P",Services!$W$1&amp;", ","")&amp;
if(Services!X520="P",Services!$X$1&amp;", ","")&amp;
if(Services!Y520="P",Services!$Y$1&amp;", ","")&amp;
if(Services!Z520="P",Services!$Z$1&amp;", ","")&amp;
if(Services!AA520="P",Services!$AA$1&amp;", ","")&amp;
if(Services!AB520="P",Services!$AB$1&amp;", ","")&amp;
if(Services!AC520="P",Services!$AC$1&amp;", ","")&amp;
if(Services!AD520="P",Services!$AD$1&amp;", ","")&amp;
if(Services!AE520="P",Services!$AE$1&amp;", ","")&amp;
if(Services!AF520="P",Services!$AF$1&amp;", ","")&amp;
if(Services!AG520="P",Services!$AG$1&amp;", ","")&amp;
if(Services!AH520="P",Services!$AH$1&amp;", ","")</f>
        <v/>
      </c>
      <c r="F520" t="str">
        <f t="shared" si="1"/>
        <v/>
      </c>
      <c r="G520" s="81" t="str">
        <f>if(Services!J520="S",Services!$J$1&amp;", ","")&amp;
if(Services!K520="S",Services!$K$1&amp;", ","")&amp;
if(Services!L520="S",Services!$L$1&amp;", ","")&amp;
if(Services!M520="S",Services!$M$1&amp;", ","")&amp;
if(Services!N520="S",Services!$N$1&amp;", ","")&amp;
if(Services!O520="S",Services!$O$1&amp;", ","")&amp;
if(Services!P520="S",Services!$P$1&amp;", ","")&amp;
if(Services!Q520="S",Services!$Q$1&amp;", ","")&amp;
if(Services!R520="S",Services!$R$1&amp;", ","")&amp;
if(Services!S520="S",Services!$S$1&amp;", ","")&amp;
if(Services!T520="S",Services!$T$1&amp;", ","")&amp;
if(Services!U520="S",Services!$U$1&amp;", ","")&amp;
if(Services!V520="S",Services!$V$1&amp;", ","")&amp;
if(Services!W520="S",Services!$W$1&amp;", ","")&amp;
if(Services!X520="S",Services!$X$1&amp;", ","")&amp;
if(Services!Y520="S",Services!$Y$1&amp;", ","")&amp;
if(Services!Z520="S",Services!$Z$1&amp;", ","")&amp;
if(Services!AA520="S",Services!$AA$1&amp;", ","")&amp;
if(Services!AB520="S",Services!$AB$1&amp;", ","")&amp;
if(Services!AC520="S",Services!$AC$1&amp;", ","")&amp;
if(Services!AD520="S",Services!$AD$1&amp;", ","")&amp;
if(Services!AE520="S",Services!$AE$1&amp;", ","")&amp;
if(Services!AF520="S",Services!$AF$1&amp;", ","")&amp;
if(Services!AG520="S",Services!$AG$1&amp;", ","")&amp;
if(Services!AH520="S",Services!$AH$1&amp;", ","")</f>
        <v/>
      </c>
      <c r="H520" t="str">
        <f t="shared" si="2"/>
        <v/>
      </c>
      <c r="I520" t="str">
        <f t="shared" si="3"/>
        <v/>
      </c>
      <c r="J520" s="24" t="s">
        <v>299</v>
      </c>
    </row>
    <row r="521">
      <c r="A521" t="str">
        <f>if(Services!A521="","",Services!A521)</f>
        <v/>
      </c>
      <c r="B521" t="str">
        <f>if(Services!B521&amp;" "&amp;Services!C521&amp;" "&amp;Services!I521="","",Services!B521&amp;" "&amp;Services!C521&amp;" "&amp;Services!I521)</f>
        <v>  </v>
      </c>
      <c r="C521" t="str">
        <f>if(A521="","",Services!D521&amp;" "&amp;Services!E521&amp;", "&amp;Services!F521&amp;" "&amp;Services!G521)</f>
        <v/>
      </c>
      <c r="D521" t="str">
        <f>if(Services!H521="","",Services!H521)</f>
        <v/>
      </c>
      <c r="E521" s="81" t="str">
        <f>if(Services!J521="P",Services!$J$1&amp;", ","")&amp;
if(Services!K521="P",Services!$K$1&amp;", ","")&amp;
if(Services!L521="P",Services!$L$1&amp;", ","")&amp;
if(Services!M521="P",Services!$M$1&amp;", ","")&amp;
if(Services!N521="P",Services!$N$1&amp;", ","")&amp;
if(Services!O521="P",Services!$O$1&amp;", ","")&amp;
if(Services!P521="P",Services!$P$1&amp;", ","")&amp;
if(Services!Q521="P",Services!$Q$1&amp;", ","")&amp;
if(Services!R521="P",Services!$R$1&amp;", ","")&amp;
if(Services!S521="P",Services!$S$1&amp;", ","")&amp;
if(Services!T521="P",Services!$T$1&amp;", ","")&amp;
if(Services!U521="P",Services!$U$1&amp;", ","")&amp;
if(Services!V521="P",Services!$V$1&amp;", ","")&amp;
if(Services!W521="P",Services!$W$1&amp;", ","")&amp;
if(Services!X521="P",Services!$X$1&amp;", ","")&amp;
if(Services!Y521="P",Services!$Y$1&amp;", ","")&amp;
if(Services!Z521="P",Services!$Z$1&amp;", ","")&amp;
if(Services!AA521="P",Services!$AA$1&amp;", ","")&amp;
if(Services!AB521="P",Services!$AB$1&amp;", ","")&amp;
if(Services!AC521="P",Services!$AC$1&amp;", ","")&amp;
if(Services!AD521="P",Services!$AD$1&amp;", ","")&amp;
if(Services!AE521="P",Services!$AE$1&amp;", ","")&amp;
if(Services!AF521="P",Services!$AF$1&amp;", ","")&amp;
if(Services!AG521="P",Services!$AG$1&amp;", ","")&amp;
if(Services!AH521="P",Services!$AH$1&amp;", ","")</f>
        <v/>
      </c>
      <c r="F521" t="str">
        <f t="shared" si="1"/>
        <v/>
      </c>
      <c r="G521" s="81" t="str">
        <f>if(Services!J521="S",Services!$J$1&amp;", ","")&amp;
if(Services!K521="S",Services!$K$1&amp;", ","")&amp;
if(Services!L521="S",Services!$L$1&amp;", ","")&amp;
if(Services!M521="S",Services!$M$1&amp;", ","")&amp;
if(Services!N521="S",Services!$N$1&amp;", ","")&amp;
if(Services!O521="S",Services!$O$1&amp;", ","")&amp;
if(Services!P521="S",Services!$P$1&amp;", ","")&amp;
if(Services!Q521="S",Services!$Q$1&amp;", ","")&amp;
if(Services!R521="S",Services!$R$1&amp;", ","")&amp;
if(Services!S521="S",Services!$S$1&amp;", ","")&amp;
if(Services!T521="S",Services!$T$1&amp;", ","")&amp;
if(Services!U521="S",Services!$U$1&amp;", ","")&amp;
if(Services!V521="S",Services!$V$1&amp;", ","")&amp;
if(Services!W521="S",Services!$W$1&amp;", ","")&amp;
if(Services!X521="S",Services!$X$1&amp;", ","")&amp;
if(Services!Y521="S",Services!$Y$1&amp;", ","")&amp;
if(Services!Z521="S",Services!$Z$1&amp;", ","")&amp;
if(Services!AA521="S",Services!$AA$1&amp;", ","")&amp;
if(Services!AB521="S",Services!$AB$1&amp;", ","")&amp;
if(Services!AC521="S",Services!$AC$1&amp;", ","")&amp;
if(Services!AD521="S",Services!$AD$1&amp;", ","")&amp;
if(Services!AE521="S",Services!$AE$1&amp;", ","")&amp;
if(Services!AF521="S",Services!$AF$1&amp;", ","")&amp;
if(Services!AG521="S",Services!$AG$1&amp;", ","")&amp;
if(Services!AH521="S",Services!$AH$1&amp;", ","")</f>
        <v/>
      </c>
      <c r="H521" t="str">
        <f t="shared" si="2"/>
        <v/>
      </c>
      <c r="I521" t="str">
        <f t="shared" si="3"/>
        <v/>
      </c>
      <c r="J521" s="24" t="s">
        <v>299</v>
      </c>
    </row>
    <row r="522">
      <c r="A522" t="str">
        <f>if(Services!A522="","",Services!A522)</f>
        <v/>
      </c>
      <c r="B522" t="str">
        <f>if(Services!B522&amp;" "&amp;Services!C522&amp;" "&amp;Services!I522="","",Services!B522&amp;" "&amp;Services!C522&amp;" "&amp;Services!I522)</f>
        <v>  </v>
      </c>
      <c r="C522" t="str">
        <f>if(A522="","",Services!D522&amp;" "&amp;Services!E522&amp;", "&amp;Services!F522&amp;" "&amp;Services!G522)</f>
        <v/>
      </c>
      <c r="D522" t="str">
        <f>if(Services!H522="","",Services!H522)</f>
        <v/>
      </c>
      <c r="E522" s="81" t="str">
        <f>if(Services!J522="P",Services!$J$1&amp;", ","")&amp;
if(Services!K522="P",Services!$K$1&amp;", ","")&amp;
if(Services!L522="P",Services!$L$1&amp;", ","")&amp;
if(Services!M522="P",Services!$M$1&amp;", ","")&amp;
if(Services!N522="P",Services!$N$1&amp;", ","")&amp;
if(Services!O522="P",Services!$O$1&amp;", ","")&amp;
if(Services!P522="P",Services!$P$1&amp;", ","")&amp;
if(Services!Q522="P",Services!$Q$1&amp;", ","")&amp;
if(Services!R522="P",Services!$R$1&amp;", ","")&amp;
if(Services!S522="P",Services!$S$1&amp;", ","")&amp;
if(Services!T522="P",Services!$T$1&amp;", ","")&amp;
if(Services!U522="P",Services!$U$1&amp;", ","")&amp;
if(Services!V522="P",Services!$V$1&amp;", ","")&amp;
if(Services!W522="P",Services!$W$1&amp;", ","")&amp;
if(Services!X522="P",Services!$X$1&amp;", ","")&amp;
if(Services!Y522="P",Services!$Y$1&amp;", ","")&amp;
if(Services!Z522="P",Services!$Z$1&amp;", ","")&amp;
if(Services!AA522="P",Services!$AA$1&amp;", ","")&amp;
if(Services!AB522="P",Services!$AB$1&amp;", ","")&amp;
if(Services!AC522="P",Services!$AC$1&amp;", ","")&amp;
if(Services!AD522="P",Services!$AD$1&amp;", ","")&amp;
if(Services!AE522="P",Services!$AE$1&amp;", ","")&amp;
if(Services!AF522="P",Services!$AF$1&amp;", ","")&amp;
if(Services!AG522="P",Services!$AG$1&amp;", ","")&amp;
if(Services!AH522="P",Services!$AH$1&amp;", ","")</f>
        <v/>
      </c>
      <c r="F522" t="str">
        <f t="shared" si="1"/>
        <v/>
      </c>
      <c r="G522" s="81" t="str">
        <f>if(Services!J522="S",Services!$J$1&amp;", ","")&amp;
if(Services!K522="S",Services!$K$1&amp;", ","")&amp;
if(Services!L522="S",Services!$L$1&amp;", ","")&amp;
if(Services!M522="S",Services!$M$1&amp;", ","")&amp;
if(Services!N522="S",Services!$N$1&amp;", ","")&amp;
if(Services!O522="S",Services!$O$1&amp;", ","")&amp;
if(Services!P522="S",Services!$P$1&amp;", ","")&amp;
if(Services!Q522="S",Services!$Q$1&amp;", ","")&amp;
if(Services!R522="S",Services!$R$1&amp;", ","")&amp;
if(Services!S522="S",Services!$S$1&amp;", ","")&amp;
if(Services!T522="S",Services!$T$1&amp;", ","")&amp;
if(Services!U522="S",Services!$U$1&amp;", ","")&amp;
if(Services!V522="S",Services!$V$1&amp;", ","")&amp;
if(Services!W522="S",Services!$W$1&amp;", ","")&amp;
if(Services!X522="S",Services!$X$1&amp;", ","")&amp;
if(Services!Y522="S",Services!$Y$1&amp;", ","")&amp;
if(Services!Z522="S",Services!$Z$1&amp;", ","")&amp;
if(Services!AA522="S",Services!$AA$1&amp;", ","")&amp;
if(Services!AB522="S",Services!$AB$1&amp;", ","")&amp;
if(Services!AC522="S",Services!$AC$1&amp;", ","")&amp;
if(Services!AD522="S",Services!$AD$1&amp;", ","")&amp;
if(Services!AE522="S",Services!$AE$1&amp;", ","")&amp;
if(Services!AF522="S",Services!$AF$1&amp;", ","")&amp;
if(Services!AG522="S",Services!$AG$1&amp;", ","")&amp;
if(Services!AH522="S",Services!$AH$1&amp;", ","")</f>
        <v/>
      </c>
      <c r="H522" t="str">
        <f t="shared" si="2"/>
        <v/>
      </c>
      <c r="I522" t="str">
        <f t="shared" si="3"/>
        <v/>
      </c>
      <c r="J522" s="24" t="s">
        <v>299</v>
      </c>
    </row>
    <row r="523">
      <c r="A523" t="str">
        <f>if(Services!A523="","",Services!A523)</f>
        <v/>
      </c>
      <c r="B523" t="str">
        <f>if(Services!B523&amp;" "&amp;Services!C523&amp;" "&amp;Services!I523="","",Services!B523&amp;" "&amp;Services!C523&amp;" "&amp;Services!I523)</f>
        <v>  </v>
      </c>
      <c r="C523" t="str">
        <f>if(A523="","",Services!D523&amp;" "&amp;Services!E523&amp;", "&amp;Services!F523&amp;" "&amp;Services!G523)</f>
        <v/>
      </c>
      <c r="D523" t="str">
        <f>if(Services!H523="","",Services!H523)</f>
        <v/>
      </c>
      <c r="E523" s="81" t="str">
        <f>if(Services!J523="P",Services!$J$1&amp;", ","")&amp;
if(Services!K523="P",Services!$K$1&amp;", ","")&amp;
if(Services!L523="P",Services!$L$1&amp;", ","")&amp;
if(Services!M523="P",Services!$M$1&amp;", ","")&amp;
if(Services!N523="P",Services!$N$1&amp;", ","")&amp;
if(Services!O523="P",Services!$O$1&amp;", ","")&amp;
if(Services!P523="P",Services!$P$1&amp;", ","")&amp;
if(Services!Q523="P",Services!$Q$1&amp;", ","")&amp;
if(Services!R523="P",Services!$R$1&amp;", ","")&amp;
if(Services!S523="P",Services!$S$1&amp;", ","")&amp;
if(Services!T523="P",Services!$T$1&amp;", ","")&amp;
if(Services!U523="P",Services!$U$1&amp;", ","")&amp;
if(Services!V523="P",Services!$V$1&amp;", ","")&amp;
if(Services!W523="P",Services!$W$1&amp;", ","")&amp;
if(Services!X523="P",Services!$X$1&amp;", ","")&amp;
if(Services!Y523="P",Services!$Y$1&amp;", ","")&amp;
if(Services!Z523="P",Services!$Z$1&amp;", ","")&amp;
if(Services!AA523="P",Services!$AA$1&amp;", ","")&amp;
if(Services!AB523="P",Services!$AB$1&amp;", ","")&amp;
if(Services!AC523="P",Services!$AC$1&amp;", ","")&amp;
if(Services!AD523="P",Services!$AD$1&amp;", ","")&amp;
if(Services!AE523="P",Services!$AE$1&amp;", ","")&amp;
if(Services!AF523="P",Services!$AF$1&amp;", ","")&amp;
if(Services!AG523="P",Services!$AG$1&amp;", ","")&amp;
if(Services!AH523="P",Services!$AH$1&amp;", ","")</f>
        <v/>
      </c>
      <c r="F523" t="str">
        <f t="shared" si="1"/>
        <v/>
      </c>
      <c r="G523" s="81" t="str">
        <f>if(Services!J523="S",Services!$J$1&amp;", ","")&amp;
if(Services!K523="S",Services!$K$1&amp;", ","")&amp;
if(Services!L523="S",Services!$L$1&amp;", ","")&amp;
if(Services!M523="S",Services!$M$1&amp;", ","")&amp;
if(Services!N523="S",Services!$N$1&amp;", ","")&amp;
if(Services!O523="S",Services!$O$1&amp;", ","")&amp;
if(Services!P523="S",Services!$P$1&amp;", ","")&amp;
if(Services!Q523="S",Services!$Q$1&amp;", ","")&amp;
if(Services!R523="S",Services!$R$1&amp;", ","")&amp;
if(Services!S523="S",Services!$S$1&amp;", ","")&amp;
if(Services!T523="S",Services!$T$1&amp;", ","")&amp;
if(Services!U523="S",Services!$U$1&amp;", ","")&amp;
if(Services!V523="S",Services!$V$1&amp;", ","")&amp;
if(Services!W523="S",Services!$W$1&amp;", ","")&amp;
if(Services!X523="S",Services!$X$1&amp;", ","")&amp;
if(Services!Y523="S",Services!$Y$1&amp;", ","")&amp;
if(Services!Z523="S",Services!$Z$1&amp;", ","")&amp;
if(Services!AA523="S",Services!$AA$1&amp;", ","")&amp;
if(Services!AB523="S",Services!$AB$1&amp;", ","")&amp;
if(Services!AC523="S",Services!$AC$1&amp;", ","")&amp;
if(Services!AD523="S",Services!$AD$1&amp;", ","")&amp;
if(Services!AE523="S",Services!$AE$1&amp;", ","")&amp;
if(Services!AF523="S",Services!$AF$1&amp;", ","")&amp;
if(Services!AG523="S",Services!$AG$1&amp;", ","")&amp;
if(Services!AH523="S",Services!$AH$1&amp;", ","")</f>
        <v/>
      </c>
      <c r="H523" t="str">
        <f t="shared" si="2"/>
        <v/>
      </c>
      <c r="I523" t="str">
        <f t="shared" si="3"/>
        <v/>
      </c>
      <c r="J523" s="24" t="s">
        <v>299</v>
      </c>
    </row>
    <row r="524">
      <c r="A524" t="str">
        <f>if(Services!A524="","",Services!A524)</f>
        <v/>
      </c>
      <c r="B524" t="str">
        <f>if(Services!B524&amp;" "&amp;Services!C524&amp;" "&amp;Services!I524="","",Services!B524&amp;" "&amp;Services!C524&amp;" "&amp;Services!I524)</f>
        <v>  </v>
      </c>
      <c r="C524" t="str">
        <f>if(A524="","",Services!D524&amp;" "&amp;Services!E524&amp;", "&amp;Services!F524&amp;" "&amp;Services!G524)</f>
        <v/>
      </c>
      <c r="D524" t="str">
        <f>if(Services!H524="","",Services!H524)</f>
        <v/>
      </c>
      <c r="E524" s="81" t="str">
        <f>if(Services!J524="P",Services!$J$1&amp;", ","")&amp;
if(Services!K524="P",Services!$K$1&amp;", ","")&amp;
if(Services!L524="P",Services!$L$1&amp;", ","")&amp;
if(Services!M524="P",Services!$M$1&amp;", ","")&amp;
if(Services!N524="P",Services!$N$1&amp;", ","")&amp;
if(Services!O524="P",Services!$O$1&amp;", ","")&amp;
if(Services!P524="P",Services!$P$1&amp;", ","")&amp;
if(Services!Q524="P",Services!$Q$1&amp;", ","")&amp;
if(Services!R524="P",Services!$R$1&amp;", ","")&amp;
if(Services!S524="P",Services!$S$1&amp;", ","")&amp;
if(Services!T524="P",Services!$T$1&amp;", ","")&amp;
if(Services!U524="P",Services!$U$1&amp;", ","")&amp;
if(Services!V524="P",Services!$V$1&amp;", ","")&amp;
if(Services!W524="P",Services!$W$1&amp;", ","")&amp;
if(Services!X524="P",Services!$X$1&amp;", ","")&amp;
if(Services!Y524="P",Services!$Y$1&amp;", ","")&amp;
if(Services!Z524="P",Services!$Z$1&amp;", ","")&amp;
if(Services!AA524="P",Services!$AA$1&amp;", ","")&amp;
if(Services!AB524="P",Services!$AB$1&amp;", ","")&amp;
if(Services!AC524="P",Services!$AC$1&amp;", ","")&amp;
if(Services!AD524="P",Services!$AD$1&amp;", ","")&amp;
if(Services!AE524="P",Services!$AE$1&amp;", ","")&amp;
if(Services!AF524="P",Services!$AF$1&amp;", ","")&amp;
if(Services!AG524="P",Services!$AG$1&amp;", ","")&amp;
if(Services!AH524="P",Services!$AH$1&amp;", ","")</f>
        <v/>
      </c>
      <c r="F524" t="str">
        <f t="shared" si="1"/>
        <v/>
      </c>
      <c r="G524" s="81" t="str">
        <f>if(Services!J524="S",Services!$J$1&amp;", ","")&amp;
if(Services!K524="S",Services!$K$1&amp;", ","")&amp;
if(Services!L524="S",Services!$L$1&amp;", ","")&amp;
if(Services!M524="S",Services!$M$1&amp;", ","")&amp;
if(Services!N524="S",Services!$N$1&amp;", ","")&amp;
if(Services!O524="S",Services!$O$1&amp;", ","")&amp;
if(Services!P524="S",Services!$P$1&amp;", ","")&amp;
if(Services!Q524="S",Services!$Q$1&amp;", ","")&amp;
if(Services!R524="S",Services!$R$1&amp;", ","")&amp;
if(Services!S524="S",Services!$S$1&amp;", ","")&amp;
if(Services!T524="S",Services!$T$1&amp;", ","")&amp;
if(Services!U524="S",Services!$U$1&amp;", ","")&amp;
if(Services!V524="S",Services!$V$1&amp;", ","")&amp;
if(Services!W524="S",Services!$W$1&amp;", ","")&amp;
if(Services!X524="S",Services!$X$1&amp;", ","")&amp;
if(Services!Y524="S",Services!$Y$1&amp;", ","")&amp;
if(Services!Z524="S",Services!$Z$1&amp;", ","")&amp;
if(Services!AA524="S",Services!$AA$1&amp;", ","")&amp;
if(Services!AB524="S",Services!$AB$1&amp;", ","")&amp;
if(Services!AC524="S",Services!$AC$1&amp;", ","")&amp;
if(Services!AD524="S",Services!$AD$1&amp;", ","")&amp;
if(Services!AE524="S",Services!$AE$1&amp;", ","")&amp;
if(Services!AF524="S",Services!$AF$1&amp;", ","")&amp;
if(Services!AG524="S",Services!$AG$1&amp;", ","")&amp;
if(Services!AH524="S",Services!$AH$1&amp;", ","")</f>
        <v/>
      </c>
      <c r="H524" t="str">
        <f t="shared" si="2"/>
        <v/>
      </c>
      <c r="I524" t="str">
        <f t="shared" si="3"/>
        <v/>
      </c>
      <c r="J524" s="24" t="s">
        <v>299</v>
      </c>
    </row>
    <row r="525">
      <c r="A525" t="str">
        <f>if(Services!A525="","",Services!A525)</f>
        <v/>
      </c>
      <c r="B525" t="str">
        <f>if(Services!B525&amp;" "&amp;Services!C525&amp;" "&amp;Services!I525="","",Services!B525&amp;" "&amp;Services!C525&amp;" "&amp;Services!I525)</f>
        <v>  </v>
      </c>
      <c r="C525" t="str">
        <f>if(A525="","",Services!D525&amp;" "&amp;Services!E525&amp;", "&amp;Services!F525&amp;" "&amp;Services!G525)</f>
        <v/>
      </c>
      <c r="D525" t="str">
        <f>if(Services!H525="","",Services!H525)</f>
        <v/>
      </c>
      <c r="E525" s="81" t="str">
        <f>if(Services!J525="P",Services!$J$1&amp;", ","")&amp;
if(Services!K525="P",Services!$K$1&amp;", ","")&amp;
if(Services!L525="P",Services!$L$1&amp;", ","")&amp;
if(Services!M525="P",Services!$M$1&amp;", ","")&amp;
if(Services!N525="P",Services!$N$1&amp;", ","")&amp;
if(Services!O525="P",Services!$O$1&amp;", ","")&amp;
if(Services!P525="P",Services!$P$1&amp;", ","")&amp;
if(Services!Q525="P",Services!$Q$1&amp;", ","")&amp;
if(Services!R525="P",Services!$R$1&amp;", ","")&amp;
if(Services!S525="P",Services!$S$1&amp;", ","")&amp;
if(Services!T525="P",Services!$T$1&amp;", ","")&amp;
if(Services!U525="P",Services!$U$1&amp;", ","")&amp;
if(Services!V525="P",Services!$V$1&amp;", ","")&amp;
if(Services!W525="P",Services!$W$1&amp;", ","")&amp;
if(Services!X525="P",Services!$X$1&amp;", ","")&amp;
if(Services!Y525="P",Services!$Y$1&amp;", ","")&amp;
if(Services!Z525="P",Services!$Z$1&amp;", ","")&amp;
if(Services!AA525="P",Services!$AA$1&amp;", ","")&amp;
if(Services!AB525="P",Services!$AB$1&amp;", ","")&amp;
if(Services!AC525="P",Services!$AC$1&amp;", ","")&amp;
if(Services!AD525="P",Services!$AD$1&amp;", ","")&amp;
if(Services!AE525="P",Services!$AE$1&amp;", ","")&amp;
if(Services!AF525="P",Services!$AF$1&amp;", ","")&amp;
if(Services!AG525="P",Services!$AG$1&amp;", ","")&amp;
if(Services!AH525="P",Services!$AH$1&amp;", ","")</f>
        <v/>
      </c>
      <c r="F525" t="str">
        <f t="shared" si="1"/>
        <v/>
      </c>
      <c r="G525" s="81" t="str">
        <f>if(Services!J525="S",Services!$J$1&amp;", ","")&amp;
if(Services!K525="S",Services!$K$1&amp;", ","")&amp;
if(Services!L525="S",Services!$L$1&amp;", ","")&amp;
if(Services!M525="S",Services!$M$1&amp;", ","")&amp;
if(Services!N525="S",Services!$N$1&amp;", ","")&amp;
if(Services!O525="S",Services!$O$1&amp;", ","")&amp;
if(Services!P525="S",Services!$P$1&amp;", ","")&amp;
if(Services!Q525="S",Services!$Q$1&amp;", ","")&amp;
if(Services!R525="S",Services!$R$1&amp;", ","")&amp;
if(Services!S525="S",Services!$S$1&amp;", ","")&amp;
if(Services!T525="S",Services!$T$1&amp;", ","")&amp;
if(Services!U525="S",Services!$U$1&amp;", ","")&amp;
if(Services!V525="S",Services!$V$1&amp;", ","")&amp;
if(Services!W525="S",Services!$W$1&amp;", ","")&amp;
if(Services!X525="S",Services!$X$1&amp;", ","")&amp;
if(Services!Y525="S",Services!$Y$1&amp;", ","")&amp;
if(Services!Z525="S",Services!$Z$1&amp;", ","")&amp;
if(Services!AA525="S",Services!$AA$1&amp;", ","")&amp;
if(Services!AB525="S",Services!$AB$1&amp;", ","")&amp;
if(Services!AC525="S",Services!$AC$1&amp;", ","")&amp;
if(Services!AD525="S",Services!$AD$1&amp;", ","")&amp;
if(Services!AE525="S",Services!$AE$1&amp;", ","")&amp;
if(Services!AF525="S",Services!$AF$1&amp;", ","")&amp;
if(Services!AG525="S",Services!$AG$1&amp;", ","")&amp;
if(Services!AH525="S",Services!$AH$1&amp;", ","")</f>
        <v/>
      </c>
      <c r="H525" t="str">
        <f t="shared" si="2"/>
        <v/>
      </c>
      <c r="I525" t="str">
        <f t="shared" si="3"/>
        <v/>
      </c>
      <c r="J525" s="24" t="s">
        <v>299</v>
      </c>
    </row>
    <row r="526">
      <c r="A526" t="str">
        <f>if(Services!A526="","",Services!A526)</f>
        <v/>
      </c>
      <c r="B526" t="str">
        <f>if(Services!B526&amp;" "&amp;Services!C526&amp;" "&amp;Services!I526="","",Services!B526&amp;" "&amp;Services!C526&amp;" "&amp;Services!I526)</f>
        <v>  </v>
      </c>
      <c r="C526" t="str">
        <f>if(A526="","",Services!D526&amp;" "&amp;Services!E526&amp;", "&amp;Services!F526&amp;" "&amp;Services!G526)</f>
        <v/>
      </c>
      <c r="D526" t="str">
        <f>if(Services!H526="","",Services!H526)</f>
        <v/>
      </c>
      <c r="E526" s="81" t="str">
        <f>if(Services!J526="P",Services!$J$1&amp;", ","")&amp;
if(Services!K526="P",Services!$K$1&amp;", ","")&amp;
if(Services!L526="P",Services!$L$1&amp;", ","")&amp;
if(Services!M526="P",Services!$M$1&amp;", ","")&amp;
if(Services!N526="P",Services!$N$1&amp;", ","")&amp;
if(Services!O526="P",Services!$O$1&amp;", ","")&amp;
if(Services!P526="P",Services!$P$1&amp;", ","")&amp;
if(Services!Q526="P",Services!$Q$1&amp;", ","")&amp;
if(Services!R526="P",Services!$R$1&amp;", ","")&amp;
if(Services!S526="P",Services!$S$1&amp;", ","")&amp;
if(Services!T526="P",Services!$T$1&amp;", ","")&amp;
if(Services!U526="P",Services!$U$1&amp;", ","")&amp;
if(Services!V526="P",Services!$V$1&amp;", ","")&amp;
if(Services!W526="P",Services!$W$1&amp;", ","")&amp;
if(Services!X526="P",Services!$X$1&amp;", ","")&amp;
if(Services!Y526="P",Services!$Y$1&amp;", ","")&amp;
if(Services!Z526="P",Services!$Z$1&amp;", ","")&amp;
if(Services!AA526="P",Services!$AA$1&amp;", ","")&amp;
if(Services!AB526="P",Services!$AB$1&amp;", ","")&amp;
if(Services!AC526="P",Services!$AC$1&amp;", ","")&amp;
if(Services!AD526="P",Services!$AD$1&amp;", ","")&amp;
if(Services!AE526="P",Services!$AE$1&amp;", ","")&amp;
if(Services!AF526="P",Services!$AF$1&amp;", ","")&amp;
if(Services!AG526="P",Services!$AG$1&amp;", ","")&amp;
if(Services!AH526="P",Services!$AH$1&amp;", ","")</f>
        <v/>
      </c>
      <c r="F526" t="str">
        <f t="shared" si="1"/>
        <v/>
      </c>
      <c r="G526" s="81" t="str">
        <f>if(Services!J526="S",Services!$J$1&amp;", ","")&amp;
if(Services!K526="S",Services!$K$1&amp;", ","")&amp;
if(Services!L526="S",Services!$L$1&amp;", ","")&amp;
if(Services!M526="S",Services!$M$1&amp;", ","")&amp;
if(Services!N526="S",Services!$N$1&amp;", ","")&amp;
if(Services!O526="S",Services!$O$1&amp;", ","")&amp;
if(Services!P526="S",Services!$P$1&amp;", ","")&amp;
if(Services!Q526="S",Services!$Q$1&amp;", ","")&amp;
if(Services!R526="S",Services!$R$1&amp;", ","")&amp;
if(Services!S526="S",Services!$S$1&amp;", ","")&amp;
if(Services!T526="S",Services!$T$1&amp;", ","")&amp;
if(Services!U526="S",Services!$U$1&amp;", ","")&amp;
if(Services!V526="S",Services!$V$1&amp;", ","")&amp;
if(Services!W526="S",Services!$W$1&amp;", ","")&amp;
if(Services!X526="S",Services!$X$1&amp;", ","")&amp;
if(Services!Y526="S",Services!$Y$1&amp;", ","")&amp;
if(Services!Z526="S",Services!$Z$1&amp;", ","")&amp;
if(Services!AA526="S",Services!$AA$1&amp;", ","")&amp;
if(Services!AB526="S",Services!$AB$1&amp;", ","")&amp;
if(Services!AC526="S",Services!$AC$1&amp;", ","")&amp;
if(Services!AD526="S",Services!$AD$1&amp;", ","")&amp;
if(Services!AE526="S",Services!$AE$1&amp;", ","")&amp;
if(Services!AF526="S",Services!$AF$1&amp;", ","")&amp;
if(Services!AG526="S",Services!$AG$1&amp;", ","")&amp;
if(Services!AH526="S",Services!$AH$1&amp;", ","")</f>
        <v/>
      </c>
      <c r="H526" t="str">
        <f t="shared" si="2"/>
        <v/>
      </c>
      <c r="I526" t="str">
        <f t="shared" si="3"/>
        <v/>
      </c>
      <c r="J526" s="24" t="s">
        <v>299</v>
      </c>
    </row>
    <row r="527">
      <c r="A527" t="str">
        <f>if(Services!A527="","",Services!A527)</f>
        <v/>
      </c>
      <c r="B527" t="str">
        <f>if(Services!B527&amp;" "&amp;Services!C527&amp;" "&amp;Services!I527="","",Services!B527&amp;" "&amp;Services!C527&amp;" "&amp;Services!I527)</f>
        <v>  </v>
      </c>
      <c r="C527" t="str">
        <f>if(A527="","",Services!D527&amp;" "&amp;Services!E527&amp;", "&amp;Services!F527&amp;" "&amp;Services!G527)</f>
        <v/>
      </c>
      <c r="D527" t="str">
        <f>if(Services!H527="","",Services!H527)</f>
        <v/>
      </c>
      <c r="E527" s="81" t="str">
        <f>if(Services!J527="P",Services!$J$1&amp;", ","")&amp;
if(Services!K527="P",Services!$K$1&amp;", ","")&amp;
if(Services!L527="P",Services!$L$1&amp;", ","")&amp;
if(Services!M527="P",Services!$M$1&amp;", ","")&amp;
if(Services!N527="P",Services!$N$1&amp;", ","")&amp;
if(Services!O527="P",Services!$O$1&amp;", ","")&amp;
if(Services!P527="P",Services!$P$1&amp;", ","")&amp;
if(Services!Q527="P",Services!$Q$1&amp;", ","")&amp;
if(Services!R527="P",Services!$R$1&amp;", ","")&amp;
if(Services!S527="P",Services!$S$1&amp;", ","")&amp;
if(Services!T527="P",Services!$T$1&amp;", ","")&amp;
if(Services!U527="P",Services!$U$1&amp;", ","")&amp;
if(Services!V527="P",Services!$V$1&amp;", ","")&amp;
if(Services!W527="P",Services!$W$1&amp;", ","")&amp;
if(Services!X527="P",Services!$X$1&amp;", ","")&amp;
if(Services!Y527="P",Services!$Y$1&amp;", ","")&amp;
if(Services!Z527="P",Services!$Z$1&amp;", ","")&amp;
if(Services!AA527="P",Services!$AA$1&amp;", ","")&amp;
if(Services!AB527="P",Services!$AB$1&amp;", ","")&amp;
if(Services!AC527="P",Services!$AC$1&amp;", ","")&amp;
if(Services!AD527="P",Services!$AD$1&amp;", ","")&amp;
if(Services!AE527="P",Services!$AE$1&amp;", ","")&amp;
if(Services!AF527="P",Services!$AF$1&amp;", ","")&amp;
if(Services!AG527="P",Services!$AG$1&amp;", ","")&amp;
if(Services!AH527="P",Services!$AH$1&amp;", ","")</f>
        <v/>
      </c>
      <c r="F527" t="str">
        <f t="shared" si="1"/>
        <v/>
      </c>
      <c r="G527" s="81" t="str">
        <f>if(Services!J527="S",Services!$J$1&amp;", ","")&amp;
if(Services!K527="S",Services!$K$1&amp;", ","")&amp;
if(Services!L527="S",Services!$L$1&amp;", ","")&amp;
if(Services!M527="S",Services!$M$1&amp;", ","")&amp;
if(Services!N527="S",Services!$N$1&amp;", ","")&amp;
if(Services!O527="S",Services!$O$1&amp;", ","")&amp;
if(Services!P527="S",Services!$P$1&amp;", ","")&amp;
if(Services!Q527="S",Services!$Q$1&amp;", ","")&amp;
if(Services!R527="S",Services!$R$1&amp;", ","")&amp;
if(Services!S527="S",Services!$S$1&amp;", ","")&amp;
if(Services!T527="S",Services!$T$1&amp;", ","")&amp;
if(Services!U527="S",Services!$U$1&amp;", ","")&amp;
if(Services!V527="S",Services!$V$1&amp;", ","")&amp;
if(Services!W527="S",Services!$W$1&amp;", ","")&amp;
if(Services!X527="S",Services!$X$1&amp;", ","")&amp;
if(Services!Y527="S",Services!$Y$1&amp;", ","")&amp;
if(Services!Z527="S",Services!$Z$1&amp;", ","")&amp;
if(Services!AA527="S",Services!$AA$1&amp;", ","")&amp;
if(Services!AB527="S",Services!$AB$1&amp;", ","")&amp;
if(Services!AC527="S",Services!$AC$1&amp;", ","")&amp;
if(Services!AD527="S",Services!$AD$1&amp;", ","")&amp;
if(Services!AE527="S",Services!$AE$1&amp;", ","")&amp;
if(Services!AF527="S",Services!$AF$1&amp;", ","")&amp;
if(Services!AG527="S",Services!$AG$1&amp;", ","")&amp;
if(Services!AH527="S",Services!$AH$1&amp;", ","")</f>
        <v/>
      </c>
      <c r="H527" t="str">
        <f t="shared" si="2"/>
        <v/>
      </c>
      <c r="I527" t="str">
        <f t="shared" si="3"/>
        <v/>
      </c>
      <c r="J527" s="24" t="s">
        <v>299</v>
      </c>
    </row>
    <row r="528">
      <c r="A528" t="str">
        <f>if(Services!A528="","",Services!A528)</f>
        <v/>
      </c>
      <c r="B528" t="str">
        <f>if(Services!B528&amp;" "&amp;Services!C528&amp;" "&amp;Services!I528="","",Services!B528&amp;" "&amp;Services!C528&amp;" "&amp;Services!I528)</f>
        <v>  </v>
      </c>
      <c r="C528" t="str">
        <f>if(A528="","",Services!D528&amp;" "&amp;Services!E528&amp;", "&amp;Services!F528&amp;" "&amp;Services!G528)</f>
        <v/>
      </c>
      <c r="D528" t="str">
        <f>if(Services!H528="","",Services!H528)</f>
        <v/>
      </c>
      <c r="E528" s="81" t="str">
        <f>if(Services!J528="P",Services!$J$1&amp;", ","")&amp;
if(Services!K528="P",Services!$K$1&amp;", ","")&amp;
if(Services!L528="P",Services!$L$1&amp;", ","")&amp;
if(Services!M528="P",Services!$M$1&amp;", ","")&amp;
if(Services!N528="P",Services!$N$1&amp;", ","")&amp;
if(Services!O528="P",Services!$O$1&amp;", ","")&amp;
if(Services!P528="P",Services!$P$1&amp;", ","")&amp;
if(Services!Q528="P",Services!$Q$1&amp;", ","")&amp;
if(Services!R528="P",Services!$R$1&amp;", ","")&amp;
if(Services!S528="P",Services!$S$1&amp;", ","")&amp;
if(Services!T528="P",Services!$T$1&amp;", ","")&amp;
if(Services!U528="P",Services!$U$1&amp;", ","")&amp;
if(Services!V528="P",Services!$V$1&amp;", ","")&amp;
if(Services!W528="P",Services!$W$1&amp;", ","")&amp;
if(Services!X528="P",Services!$X$1&amp;", ","")&amp;
if(Services!Y528="P",Services!$Y$1&amp;", ","")&amp;
if(Services!Z528="P",Services!$Z$1&amp;", ","")&amp;
if(Services!AA528="P",Services!$AA$1&amp;", ","")&amp;
if(Services!AB528="P",Services!$AB$1&amp;", ","")&amp;
if(Services!AC528="P",Services!$AC$1&amp;", ","")&amp;
if(Services!AD528="P",Services!$AD$1&amp;", ","")&amp;
if(Services!AE528="P",Services!$AE$1&amp;", ","")&amp;
if(Services!AF528="P",Services!$AF$1&amp;", ","")&amp;
if(Services!AG528="P",Services!$AG$1&amp;", ","")&amp;
if(Services!AH528="P",Services!$AH$1&amp;", ","")</f>
        <v/>
      </c>
      <c r="F528" t="str">
        <f t="shared" si="1"/>
        <v/>
      </c>
      <c r="G528" s="81" t="str">
        <f>if(Services!J528="S",Services!$J$1&amp;", ","")&amp;
if(Services!K528="S",Services!$K$1&amp;", ","")&amp;
if(Services!L528="S",Services!$L$1&amp;", ","")&amp;
if(Services!M528="S",Services!$M$1&amp;", ","")&amp;
if(Services!N528="S",Services!$N$1&amp;", ","")&amp;
if(Services!O528="S",Services!$O$1&amp;", ","")&amp;
if(Services!P528="S",Services!$P$1&amp;", ","")&amp;
if(Services!Q528="S",Services!$Q$1&amp;", ","")&amp;
if(Services!R528="S",Services!$R$1&amp;", ","")&amp;
if(Services!S528="S",Services!$S$1&amp;", ","")&amp;
if(Services!T528="S",Services!$T$1&amp;", ","")&amp;
if(Services!U528="S",Services!$U$1&amp;", ","")&amp;
if(Services!V528="S",Services!$V$1&amp;", ","")&amp;
if(Services!W528="S",Services!$W$1&amp;", ","")&amp;
if(Services!X528="S",Services!$X$1&amp;", ","")&amp;
if(Services!Y528="S",Services!$Y$1&amp;", ","")&amp;
if(Services!Z528="S",Services!$Z$1&amp;", ","")&amp;
if(Services!AA528="S",Services!$AA$1&amp;", ","")&amp;
if(Services!AB528="S",Services!$AB$1&amp;", ","")&amp;
if(Services!AC528="S",Services!$AC$1&amp;", ","")&amp;
if(Services!AD528="S",Services!$AD$1&amp;", ","")&amp;
if(Services!AE528="S",Services!$AE$1&amp;", ","")&amp;
if(Services!AF528="S",Services!$AF$1&amp;", ","")&amp;
if(Services!AG528="S",Services!$AG$1&amp;", ","")&amp;
if(Services!AH528="S",Services!$AH$1&amp;", ","")</f>
        <v/>
      </c>
      <c r="H528" t="str">
        <f t="shared" si="2"/>
        <v/>
      </c>
      <c r="I528" t="str">
        <f t="shared" si="3"/>
        <v/>
      </c>
      <c r="J528" s="24" t="s">
        <v>299</v>
      </c>
    </row>
    <row r="529">
      <c r="A529" t="str">
        <f>if(Services!A529="","",Services!A529)</f>
        <v/>
      </c>
      <c r="B529" t="str">
        <f>if(Services!B529&amp;" "&amp;Services!C529&amp;" "&amp;Services!I529="","",Services!B529&amp;" "&amp;Services!C529&amp;" "&amp;Services!I529)</f>
        <v>  </v>
      </c>
      <c r="C529" t="str">
        <f>if(A529="","",Services!D529&amp;" "&amp;Services!E529&amp;", "&amp;Services!F529&amp;" "&amp;Services!G529)</f>
        <v/>
      </c>
      <c r="D529" t="str">
        <f>if(Services!H529="","",Services!H529)</f>
        <v/>
      </c>
      <c r="E529" s="81" t="str">
        <f>if(Services!J529="P",Services!$J$1&amp;", ","")&amp;
if(Services!K529="P",Services!$K$1&amp;", ","")&amp;
if(Services!L529="P",Services!$L$1&amp;", ","")&amp;
if(Services!M529="P",Services!$M$1&amp;", ","")&amp;
if(Services!N529="P",Services!$N$1&amp;", ","")&amp;
if(Services!O529="P",Services!$O$1&amp;", ","")&amp;
if(Services!P529="P",Services!$P$1&amp;", ","")&amp;
if(Services!Q529="P",Services!$Q$1&amp;", ","")&amp;
if(Services!R529="P",Services!$R$1&amp;", ","")&amp;
if(Services!S529="P",Services!$S$1&amp;", ","")&amp;
if(Services!T529="P",Services!$T$1&amp;", ","")&amp;
if(Services!U529="P",Services!$U$1&amp;", ","")&amp;
if(Services!V529="P",Services!$V$1&amp;", ","")&amp;
if(Services!W529="P",Services!$W$1&amp;", ","")&amp;
if(Services!X529="P",Services!$X$1&amp;", ","")&amp;
if(Services!Y529="P",Services!$Y$1&amp;", ","")&amp;
if(Services!Z529="P",Services!$Z$1&amp;", ","")&amp;
if(Services!AA529="P",Services!$AA$1&amp;", ","")&amp;
if(Services!AB529="P",Services!$AB$1&amp;", ","")&amp;
if(Services!AC529="P",Services!$AC$1&amp;", ","")&amp;
if(Services!AD529="P",Services!$AD$1&amp;", ","")&amp;
if(Services!AE529="P",Services!$AE$1&amp;", ","")&amp;
if(Services!AF529="P",Services!$AF$1&amp;", ","")&amp;
if(Services!AG529="P",Services!$AG$1&amp;", ","")&amp;
if(Services!AH529="P",Services!$AH$1&amp;", ","")</f>
        <v/>
      </c>
      <c r="F529" t="str">
        <f t="shared" si="1"/>
        <v/>
      </c>
      <c r="G529" s="81" t="str">
        <f>if(Services!J529="S",Services!$J$1&amp;", ","")&amp;
if(Services!K529="S",Services!$K$1&amp;", ","")&amp;
if(Services!L529="S",Services!$L$1&amp;", ","")&amp;
if(Services!M529="S",Services!$M$1&amp;", ","")&amp;
if(Services!N529="S",Services!$N$1&amp;", ","")&amp;
if(Services!O529="S",Services!$O$1&amp;", ","")&amp;
if(Services!P529="S",Services!$P$1&amp;", ","")&amp;
if(Services!Q529="S",Services!$Q$1&amp;", ","")&amp;
if(Services!R529="S",Services!$R$1&amp;", ","")&amp;
if(Services!S529="S",Services!$S$1&amp;", ","")&amp;
if(Services!T529="S",Services!$T$1&amp;", ","")&amp;
if(Services!U529="S",Services!$U$1&amp;", ","")&amp;
if(Services!V529="S",Services!$V$1&amp;", ","")&amp;
if(Services!W529="S",Services!$W$1&amp;", ","")&amp;
if(Services!X529="S",Services!$X$1&amp;", ","")&amp;
if(Services!Y529="S",Services!$Y$1&amp;", ","")&amp;
if(Services!Z529="S",Services!$Z$1&amp;", ","")&amp;
if(Services!AA529="S",Services!$AA$1&amp;", ","")&amp;
if(Services!AB529="S",Services!$AB$1&amp;", ","")&amp;
if(Services!AC529="S",Services!$AC$1&amp;", ","")&amp;
if(Services!AD529="S",Services!$AD$1&amp;", ","")&amp;
if(Services!AE529="S",Services!$AE$1&amp;", ","")&amp;
if(Services!AF529="S",Services!$AF$1&amp;", ","")&amp;
if(Services!AG529="S",Services!$AG$1&amp;", ","")&amp;
if(Services!AH529="S",Services!$AH$1&amp;", ","")</f>
        <v/>
      </c>
      <c r="H529" t="str">
        <f t="shared" si="2"/>
        <v/>
      </c>
      <c r="I529" t="str">
        <f t="shared" si="3"/>
        <v/>
      </c>
      <c r="J529" s="24" t="s">
        <v>299</v>
      </c>
    </row>
    <row r="530">
      <c r="A530" t="str">
        <f>if(Services!A530="","",Services!A530)</f>
        <v/>
      </c>
      <c r="B530" t="str">
        <f>if(Services!B530&amp;" "&amp;Services!C530&amp;" "&amp;Services!I530="","",Services!B530&amp;" "&amp;Services!C530&amp;" "&amp;Services!I530)</f>
        <v>  </v>
      </c>
      <c r="C530" t="str">
        <f>if(A530="","",Services!D530&amp;" "&amp;Services!E530&amp;", "&amp;Services!F530&amp;" "&amp;Services!G530)</f>
        <v/>
      </c>
      <c r="D530" t="str">
        <f>if(Services!H530="","",Services!H530)</f>
        <v/>
      </c>
      <c r="E530" s="81" t="str">
        <f>if(Services!J530="P",Services!$J$1&amp;", ","")&amp;
if(Services!K530="P",Services!$K$1&amp;", ","")&amp;
if(Services!L530="P",Services!$L$1&amp;", ","")&amp;
if(Services!M530="P",Services!$M$1&amp;", ","")&amp;
if(Services!N530="P",Services!$N$1&amp;", ","")&amp;
if(Services!O530="P",Services!$O$1&amp;", ","")&amp;
if(Services!P530="P",Services!$P$1&amp;", ","")&amp;
if(Services!Q530="P",Services!$Q$1&amp;", ","")&amp;
if(Services!R530="P",Services!$R$1&amp;", ","")&amp;
if(Services!S530="P",Services!$S$1&amp;", ","")&amp;
if(Services!T530="P",Services!$T$1&amp;", ","")&amp;
if(Services!U530="P",Services!$U$1&amp;", ","")&amp;
if(Services!V530="P",Services!$V$1&amp;", ","")&amp;
if(Services!W530="P",Services!$W$1&amp;", ","")&amp;
if(Services!X530="P",Services!$X$1&amp;", ","")&amp;
if(Services!Y530="P",Services!$Y$1&amp;", ","")&amp;
if(Services!Z530="P",Services!$Z$1&amp;", ","")&amp;
if(Services!AA530="P",Services!$AA$1&amp;", ","")&amp;
if(Services!AB530="P",Services!$AB$1&amp;", ","")&amp;
if(Services!AC530="P",Services!$AC$1&amp;", ","")&amp;
if(Services!AD530="P",Services!$AD$1&amp;", ","")&amp;
if(Services!AE530="P",Services!$AE$1&amp;", ","")&amp;
if(Services!AF530="P",Services!$AF$1&amp;", ","")&amp;
if(Services!AG530="P",Services!$AG$1&amp;", ","")&amp;
if(Services!AH530="P",Services!$AH$1&amp;", ","")</f>
        <v/>
      </c>
      <c r="F530" t="str">
        <f t="shared" si="1"/>
        <v/>
      </c>
      <c r="G530" s="81" t="str">
        <f>if(Services!J530="S",Services!$J$1&amp;", ","")&amp;
if(Services!K530="S",Services!$K$1&amp;", ","")&amp;
if(Services!L530="S",Services!$L$1&amp;", ","")&amp;
if(Services!M530="S",Services!$M$1&amp;", ","")&amp;
if(Services!N530="S",Services!$N$1&amp;", ","")&amp;
if(Services!O530="S",Services!$O$1&amp;", ","")&amp;
if(Services!P530="S",Services!$P$1&amp;", ","")&amp;
if(Services!Q530="S",Services!$Q$1&amp;", ","")&amp;
if(Services!R530="S",Services!$R$1&amp;", ","")&amp;
if(Services!S530="S",Services!$S$1&amp;", ","")&amp;
if(Services!T530="S",Services!$T$1&amp;", ","")&amp;
if(Services!U530="S",Services!$U$1&amp;", ","")&amp;
if(Services!V530="S",Services!$V$1&amp;", ","")&amp;
if(Services!W530="S",Services!$W$1&amp;", ","")&amp;
if(Services!X530="S",Services!$X$1&amp;", ","")&amp;
if(Services!Y530="S",Services!$Y$1&amp;", ","")&amp;
if(Services!Z530="S",Services!$Z$1&amp;", ","")&amp;
if(Services!AA530="S",Services!$AA$1&amp;", ","")&amp;
if(Services!AB530="S",Services!$AB$1&amp;", ","")&amp;
if(Services!AC530="S",Services!$AC$1&amp;", ","")&amp;
if(Services!AD530="S",Services!$AD$1&amp;", ","")&amp;
if(Services!AE530="S",Services!$AE$1&amp;", ","")&amp;
if(Services!AF530="S",Services!$AF$1&amp;", ","")&amp;
if(Services!AG530="S",Services!$AG$1&amp;", ","")&amp;
if(Services!AH530="S",Services!$AH$1&amp;", ","")</f>
        <v/>
      </c>
      <c r="H530" t="str">
        <f t="shared" si="2"/>
        <v/>
      </c>
      <c r="I530" t="str">
        <f t="shared" si="3"/>
        <v/>
      </c>
      <c r="J530" s="24" t="s">
        <v>299</v>
      </c>
    </row>
    <row r="531">
      <c r="A531" t="str">
        <f>if(Services!A531="","",Services!A531)</f>
        <v/>
      </c>
      <c r="B531" t="str">
        <f>if(Services!B531&amp;" "&amp;Services!C531&amp;" "&amp;Services!I531="","",Services!B531&amp;" "&amp;Services!C531&amp;" "&amp;Services!I531)</f>
        <v>  </v>
      </c>
      <c r="C531" t="str">
        <f>if(A531="","",Services!D531&amp;" "&amp;Services!E531&amp;", "&amp;Services!F531&amp;" "&amp;Services!G531)</f>
        <v/>
      </c>
      <c r="D531" t="str">
        <f>if(Services!H531="","",Services!H531)</f>
        <v/>
      </c>
      <c r="E531" s="81" t="str">
        <f>if(Services!J531="P",Services!$J$1&amp;", ","")&amp;
if(Services!K531="P",Services!$K$1&amp;", ","")&amp;
if(Services!L531="P",Services!$L$1&amp;", ","")&amp;
if(Services!M531="P",Services!$M$1&amp;", ","")&amp;
if(Services!N531="P",Services!$N$1&amp;", ","")&amp;
if(Services!O531="P",Services!$O$1&amp;", ","")&amp;
if(Services!P531="P",Services!$P$1&amp;", ","")&amp;
if(Services!Q531="P",Services!$Q$1&amp;", ","")&amp;
if(Services!R531="P",Services!$R$1&amp;", ","")&amp;
if(Services!S531="P",Services!$S$1&amp;", ","")&amp;
if(Services!T531="P",Services!$T$1&amp;", ","")&amp;
if(Services!U531="P",Services!$U$1&amp;", ","")&amp;
if(Services!V531="P",Services!$V$1&amp;", ","")&amp;
if(Services!W531="P",Services!$W$1&amp;", ","")&amp;
if(Services!X531="P",Services!$X$1&amp;", ","")&amp;
if(Services!Y531="P",Services!$Y$1&amp;", ","")&amp;
if(Services!Z531="P",Services!$Z$1&amp;", ","")&amp;
if(Services!AA531="P",Services!$AA$1&amp;", ","")&amp;
if(Services!AB531="P",Services!$AB$1&amp;", ","")&amp;
if(Services!AC531="P",Services!$AC$1&amp;", ","")&amp;
if(Services!AD531="P",Services!$AD$1&amp;", ","")&amp;
if(Services!AE531="P",Services!$AE$1&amp;", ","")&amp;
if(Services!AF531="P",Services!$AF$1&amp;", ","")&amp;
if(Services!AG531="P",Services!$AG$1&amp;", ","")&amp;
if(Services!AH531="P",Services!$AH$1&amp;", ","")</f>
        <v/>
      </c>
      <c r="F531" t="str">
        <f t="shared" si="1"/>
        <v/>
      </c>
      <c r="G531" s="81" t="str">
        <f>if(Services!J531="S",Services!$J$1&amp;", ","")&amp;
if(Services!K531="S",Services!$K$1&amp;", ","")&amp;
if(Services!L531="S",Services!$L$1&amp;", ","")&amp;
if(Services!M531="S",Services!$M$1&amp;", ","")&amp;
if(Services!N531="S",Services!$N$1&amp;", ","")&amp;
if(Services!O531="S",Services!$O$1&amp;", ","")&amp;
if(Services!P531="S",Services!$P$1&amp;", ","")&amp;
if(Services!Q531="S",Services!$Q$1&amp;", ","")&amp;
if(Services!R531="S",Services!$R$1&amp;", ","")&amp;
if(Services!S531="S",Services!$S$1&amp;", ","")&amp;
if(Services!T531="S",Services!$T$1&amp;", ","")&amp;
if(Services!U531="S",Services!$U$1&amp;", ","")&amp;
if(Services!V531="S",Services!$V$1&amp;", ","")&amp;
if(Services!W531="S",Services!$W$1&amp;", ","")&amp;
if(Services!X531="S",Services!$X$1&amp;", ","")&amp;
if(Services!Y531="S",Services!$Y$1&amp;", ","")&amp;
if(Services!Z531="S",Services!$Z$1&amp;", ","")&amp;
if(Services!AA531="S",Services!$AA$1&amp;", ","")&amp;
if(Services!AB531="S",Services!$AB$1&amp;", ","")&amp;
if(Services!AC531="S",Services!$AC$1&amp;", ","")&amp;
if(Services!AD531="S",Services!$AD$1&amp;", ","")&amp;
if(Services!AE531="S",Services!$AE$1&amp;", ","")&amp;
if(Services!AF531="S",Services!$AF$1&amp;", ","")&amp;
if(Services!AG531="S",Services!$AG$1&amp;", ","")&amp;
if(Services!AH531="S",Services!$AH$1&amp;", ","")</f>
        <v/>
      </c>
      <c r="H531" t="str">
        <f t="shared" si="2"/>
        <v/>
      </c>
      <c r="I531" t="str">
        <f t="shared" si="3"/>
        <v/>
      </c>
      <c r="J531" s="24" t="s">
        <v>299</v>
      </c>
    </row>
    <row r="532">
      <c r="A532" t="str">
        <f>if(Services!A532="","",Services!A532)</f>
        <v/>
      </c>
      <c r="B532" t="str">
        <f>if(Services!B532&amp;" "&amp;Services!C532&amp;" "&amp;Services!I532="","",Services!B532&amp;" "&amp;Services!C532&amp;" "&amp;Services!I532)</f>
        <v>  </v>
      </c>
      <c r="C532" t="str">
        <f>if(A532="","",Services!D532&amp;" "&amp;Services!E532&amp;", "&amp;Services!F532&amp;" "&amp;Services!G532)</f>
        <v/>
      </c>
      <c r="D532" t="str">
        <f>if(Services!H532="","",Services!H532)</f>
        <v/>
      </c>
      <c r="E532" s="81" t="str">
        <f>if(Services!J532="P",Services!$J$1&amp;", ","")&amp;
if(Services!K532="P",Services!$K$1&amp;", ","")&amp;
if(Services!L532="P",Services!$L$1&amp;", ","")&amp;
if(Services!M532="P",Services!$M$1&amp;", ","")&amp;
if(Services!N532="P",Services!$N$1&amp;", ","")&amp;
if(Services!O532="P",Services!$O$1&amp;", ","")&amp;
if(Services!P532="P",Services!$P$1&amp;", ","")&amp;
if(Services!Q532="P",Services!$Q$1&amp;", ","")&amp;
if(Services!R532="P",Services!$R$1&amp;", ","")&amp;
if(Services!S532="P",Services!$S$1&amp;", ","")&amp;
if(Services!T532="P",Services!$T$1&amp;", ","")&amp;
if(Services!U532="P",Services!$U$1&amp;", ","")&amp;
if(Services!V532="P",Services!$V$1&amp;", ","")&amp;
if(Services!W532="P",Services!$W$1&amp;", ","")&amp;
if(Services!X532="P",Services!$X$1&amp;", ","")&amp;
if(Services!Y532="P",Services!$Y$1&amp;", ","")&amp;
if(Services!Z532="P",Services!$Z$1&amp;", ","")&amp;
if(Services!AA532="P",Services!$AA$1&amp;", ","")&amp;
if(Services!AB532="P",Services!$AB$1&amp;", ","")&amp;
if(Services!AC532="P",Services!$AC$1&amp;", ","")&amp;
if(Services!AD532="P",Services!$AD$1&amp;", ","")&amp;
if(Services!AE532="P",Services!$AE$1&amp;", ","")&amp;
if(Services!AF532="P",Services!$AF$1&amp;", ","")&amp;
if(Services!AG532="P",Services!$AG$1&amp;", ","")&amp;
if(Services!AH532="P",Services!$AH$1&amp;", ","")</f>
        <v/>
      </c>
      <c r="F532" t="str">
        <f t="shared" si="1"/>
        <v/>
      </c>
      <c r="G532" s="81" t="str">
        <f>if(Services!J532="S",Services!$J$1&amp;", ","")&amp;
if(Services!K532="S",Services!$K$1&amp;", ","")&amp;
if(Services!L532="S",Services!$L$1&amp;", ","")&amp;
if(Services!M532="S",Services!$M$1&amp;", ","")&amp;
if(Services!N532="S",Services!$N$1&amp;", ","")&amp;
if(Services!O532="S",Services!$O$1&amp;", ","")&amp;
if(Services!P532="S",Services!$P$1&amp;", ","")&amp;
if(Services!Q532="S",Services!$Q$1&amp;", ","")&amp;
if(Services!R532="S",Services!$R$1&amp;", ","")&amp;
if(Services!S532="S",Services!$S$1&amp;", ","")&amp;
if(Services!T532="S",Services!$T$1&amp;", ","")&amp;
if(Services!U532="S",Services!$U$1&amp;", ","")&amp;
if(Services!V532="S",Services!$V$1&amp;", ","")&amp;
if(Services!W532="S",Services!$W$1&amp;", ","")&amp;
if(Services!X532="S",Services!$X$1&amp;", ","")&amp;
if(Services!Y532="S",Services!$Y$1&amp;", ","")&amp;
if(Services!Z532="S",Services!$Z$1&amp;", ","")&amp;
if(Services!AA532="S",Services!$AA$1&amp;", ","")&amp;
if(Services!AB532="S",Services!$AB$1&amp;", ","")&amp;
if(Services!AC532="S",Services!$AC$1&amp;", ","")&amp;
if(Services!AD532="S",Services!$AD$1&amp;", ","")&amp;
if(Services!AE532="S",Services!$AE$1&amp;", ","")&amp;
if(Services!AF532="S",Services!$AF$1&amp;", ","")&amp;
if(Services!AG532="S",Services!$AG$1&amp;", ","")&amp;
if(Services!AH532="S",Services!$AH$1&amp;", ","")</f>
        <v/>
      </c>
      <c r="H532" t="str">
        <f t="shared" si="2"/>
        <v/>
      </c>
      <c r="I532" t="str">
        <f t="shared" si="3"/>
        <v/>
      </c>
      <c r="J532" s="24" t="s">
        <v>299</v>
      </c>
    </row>
    <row r="533">
      <c r="A533" t="str">
        <f>if(Services!A533="","",Services!A533)</f>
        <v/>
      </c>
      <c r="B533" t="str">
        <f>if(Services!B533&amp;" "&amp;Services!C533&amp;" "&amp;Services!I533="","",Services!B533&amp;" "&amp;Services!C533&amp;" "&amp;Services!I533)</f>
        <v>  </v>
      </c>
      <c r="C533" t="str">
        <f>if(A533="","",Services!D533&amp;" "&amp;Services!E533&amp;", "&amp;Services!F533&amp;" "&amp;Services!G533)</f>
        <v/>
      </c>
      <c r="D533" t="str">
        <f>if(Services!H533="","",Services!H533)</f>
        <v/>
      </c>
      <c r="E533" s="81" t="str">
        <f>if(Services!J533="P",Services!$J$1&amp;", ","")&amp;
if(Services!K533="P",Services!$K$1&amp;", ","")&amp;
if(Services!L533="P",Services!$L$1&amp;", ","")&amp;
if(Services!M533="P",Services!$M$1&amp;", ","")&amp;
if(Services!N533="P",Services!$N$1&amp;", ","")&amp;
if(Services!O533="P",Services!$O$1&amp;", ","")&amp;
if(Services!P533="P",Services!$P$1&amp;", ","")&amp;
if(Services!Q533="P",Services!$Q$1&amp;", ","")&amp;
if(Services!R533="P",Services!$R$1&amp;", ","")&amp;
if(Services!S533="P",Services!$S$1&amp;", ","")&amp;
if(Services!T533="P",Services!$T$1&amp;", ","")&amp;
if(Services!U533="P",Services!$U$1&amp;", ","")&amp;
if(Services!V533="P",Services!$V$1&amp;", ","")&amp;
if(Services!W533="P",Services!$W$1&amp;", ","")&amp;
if(Services!X533="P",Services!$X$1&amp;", ","")&amp;
if(Services!Y533="P",Services!$Y$1&amp;", ","")&amp;
if(Services!Z533="P",Services!$Z$1&amp;", ","")&amp;
if(Services!AA533="P",Services!$AA$1&amp;", ","")&amp;
if(Services!AB533="P",Services!$AB$1&amp;", ","")&amp;
if(Services!AC533="P",Services!$AC$1&amp;", ","")&amp;
if(Services!AD533="P",Services!$AD$1&amp;", ","")&amp;
if(Services!AE533="P",Services!$AE$1&amp;", ","")&amp;
if(Services!AF533="P",Services!$AF$1&amp;", ","")&amp;
if(Services!AG533="P",Services!$AG$1&amp;", ","")&amp;
if(Services!AH533="P",Services!$AH$1&amp;", ","")</f>
        <v/>
      </c>
      <c r="F533" t="str">
        <f t="shared" si="1"/>
        <v/>
      </c>
      <c r="G533" s="81" t="str">
        <f>if(Services!J533="S",Services!$J$1&amp;", ","")&amp;
if(Services!K533="S",Services!$K$1&amp;", ","")&amp;
if(Services!L533="S",Services!$L$1&amp;", ","")&amp;
if(Services!M533="S",Services!$M$1&amp;", ","")&amp;
if(Services!N533="S",Services!$N$1&amp;", ","")&amp;
if(Services!O533="S",Services!$O$1&amp;", ","")&amp;
if(Services!P533="S",Services!$P$1&amp;", ","")&amp;
if(Services!Q533="S",Services!$Q$1&amp;", ","")&amp;
if(Services!R533="S",Services!$R$1&amp;", ","")&amp;
if(Services!S533="S",Services!$S$1&amp;", ","")&amp;
if(Services!T533="S",Services!$T$1&amp;", ","")&amp;
if(Services!U533="S",Services!$U$1&amp;", ","")&amp;
if(Services!V533="S",Services!$V$1&amp;", ","")&amp;
if(Services!W533="S",Services!$W$1&amp;", ","")&amp;
if(Services!X533="S",Services!$X$1&amp;", ","")&amp;
if(Services!Y533="S",Services!$Y$1&amp;", ","")&amp;
if(Services!Z533="S",Services!$Z$1&amp;", ","")&amp;
if(Services!AA533="S",Services!$AA$1&amp;", ","")&amp;
if(Services!AB533="S",Services!$AB$1&amp;", ","")&amp;
if(Services!AC533="S",Services!$AC$1&amp;", ","")&amp;
if(Services!AD533="S",Services!$AD$1&amp;", ","")&amp;
if(Services!AE533="S",Services!$AE$1&amp;", ","")&amp;
if(Services!AF533="S",Services!$AF$1&amp;", ","")&amp;
if(Services!AG533="S",Services!$AG$1&amp;", ","")&amp;
if(Services!AH533="S",Services!$AH$1&amp;", ","")</f>
        <v/>
      </c>
      <c r="H533" t="str">
        <f t="shared" si="2"/>
        <v/>
      </c>
      <c r="I533" t="str">
        <f t="shared" si="3"/>
        <v/>
      </c>
      <c r="J533" s="24" t="s">
        <v>299</v>
      </c>
    </row>
    <row r="534">
      <c r="A534" t="str">
        <f>if(Services!A534="","",Services!A534)</f>
        <v/>
      </c>
      <c r="B534" t="str">
        <f>if(Services!B534&amp;" "&amp;Services!C534&amp;" "&amp;Services!I534="","",Services!B534&amp;" "&amp;Services!C534&amp;" "&amp;Services!I534)</f>
        <v>  </v>
      </c>
      <c r="C534" t="str">
        <f>if(A534="","",Services!D534&amp;" "&amp;Services!E534&amp;", "&amp;Services!F534&amp;" "&amp;Services!G534)</f>
        <v/>
      </c>
      <c r="D534" t="str">
        <f>if(Services!H534="","",Services!H534)</f>
        <v/>
      </c>
      <c r="E534" s="81" t="str">
        <f>if(Services!J534="P",Services!$J$1&amp;", ","")&amp;
if(Services!K534="P",Services!$K$1&amp;", ","")&amp;
if(Services!L534="P",Services!$L$1&amp;", ","")&amp;
if(Services!M534="P",Services!$M$1&amp;", ","")&amp;
if(Services!N534="P",Services!$N$1&amp;", ","")&amp;
if(Services!O534="P",Services!$O$1&amp;", ","")&amp;
if(Services!P534="P",Services!$P$1&amp;", ","")&amp;
if(Services!Q534="P",Services!$Q$1&amp;", ","")&amp;
if(Services!R534="P",Services!$R$1&amp;", ","")&amp;
if(Services!S534="P",Services!$S$1&amp;", ","")&amp;
if(Services!T534="P",Services!$T$1&amp;", ","")&amp;
if(Services!U534="P",Services!$U$1&amp;", ","")&amp;
if(Services!V534="P",Services!$V$1&amp;", ","")&amp;
if(Services!W534="P",Services!$W$1&amp;", ","")&amp;
if(Services!X534="P",Services!$X$1&amp;", ","")&amp;
if(Services!Y534="P",Services!$Y$1&amp;", ","")&amp;
if(Services!Z534="P",Services!$Z$1&amp;", ","")&amp;
if(Services!AA534="P",Services!$AA$1&amp;", ","")&amp;
if(Services!AB534="P",Services!$AB$1&amp;", ","")&amp;
if(Services!AC534="P",Services!$AC$1&amp;", ","")&amp;
if(Services!AD534="P",Services!$AD$1&amp;", ","")&amp;
if(Services!AE534="P",Services!$AE$1&amp;", ","")&amp;
if(Services!AF534="P",Services!$AF$1&amp;", ","")&amp;
if(Services!AG534="P",Services!$AG$1&amp;", ","")&amp;
if(Services!AH534="P",Services!$AH$1&amp;", ","")</f>
        <v/>
      </c>
      <c r="F534" t="str">
        <f t="shared" si="1"/>
        <v/>
      </c>
      <c r="G534" s="81" t="str">
        <f>if(Services!J534="S",Services!$J$1&amp;", ","")&amp;
if(Services!K534="S",Services!$K$1&amp;", ","")&amp;
if(Services!L534="S",Services!$L$1&amp;", ","")&amp;
if(Services!M534="S",Services!$M$1&amp;", ","")&amp;
if(Services!N534="S",Services!$N$1&amp;", ","")&amp;
if(Services!O534="S",Services!$O$1&amp;", ","")&amp;
if(Services!P534="S",Services!$P$1&amp;", ","")&amp;
if(Services!Q534="S",Services!$Q$1&amp;", ","")&amp;
if(Services!R534="S",Services!$R$1&amp;", ","")&amp;
if(Services!S534="S",Services!$S$1&amp;", ","")&amp;
if(Services!T534="S",Services!$T$1&amp;", ","")&amp;
if(Services!U534="S",Services!$U$1&amp;", ","")&amp;
if(Services!V534="S",Services!$V$1&amp;", ","")&amp;
if(Services!W534="S",Services!$W$1&amp;", ","")&amp;
if(Services!X534="S",Services!$X$1&amp;", ","")&amp;
if(Services!Y534="S",Services!$Y$1&amp;", ","")&amp;
if(Services!Z534="S",Services!$Z$1&amp;", ","")&amp;
if(Services!AA534="S",Services!$AA$1&amp;", ","")&amp;
if(Services!AB534="S",Services!$AB$1&amp;", ","")&amp;
if(Services!AC534="S",Services!$AC$1&amp;", ","")&amp;
if(Services!AD534="S",Services!$AD$1&amp;", ","")&amp;
if(Services!AE534="S",Services!$AE$1&amp;", ","")&amp;
if(Services!AF534="S",Services!$AF$1&amp;", ","")&amp;
if(Services!AG534="S",Services!$AG$1&amp;", ","")&amp;
if(Services!AH534="S",Services!$AH$1&amp;", ","")</f>
        <v/>
      </c>
      <c r="H534" t="str">
        <f t="shared" si="2"/>
        <v/>
      </c>
      <c r="I534" t="str">
        <f t="shared" si="3"/>
        <v/>
      </c>
      <c r="J534" s="24" t="s">
        <v>299</v>
      </c>
    </row>
    <row r="535">
      <c r="A535" t="str">
        <f>if(Services!A535="","",Services!A535)</f>
        <v/>
      </c>
      <c r="B535" t="str">
        <f>if(Services!B535&amp;" "&amp;Services!C535&amp;" "&amp;Services!I535="","",Services!B535&amp;" "&amp;Services!C535&amp;" "&amp;Services!I535)</f>
        <v>  </v>
      </c>
      <c r="C535" t="str">
        <f>if(A535="","",Services!D535&amp;" "&amp;Services!E535&amp;", "&amp;Services!F535&amp;" "&amp;Services!G535)</f>
        <v/>
      </c>
      <c r="D535" t="str">
        <f>if(Services!H535="","",Services!H535)</f>
        <v/>
      </c>
      <c r="E535" s="81" t="str">
        <f>if(Services!J535="P",Services!$J$1&amp;", ","")&amp;
if(Services!K535="P",Services!$K$1&amp;", ","")&amp;
if(Services!L535="P",Services!$L$1&amp;", ","")&amp;
if(Services!M535="P",Services!$M$1&amp;", ","")&amp;
if(Services!N535="P",Services!$N$1&amp;", ","")&amp;
if(Services!O535="P",Services!$O$1&amp;", ","")&amp;
if(Services!P535="P",Services!$P$1&amp;", ","")&amp;
if(Services!Q535="P",Services!$Q$1&amp;", ","")&amp;
if(Services!R535="P",Services!$R$1&amp;", ","")&amp;
if(Services!S535="P",Services!$S$1&amp;", ","")&amp;
if(Services!T535="P",Services!$T$1&amp;", ","")&amp;
if(Services!U535="P",Services!$U$1&amp;", ","")&amp;
if(Services!V535="P",Services!$V$1&amp;", ","")&amp;
if(Services!W535="P",Services!$W$1&amp;", ","")&amp;
if(Services!X535="P",Services!$X$1&amp;", ","")&amp;
if(Services!Y535="P",Services!$Y$1&amp;", ","")&amp;
if(Services!Z535="P",Services!$Z$1&amp;", ","")&amp;
if(Services!AA535="P",Services!$AA$1&amp;", ","")&amp;
if(Services!AB535="P",Services!$AB$1&amp;", ","")&amp;
if(Services!AC535="P",Services!$AC$1&amp;", ","")&amp;
if(Services!AD535="P",Services!$AD$1&amp;", ","")&amp;
if(Services!AE535="P",Services!$AE$1&amp;", ","")&amp;
if(Services!AF535="P",Services!$AF$1&amp;", ","")&amp;
if(Services!AG535="P",Services!$AG$1&amp;", ","")&amp;
if(Services!AH535="P",Services!$AH$1&amp;", ","")</f>
        <v/>
      </c>
      <c r="F535" t="str">
        <f t="shared" si="1"/>
        <v/>
      </c>
      <c r="G535" s="81" t="str">
        <f>if(Services!J535="S",Services!$J$1&amp;", ","")&amp;
if(Services!K535="S",Services!$K$1&amp;", ","")&amp;
if(Services!L535="S",Services!$L$1&amp;", ","")&amp;
if(Services!M535="S",Services!$M$1&amp;", ","")&amp;
if(Services!N535="S",Services!$N$1&amp;", ","")&amp;
if(Services!O535="S",Services!$O$1&amp;", ","")&amp;
if(Services!P535="S",Services!$P$1&amp;", ","")&amp;
if(Services!Q535="S",Services!$Q$1&amp;", ","")&amp;
if(Services!R535="S",Services!$R$1&amp;", ","")&amp;
if(Services!S535="S",Services!$S$1&amp;", ","")&amp;
if(Services!T535="S",Services!$T$1&amp;", ","")&amp;
if(Services!U535="S",Services!$U$1&amp;", ","")&amp;
if(Services!V535="S",Services!$V$1&amp;", ","")&amp;
if(Services!W535="S",Services!$W$1&amp;", ","")&amp;
if(Services!X535="S",Services!$X$1&amp;", ","")&amp;
if(Services!Y535="S",Services!$Y$1&amp;", ","")&amp;
if(Services!Z535="S",Services!$Z$1&amp;", ","")&amp;
if(Services!AA535="S",Services!$AA$1&amp;", ","")&amp;
if(Services!AB535="S",Services!$AB$1&amp;", ","")&amp;
if(Services!AC535="S",Services!$AC$1&amp;", ","")&amp;
if(Services!AD535="S",Services!$AD$1&amp;", ","")&amp;
if(Services!AE535="S",Services!$AE$1&amp;", ","")&amp;
if(Services!AF535="S",Services!$AF$1&amp;", ","")&amp;
if(Services!AG535="S",Services!$AG$1&amp;", ","")&amp;
if(Services!AH535="S",Services!$AH$1&amp;", ","")</f>
        <v/>
      </c>
      <c r="H535" t="str">
        <f t="shared" si="2"/>
        <v/>
      </c>
      <c r="I535" t="str">
        <f t="shared" si="3"/>
        <v/>
      </c>
      <c r="J535" s="24" t="s">
        <v>299</v>
      </c>
    </row>
    <row r="536">
      <c r="A536" t="str">
        <f>if(Services!A536="","",Services!A536)</f>
        <v/>
      </c>
      <c r="B536" t="str">
        <f>if(Services!B536&amp;" "&amp;Services!C536&amp;" "&amp;Services!I536="","",Services!B536&amp;" "&amp;Services!C536&amp;" "&amp;Services!I536)</f>
        <v>  </v>
      </c>
      <c r="C536" t="str">
        <f>if(A536="","",Services!D536&amp;" "&amp;Services!E536&amp;", "&amp;Services!F536&amp;" "&amp;Services!G536)</f>
        <v/>
      </c>
      <c r="D536" t="str">
        <f>if(Services!H536="","",Services!H536)</f>
        <v/>
      </c>
      <c r="E536" s="81" t="str">
        <f>if(Services!J536="P",Services!$J$1&amp;", ","")&amp;
if(Services!K536="P",Services!$K$1&amp;", ","")&amp;
if(Services!L536="P",Services!$L$1&amp;", ","")&amp;
if(Services!M536="P",Services!$M$1&amp;", ","")&amp;
if(Services!N536="P",Services!$N$1&amp;", ","")&amp;
if(Services!O536="P",Services!$O$1&amp;", ","")&amp;
if(Services!P536="P",Services!$P$1&amp;", ","")&amp;
if(Services!Q536="P",Services!$Q$1&amp;", ","")&amp;
if(Services!R536="P",Services!$R$1&amp;", ","")&amp;
if(Services!S536="P",Services!$S$1&amp;", ","")&amp;
if(Services!T536="P",Services!$T$1&amp;", ","")&amp;
if(Services!U536="P",Services!$U$1&amp;", ","")&amp;
if(Services!V536="P",Services!$V$1&amp;", ","")&amp;
if(Services!W536="P",Services!$W$1&amp;", ","")&amp;
if(Services!X536="P",Services!$X$1&amp;", ","")&amp;
if(Services!Y536="P",Services!$Y$1&amp;", ","")&amp;
if(Services!Z536="P",Services!$Z$1&amp;", ","")&amp;
if(Services!AA536="P",Services!$AA$1&amp;", ","")&amp;
if(Services!AB536="P",Services!$AB$1&amp;", ","")&amp;
if(Services!AC536="P",Services!$AC$1&amp;", ","")&amp;
if(Services!AD536="P",Services!$AD$1&amp;", ","")&amp;
if(Services!AE536="P",Services!$AE$1&amp;", ","")&amp;
if(Services!AF536="P",Services!$AF$1&amp;", ","")&amp;
if(Services!AG536="P",Services!$AG$1&amp;", ","")&amp;
if(Services!AH536="P",Services!$AH$1&amp;", ","")</f>
        <v/>
      </c>
      <c r="F536" t="str">
        <f t="shared" si="1"/>
        <v/>
      </c>
      <c r="G536" s="81" t="str">
        <f>if(Services!J536="S",Services!$J$1&amp;", ","")&amp;
if(Services!K536="S",Services!$K$1&amp;", ","")&amp;
if(Services!L536="S",Services!$L$1&amp;", ","")&amp;
if(Services!M536="S",Services!$M$1&amp;", ","")&amp;
if(Services!N536="S",Services!$N$1&amp;", ","")&amp;
if(Services!O536="S",Services!$O$1&amp;", ","")&amp;
if(Services!P536="S",Services!$P$1&amp;", ","")&amp;
if(Services!Q536="S",Services!$Q$1&amp;", ","")&amp;
if(Services!R536="S",Services!$R$1&amp;", ","")&amp;
if(Services!S536="S",Services!$S$1&amp;", ","")&amp;
if(Services!T536="S",Services!$T$1&amp;", ","")&amp;
if(Services!U536="S",Services!$U$1&amp;", ","")&amp;
if(Services!V536="S",Services!$V$1&amp;", ","")&amp;
if(Services!W536="S",Services!$W$1&amp;", ","")&amp;
if(Services!X536="S",Services!$X$1&amp;", ","")&amp;
if(Services!Y536="S",Services!$Y$1&amp;", ","")&amp;
if(Services!Z536="S",Services!$Z$1&amp;", ","")&amp;
if(Services!AA536="S",Services!$AA$1&amp;", ","")&amp;
if(Services!AB536="S",Services!$AB$1&amp;", ","")&amp;
if(Services!AC536="S",Services!$AC$1&amp;", ","")&amp;
if(Services!AD536="S",Services!$AD$1&amp;", ","")&amp;
if(Services!AE536="S",Services!$AE$1&amp;", ","")&amp;
if(Services!AF536="S",Services!$AF$1&amp;", ","")&amp;
if(Services!AG536="S",Services!$AG$1&amp;", ","")&amp;
if(Services!AH536="S",Services!$AH$1&amp;", ","")</f>
        <v/>
      </c>
      <c r="H536" t="str">
        <f t="shared" si="2"/>
        <v/>
      </c>
      <c r="I536" t="str">
        <f t="shared" si="3"/>
        <v/>
      </c>
      <c r="J536" s="24" t="s">
        <v>299</v>
      </c>
    </row>
    <row r="537">
      <c r="A537" t="str">
        <f>if(Services!A537="","",Services!A537)</f>
        <v/>
      </c>
      <c r="B537" t="str">
        <f>if(Services!B537&amp;" "&amp;Services!C537&amp;" "&amp;Services!I537="","",Services!B537&amp;" "&amp;Services!C537&amp;" "&amp;Services!I537)</f>
        <v>  </v>
      </c>
      <c r="C537" t="str">
        <f>if(A537="","",Services!D537&amp;" "&amp;Services!E537&amp;", "&amp;Services!F537&amp;" "&amp;Services!G537)</f>
        <v/>
      </c>
      <c r="D537" t="str">
        <f>if(Services!H537="","",Services!H537)</f>
        <v/>
      </c>
      <c r="E537" s="81" t="str">
        <f>if(Services!J537="P",Services!$J$1&amp;", ","")&amp;
if(Services!K537="P",Services!$K$1&amp;", ","")&amp;
if(Services!L537="P",Services!$L$1&amp;", ","")&amp;
if(Services!M537="P",Services!$M$1&amp;", ","")&amp;
if(Services!N537="P",Services!$N$1&amp;", ","")&amp;
if(Services!O537="P",Services!$O$1&amp;", ","")&amp;
if(Services!P537="P",Services!$P$1&amp;", ","")&amp;
if(Services!Q537="P",Services!$Q$1&amp;", ","")&amp;
if(Services!R537="P",Services!$R$1&amp;", ","")&amp;
if(Services!S537="P",Services!$S$1&amp;", ","")&amp;
if(Services!T537="P",Services!$T$1&amp;", ","")&amp;
if(Services!U537="P",Services!$U$1&amp;", ","")&amp;
if(Services!V537="P",Services!$V$1&amp;", ","")&amp;
if(Services!W537="P",Services!$W$1&amp;", ","")&amp;
if(Services!X537="P",Services!$X$1&amp;", ","")&amp;
if(Services!Y537="P",Services!$Y$1&amp;", ","")&amp;
if(Services!Z537="P",Services!$Z$1&amp;", ","")&amp;
if(Services!AA537="P",Services!$AA$1&amp;", ","")&amp;
if(Services!AB537="P",Services!$AB$1&amp;", ","")&amp;
if(Services!AC537="P",Services!$AC$1&amp;", ","")&amp;
if(Services!AD537="P",Services!$AD$1&amp;", ","")&amp;
if(Services!AE537="P",Services!$AE$1&amp;", ","")&amp;
if(Services!AF537="P",Services!$AF$1&amp;", ","")&amp;
if(Services!AG537="P",Services!$AG$1&amp;", ","")&amp;
if(Services!AH537="P",Services!$AH$1&amp;", ","")</f>
        <v/>
      </c>
      <c r="F537" t="str">
        <f t="shared" si="1"/>
        <v/>
      </c>
      <c r="G537" s="81" t="str">
        <f>if(Services!J537="S",Services!$J$1&amp;", ","")&amp;
if(Services!K537="S",Services!$K$1&amp;", ","")&amp;
if(Services!L537="S",Services!$L$1&amp;", ","")&amp;
if(Services!M537="S",Services!$M$1&amp;", ","")&amp;
if(Services!N537="S",Services!$N$1&amp;", ","")&amp;
if(Services!O537="S",Services!$O$1&amp;", ","")&amp;
if(Services!P537="S",Services!$P$1&amp;", ","")&amp;
if(Services!Q537="S",Services!$Q$1&amp;", ","")&amp;
if(Services!R537="S",Services!$R$1&amp;", ","")&amp;
if(Services!S537="S",Services!$S$1&amp;", ","")&amp;
if(Services!T537="S",Services!$T$1&amp;", ","")&amp;
if(Services!U537="S",Services!$U$1&amp;", ","")&amp;
if(Services!V537="S",Services!$V$1&amp;", ","")&amp;
if(Services!W537="S",Services!$W$1&amp;", ","")&amp;
if(Services!X537="S",Services!$X$1&amp;", ","")&amp;
if(Services!Y537="S",Services!$Y$1&amp;", ","")&amp;
if(Services!Z537="S",Services!$Z$1&amp;", ","")&amp;
if(Services!AA537="S",Services!$AA$1&amp;", ","")&amp;
if(Services!AB537="S",Services!$AB$1&amp;", ","")&amp;
if(Services!AC537="S",Services!$AC$1&amp;", ","")&amp;
if(Services!AD537="S",Services!$AD$1&amp;", ","")&amp;
if(Services!AE537="S",Services!$AE$1&amp;", ","")&amp;
if(Services!AF537="S",Services!$AF$1&amp;", ","")&amp;
if(Services!AG537="S",Services!$AG$1&amp;", ","")&amp;
if(Services!AH537="S",Services!$AH$1&amp;", ","")</f>
        <v/>
      </c>
      <c r="H537" t="str">
        <f t="shared" si="2"/>
        <v/>
      </c>
      <c r="I537" t="str">
        <f t="shared" si="3"/>
        <v/>
      </c>
      <c r="J537" s="24" t="s">
        <v>299</v>
      </c>
    </row>
    <row r="538">
      <c r="A538" t="str">
        <f>if(Services!A538="","",Services!A538)</f>
        <v/>
      </c>
      <c r="B538" t="str">
        <f>if(Services!B538&amp;" "&amp;Services!C538&amp;" "&amp;Services!I538="","",Services!B538&amp;" "&amp;Services!C538&amp;" "&amp;Services!I538)</f>
        <v>  </v>
      </c>
      <c r="C538" t="str">
        <f>if(A538="","",Services!D538&amp;" "&amp;Services!E538&amp;", "&amp;Services!F538&amp;" "&amp;Services!G538)</f>
        <v/>
      </c>
      <c r="D538" t="str">
        <f>if(Services!H538="","",Services!H538)</f>
        <v/>
      </c>
      <c r="E538" s="81" t="str">
        <f>if(Services!J538="P",Services!$J$1&amp;", ","")&amp;
if(Services!K538="P",Services!$K$1&amp;", ","")&amp;
if(Services!L538="P",Services!$L$1&amp;", ","")&amp;
if(Services!M538="P",Services!$M$1&amp;", ","")&amp;
if(Services!N538="P",Services!$N$1&amp;", ","")&amp;
if(Services!O538="P",Services!$O$1&amp;", ","")&amp;
if(Services!P538="P",Services!$P$1&amp;", ","")&amp;
if(Services!Q538="P",Services!$Q$1&amp;", ","")&amp;
if(Services!R538="P",Services!$R$1&amp;", ","")&amp;
if(Services!S538="P",Services!$S$1&amp;", ","")&amp;
if(Services!T538="P",Services!$T$1&amp;", ","")&amp;
if(Services!U538="P",Services!$U$1&amp;", ","")&amp;
if(Services!V538="P",Services!$V$1&amp;", ","")&amp;
if(Services!W538="P",Services!$W$1&amp;", ","")&amp;
if(Services!X538="P",Services!$X$1&amp;", ","")&amp;
if(Services!Y538="P",Services!$Y$1&amp;", ","")&amp;
if(Services!Z538="P",Services!$Z$1&amp;", ","")&amp;
if(Services!AA538="P",Services!$AA$1&amp;", ","")&amp;
if(Services!AB538="P",Services!$AB$1&amp;", ","")&amp;
if(Services!AC538="P",Services!$AC$1&amp;", ","")&amp;
if(Services!AD538="P",Services!$AD$1&amp;", ","")&amp;
if(Services!AE538="P",Services!$AE$1&amp;", ","")&amp;
if(Services!AF538="P",Services!$AF$1&amp;", ","")&amp;
if(Services!AG538="P",Services!$AG$1&amp;", ","")&amp;
if(Services!AH538="P",Services!$AH$1&amp;", ","")</f>
        <v/>
      </c>
      <c r="F538" t="str">
        <f t="shared" si="1"/>
        <v/>
      </c>
      <c r="G538" s="81" t="str">
        <f>if(Services!J538="S",Services!$J$1&amp;", ","")&amp;
if(Services!K538="S",Services!$K$1&amp;", ","")&amp;
if(Services!L538="S",Services!$L$1&amp;", ","")&amp;
if(Services!M538="S",Services!$M$1&amp;", ","")&amp;
if(Services!N538="S",Services!$N$1&amp;", ","")&amp;
if(Services!O538="S",Services!$O$1&amp;", ","")&amp;
if(Services!P538="S",Services!$P$1&amp;", ","")&amp;
if(Services!Q538="S",Services!$Q$1&amp;", ","")&amp;
if(Services!R538="S",Services!$R$1&amp;", ","")&amp;
if(Services!S538="S",Services!$S$1&amp;", ","")&amp;
if(Services!T538="S",Services!$T$1&amp;", ","")&amp;
if(Services!U538="S",Services!$U$1&amp;", ","")&amp;
if(Services!V538="S",Services!$V$1&amp;", ","")&amp;
if(Services!W538="S",Services!$W$1&amp;", ","")&amp;
if(Services!X538="S",Services!$X$1&amp;", ","")&amp;
if(Services!Y538="S",Services!$Y$1&amp;", ","")&amp;
if(Services!Z538="S",Services!$Z$1&amp;", ","")&amp;
if(Services!AA538="S",Services!$AA$1&amp;", ","")&amp;
if(Services!AB538="S",Services!$AB$1&amp;", ","")&amp;
if(Services!AC538="S",Services!$AC$1&amp;", ","")&amp;
if(Services!AD538="S",Services!$AD$1&amp;", ","")&amp;
if(Services!AE538="S",Services!$AE$1&amp;", ","")&amp;
if(Services!AF538="S",Services!$AF$1&amp;", ","")&amp;
if(Services!AG538="S",Services!$AG$1&amp;", ","")&amp;
if(Services!AH538="S",Services!$AH$1&amp;", ","")</f>
        <v/>
      </c>
      <c r="H538" t="str">
        <f t="shared" si="2"/>
        <v/>
      </c>
      <c r="I538" t="str">
        <f t="shared" si="3"/>
        <v/>
      </c>
      <c r="J538" s="24" t="s">
        <v>299</v>
      </c>
    </row>
    <row r="539">
      <c r="A539" t="str">
        <f>if(Services!A539="","",Services!A539)</f>
        <v/>
      </c>
      <c r="B539" t="str">
        <f>if(Services!B539&amp;" "&amp;Services!C539&amp;" "&amp;Services!I539="","",Services!B539&amp;" "&amp;Services!C539&amp;" "&amp;Services!I539)</f>
        <v>  </v>
      </c>
      <c r="C539" t="str">
        <f>if(A539="","",Services!D539&amp;" "&amp;Services!E539&amp;", "&amp;Services!F539&amp;" "&amp;Services!G539)</f>
        <v/>
      </c>
      <c r="D539" t="str">
        <f>if(Services!H539="","",Services!H539)</f>
        <v/>
      </c>
      <c r="E539" s="81" t="str">
        <f>if(Services!J539="P",Services!$J$1&amp;", ","")&amp;
if(Services!K539="P",Services!$K$1&amp;", ","")&amp;
if(Services!L539="P",Services!$L$1&amp;", ","")&amp;
if(Services!M539="P",Services!$M$1&amp;", ","")&amp;
if(Services!N539="P",Services!$N$1&amp;", ","")&amp;
if(Services!O539="P",Services!$O$1&amp;", ","")&amp;
if(Services!P539="P",Services!$P$1&amp;", ","")&amp;
if(Services!Q539="P",Services!$Q$1&amp;", ","")&amp;
if(Services!R539="P",Services!$R$1&amp;", ","")&amp;
if(Services!S539="P",Services!$S$1&amp;", ","")&amp;
if(Services!T539="P",Services!$T$1&amp;", ","")&amp;
if(Services!U539="P",Services!$U$1&amp;", ","")&amp;
if(Services!V539="P",Services!$V$1&amp;", ","")&amp;
if(Services!W539="P",Services!$W$1&amp;", ","")&amp;
if(Services!X539="P",Services!$X$1&amp;", ","")&amp;
if(Services!Y539="P",Services!$Y$1&amp;", ","")&amp;
if(Services!Z539="P",Services!$Z$1&amp;", ","")&amp;
if(Services!AA539="P",Services!$AA$1&amp;", ","")&amp;
if(Services!AB539="P",Services!$AB$1&amp;", ","")&amp;
if(Services!AC539="P",Services!$AC$1&amp;", ","")&amp;
if(Services!AD539="P",Services!$AD$1&amp;", ","")&amp;
if(Services!AE539="P",Services!$AE$1&amp;", ","")&amp;
if(Services!AF539="P",Services!$AF$1&amp;", ","")&amp;
if(Services!AG539="P",Services!$AG$1&amp;", ","")&amp;
if(Services!AH539="P",Services!$AH$1&amp;", ","")</f>
        <v/>
      </c>
      <c r="F539" t="str">
        <f t="shared" si="1"/>
        <v/>
      </c>
      <c r="G539" s="81" t="str">
        <f>if(Services!J539="S",Services!$J$1&amp;", ","")&amp;
if(Services!K539="S",Services!$K$1&amp;", ","")&amp;
if(Services!L539="S",Services!$L$1&amp;", ","")&amp;
if(Services!M539="S",Services!$M$1&amp;", ","")&amp;
if(Services!N539="S",Services!$N$1&amp;", ","")&amp;
if(Services!O539="S",Services!$O$1&amp;", ","")&amp;
if(Services!P539="S",Services!$P$1&amp;", ","")&amp;
if(Services!Q539="S",Services!$Q$1&amp;", ","")&amp;
if(Services!R539="S",Services!$R$1&amp;", ","")&amp;
if(Services!S539="S",Services!$S$1&amp;", ","")&amp;
if(Services!T539="S",Services!$T$1&amp;", ","")&amp;
if(Services!U539="S",Services!$U$1&amp;", ","")&amp;
if(Services!V539="S",Services!$V$1&amp;", ","")&amp;
if(Services!W539="S",Services!$W$1&amp;", ","")&amp;
if(Services!X539="S",Services!$X$1&amp;", ","")&amp;
if(Services!Y539="S",Services!$Y$1&amp;", ","")&amp;
if(Services!Z539="S",Services!$Z$1&amp;", ","")&amp;
if(Services!AA539="S",Services!$AA$1&amp;", ","")&amp;
if(Services!AB539="S",Services!$AB$1&amp;", ","")&amp;
if(Services!AC539="S",Services!$AC$1&amp;", ","")&amp;
if(Services!AD539="S",Services!$AD$1&amp;", ","")&amp;
if(Services!AE539="S",Services!$AE$1&amp;", ","")&amp;
if(Services!AF539="S",Services!$AF$1&amp;", ","")&amp;
if(Services!AG539="S",Services!$AG$1&amp;", ","")&amp;
if(Services!AH539="S",Services!$AH$1&amp;", ","")</f>
        <v/>
      </c>
      <c r="H539" t="str">
        <f t="shared" si="2"/>
        <v/>
      </c>
      <c r="I539" t="str">
        <f t="shared" si="3"/>
        <v/>
      </c>
      <c r="J539" s="24" t="s">
        <v>299</v>
      </c>
    </row>
    <row r="540">
      <c r="A540" t="str">
        <f>if(Services!A540="","",Services!A540)</f>
        <v/>
      </c>
      <c r="B540" t="str">
        <f>if(Services!B540&amp;" "&amp;Services!C540&amp;" "&amp;Services!I540="","",Services!B540&amp;" "&amp;Services!C540&amp;" "&amp;Services!I540)</f>
        <v>  </v>
      </c>
      <c r="C540" t="str">
        <f>if(A540="","",Services!D540&amp;" "&amp;Services!E540&amp;", "&amp;Services!F540&amp;" "&amp;Services!G540)</f>
        <v/>
      </c>
      <c r="D540" t="str">
        <f>if(Services!H540="","",Services!H540)</f>
        <v/>
      </c>
      <c r="E540" s="81" t="str">
        <f>if(Services!J540="P",Services!$J$1&amp;", ","")&amp;
if(Services!K540="P",Services!$K$1&amp;", ","")&amp;
if(Services!L540="P",Services!$L$1&amp;", ","")&amp;
if(Services!M540="P",Services!$M$1&amp;", ","")&amp;
if(Services!N540="P",Services!$N$1&amp;", ","")&amp;
if(Services!O540="P",Services!$O$1&amp;", ","")&amp;
if(Services!P540="P",Services!$P$1&amp;", ","")&amp;
if(Services!Q540="P",Services!$Q$1&amp;", ","")&amp;
if(Services!R540="P",Services!$R$1&amp;", ","")&amp;
if(Services!S540="P",Services!$S$1&amp;", ","")&amp;
if(Services!T540="P",Services!$T$1&amp;", ","")&amp;
if(Services!U540="P",Services!$U$1&amp;", ","")&amp;
if(Services!V540="P",Services!$V$1&amp;", ","")&amp;
if(Services!W540="P",Services!$W$1&amp;", ","")&amp;
if(Services!X540="P",Services!$X$1&amp;", ","")&amp;
if(Services!Y540="P",Services!$Y$1&amp;", ","")&amp;
if(Services!Z540="P",Services!$Z$1&amp;", ","")&amp;
if(Services!AA540="P",Services!$AA$1&amp;", ","")&amp;
if(Services!AB540="P",Services!$AB$1&amp;", ","")&amp;
if(Services!AC540="P",Services!$AC$1&amp;", ","")&amp;
if(Services!AD540="P",Services!$AD$1&amp;", ","")&amp;
if(Services!AE540="P",Services!$AE$1&amp;", ","")&amp;
if(Services!AF540="P",Services!$AF$1&amp;", ","")&amp;
if(Services!AG540="P",Services!$AG$1&amp;", ","")&amp;
if(Services!AH540="P",Services!$AH$1&amp;", ","")</f>
        <v/>
      </c>
      <c r="F540" t="str">
        <f t="shared" si="1"/>
        <v/>
      </c>
      <c r="G540" s="81" t="str">
        <f>if(Services!J540="S",Services!$J$1&amp;", ","")&amp;
if(Services!K540="S",Services!$K$1&amp;", ","")&amp;
if(Services!L540="S",Services!$L$1&amp;", ","")&amp;
if(Services!M540="S",Services!$M$1&amp;", ","")&amp;
if(Services!N540="S",Services!$N$1&amp;", ","")&amp;
if(Services!O540="S",Services!$O$1&amp;", ","")&amp;
if(Services!P540="S",Services!$P$1&amp;", ","")&amp;
if(Services!Q540="S",Services!$Q$1&amp;", ","")&amp;
if(Services!R540="S",Services!$R$1&amp;", ","")&amp;
if(Services!S540="S",Services!$S$1&amp;", ","")&amp;
if(Services!T540="S",Services!$T$1&amp;", ","")&amp;
if(Services!U540="S",Services!$U$1&amp;", ","")&amp;
if(Services!V540="S",Services!$V$1&amp;", ","")&amp;
if(Services!W540="S",Services!$W$1&amp;", ","")&amp;
if(Services!X540="S",Services!$X$1&amp;", ","")&amp;
if(Services!Y540="S",Services!$Y$1&amp;", ","")&amp;
if(Services!Z540="S",Services!$Z$1&amp;", ","")&amp;
if(Services!AA540="S",Services!$AA$1&amp;", ","")&amp;
if(Services!AB540="S",Services!$AB$1&amp;", ","")&amp;
if(Services!AC540="S",Services!$AC$1&amp;", ","")&amp;
if(Services!AD540="S",Services!$AD$1&amp;", ","")&amp;
if(Services!AE540="S",Services!$AE$1&amp;", ","")&amp;
if(Services!AF540="S",Services!$AF$1&amp;", ","")&amp;
if(Services!AG540="S",Services!$AG$1&amp;", ","")&amp;
if(Services!AH540="S",Services!$AH$1&amp;", ","")</f>
        <v/>
      </c>
      <c r="H540" t="str">
        <f t="shared" si="2"/>
        <v/>
      </c>
      <c r="I540" t="str">
        <f t="shared" si="3"/>
        <v/>
      </c>
      <c r="J540" s="24" t="s">
        <v>299</v>
      </c>
    </row>
    <row r="541">
      <c r="A541" t="str">
        <f>if(Services!A541="","",Services!A541)</f>
        <v/>
      </c>
      <c r="B541" t="str">
        <f>if(Services!B541&amp;" "&amp;Services!C541&amp;" "&amp;Services!I541="","",Services!B541&amp;" "&amp;Services!C541&amp;" "&amp;Services!I541)</f>
        <v>  </v>
      </c>
      <c r="C541" t="str">
        <f>if(A541="","",Services!D541&amp;" "&amp;Services!E541&amp;", "&amp;Services!F541&amp;" "&amp;Services!G541)</f>
        <v/>
      </c>
      <c r="D541" t="str">
        <f>if(Services!H541="","",Services!H541)</f>
        <v/>
      </c>
      <c r="E541" s="81" t="str">
        <f>if(Services!J541="P",Services!$J$1&amp;", ","")&amp;
if(Services!K541="P",Services!$K$1&amp;", ","")&amp;
if(Services!L541="P",Services!$L$1&amp;", ","")&amp;
if(Services!M541="P",Services!$M$1&amp;", ","")&amp;
if(Services!N541="P",Services!$N$1&amp;", ","")&amp;
if(Services!O541="P",Services!$O$1&amp;", ","")&amp;
if(Services!P541="P",Services!$P$1&amp;", ","")&amp;
if(Services!Q541="P",Services!$Q$1&amp;", ","")&amp;
if(Services!R541="P",Services!$R$1&amp;", ","")&amp;
if(Services!S541="P",Services!$S$1&amp;", ","")&amp;
if(Services!T541="P",Services!$T$1&amp;", ","")&amp;
if(Services!U541="P",Services!$U$1&amp;", ","")&amp;
if(Services!V541="P",Services!$V$1&amp;", ","")&amp;
if(Services!W541="P",Services!$W$1&amp;", ","")&amp;
if(Services!X541="P",Services!$X$1&amp;", ","")&amp;
if(Services!Y541="P",Services!$Y$1&amp;", ","")&amp;
if(Services!Z541="P",Services!$Z$1&amp;", ","")&amp;
if(Services!AA541="P",Services!$AA$1&amp;", ","")&amp;
if(Services!AB541="P",Services!$AB$1&amp;", ","")&amp;
if(Services!AC541="P",Services!$AC$1&amp;", ","")&amp;
if(Services!AD541="P",Services!$AD$1&amp;", ","")&amp;
if(Services!AE541="P",Services!$AE$1&amp;", ","")&amp;
if(Services!AF541="P",Services!$AF$1&amp;", ","")&amp;
if(Services!AG541="P",Services!$AG$1&amp;", ","")&amp;
if(Services!AH541="P",Services!$AH$1&amp;", ","")</f>
        <v/>
      </c>
      <c r="F541" t="str">
        <f t="shared" si="1"/>
        <v/>
      </c>
      <c r="G541" s="81" t="str">
        <f>if(Services!J541="S",Services!$J$1&amp;", ","")&amp;
if(Services!K541="S",Services!$K$1&amp;", ","")&amp;
if(Services!L541="S",Services!$L$1&amp;", ","")&amp;
if(Services!M541="S",Services!$M$1&amp;", ","")&amp;
if(Services!N541="S",Services!$N$1&amp;", ","")&amp;
if(Services!O541="S",Services!$O$1&amp;", ","")&amp;
if(Services!P541="S",Services!$P$1&amp;", ","")&amp;
if(Services!Q541="S",Services!$Q$1&amp;", ","")&amp;
if(Services!R541="S",Services!$R$1&amp;", ","")&amp;
if(Services!S541="S",Services!$S$1&amp;", ","")&amp;
if(Services!T541="S",Services!$T$1&amp;", ","")&amp;
if(Services!U541="S",Services!$U$1&amp;", ","")&amp;
if(Services!V541="S",Services!$V$1&amp;", ","")&amp;
if(Services!W541="S",Services!$W$1&amp;", ","")&amp;
if(Services!X541="S",Services!$X$1&amp;", ","")&amp;
if(Services!Y541="S",Services!$Y$1&amp;", ","")&amp;
if(Services!Z541="S",Services!$Z$1&amp;", ","")&amp;
if(Services!AA541="S",Services!$AA$1&amp;", ","")&amp;
if(Services!AB541="S",Services!$AB$1&amp;", ","")&amp;
if(Services!AC541="S",Services!$AC$1&amp;", ","")&amp;
if(Services!AD541="S",Services!$AD$1&amp;", ","")&amp;
if(Services!AE541="S",Services!$AE$1&amp;", ","")&amp;
if(Services!AF541="S",Services!$AF$1&amp;", ","")&amp;
if(Services!AG541="S",Services!$AG$1&amp;", ","")&amp;
if(Services!AH541="S",Services!$AH$1&amp;", ","")</f>
        <v/>
      </c>
      <c r="H541" t="str">
        <f t="shared" si="2"/>
        <v/>
      </c>
      <c r="I541" t="str">
        <f t="shared" si="3"/>
        <v/>
      </c>
      <c r="J541" s="24" t="s">
        <v>299</v>
      </c>
    </row>
    <row r="542">
      <c r="A542" t="str">
        <f>if(Services!A542="","",Services!A542)</f>
        <v/>
      </c>
      <c r="B542" t="str">
        <f>if(Services!B542&amp;" "&amp;Services!C542&amp;" "&amp;Services!I542="","",Services!B542&amp;" "&amp;Services!C542&amp;" "&amp;Services!I542)</f>
        <v>  </v>
      </c>
      <c r="C542" t="str">
        <f>if(A542="","",Services!D542&amp;" "&amp;Services!E542&amp;", "&amp;Services!F542&amp;" "&amp;Services!G542)</f>
        <v/>
      </c>
      <c r="D542" t="str">
        <f>if(Services!H542="","",Services!H542)</f>
        <v/>
      </c>
      <c r="E542" s="81" t="str">
        <f>if(Services!J542="P",Services!$J$1&amp;", ","")&amp;
if(Services!K542="P",Services!$K$1&amp;", ","")&amp;
if(Services!L542="P",Services!$L$1&amp;", ","")&amp;
if(Services!M542="P",Services!$M$1&amp;", ","")&amp;
if(Services!N542="P",Services!$N$1&amp;", ","")&amp;
if(Services!O542="P",Services!$O$1&amp;", ","")&amp;
if(Services!P542="P",Services!$P$1&amp;", ","")&amp;
if(Services!Q542="P",Services!$Q$1&amp;", ","")&amp;
if(Services!R542="P",Services!$R$1&amp;", ","")&amp;
if(Services!S542="P",Services!$S$1&amp;", ","")&amp;
if(Services!T542="P",Services!$T$1&amp;", ","")&amp;
if(Services!U542="P",Services!$U$1&amp;", ","")&amp;
if(Services!V542="P",Services!$V$1&amp;", ","")&amp;
if(Services!W542="P",Services!$W$1&amp;", ","")&amp;
if(Services!X542="P",Services!$X$1&amp;", ","")&amp;
if(Services!Y542="P",Services!$Y$1&amp;", ","")&amp;
if(Services!Z542="P",Services!$Z$1&amp;", ","")&amp;
if(Services!AA542="P",Services!$AA$1&amp;", ","")&amp;
if(Services!AB542="P",Services!$AB$1&amp;", ","")&amp;
if(Services!AC542="P",Services!$AC$1&amp;", ","")&amp;
if(Services!AD542="P",Services!$AD$1&amp;", ","")&amp;
if(Services!AE542="P",Services!$AE$1&amp;", ","")&amp;
if(Services!AF542="P",Services!$AF$1&amp;", ","")&amp;
if(Services!AG542="P",Services!$AG$1&amp;", ","")&amp;
if(Services!AH542="P",Services!$AH$1&amp;", ","")</f>
        <v/>
      </c>
      <c r="F542" t="str">
        <f t="shared" si="1"/>
        <v/>
      </c>
      <c r="G542" s="81" t="str">
        <f>if(Services!J542="S",Services!$J$1&amp;", ","")&amp;
if(Services!K542="S",Services!$K$1&amp;", ","")&amp;
if(Services!L542="S",Services!$L$1&amp;", ","")&amp;
if(Services!M542="S",Services!$M$1&amp;", ","")&amp;
if(Services!N542="S",Services!$N$1&amp;", ","")&amp;
if(Services!O542="S",Services!$O$1&amp;", ","")&amp;
if(Services!P542="S",Services!$P$1&amp;", ","")&amp;
if(Services!Q542="S",Services!$Q$1&amp;", ","")&amp;
if(Services!R542="S",Services!$R$1&amp;", ","")&amp;
if(Services!S542="S",Services!$S$1&amp;", ","")&amp;
if(Services!T542="S",Services!$T$1&amp;", ","")&amp;
if(Services!U542="S",Services!$U$1&amp;", ","")&amp;
if(Services!V542="S",Services!$V$1&amp;", ","")&amp;
if(Services!W542="S",Services!$W$1&amp;", ","")&amp;
if(Services!X542="S",Services!$X$1&amp;", ","")&amp;
if(Services!Y542="S",Services!$Y$1&amp;", ","")&amp;
if(Services!Z542="S",Services!$Z$1&amp;", ","")&amp;
if(Services!AA542="S",Services!$AA$1&amp;", ","")&amp;
if(Services!AB542="S",Services!$AB$1&amp;", ","")&amp;
if(Services!AC542="S",Services!$AC$1&amp;", ","")&amp;
if(Services!AD542="S",Services!$AD$1&amp;", ","")&amp;
if(Services!AE542="S",Services!$AE$1&amp;", ","")&amp;
if(Services!AF542="S",Services!$AF$1&amp;", ","")&amp;
if(Services!AG542="S",Services!$AG$1&amp;", ","")&amp;
if(Services!AH542="S",Services!$AH$1&amp;", ","")</f>
        <v/>
      </c>
      <c r="H542" t="str">
        <f t="shared" si="2"/>
        <v/>
      </c>
      <c r="I542" t="str">
        <f t="shared" si="3"/>
        <v/>
      </c>
      <c r="J542" s="24" t="s">
        <v>299</v>
      </c>
    </row>
    <row r="543">
      <c r="A543" t="str">
        <f>if(Services!A543="","",Services!A543)</f>
        <v/>
      </c>
      <c r="B543" t="str">
        <f>if(Services!B543&amp;" "&amp;Services!C543&amp;" "&amp;Services!I543="","",Services!B543&amp;" "&amp;Services!C543&amp;" "&amp;Services!I543)</f>
        <v>  </v>
      </c>
      <c r="C543" t="str">
        <f>if(A543="","",Services!D543&amp;" "&amp;Services!E543&amp;", "&amp;Services!F543&amp;" "&amp;Services!G543)</f>
        <v/>
      </c>
      <c r="D543" t="str">
        <f>if(Services!H543="","",Services!H543)</f>
        <v/>
      </c>
      <c r="E543" s="81" t="str">
        <f>if(Services!J543="P",Services!$J$1&amp;", ","")&amp;
if(Services!K543="P",Services!$K$1&amp;", ","")&amp;
if(Services!L543="P",Services!$L$1&amp;", ","")&amp;
if(Services!M543="P",Services!$M$1&amp;", ","")&amp;
if(Services!N543="P",Services!$N$1&amp;", ","")&amp;
if(Services!O543="P",Services!$O$1&amp;", ","")&amp;
if(Services!P543="P",Services!$P$1&amp;", ","")&amp;
if(Services!Q543="P",Services!$Q$1&amp;", ","")&amp;
if(Services!R543="P",Services!$R$1&amp;", ","")&amp;
if(Services!S543="P",Services!$S$1&amp;", ","")&amp;
if(Services!T543="P",Services!$T$1&amp;", ","")&amp;
if(Services!U543="P",Services!$U$1&amp;", ","")&amp;
if(Services!V543="P",Services!$V$1&amp;", ","")&amp;
if(Services!W543="P",Services!$W$1&amp;", ","")&amp;
if(Services!X543="P",Services!$X$1&amp;", ","")&amp;
if(Services!Y543="P",Services!$Y$1&amp;", ","")&amp;
if(Services!Z543="P",Services!$Z$1&amp;", ","")&amp;
if(Services!AA543="P",Services!$AA$1&amp;", ","")&amp;
if(Services!AB543="P",Services!$AB$1&amp;", ","")&amp;
if(Services!AC543="P",Services!$AC$1&amp;", ","")&amp;
if(Services!AD543="P",Services!$AD$1&amp;", ","")&amp;
if(Services!AE543="P",Services!$AE$1&amp;", ","")&amp;
if(Services!AF543="P",Services!$AF$1&amp;", ","")&amp;
if(Services!AG543="P",Services!$AG$1&amp;", ","")&amp;
if(Services!AH543="P",Services!$AH$1&amp;", ","")</f>
        <v/>
      </c>
      <c r="F543" t="str">
        <f t="shared" si="1"/>
        <v/>
      </c>
      <c r="G543" s="81" t="str">
        <f>if(Services!J543="S",Services!$J$1&amp;", ","")&amp;
if(Services!K543="S",Services!$K$1&amp;", ","")&amp;
if(Services!L543="S",Services!$L$1&amp;", ","")&amp;
if(Services!M543="S",Services!$M$1&amp;", ","")&amp;
if(Services!N543="S",Services!$N$1&amp;", ","")&amp;
if(Services!O543="S",Services!$O$1&amp;", ","")&amp;
if(Services!P543="S",Services!$P$1&amp;", ","")&amp;
if(Services!Q543="S",Services!$Q$1&amp;", ","")&amp;
if(Services!R543="S",Services!$R$1&amp;", ","")&amp;
if(Services!S543="S",Services!$S$1&amp;", ","")&amp;
if(Services!T543="S",Services!$T$1&amp;", ","")&amp;
if(Services!U543="S",Services!$U$1&amp;", ","")&amp;
if(Services!V543="S",Services!$V$1&amp;", ","")&amp;
if(Services!W543="S",Services!$W$1&amp;", ","")&amp;
if(Services!X543="S",Services!$X$1&amp;", ","")&amp;
if(Services!Y543="S",Services!$Y$1&amp;", ","")&amp;
if(Services!Z543="S",Services!$Z$1&amp;", ","")&amp;
if(Services!AA543="S",Services!$AA$1&amp;", ","")&amp;
if(Services!AB543="S",Services!$AB$1&amp;", ","")&amp;
if(Services!AC543="S",Services!$AC$1&amp;", ","")&amp;
if(Services!AD543="S",Services!$AD$1&amp;", ","")&amp;
if(Services!AE543="S",Services!$AE$1&amp;", ","")&amp;
if(Services!AF543="S",Services!$AF$1&amp;", ","")&amp;
if(Services!AG543="S",Services!$AG$1&amp;", ","")&amp;
if(Services!AH543="S",Services!$AH$1&amp;", ","")</f>
        <v/>
      </c>
      <c r="H543" t="str">
        <f t="shared" si="2"/>
        <v/>
      </c>
      <c r="I543" t="str">
        <f t="shared" si="3"/>
        <v/>
      </c>
      <c r="J543" s="24" t="s">
        <v>299</v>
      </c>
    </row>
    <row r="544">
      <c r="A544" t="str">
        <f>if(Services!A544="","",Services!A544)</f>
        <v/>
      </c>
      <c r="B544" t="str">
        <f>if(Services!B544&amp;" "&amp;Services!C544&amp;" "&amp;Services!I544="","",Services!B544&amp;" "&amp;Services!C544&amp;" "&amp;Services!I544)</f>
        <v>  </v>
      </c>
      <c r="C544" t="str">
        <f>if(A544="","",Services!D544&amp;" "&amp;Services!E544&amp;", "&amp;Services!F544&amp;" "&amp;Services!G544)</f>
        <v/>
      </c>
      <c r="D544" t="str">
        <f>if(Services!H544="","",Services!H544)</f>
        <v/>
      </c>
      <c r="E544" s="81" t="str">
        <f>if(Services!J544="P",Services!$J$1&amp;", ","")&amp;
if(Services!K544="P",Services!$K$1&amp;", ","")&amp;
if(Services!L544="P",Services!$L$1&amp;", ","")&amp;
if(Services!M544="P",Services!$M$1&amp;", ","")&amp;
if(Services!N544="P",Services!$N$1&amp;", ","")&amp;
if(Services!O544="P",Services!$O$1&amp;", ","")&amp;
if(Services!P544="P",Services!$P$1&amp;", ","")&amp;
if(Services!Q544="P",Services!$Q$1&amp;", ","")&amp;
if(Services!R544="P",Services!$R$1&amp;", ","")&amp;
if(Services!S544="P",Services!$S$1&amp;", ","")&amp;
if(Services!T544="P",Services!$T$1&amp;", ","")&amp;
if(Services!U544="P",Services!$U$1&amp;", ","")&amp;
if(Services!V544="P",Services!$V$1&amp;", ","")&amp;
if(Services!W544="P",Services!$W$1&amp;", ","")&amp;
if(Services!X544="P",Services!$X$1&amp;", ","")&amp;
if(Services!Y544="P",Services!$Y$1&amp;", ","")&amp;
if(Services!Z544="P",Services!$Z$1&amp;", ","")&amp;
if(Services!AA544="P",Services!$AA$1&amp;", ","")&amp;
if(Services!AB544="P",Services!$AB$1&amp;", ","")&amp;
if(Services!AC544="P",Services!$AC$1&amp;", ","")&amp;
if(Services!AD544="P",Services!$AD$1&amp;", ","")&amp;
if(Services!AE544="P",Services!$AE$1&amp;", ","")&amp;
if(Services!AF544="P",Services!$AF$1&amp;", ","")&amp;
if(Services!AG544="P",Services!$AG$1&amp;", ","")&amp;
if(Services!AH544="P",Services!$AH$1&amp;", ","")</f>
        <v/>
      </c>
      <c r="F544" t="str">
        <f t="shared" si="1"/>
        <v/>
      </c>
      <c r="G544" s="81" t="str">
        <f>if(Services!J544="S",Services!$J$1&amp;", ","")&amp;
if(Services!K544="S",Services!$K$1&amp;", ","")&amp;
if(Services!L544="S",Services!$L$1&amp;", ","")&amp;
if(Services!M544="S",Services!$M$1&amp;", ","")&amp;
if(Services!N544="S",Services!$N$1&amp;", ","")&amp;
if(Services!O544="S",Services!$O$1&amp;", ","")&amp;
if(Services!P544="S",Services!$P$1&amp;", ","")&amp;
if(Services!Q544="S",Services!$Q$1&amp;", ","")&amp;
if(Services!R544="S",Services!$R$1&amp;", ","")&amp;
if(Services!S544="S",Services!$S$1&amp;", ","")&amp;
if(Services!T544="S",Services!$T$1&amp;", ","")&amp;
if(Services!U544="S",Services!$U$1&amp;", ","")&amp;
if(Services!V544="S",Services!$V$1&amp;", ","")&amp;
if(Services!W544="S",Services!$W$1&amp;", ","")&amp;
if(Services!X544="S",Services!$X$1&amp;", ","")&amp;
if(Services!Y544="S",Services!$Y$1&amp;", ","")&amp;
if(Services!Z544="S",Services!$Z$1&amp;", ","")&amp;
if(Services!AA544="S",Services!$AA$1&amp;", ","")&amp;
if(Services!AB544="S",Services!$AB$1&amp;", ","")&amp;
if(Services!AC544="S",Services!$AC$1&amp;", ","")&amp;
if(Services!AD544="S",Services!$AD$1&amp;", ","")&amp;
if(Services!AE544="S",Services!$AE$1&amp;", ","")&amp;
if(Services!AF544="S",Services!$AF$1&amp;", ","")&amp;
if(Services!AG544="S",Services!$AG$1&amp;", ","")&amp;
if(Services!AH544="S",Services!$AH$1&amp;", ","")</f>
        <v/>
      </c>
      <c r="H544" t="str">
        <f t="shared" si="2"/>
        <v/>
      </c>
      <c r="I544" t="str">
        <f t="shared" si="3"/>
        <v/>
      </c>
      <c r="J544" s="24" t="s">
        <v>299</v>
      </c>
    </row>
    <row r="545">
      <c r="A545" t="str">
        <f>if(Services!A545="","",Services!A545)</f>
        <v/>
      </c>
      <c r="B545" t="str">
        <f>if(Services!B545&amp;" "&amp;Services!C545&amp;" "&amp;Services!I545="","",Services!B545&amp;" "&amp;Services!C545&amp;" "&amp;Services!I545)</f>
        <v>  </v>
      </c>
      <c r="C545" t="str">
        <f>if(A545="","",Services!D545&amp;" "&amp;Services!E545&amp;", "&amp;Services!F545&amp;" "&amp;Services!G545)</f>
        <v/>
      </c>
      <c r="D545" t="str">
        <f>if(Services!H545="","",Services!H545)</f>
        <v/>
      </c>
      <c r="E545" s="81" t="str">
        <f>if(Services!J545="P",Services!$J$1&amp;", ","")&amp;
if(Services!K545="P",Services!$K$1&amp;", ","")&amp;
if(Services!L545="P",Services!$L$1&amp;", ","")&amp;
if(Services!M545="P",Services!$M$1&amp;", ","")&amp;
if(Services!N545="P",Services!$N$1&amp;", ","")&amp;
if(Services!O545="P",Services!$O$1&amp;", ","")&amp;
if(Services!P545="P",Services!$P$1&amp;", ","")&amp;
if(Services!Q545="P",Services!$Q$1&amp;", ","")&amp;
if(Services!R545="P",Services!$R$1&amp;", ","")&amp;
if(Services!S545="P",Services!$S$1&amp;", ","")&amp;
if(Services!T545="P",Services!$T$1&amp;", ","")&amp;
if(Services!U545="P",Services!$U$1&amp;", ","")&amp;
if(Services!V545="P",Services!$V$1&amp;", ","")&amp;
if(Services!W545="P",Services!$W$1&amp;", ","")&amp;
if(Services!X545="P",Services!$X$1&amp;", ","")&amp;
if(Services!Y545="P",Services!$Y$1&amp;", ","")&amp;
if(Services!Z545="P",Services!$Z$1&amp;", ","")&amp;
if(Services!AA545="P",Services!$AA$1&amp;", ","")&amp;
if(Services!AB545="P",Services!$AB$1&amp;", ","")&amp;
if(Services!AC545="P",Services!$AC$1&amp;", ","")&amp;
if(Services!AD545="P",Services!$AD$1&amp;", ","")&amp;
if(Services!AE545="P",Services!$AE$1&amp;", ","")&amp;
if(Services!AF545="P",Services!$AF$1&amp;", ","")&amp;
if(Services!AG545="P",Services!$AG$1&amp;", ","")&amp;
if(Services!AH545="P",Services!$AH$1&amp;", ","")</f>
        <v/>
      </c>
      <c r="F545" t="str">
        <f t="shared" si="1"/>
        <v/>
      </c>
      <c r="G545" s="81" t="str">
        <f>if(Services!J545="S",Services!$J$1&amp;", ","")&amp;
if(Services!K545="S",Services!$K$1&amp;", ","")&amp;
if(Services!L545="S",Services!$L$1&amp;", ","")&amp;
if(Services!M545="S",Services!$M$1&amp;", ","")&amp;
if(Services!N545="S",Services!$N$1&amp;", ","")&amp;
if(Services!O545="S",Services!$O$1&amp;", ","")&amp;
if(Services!P545="S",Services!$P$1&amp;", ","")&amp;
if(Services!Q545="S",Services!$Q$1&amp;", ","")&amp;
if(Services!R545="S",Services!$R$1&amp;", ","")&amp;
if(Services!S545="S",Services!$S$1&amp;", ","")&amp;
if(Services!T545="S",Services!$T$1&amp;", ","")&amp;
if(Services!U545="S",Services!$U$1&amp;", ","")&amp;
if(Services!V545="S",Services!$V$1&amp;", ","")&amp;
if(Services!W545="S",Services!$W$1&amp;", ","")&amp;
if(Services!X545="S",Services!$X$1&amp;", ","")&amp;
if(Services!Y545="S",Services!$Y$1&amp;", ","")&amp;
if(Services!Z545="S",Services!$Z$1&amp;", ","")&amp;
if(Services!AA545="S",Services!$AA$1&amp;", ","")&amp;
if(Services!AB545="S",Services!$AB$1&amp;", ","")&amp;
if(Services!AC545="S",Services!$AC$1&amp;", ","")&amp;
if(Services!AD545="S",Services!$AD$1&amp;", ","")&amp;
if(Services!AE545="S",Services!$AE$1&amp;", ","")&amp;
if(Services!AF545="S",Services!$AF$1&amp;", ","")&amp;
if(Services!AG545="S",Services!$AG$1&amp;", ","")&amp;
if(Services!AH545="S",Services!$AH$1&amp;", ","")</f>
        <v/>
      </c>
      <c r="H545" t="str">
        <f t="shared" si="2"/>
        <v/>
      </c>
      <c r="I545" t="str">
        <f t="shared" si="3"/>
        <v/>
      </c>
      <c r="J545" s="24" t="s">
        <v>299</v>
      </c>
    </row>
    <row r="546">
      <c r="A546" t="str">
        <f>if(Services!A546="","",Services!A546)</f>
        <v/>
      </c>
      <c r="B546" t="str">
        <f>if(Services!B546&amp;" "&amp;Services!C546&amp;" "&amp;Services!I546="","",Services!B546&amp;" "&amp;Services!C546&amp;" "&amp;Services!I546)</f>
        <v>  </v>
      </c>
      <c r="C546" t="str">
        <f>if(A546="","",Services!D546&amp;" "&amp;Services!E546&amp;", "&amp;Services!F546&amp;" "&amp;Services!G546)</f>
        <v/>
      </c>
      <c r="D546" t="str">
        <f>if(Services!H546="","",Services!H546)</f>
        <v/>
      </c>
      <c r="E546" s="81" t="str">
        <f>if(Services!J546="P",Services!$J$1&amp;", ","")&amp;
if(Services!K546="P",Services!$K$1&amp;", ","")&amp;
if(Services!L546="P",Services!$L$1&amp;", ","")&amp;
if(Services!M546="P",Services!$M$1&amp;", ","")&amp;
if(Services!N546="P",Services!$N$1&amp;", ","")&amp;
if(Services!O546="P",Services!$O$1&amp;", ","")&amp;
if(Services!P546="P",Services!$P$1&amp;", ","")&amp;
if(Services!Q546="P",Services!$Q$1&amp;", ","")&amp;
if(Services!R546="P",Services!$R$1&amp;", ","")&amp;
if(Services!S546="P",Services!$S$1&amp;", ","")&amp;
if(Services!T546="P",Services!$T$1&amp;", ","")&amp;
if(Services!U546="P",Services!$U$1&amp;", ","")&amp;
if(Services!V546="P",Services!$V$1&amp;", ","")&amp;
if(Services!W546="P",Services!$W$1&amp;", ","")&amp;
if(Services!X546="P",Services!$X$1&amp;", ","")&amp;
if(Services!Y546="P",Services!$Y$1&amp;", ","")&amp;
if(Services!Z546="P",Services!$Z$1&amp;", ","")&amp;
if(Services!AA546="P",Services!$AA$1&amp;", ","")&amp;
if(Services!AB546="P",Services!$AB$1&amp;", ","")&amp;
if(Services!AC546="P",Services!$AC$1&amp;", ","")&amp;
if(Services!AD546="P",Services!$AD$1&amp;", ","")&amp;
if(Services!AE546="P",Services!$AE$1&amp;", ","")&amp;
if(Services!AF546="P",Services!$AF$1&amp;", ","")&amp;
if(Services!AG546="P",Services!$AG$1&amp;", ","")&amp;
if(Services!AH546="P",Services!$AH$1&amp;", ","")</f>
        <v/>
      </c>
      <c r="F546" t="str">
        <f t="shared" si="1"/>
        <v/>
      </c>
      <c r="G546" s="81" t="str">
        <f>if(Services!J546="S",Services!$J$1&amp;", ","")&amp;
if(Services!K546="S",Services!$K$1&amp;", ","")&amp;
if(Services!L546="S",Services!$L$1&amp;", ","")&amp;
if(Services!M546="S",Services!$M$1&amp;", ","")&amp;
if(Services!N546="S",Services!$N$1&amp;", ","")&amp;
if(Services!O546="S",Services!$O$1&amp;", ","")&amp;
if(Services!P546="S",Services!$P$1&amp;", ","")&amp;
if(Services!Q546="S",Services!$Q$1&amp;", ","")&amp;
if(Services!R546="S",Services!$R$1&amp;", ","")&amp;
if(Services!S546="S",Services!$S$1&amp;", ","")&amp;
if(Services!T546="S",Services!$T$1&amp;", ","")&amp;
if(Services!U546="S",Services!$U$1&amp;", ","")&amp;
if(Services!V546="S",Services!$V$1&amp;", ","")&amp;
if(Services!W546="S",Services!$W$1&amp;", ","")&amp;
if(Services!X546="S",Services!$X$1&amp;", ","")&amp;
if(Services!Y546="S",Services!$Y$1&amp;", ","")&amp;
if(Services!Z546="S",Services!$Z$1&amp;", ","")&amp;
if(Services!AA546="S",Services!$AA$1&amp;", ","")&amp;
if(Services!AB546="S",Services!$AB$1&amp;", ","")&amp;
if(Services!AC546="S",Services!$AC$1&amp;", ","")&amp;
if(Services!AD546="S",Services!$AD$1&amp;", ","")&amp;
if(Services!AE546="S",Services!$AE$1&amp;", ","")&amp;
if(Services!AF546="S",Services!$AF$1&amp;", ","")&amp;
if(Services!AG546="S",Services!$AG$1&amp;", ","")&amp;
if(Services!AH546="S",Services!$AH$1&amp;", ","")</f>
        <v/>
      </c>
      <c r="H546" t="str">
        <f t="shared" si="2"/>
        <v/>
      </c>
      <c r="I546" t="str">
        <f t="shared" si="3"/>
        <v/>
      </c>
      <c r="J546" s="24" t="s">
        <v>299</v>
      </c>
    </row>
    <row r="547">
      <c r="A547" t="str">
        <f>if(Services!A547="","",Services!A547)</f>
        <v/>
      </c>
      <c r="B547" t="str">
        <f>if(Services!B547&amp;" "&amp;Services!C547&amp;" "&amp;Services!I547="","",Services!B547&amp;" "&amp;Services!C547&amp;" "&amp;Services!I547)</f>
        <v>  </v>
      </c>
      <c r="C547" t="str">
        <f>if(A547="","",Services!D547&amp;" "&amp;Services!E547&amp;", "&amp;Services!F547&amp;" "&amp;Services!G547)</f>
        <v/>
      </c>
      <c r="D547" t="str">
        <f>if(Services!H547="","",Services!H547)</f>
        <v/>
      </c>
      <c r="E547" s="81" t="str">
        <f>if(Services!J547="P",Services!$J$1&amp;", ","")&amp;
if(Services!K547="P",Services!$K$1&amp;", ","")&amp;
if(Services!L547="P",Services!$L$1&amp;", ","")&amp;
if(Services!M547="P",Services!$M$1&amp;", ","")&amp;
if(Services!N547="P",Services!$N$1&amp;", ","")&amp;
if(Services!O547="P",Services!$O$1&amp;", ","")&amp;
if(Services!P547="P",Services!$P$1&amp;", ","")&amp;
if(Services!Q547="P",Services!$Q$1&amp;", ","")&amp;
if(Services!R547="P",Services!$R$1&amp;", ","")&amp;
if(Services!S547="P",Services!$S$1&amp;", ","")&amp;
if(Services!T547="P",Services!$T$1&amp;", ","")&amp;
if(Services!U547="P",Services!$U$1&amp;", ","")&amp;
if(Services!V547="P",Services!$V$1&amp;", ","")&amp;
if(Services!W547="P",Services!$W$1&amp;", ","")&amp;
if(Services!X547="P",Services!$X$1&amp;", ","")&amp;
if(Services!Y547="P",Services!$Y$1&amp;", ","")&amp;
if(Services!Z547="P",Services!$Z$1&amp;", ","")&amp;
if(Services!AA547="P",Services!$AA$1&amp;", ","")&amp;
if(Services!AB547="P",Services!$AB$1&amp;", ","")&amp;
if(Services!AC547="P",Services!$AC$1&amp;", ","")&amp;
if(Services!AD547="P",Services!$AD$1&amp;", ","")&amp;
if(Services!AE547="P",Services!$AE$1&amp;", ","")&amp;
if(Services!AF547="P",Services!$AF$1&amp;", ","")&amp;
if(Services!AG547="P",Services!$AG$1&amp;", ","")&amp;
if(Services!AH547="P",Services!$AH$1&amp;", ","")</f>
        <v/>
      </c>
      <c r="F547" t="str">
        <f t="shared" si="1"/>
        <v/>
      </c>
      <c r="G547" s="81" t="str">
        <f>if(Services!J547="S",Services!$J$1&amp;", ","")&amp;
if(Services!K547="S",Services!$K$1&amp;", ","")&amp;
if(Services!L547="S",Services!$L$1&amp;", ","")&amp;
if(Services!M547="S",Services!$M$1&amp;", ","")&amp;
if(Services!N547="S",Services!$N$1&amp;", ","")&amp;
if(Services!O547="S",Services!$O$1&amp;", ","")&amp;
if(Services!P547="S",Services!$P$1&amp;", ","")&amp;
if(Services!Q547="S",Services!$Q$1&amp;", ","")&amp;
if(Services!R547="S",Services!$R$1&amp;", ","")&amp;
if(Services!S547="S",Services!$S$1&amp;", ","")&amp;
if(Services!T547="S",Services!$T$1&amp;", ","")&amp;
if(Services!U547="S",Services!$U$1&amp;", ","")&amp;
if(Services!V547="S",Services!$V$1&amp;", ","")&amp;
if(Services!W547="S",Services!$W$1&amp;", ","")&amp;
if(Services!X547="S",Services!$X$1&amp;", ","")&amp;
if(Services!Y547="S",Services!$Y$1&amp;", ","")&amp;
if(Services!Z547="S",Services!$Z$1&amp;", ","")&amp;
if(Services!AA547="S",Services!$AA$1&amp;", ","")&amp;
if(Services!AB547="S",Services!$AB$1&amp;", ","")&amp;
if(Services!AC547="S",Services!$AC$1&amp;", ","")&amp;
if(Services!AD547="S",Services!$AD$1&amp;", ","")&amp;
if(Services!AE547="S",Services!$AE$1&amp;", ","")&amp;
if(Services!AF547="S",Services!$AF$1&amp;", ","")&amp;
if(Services!AG547="S",Services!$AG$1&amp;", ","")&amp;
if(Services!AH547="S",Services!$AH$1&amp;", ","")</f>
        <v/>
      </c>
      <c r="H547" t="str">
        <f t="shared" si="2"/>
        <v/>
      </c>
      <c r="I547" t="str">
        <f t="shared" si="3"/>
        <v/>
      </c>
      <c r="J547" s="24" t="s">
        <v>299</v>
      </c>
    </row>
    <row r="548">
      <c r="A548" t="str">
        <f>if(Services!A548="","",Services!A548)</f>
        <v/>
      </c>
      <c r="B548" t="str">
        <f>if(Services!B548&amp;" "&amp;Services!C548&amp;" "&amp;Services!I548="","",Services!B548&amp;" "&amp;Services!C548&amp;" "&amp;Services!I548)</f>
        <v>  </v>
      </c>
      <c r="C548" t="str">
        <f>if(A548="","",Services!D548&amp;" "&amp;Services!E548&amp;", "&amp;Services!F548&amp;" "&amp;Services!G548)</f>
        <v/>
      </c>
      <c r="D548" t="str">
        <f>if(Services!H548="","",Services!H548)</f>
        <v/>
      </c>
      <c r="E548" s="81" t="str">
        <f>if(Services!J548="P",Services!$J$1&amp;", ","")&amp;
if(Services!K548="P",Services!$K$1&amp;", ","")&amp;
if(Services!L548="P",Services!$L$1&amp;", ","")&amp;
if(Services!M548="P",Services!$M$1&amp;", ","")&amp;
if(Services!N548="P",Services!$N$1&amp;", ","")&amp;
if(Services!O548="P",Services!$O$1&amp;", ","")&amp;
if(Services!P548="P",Services!$P$1&amp;", ","")&amp;
if(Services!Q548="P",Services!$Q$1&amp;", ","")&amp;
if(Services!R548="P",Services!$R$1&amp;", ","")&amp;
if(Services!S548="P",Services!$S$1&amp;", ","")&amp;
if(Services!T548="P",Services!$T$1&amp;", ","")&amp;
if(Services!U548="P",Services!$U$1&amp;", ","")&amp;
if(Services!V548="P",Services!$V$1&amp;", ","")&amp;
if(Services!W548="P",Services!$W$1&amp;", ","")&amp;
if(Services!X548="P",Services!$X$1&amp;", ","")&amp;
if(Services!Y548="P",Services!$Y$1&amp;", ","")&amp;
if(Services!Z548="P",Services!$Z$1&amp;", ","")&amp;
if(Services!AA548="P",Services!$AA$1&amp;", ","")&amp;
if(Services!AB548="P",Services!$AB$1&amp;", ","")&amp;
if(Services!AC548="P",Services!$AC$1&amp;", ","")&amp;
if(Services!AD548="P",Services!$AD$1&amp;", ","")&amp;
if(Services!AE548="P",Services!$AE$1&amp;", ","")&amp;
if(Services!AF548="P",Services!$AF$1&amp;", ","")&amp;
if(Services!AG548="P",Services!$AG$1&amp;", ","")&amp;
if(Services!AH548="P",Services!$AH$1&amp;", ","")</f>
        <v/>
      </c>
      <c r="F548" t="str">
        <f t="shared" si="1"/>
        <v/>
      </c>
      <c r="G548" s="81" t="str">
        <f>if(Services!J548="S",Services!$J$1&amp;", ","")&amp;
if(Services!K548="S",Services!$K$1&amp;", ","")&amp;
if(Services!L548="S",Services!$L$1&amp;", ","")&amp;
if(Services!M548="S",Services!$M$1&amp;", ","")&amp;
if(Services!N548="S",Services!$N$1&amp;", ","")&amp;
if(Services!O548="S",Services!$O$1&amp;", ","")&amp;
if(Services!P548="S",Services!$P$1&amp;", ","")&amp;
if(Services!Q548="S",Services!$Q$1&amp;", ","")&amp;
if(Services!R548="S",Services!$R$1&amp;", ","")&amp;
if(Services!S548="S",Services!$S$1&amp;", ","")&amp;
if(Services!T548="S",Services!$T$1&amp;", ","")&amp;
if(Services!U548="S",Services!$U$1&amp;", ","")&amp;
if(Services!V548="S",Services!$V$1&amp;", ","")&amp;
if(Services!W548="S",Services!$W$1&amp;", ","")&amp;
if(Services!X548="S",Services!$X$1&amp;", ","")&amp;
if(Services!Y548="S",Services!$Y$1&amp;", ","")&amp;
if(Services!Z548="S",Services!$Z$1&amp;", ","")&amp;
if(Services!AA548="S",Services!$AA$1&amp;", ","")&amp;
if(Services!AB548="S",Services!$AB$1&amp;", ","")&amp;
if(Services!AC548="S",Services!$AC$1&amp;", ","")&amp;
if(Services!AD548="S",Services!$AD$1&amp;", ","")&amp;
if(Services!AE548="S",Services!$AE$1&amp;", ","")&amp;
if(Services!AF548="S",Services!$AF$1&amp;", ","")&amp;
if(Services!AG548="S",Services!$AG$1&amp;", ","")&amp;
if(Services!AH548="S",Services!$AH$1&amp;", ","")</f>
        <v/>
      </c>
      <c r="H548" t="str">
        <f t="shared" si="2"/>
        <v/>
      </c>
      <c r="I548" t="str">
        <f t="shared" si="3"/>
        <v/>
      </c>
      <c r="J548" s="24" t="s">
        <v>299</v>
      </c>
    </row>
    <row r="549">
      <c r="A549" t="str">
        <f>if(Services!A549="","",Services!A549)</f>
        <v/>
      </c>
      <c r="B549" t="str">
        <f>if(Services!B549&amp;" "&amp;Services!C549&amp;" "&amp;Services!I549="","",Services!B549&amp;" "&amp;Services!C549&amp;" "&amp;Services!I549)</f>
        <v>  </v>
      </c>
      <c r="C549" t="str">
        <f>if(A549="","",Services!D549&amp;" "&amp;Services!E549&amp;", "&amp;Services!F549&amp;" "&amp;Services!G549)</f>
        <v/>
      </c>
      <c r="D549" t="str">
        <f>if(Services!H549="","",Services!H549)</f>
        <v/>
      </c>
      <c r="E549" s="81" t="str">
        <f>if(Services!J549="P",Services!$J$1&amp;", ","")&amp;
if(Services!K549="P",Services!$K$1&amp;", ","")&amp;
if(Services!L549="P",Services!$L$1&amp;", ","")&amp;
if(Services!M549="P",Services!$M$1&amp;", ","")&amp;
if(Services!N549="P",Services!$N$1&amp;", ","")&amp;
if(Services!O549="P",Services!$O$1&amp;", ","")&amp;
if(Services!P549="P",Services!$P$1&amp;", ","")&amp;
if(Services!Q549="P",Services!$Q$1&amp;", ","")&amp;
if(Services!R549="P",Services!$R$1&amp;", ","")&amp;
if(Services!S549="P",Services!$S$1&amp;", ","")&amp;
if(Services!T549="P",Services!$T$1&amp;", ","")&amp;
if(Services!U549="P",Services!$U$1&amp;", ","")&amp;
if(Services!V549="P",Services!$V$1&amp;", ","")&amp;
if(Services!W549="P",Services!$W$1&amp;", ","")&amp;
if(Services!X549="P",Services!$X$1&amp;", ","")&amp;
if(Services!Y549="P",Services!$Y$1&amp;", ","")&amp;
if(Services!Z549="P",Services!$Z$1&amp;", ","")&amp;
if(Services!AA549="P",Services!$AA$1&amp;", ","")&amp;
if(Services!AB549="P",Services!$AB$1&amp;", ","")&amp;
if(Services!AC549="P",Services!$AC$1&amp;", ","")&amp;
if(Services!AD549="P",Services!$AD$1&amp;", ","")&amp;
if(Services!AE549="P",Services!$AE$1&amp;", ","")&amp;
if(Services!AF549="P",Services!$AF$1&amp;", ","")&amp;
if(Services!AG549="P",Services!$AG$1&amp;", ","")&amp;
if(Services!AH549="P",Services!$AH$1&amp;", ","")</f>
        <v/>
      </c>
      <c r="F549" t="str">
        <f t="shared" si="1"/>
        <v/>
      </c>
      <c r="G549" s="81" t="str">
        <f>if(Services!J549="S",Services!$J$1&amp;", ","")&amp;
if(Services!K549="S",Services!$K$1&amp;", ","")&amp;
if(Services!L549="S",Services!$L$1&amp;", ","")&amp;
if(Services!M549="S",Services!$M$1&amp;", ","")&amp;
if(Services!N549="S",Services!$N$1&amp;", ","")&amp;
if(Services!O549="S",Services!$O$1&amp;", ","")&amp;
if(Services!P549="S",Services!$P$1&amp;", ","")&amp;
if(Services!Q549="S",Services!$Q$1&amp;", ","")&amp;
if(Services!R549="S",Services!$R$1&amp;", ","")&amp;
if(Services!S549="S",Services!$S$1&amp;", ","")&amp;
if(Services!T549="S",Services!$T$1&amp;", ","")&amp;
if(Services!U549="S",Services!$U$1&amp;", ","")&amp;
if(Services!V549="S",Services!$V$1&amp;", ","")&amp;
if(Services!W549="S",Services!$W$1&amp;", ","")&amp;
if(Services!X549="S",Services!$X$1&amp;", ","")&amp;
if(Services!Y549="S",Services!$Y$1&amp;", ","")&amp;
if(Services!Z549="S",Services!$Z$1&amp;", ","")&amp;
if(Services!AA549="S",Services!$AA$1&amp;", ","")&amp;
if(Services!AB549="S",Services!$AB$1&amp;", ","")&amp;
if(Services!AC549="S",Services!$AC$1&amp;", ","")&amp;
if(Services!AD549="S",Services!$AD$1&amp;", ","")&amp;
if(Services!AE549="S",Services!$AE$1&amp;", ","")&amp;
if(Services!AF549="S",Services!$AF$1&amp;", ","")&amp;
if(Services!AG549="S",Services!$AG$1&amp;", ","")&amp;
if(Services!AH549="S",Services!$AH$1&amp;", ","")</f>
        <v/>
      </c>
      <c r="H549" t="str">
        <f t="shared" si="2"/>
        <v/>
      </c>
      <c r="I549" t="str">
        <f t="shared" si="3"/>
        <v/>
      </c>
      <c r="J549" s="24" t="s">
        <v>299</v>
      </c>
    </row>
    <row r="550">
      <c r="A550" t="str">
        <f>if(Services!A550="","",Services!A550)</f>
        <v/>
      </c>
      <c r="B550" t="str">
        <f>if(Services!B550&amp;" "&amp;Services!C550&amp;" "&amp;Services!I550="","",Services!B550&amp;" "&amp;Services!C550&amp;" "&amp;Services!I550)</f>
        <v>  </v>
      </c>
      <c r="C550" t="str">
        <f>if(A550="","",Services!D550&amp;" "&amp;Services!E550&amp;", "&amp;Services!F550&amp;" "&amp;Services!G550)</f>
        <v/>
      </c>
      <c r="D550" t="str">
        <f>if(Services!H550="","",Services!H550)</f>
        <v/>
      </c>
      <c r="E550" s="81" t="str">
        <f>if(Services!J550="P",Services!$J$1&amp;", ","")&amp;
if(Services!K550="P",Services!$K$1&amp;", ","")&amp;
if(Services!L550="P",Services!$L$1&amp;", ","")&amp;
if(Services!M550="P",Services!$M$1&amp;", ","")&amp;
if(Services!N550="P",Services!$N$1&amp;", ","")&amp;
if(Services!O550="P",Services!$O$1&amp;", ","")&amp;
if(Services!P550="P",Services!$P$1&amp;", ","")&amp;
if(Services!Q550="P",Services!$Q$1&amp;", ","")&amp;
if(Services!R550="P",Services!$R$1&amp;", ","")&amp;
if(Services!S550="P",Services!$S$1&amp;", ","")&amp;
if(Services!T550="P",Services!$T$1&amp;", ","")&amp;
if(Services!U550="P",Services!$U$1&amp;", ","")&amp;
if(Services!V550="P",Services!$V$1&amp;", ","")&amp;
if(Services!W550="P",Services!$W$1&amp;", ","")&amp;
if(Services!X550="P",Services!$X$1&amp;", ","")&amp;
if(Services!Y550="P",Services!$Y$1&amp;", ","")&amp;
if(Services!Z550="P",Services!$Z$1&amp;", ","")&amp;
if(Services!AA550="P",Services!$AA$1&amp;", ","")&amp;
if(Services!AB550="P",Services!$AB$1&amp;", ","")&amp;
if(Services!AC550="P",Services!$AC$1&amp;", ","")&amp;
if(Services!AD550="P",Services!$AD$1&amp;", ","")&amp;
if(Services!AE550="P",Services!$AE$1&amp;", ","")&amp;
if(Services!AF550="P",Services!$AF$1&amp;", ","")&amp;
if(Services!AG550="P",Services!$AG$1&amp;", ","")&amp;
if(Services!AH550="P",Services!$AH$1&amp;", ","")</f>
        <v/>
      </c>
      <c r="F550" t="str">
        <f t="shared" si="1"/>
        <v/>
      </c>
      <c r="G550" s="81" t="str">
        <f>if(Services!J550="S",Services!$J$1&amp;", ","")&amp;
if(Services!K550="S",Services!$K$1&amp;", ","")&amp;
if(Services!L550="S",Services!$L$1&amp;", ","")&amp;
if(Services!M550="S",Services!$M$1&amp;", ","")&amp;
if(Services!N550="S",Services!$N$1&amp;", ","")&amp;
if(Services!O550="S",Services!$O$1&amp;", ","")&amp;
if(Services!P550="S",Services!$P$1&amp;", ","")&amp;
if(Services!Q550="S",Services!$Q$1&amp;", ","")&amp;
if(Services!R550="S",Services!$R$1&amp;", ","")&amp;
if(Services!S550="S",Services!$S$1&amp;", ","")&amp;
if(Services!T550="S",Services!$T$1&amp;", ","")&amp;
if(Services!U550="S",Services!$U$1&amp;", ","")&amp;
if(Services!V550="S",Services!$V$1&amp;", ","")&amp;
if(Services!W550="S",Services!$W$1&amp;", ","")&amp;
if(Services!X550="S",Services!$X$1&amp;", ","")&amp;
if(Services!Y550="S",Services!$Y$1&amp;", ","")&amp;
if(Services!Z550="S",Services!$Z$1&amp;", ","")&amp;
if(Services!AA550="S",Services!$AA$1&amp;", ","")&amp;
if(Services!AB550="S",Services!$AB$1&amp;", ","")&amp;
if(Services!AC550="S",Services!$AC$1&amp;", ","")&amp;
if(Services!AD550="S",Services!$AD$1&amp;", ","")&amp;
if(Services!AE550="S",Services!$AE$1&amp;", ","")&amp;
if(Services!AF550="S",Services!$AF$1&amp;", ","")&amp;
if(Services!AG550="S",Services!$AG$1&amp;", ","")&amp;
if(Services!AH550="S",Services!$AH$1&amp;", ","")</f>
        <v/>
      </c>
      <c r="H550" t="str">
        <f t="shared" si="2"/>
        <v/>
      </c>
      <c r="I550" t="str">
        <f t="shared" si="3"/>
        <v/>
      </c>
      <c r="J550" s="24" t="s">
        <v>299</v>
      </c>
    </row>
    <row r="551">
      <c r="A551" t="str">
        <f>if(Services!A551="","",Services!A551)</f>
        <v/>
      </c>
      <c r="B551" t="str">
        <f>if(Services!B551&amp;" "&amp;Services!C551&amp;" "&amp;Services!I551="","",Services!B551&amp;" "&amp;Services!C551&amp;" "&amp;Services!I551)</f>
        <v>  </v>
      </c>
      <c r="C551" t="str">
        <f>if(A551="","",Services!D551&amp;" "&amp;Services!E551&amp;", "&amp;Services!F551&amp;" "&amp;Services!G551)</f>
        <v/>
      </c>
      <c r="D551" t="str">
        <f>if(Services!H551="","",Services!H551)</f>
        <v/>
      </c>
      <c r="E551" s="81" t="str">
        <f>if(Services!J551="P",Services!$J$1&amp;", ","")&amp;
if(Services!K551="P",Services!$K$1&amp;", ","")&amp;
if(Services!L551="P",Services!$L$1&amp;", ","")&amp;
if(Services!M551="P",Services!$M$1&amp;", ","")&amp;
if(Services!N551="P",Services!$N$1&amp;", ","")&amp;
if(Services!O551="P",Services!$O$1&amp;", ","")&amp;
if(Services!P551="P",Services!$P$1&amp;", ","")&amp;
if(Services!Q551="P",Services!$Q$1&amp;", ","")&amp;
if(Services!R551="P",Services!$R$1&amp;", ","")&amp;
if(Services!S551="P",Services!$S$1&amp;", ","")&amp;
if(Services!T551="P",Services!$T$1&amp;", ","")&amp;
if(Services!U551="P",Services!$U$1&amp;", ","")&amp;
if(Services!V551="P",Services!$V$1&amp;", ","")&amp;
if(Services!W551="P",Services!$W$1&amp;", ","")&amp;
if(Services!X551="P",Services!$X$1&amp;", ","")&amp;
if(Services!Y551="P",Services!$Y$1&amp;", ","")&amp;
if(Services!Z551="P",Services!$Z$1&amp;", ","")&amp;
if(Services!AA551="P",Services!$AA$1&amp;", ","")&amp;
if(Services!AB551="P",Services!$AB$1&amp;", ","")&amp;
if(Services!AC551="P",Services!$AC$1&amp;", ","")&amp;
if(Services!AD551="P",Services!$AD$1&amp;", ","")&amp;
if(Services!AE551="P",Services!$AE$1&amp;", ","")&amp;
if(Services!AF551="P",Services!$AF$1&amp;", ","")&amp;
if(Services!AG551="P",Services!$AG$1&amp;", ","")&amp;
if(Services!AH551="P",Services!$AH$1&amp;", ","")</f>
        <v/>
      </c>
      <c r="F551" t="str">
        <f t="shared" si="1"/>
        <v/>
      </c>
      <c r="G551" s="81" t="str">
        <f>if(Services!J551="S",Services!$J$1&amp;", ","")&amp;
if(Services!K551="S",Services!$K$1&amp;", ","")&amp;
if(Services!L551="S",Services!$L$1&amp;", ","")&amp;
if(Services!M551="S",Services!$M$1&amp;", ","")&amp;
if(Services!N551="S",Services!$N$1&amp;", ","")&amp;
if(Services!O551="S",Services!$O$1&amp;", ","")&amp;
if(Services!P551="S",Services!$P$1&amp;", ","")&amp;
if(Services!Q551="S",Services!$Q$1&amp;", ","")&amp;
if(Services!R551="S",Services!$R$1&amp;", ","")&amp;
if(Services!S551="S",Services!$S$1&amp;", ","")&amp;
if(Services!T551="S",Services!$T$1&amp;", ","")&amp;
if(Services!U551="S",Services!$U$1&amp;", ","")&amp;
if(Services!V551="S",Services!$V$1&amp;", ","")&amp;
if(Services!W551="S",Services!$W$1&amp;", ","")&amp;
if(Services!X551="S",Services!$X$1&amp;", ","")&amp;
if(Services!Y551="S",Services!$Y$1&amp;", ","")&amp;
if(Services!Z551="S",Services!$Z$1&amp;", ","")&amp;
if(Services!AA551="S",Services!$AA$1&amp;", ","")&amp;
if(Services!AB551="S",Services!$AB$1&amp;", ","")&amp;
if(Services!AC551="S",Services!$AC$1&amp;", ","")&amp;
if(Services!AD551="S",Services!$AD$1&amp;", ","")&amp;
if(Services!AE551="S",Services!$AE$1&amp;", ","")&amp;
if(Services!AF551="S",Services!$AF$1&amp;", ","")&amp;
if(Services!AG551="S",Services!$AG$1&amp;", ","")&amp;
if(Services!AH551="S",Services!$AH$1&amp;", ","")</f>
        <v/>
      </c>
      <c r="H551" t="str">
        <f t="shared" si="2"/>
        <v/>
      </c>
      <c r="I551" t="str">
        <f t="shared" si="3"/>
        <v/>
      </c>
      <c r="J551" s="24" t="s">
        <v>299</v>
      </c>
    </row>
    <row r="552">
      <c r="A552" t="str">
        <f>if(Services!A552="","",Services!A552)</f>
        <v/>
      </c>
      <c r="B552" t="str">
        <f>if(Services!B552&amp;" "&amp;Services!C552&amp;" "&amp;Services!I552="","",Services!B552&amp;" "&amp;Services!C552&amp;" "&amp;Services!I552)</f>
        <v>  </v>
      </c>
      <c r="C552" t="str">
        <f>if(A552="","",Services!D552&amp;" "&amp;Services!E552&amp;", "&amp;Services!F552&amp;" "&amp;Services!G552)</f>
        <v/>
      </c>
      <c r="D552" t="str">
        <f>if(Services!H552="","",Services!H552)</f>
        <v/>
      </c>
      <c r="E552" s="81" t="str">
        <f>if(Services!J552="P",Services!$J$1&amp;", ","")&amp;
if(Services!K552="P",Services!$K$1&amp;", ","")&amp;
if(Services!L552="P",Services!$L$1&amp;", ","")&amp;
if(Services!M552="P",Services!$M$1&amp;", ","")&amp;
if(Services!N552="P",Services!$N$1&amp;", ","")&amp;
if(Services!O552="P",Services!$O$1&amp;", ","")&amp;
if(Services!P552="P",Services!$P$1&amp;", ","")&amp;
if(Services!Q552="P",Services!$Q$1&amp;", ","")&amp;
if(Services!R552="P",Services!$R$1&amp;", ","")&amp;
if(Services!S552="P",Services!$S$1&amp;", ","")&amp;
if(Services!T552="P",Services!$T$1&amp;", ","")&amp;
if(Services!U552="P",Services!$U$1&amp;", ","")&amp;
if(Services!V552="P",Services!$V$1&amp;", ","")&amp;
if(Services!W552="P",Services!$W$1&amp;", ","")&amp;
if(Services!X552="P",Services!$X$1&amp;", ","")&amp;
if(Services!Y552="P",Services!$Y$1&amp;", ","")&amp;
if(Services!Z552="P",Services!$Z$1&amp;", ","")&amp;
if(Services!AA552="P",Services!$AA$1&amp;", ","")&amp;
if(Services!AB552="P",Services!$AB$1&amp;", ","")&amp;
if(Services!AC552="P",Services!$AC$1&amp;", ","")&amp;
if(Services!AD552="P",Services!$AD$1&amp;", ","")&amp;
if(Services!AE552="P",Services!$AE$1&amp;", ","")&amp;
if(Services!AF552="P",Services!$AF$1&amp;", ","")&amp;
if(Services!AG552="P",Services!$AG$1&amp;", ","")&amp;
if(Services!AH552="P",Services!$AH$1&amp;", ","")</f>
        <v/>
      </c>
      <c r="F552" t="str">
        <f t="shared" si="1"/>
        <v/>
      </c>
      <c r="G552" s="81" t="str">
        <f>if(Services!J552="S",Services!$J$1&amp;", ","")&amp;
if(Services!K552="S",Services!$K$1&amp;", ","")&amp;
if(Services!L552="S",Services!$L$1&amp;", ","")&amp;
if(Services!M552="S",Services!$M$1&amp;", ","")&amp;
if(Services!N552="S",Services!$N$1&amp;", ","")&amp;
if(Services!O552="S",Services!$O$1&amp;", ","")&amp;
if(Services!P552="S",Services!$P$1&amp;", ","")&amp;
if(Services!Q552="S",Services!$Q$1&amp;", ","")&amp;
if(Services!R552="S",Services!$R$1&amp;", ","")&amp;
if(Services!S552="S",Services!$S$1&amp;", ","")&amp;
if(Services!T552="S",Services!$T$1&amp;", ","")&amp;
if(Services!U552="S",Services!$U$1&amp;", ","")&amp;
if(Services!V552="S",Services!$V$1&amp;", ","")&amp;
if(Services!W552="S",Services!$W$1&amp;", ","")&amp;
if(Services!X552="S",Services!$X$1&amp;", ","")&amp;
if(Services!Y552="S",Services!$Y$1&amp;", ","")&amp;
if(Services!Z552="S",Services!$Z$1&amp;", ","")&amp;
if(Services!AA552="S",Services!$AA$1&amp;", ","")&amp;
if(Services!AB552="S",Services!$AB$1&amp;", ","")&amp;
if(Services!AC552="S",Services!$AC$1&amp;", ","")&amp;
if(Services!AD552="S",Services!$AD$1&amp;", ","")&amp;
if(Services!AE552="S",Services!$AE$1&amp;", ","")&amp;
if(Services!AF552="S",Services!$AF$1&amp;", ","")&amp;
if(Services!AG552="S",Services!$AG$1&amp;", ","")&amp;
if(Services!AH552="S",Services!$AH$1&amp;", ","")</f>
        <v/>
      </c>
      <c r="H552" t="str">
        <f t="shared" si="2"/>
        <v/>
      </c>
      <c r="I552" t="str">
        <f t="shared" si="3"/>
        <v/>
      </c>
      <c r="J552" s="24" t="s">
        <v>299</v>
      </c>
    </row>
    <row r="553">
      <c r="A553" t="str">
        <f>if(Services!A553="","",Services!A553)</f>
        <v/>
      </c>
      <c r="B553" t="str">
        <f>if(Services!B553&amp;" "&amp;Services!C553&amp;" "&amp;Services!I553="","",Services!B553&amp;" "&amp;Services!C553&amp;" "&amp;Services!I553)</f>
        <v>  </v>
      </c>
      <c r="C553" t="str">
        <f>if(A553="","",Services!D553&amp;" "&amp;Services!E553&amp;", "&amp;Services!F553&amp;" "&amp;Services!G553)</f>
        <v/>
      </c>
      <c r="D553" t="str">
        <f>if(Services!H553="","",Services!H553)</f>
        <v/>
      </c>
      <c r="E553" s="81" t="str">
        <f>if(Services!J553="P",Services!$J$1&amp;", ","")&amp;
if(Services!K553="P",Services!$K$1&amp;", ","")&amp;
if(Services!L553="P",Services!$L$1&amp;", ","")&amp;
if(Services!M553="P",Services!$M$1&amp;", ","")&amp;
if(Services!N553="P",Services!$N$1&amp;", ","")&amp;
if(Services!O553="P",Services!$O$1&amp;", ","")&amp;
if(Services!P553="P",Services!$P$1&amp;", ","")&amp;
if(Services!Q553="P",Services!$Q$1&amp;", ","")&amp;
if(Services!R553="P",Services!$R$1&amp;", ","")&amp;
if(Services!S553="P",Services!$S$1&amp;", ","")&amp;
if(Services!T553="P",Services!$T$1&amp;", ","")&amp;
if(Services!U553="P",Services!$U$1&amp;", ","")&amp;
if(Services!V553="P",Services!$V$1&amp;", ","")&amp;
if(Services!W553="P",Services!$W$1&amp;", ","")&amp;
if(Services!X553="P",Services!$X$1&amp;", ","")&amp;
if(Services!Y553="P",Services!$Y$1&amp;", ","")&amp;
if(Services!Z553="P",Services!$Z$1&amp;", ","")&amp;
if(Services!AA553="P",Services!$AA$1&amp;", ","")&amp;
if(Services!AB553="P",Services!$AB$1&amp;", ","")&amp;
if(Services!AC553="P",Services!$AC$1&amp;", ","")&amp;
if(Services!AD553="P",Services!$AD$1&amp;", ","")&amp;
if(Services!AE553="P",Services!$AE$1&amp;", ","")&amp;
if(Services!AF553="P",Services!$AF$1&amp;", ","")&amp;
if(Services!AG553="P",Services!$AG$1&amp;", ","")&amp;
if(Services!AH553="P",Services!$AH$1&amp;", ","")</f>
        <v/>
      </c>
      <c r="F553" t="str">
        <f t="shared" si="1"/>
        <v/>
      </c>
      <c r="G553" s="81" t="str">
        <f>if(Services!J553="S",Services!$J$1&amp;", ","")&amp;
if(Services!K553="S",Services!$K$1&amp;", ","")&amp;
if(Services!L553="S",Services!$L$1&amp;", ","")&amp;
if(Services!M553="S",Services!$M$1&amp;", ","")&amp;
if(Services!N553="S",Services!$N$1&amp;", ","")&amp;
if(Services!O553="S",Services!$O$1&amp;", ","")&amp;
if(Services!P553="S",Services!$P$1&amp;", ","")&amp;
if(Services!Q553="S",Services!$Q$1&amp;", ","")&amp;
if(Services!R553="S",Services!$R$1&amp;", ","")&amp;
if(Services!S553="S",Services!$S$1&amp;", ","")&amp;
if(Services!T553="S",Services!$T$1&amp;", ","")&amp;
if(Services!U553="S",Services!$U$1&amp;", ","")&amp;
if(Services!V553="S",Services!$V$1&amp;", ","")&amp;
if(Services!W553="S",Services!$W$1&amp;", ","")&amp;
if(Services!X553="S",Services!$X$1&amp;", ","")&amp;
if(Services!Y553="S",Services!$Y$1&amp;", ","")&amp;
if(Services!Z553="S",Services!$Z$1&amp;", ","")&amp;
if(Services!AA553="S",Services!$AA$1&amp;", ","")&amp;
if(Services!AB553="S",Services!$AB$1&amp;", ","")&amp;
if(Services!AC553="S",Services!$AC$1&amp;", ","")&amp;
if(Services!AD553="S",Services!$AD$1&amp;", ","")&amp;
if(Services!AE553="S",Services!$AE$1&amp;", ","")&amp;
if(Services!AF553="S",Services!$AF$1&amp;", ","")&amp;
if(Services!AG553="S",Services!$AG$1&amp;", ","")&amp;
if(Services!AH553="S",Services!$AH$1&amp;", ","")</f>
        <v/>
      </c>
      <c r="H553" t="str">
        <f t="shared" si="2"/>
        <v/>
      </c>
      <c r="I553" t="str">
        <f t="shared" si="3"/>
        <v/>
      </c>
      <c r="J553" s="24" t="s">
        <v>299</v>
      </c>
    </row>
    <row r="554">
      <c r="A554" t="str">
        <f>if(Services!A554="","",Services!A554)</f>
        <v/>
      </c>
      <c r="B554" t="str">
        <f>if(Services!B554&amp;" "&amp;Services!C554&amp;" "&amp;Services!I554="","",Services!B554&amp;" "&amp;Services!C554&amp;" "&amp;Services!I554)</f>
        <v>  </v>
      </c>
      <c r="C554" t="str">
        <f>if(A554="","",Services!D554&amp;" "&amp;Services!E554&amp;", "&amp;Services!F554&amp;" "&amp;Services!G554)</f>
        <v/>
      </c>
      <c r="D554" t="str">
        <f>if(Services!H554="","",Services!H554)</f>
        <v/>
      </c>
      <c r="E554" s="81" t="str">
        <f>if(Services!J554="P",Services!$J$1&amp;", ","")&amp;
if(Services!K554="P",Services!$K$1&amp;", ","")&amp;
if(Services!L554="P",Services!$L$1&amp;", ","")&amp;
if(Services!M554="P",Services!$M$1&amp;", ","")&amp;
if(Services!N554="P",Services!$N$1&amp;", ","")&amp;
if(Services!O554="P",Services!$O$1&amp;", ","")&amp;
if(Services!P554="P",Services!$P$1&amp;", ","")&amp;
if(Services!Q554="P",Services!$Q$1&amp;", ","")&amp;
if(Services!R554="P",Services!$R$1&amp;", ","")&amp;
if(Services!S554="P",Services!$S$1&amp;", ","")&amp;
if(Services!T554="P",Services!$T$1&amp;", ","")&amp;
if(Services!U554="P",Services!$U$1&amp;", ","")&amp;
if(Services!V554="P",Services!$V$1&amp;", ","")&amp;
if(Services!W554="P",Services!$W$1&amp;", ","")&amp;
if(Services!X554="P",Services!$X$1&amp;", ","")&amp;
if(Services!Y554="P",Services!$Y$1&amp;", ","")&amp;
if(Services!Z554="P",Services!$Z$1&amp;", ","")&amp;
if(Services!AA554="P",Services!$AA$1&amp;", ","")&amp;
if(Services!AB554="P",Services!$AB$1&amp;", ","")&amp;
if(Services!AC554="P",Services!$AC$1&amp;", ","")&amp;
if(Services!AD554="P",Services!$AD$1&amp;", ","")&amp;
if(Services!AE554="P",Services!$AE$1&amp;", ","")&amp;
if(Services!AF554="P",Services!$AF$1&amp;", ","")&amp;
if(Services!AG554="P",Services!$AG$1&amp;", ","")&amp;
if(Services!AH554="P",Services!$AH$1&amp;", ","")</f>
        <v/>
      </c>
      <c r="F554" t="str">
        <f t="shared" si="1"/>
        <v/>
      </c>
      <c r="G554" s="81" t="str">
        <f>if(Services!J554="S",Services!$J$1&amp;", ","")&amp;
if(Services!K554="S",Services!$K$1&amp;", ","")&amp;
if(Services!L554="S",Services!$L$1&amp;", ","")&amp;
if(Services!M554="S",Services!$M$1&amp;", ","")&amp;
if(Services!N554="S",Services!$N$1&amp;", ","")&amp;
if(Services!O554="S",Services!$O$1&amp;", ","")&amp;
if(Services!P554="S",Services!$P$1&amp;", ","")&amp;
if(Services!Q554="S",Services!$Q$1&amp;", ","")&amp;
if(Services!R554="S",Services!$R$1&amp;", ","")&amp;
if(Services!S554="S",Services!$S$1&amp;", ","")&amp;
if(Services!T554="S",Services!$T$1&amp;", ","")&amp;
if(Services!U554="S",Services!$U$1&amp;", ","")&amp;
if(Services!V554="S",Services!$V$1&amp;", ","")&amp;
if(Services!W554="S",Services!$W$1&amp;", ","")&amp;
if(Services!X554="S",Services!$X$1&amp;", ","")&amp;
if(Services!Y554="S",Services!$Y$1&amp;", ","")&amp;
if(Services!Z554="S",Services!$Z$1&amp;", ","")&amp;
if(Services!AA554="S",Services!$AA$1&amp;", ","")&amp;
if(Services!AB554="S",Services!$AB$1&amp;", ","")&amp;
if(Services!AC554="S",Services!$AC$1&amp;", ","")&amp;
if(Services!AD554="S",Services!$AD$1&amp;", ","")&amp;
if(Services!AE554="S",Services!$AE$1&amp;", ","")&amp;
if(Services!AF554="S",Services!$AF$1&amp;", ","")&amp;
if(Services!AG554="S",Services!$AG$1&amp;", ","")&amp;
if(Services!AH554="S",Services!$AH$1&amp;", ","")</f>
        <v/>
      </c>
      <c r="H554" t="str">
        <f t="shared" si="2"/>
        <v/>
      </c>
      <c r="I554" t="str">
        <f t="shared" si="3"/>
        <v/>
      </c>
      <c r="J554" s="24" t="s">
        <v>299</v>
      </c>
    </row>
    <row r="555">
      <c r="A555" t="str">
        <f>if(Services!A555="","",Services!A555)</f>
        <v/>
      </c>
      <c r="B555" t="str">
        <f>if(Services!B555&amp;" "&amp;Services!C555&amp;" "&amp;Services!I555="","",Services!B555&amp;" "&amp;Services!C555&amp;" "&amp;Services!I555)</f>
        <v>  </v>
      </c>
      <c r="C555" t="str">
        <f>if(A555="","",Services!D555&amp;" "&amp;Services!E555&amp;", "&amp;Services!F555&amp;" "&amp;Services!G555)</f>
        <v/>
      </c>
      <c r="D555" t="str">
        <f>if(Services!H555="","",Services!H555)</f>
        <v/>
      </c>
      <c r="E555" s="81" t="str">
        <f>if(Services!J555="P",Services!$J$1&amp;", ","")&amp;
if(Services!K555="P",Services!$K$1&amp;", ","")&amp;
if(Services!L555="P",Services!$L$1&amp;", ","")&amp;
if(Services!M555="P",Services!$M$1&amp;", ","")&amp;
if(Services!N555="P",Services!$N$1&amp;", ","")&amp;
if(Services!O555="P",Services!$O$1&amp;", ","")&amp;
if(Services!P555="P",Services!$P$1&amp;", ","")&amp;
if(Services!Q555="P",Services!$Q$1&amp;", ","")&amp;
if(Services!R555="P",Services!$R$1&amp;", ","")&amp;
if(Services!S555="P",Services!$S$1&amp;", ","")&amp;
if(Services!T555="P",Services!$T$1&amp;", ","")&amp;
if(Services!U555="P",Services!$U$1&amp;", ","")&amp;
if(Services!V555="P",Services!$V$1&amp;", ","")&amp;
if(Services!W555="P",Services!$W$1&amp;", ","")&amp;
if(Services!X555="P",Services!$X$1&amp;", ","")&amp;
if(Services!Y555="P",Services!$Y$1&amp;", ","")&amp;
if(Services!Z555="P",Services!$Z$1&amp;", ","")&amp;
if(Services!AA555="P",Services!$AA$1&amp;", ","")&amp;
if(Services!AB555="P",Services!$AB$1&amp;", ","")&amp;
if(Services!AC555="P",Services!$AC$1&amp;", ","")&amp;
if(Services!AD555="P",Services!$AD$1&amp;", ","")&amp;
if(Services!AE555="P",Services!$AE$1&amp;", ","")&amp;
if(Services!AF555="P",Services!$AF$1&amp;", ","")&amp;
if(Services!AG555="P",Services!$AG$1&amp;", ","")&amp;
if(Services!AH555="P",Services!$AH$1&amp;", ","")</f>
        <v/>
      </c>
      <c r="F555" t="str">
        <f t="shared" si="1"/>
        <v/>
      </c>
      <c r="G555" s="81" t="str">
        <f>if(Services!J555="S",Services!$J$1&amp;", ","")&amp;
if(Services!K555="S",Services!$K$1&amp;", ","")&amp;
if(Services!L555="S",Services!$L$1&amp;", ","")&amp;
if(Services!M555="S",Services!$M$1&amp;", ","")&amp;
if(Services!N555="S",Services!$N$1&amp;", ","")&amp;
if(Services!O555="S",Services!$O$1&amp;", ","")&amp;
if(Services!P555="S",Services!$P$1&amp;", ","")&amp;
if(Services!Q555="S",Services!$Q$1&amp;", ","")&amp;
if(Services!R555="S",Services!$R$1&amp;", ","")&amp;
if(Services!S555="S",Services!$S$1&amp;", ","")&amp;
if(Services!T555="S",Services!$T$1&amp;", ","")&amp;
if(Services!U555="S",Services!$U$1&amp;", ","")&amp;
if(Services!V555="S",Services!$V$1&amp;", ","")&amp;
if(Services!W555="S",Services!$W$1&amp;", ","")&amp;
if(Services!X555="S",Services!$X$1&amp;", ","")&amp;
if(Services!Y555="S",Services!$Y$1&amp;", ","")&amp;
if(Services!Z555="S",Services!$Z$1&amp;", ","")&amp;
if(Services!AA555="S",Services!$AA$1&amp;", ","")&amp;
if(Services!AB555="S",Services!$AB$1&amp;", ","")&amp;
if(Services!AC555="S",Services!$AC$1&amp;", ","")&amp;
if(Services!AD555="S",Services!$AD$1&amp;", ","")&amp;
if(Services!AE555="S",Services!$AE$1&amp;", ","")&amp;
if(Services!AF555="S",Services!$AF$1&amp;", ","")&amp;
if(Services!AG555="S",Services!$AG$1&amp;", ","")&amp;
if(Services!AH555="S",Services!$AH$1&amp;", ","")</f>
        <v/>
      </c>
      <c r="H555" t="str">
        <f t="shared" si="2"/>
        <v/>
      </c>
      <c r="I555" t="str">
        <f t="shared" si="3"/>
        <v/>
      </c>
      <c r="J555" s="24" t="s">
        <v>299</v>
      </c>
    </row>
    <row r="556">
      <c r="A556" t="str">
        <f>if(Services!A556="","",Services!A556)</f>
        <v/>
      </c>
      <c r="B556" t="str">
        <f>if(Services!B556&amp;" "&amp;Services!C556&amp;" "&amp;Services!I556="","",Services!B556&amp;" "&amp;Services!C556&amp;" "&amp;Services!I556)</f>
        <v>  </v>
      </c>
      <c r="C556" t="str">
        <f>if(A556="","",Services!D556&amp;" "&amp;Services!E556&amp;", "&amp;Services!F556&amp;" "&amp;Services!G556)</f>
        <v/>
      </c>
      <c r="D556" t="str">
        <f>if(Services!H556="","",Services!H556)</f>
        <v/>
      </c>
      <c r="E556" s="81" t="str">
        <f>if(Services!J556="P",Services!$J$1&amp;", ","")&amp;
if(Services!K556="P",Services!$K$1&amp;", ","")&amp;
if(Services!L556="P",Services!$L$1&amp;", ","")&amp;
if(Services!M556="P",Services!$M$1&amp;", ","")&amp;
if(Services!N556="P",Services!$N$1&amp;", ","")&amp;
if(Services!O556="P",Services!$O$1&amp;", ","")&amp;
if(Services!P556="P",Services!$P$1&amp;", ","")&amp;
if(Services!Q556="P",Services!$Q$1&amp;", ","")&amp;
if(Services!R556="P",Services!$R$1&amp;", ","")&amp;
if(Services!S556="P",Services!$S$1&amp;", ","")&amp;
if(Services!T556="P",Services!$T$1&amp;", ","")&amp;
if(Services!U556="P",Services!$U$1&amp;", ","")&amp;
if(Services!V556="P",Services!$V$1&amp;", ","")&amp;
if(Services!W556="P",Services!$W$1&amp;", ","")&amp;
if(Services!X556="P",Services!$X$1&amp;", ","")&amp;
if(Services!Y556="P",Services!$Y$1&amp;", ","")&amp;
if(Services!Z556="P",Services!$Z$1&amp;", ","")&amp;
if(Services!AA556="P",Services!$AA$1&amp;", ","")&amp;
if(Services!AB556="P",Services!$AB$1&amp;", ","")&amp;
if(Services!AC556="P",Services!$AC$1&amp;", ","")&amp;
if(Services!AD556="P",Services!$AD$1&amp;", ","")&amp;
if(Services!AE556="P",Services!$AE$1&amp;", ","")&amp;
if(Services!AF556="P",Services!$AF$1&amp;", ","")&amp;
if(Services!AG556="P",Services!$AG$1&amp;", ","")&amp;
if(Services!AH556="P",Services!$AH$1&amp;", ","")</f>
        <v/>
      </c>
      <c r="F556" t="str">
        <f t="shared" si="1"/>
        <v/>
      </c>
      <c r="G556" s="81" t="str">
        <f>if(Services!J556="S",Services!$J$1&amp;", ","")&amp;
if(Services!K556="S",Services!$K$1&amp;", ","")&amp;
if(Services!L556="S",Services!$L$1&amp;", ","")&amp;
if(Services!M556="S",Services!$M$1&amp;", ","")&amp;
if(Services!N556="S",Services!$N$1&amp;", ","")&amp;
if(Services!O556="S",Services!$O$1&amp;", ","")&amp;
if(Services!P556="S",Services!$P$1&amp;", ","")&amp;
if(Services!Q556="S",Services!$Q$1&amp;", ","")&amp;
if(Services!R556="S",Services!$R$1&amp;", ","")&amp;
if(Services!S556="S",Services!$S$1&amp;", ","")&amp;
if(Services!T556="S",Services!$T$1&amp;", ","")&amp;
if(Services!U556="S",Services!$U$1&amp;", ","")&amp;
if(Services!V556="S",Services!$V$1&amp;", ","")&amp;
if(Services!W556="S",Services!$W$1&amp;", ","")&amp;
if(Services!X556="S",Services!$X$1&amp;", ","")&amp;
if(Services!Y556="S",Services!$Y$1&amp;", ","")&amp;
if(Services!Z556="S",Services!$Z$1&amp;", ","")&amp;
if(Services!AA556="S",Services!$AA$1&amp;", ","")&amp;
if(Services!AB556="S",Services!$AB$1&amp;", ","")&amp;
if(Services!AC556="S",Services!$AC$1&amp;", ","")&amp;
if(Services!AD556="S",Services!$AD$1&amp;", ","")&amp;
if(Services!AE556="S",Services!$AE$1&amp;", ","")&amp;
if(Services!AF556="S",Services!$AF$1&amp;", ","")&amp;
if(Services!AG556="S",Services!$AG$1&amp;", ","")&amp;
if(Services!AH556="S",Services!$AH$1&amp;", ","")</f>
        <v/>
      </c>
      <c r="H556" t="str">
        <f t="shared" si="2"/>
        <v/>
      </c>
      <c r="I556" t="str">
        <f t="shared" si="3"/>
        <v/>
      </c>
      <c r="J556" s="24" t="s">
        <v>299</v>
      </c>
    </row>
    <row r="557">
      <c r="A557" t="str">
        <f>if(Services!A557="","",Services!A557)</f>
        <v/>
      </c>
      <c r="B557" t="str">
        <f>if(Services!B557&amp;" "&amp;Services!C557&amp;" "&amp;Services!I557="","",Services!B557&amp;" "&amp;Services!C557&amp;" "&amp;Services!I557)</f>
        <v>  </v>
      </c>
      <c r="C557" t="str">
        <f>if(A557="","",Services!D557&amp;" "&amp;Services!E557&amp;", "&amp;Services!F557&amp;" "&amp;Services!G557)</f>
        <v/>
      </c>
      <c r="D557" t="str">
        <f>if(Services!H557="","",Services!H557)</f>
        <v/>
      </c>
      <c r="E557" s="81" t="str">
        <f>if(Services!J557="P",Services!$J$1&amp;", ","")&amp;
if(Services!K557="P",Services!$K$1&amp;", ","")&amp;
if(Services!L557="P",Services!$L$1&amp;", ","")&amp;
if(Services!M557="P",Services!$M$1&amp;", ","")&amp;
if(Services!N557="P",Services!$N$1&amp;", ","")&amp;
if(Services!O557="P",Services!$O$1&amp;", ","")&amp;
if(Services!P557="P",Services!$P$1&amp;", ","")&amp;
if(Services!Q557="P",Services!$Q$1&amp;", ","")&amp;
if(Services!R557="P",Services!$R$1&amp;", ","")&amp;
if(Services!S557="P",Services!$S$1&amp;", ","")&amp;
if(Services!T557="P",Services!$T$1&amp;", ","")&amp;
if(Services!U557="P",Services!$U$1&amp;", ","")&amp;
if(Services!V557="P",Services!$V$1&amp;", ","")&amp;
if(Services!W557="P",Services!$W$1&amp;", ","")&amp;
if(Services!X557="P",Services!$X$1&amp;", ","")&amp;
if(Services!Y557="P",Services!$Y$1&amp;", ","")&amp;
if(Services!Z557="P",Services!$Z$1&amp;", ","")&amp;
if(Services!AA557="P",Services!$AA$1&amp;", ","")&amp;
if(Services!AB557="P",Services!$AB$1&amp;", ","")&amp;
if(Services!AC557="P",Services!$AC$1&amp;", ","")&amp;
if(Services!AD557="P",Services!$AD$1&amp;", ","")&amp;
if(Services!AE557="P",Services!$AE$1&amp;", ","")&amp;
if(Services!AF557="P",Services!$AF$1&amp;", ","")&amp;
if(Services!AG557="P",Services!$AG$1&amp;", ","")&amp;
if(Services!AH557="P",Services!$AH$1&amp;", ","")</f>
        <v/>
      </c>
      <c r="F557" t="str">
        <f t="shared" si="1"/>
        <v/>
      </c>
      <c r="G557" s="81" t="str">
        <f>if(Services!J557="S",Services!$J$1&amp;", ","")&amp;
if(Services!K557="S",Services!$K$1&amp;", ","")&amp;
if(Services!L557="S",Services!$L$1&amp;", ","")&amp;
if(Services!M557="S",Services!$M$1&amp;", ","")&amp;
if(Services!N557="S",Services!$N$1&amp;", ","")&amp;
if(Services!O557="S",Services!$O$1&amp;", ","")&amp;
if(Services!P557="S",Services!$P$1&amp;", ","")&amp;
if(Services!Q557="S",Services!$Q$1&amp;", ","")&amp;
if(Services!R557="S",Services!$R$1&amp;", ","")&amp;
if(Services!S557="S",Services!$S$1&amp;", ","")&amp;
if(Services!T557="S",Services!$T$1&amp;", ","")&amp;
if(Services!U557="S",Services!$U$1&amp;", ","")&amp;
if(Services!V557="S",Services!$V$1&amp;", ","")&amp;
if(Services!W557="S",Services!$W$1&amp;", ","")&amp;
if(Services!X557="S",Services!$X$1&amp;", ","")&amp;
if(Services!Y557="S",Services!$Y$1&amp;", ","")&amp;
if(Services!Z557="S",Services!$Z$1&amp;", ","")&amp;
if(Services!AA557="S",Services!$AA$1&amp;", ","")&amp;
if(Services!AB557="S",Services!$AB$1&amp;", ","")&amp;
if(Services!AC557="S",Services!$AC$1&amp;", ","")&amp;
if(Services!AD557="S",Services!$AD$1&amp;", ","")&amp;
if(Services!AE557="S",Services!$AE$1&amp;", ","")&amp;
if(Services!AF557="S",Services!$AF$1&amp;", ","")&amp;
if(Services!AG557="S",Services!$AG$1&amp;", ","")&amp;
if(Services!AH557="S",Services!$AH$1&amp;", ","")</f>
        <v/>
      </c>
      <c r="H557" t="str">
        <f t="shared" si="2"/>
        <v/>
      </c>
      <c r="I557" t="str">
        <f t="shared" si="3"/>
        <v/>
      </c>
      <c r="J557" s="24" t="s">
        <v>299</v>
      </c>
    </row>
    <row r="558">
      <c r="A558" t="str">
        <f>if(Services!A558="","",Services!A558)</f>
        <v/>
      </c>
      <c r="B558" t="str">
        <f>if(Services!B558&amp;" "&amp;Services!C558&amp;" "&amp;Services!I558="","",Services!B558&amp;" "&amp;Services!C558&amp;" "&amp;Services!I558)</f>
        <v>  </v>
      </c>
      <c r="C558" t="str">
        <f>if(A558="","",Services!D558&amp;" "&amp;Services!E558&amp;", "&amp;Services!F558&amp;" "&amp;Services!G558)</f>
        <v/>
      </c>
      <c r="D558" t="str">
        <f>if(Services!H558="","",Services!H558)</f>
        <v/>
      </c>
      <c r="E558" s="81" t="str">
        <f>if(Services!J558="P",Services!$J$1&amp;", ","")&amp;
if(Services!K558="P",Services!$K$1&amp;", ","")&amp;
if(Services!L558="P",Services!$L$1&amp;", ","")&amp;
if(Services!M558="P",Services!$M$1&amp;", ","")&amp;
if(Services!N558="P",Services!$N$1&amp;", ","")&amp;
if(Services!O558="P",Services!$O$1&amp;", ","")&amp;
if(Services!P558="P",Services!$P$1&amp;", ","")&amp;
if(Services!Q558="P",Services!$Q$1&amp;", ","")&amp;
if(Services!R558="P",Services!$R$1&amp;", ","")&amp;
if(Services!S558="P",Services!$S$1&amp;", ","")&amp;
if(Services!T558="P",Services!$T$1&amp;", ","")&amp;
if(Services!U558="P",Services!$U$1&amp;", ","")&amp;
if(Services!V558="P",Services!$V$1&amp;", ","")&amp;
if(Services!W558="P",Services!$W$1&amp;", ","")&amp;
if(Services!X558="P",Services!$X$1&amp;", ","")&amp;
if(Services!Y558="P",Services!$Y$1&amp;", ","")&amp;
if(Services!Z558="P",Services!$Z$1&amp;", ","")&amp;
if(Services!AA558="P",Services!$AA$1&amp;", ","")&amp;
if(Services!AB558="P",Services!$AB$1&amp;", ","")&amp;
if(Services!AC558="P",Services!$AC$1&amp;", ","")&amp;
if(Services!AD558="P",Services!$AD$1&amp;", ","")&amp;
if(Services!AE558="P",Services!$AE$1&amp;", ","")&amp;
if(Services!AF558="P",Services!$AF$1&amp;", ","")&amp;
if(Services!AG558="P",Services!$AG$1&amp;", ","")&amp;
if(Services!AH558="P",Services!$AH$1&amp;", ","")</f>
        <v/>
      </c>
      <c r="F558" t="str">
        <f t="shared" si="1"/>
        <v/>
      </c>
      <c r="G558" s="81" t="str">
        <f>if(Services!J558="S",Services!$J$1&amp;", ","")&amp;
if(Services!K558="S",Services!$K$1&amp;", ","")&amp;
if(Services!L558="S",Services!$L$1&amp;", ","")&amp;
if(Services!M558="S",Services!$M$1&amp;", ","")&amp;
if(Services!N558="S",Services!$N$1&amp;", ","")&amp;
if(Services!O558="S",Services!$O$1&amp;", ","")&amp;
if(Services!P558="S",Services!$P$1&amp;", ","")&amp;
if(Services!Q558="S",Services!$Q$1&amp;", ","")&amp;
if(Services!R558="S",Services!$R$1&amp;", ","")&amp;
if(Services!S558="S",Services!$S$1&amp;", ","")&amp;
if(Services!T558="S",Services!$T$1&amp;", ","")&amp;
if(Services!U558="S",Services!$U$1&amp;", ","")&amp;
if(Services!V558="S",Services!$V$1&amp;", ","")&amp;
if(Services!W558="S",Services!$W$1&amp;", ","")&amp;
if(Services!X558="S",Services!$X$1&amp;", ","")&amp;
if(Services!Y558="S",Services!$Y$1&amp;", ","")&amp;
if(Services!Z558="S",Services!$Z$1&amp;", ","")&amp;
if(Services!AA558="S",Services!$AA$1&amp;", ","")&amp;
if(Services!AB558="S",Services!$AB$1&amp;", ","")&amp;
if(Services!AC558="S",Services!$AC$1&amp;", ","")&amp;
if(Services!AD558="S",Services!$AD$1&amp;", ","")&amp;
if(Services!AE558="S",Services!$AE$1&amp;", ","")&amp;
if(Services!AF558="S",Services!$AF$1&amp;", ","")&amp;
if(Services!AG558="S",Services!$AG$1&amp;", ","")&amp;
if(Services!AH558="S",Services!$AH$1&amp;", ","")</f>
        <v/>
      </c>
      <c r="H558" t="str">
        <f t="shared" si="2"/>
        <v/>
      </c>
      <c r="I558" t="str">
        <f t="shared" si="3"/>
        <v/>
      </c>
      <c r="J558" s="24" t="s">
        <v>299</v>
      </c>
    </row>
    <row r="559">
      <c r="A559" t="str">
        <f>if(Services!A559="","",Services!A559)</f>
        <v/>
      </c>
      <c r="B559" t="str">
        <f>if(Services!B559&amp;" "&amp;Services!C559&amp;" "&amp;Services!I559="","",Services!B559&amp;" "&amp;Services!C559&amp;" "&amp;Services!I559)</f>
        <v>  </v>
      </c>
      <c r="C559" t="str">
        <f>if(A559="","",Services!D559&amp;" "&amp;Services!E559&amp;", "&amp;Services!F559&amp;" "&amp;Services!G559)</f>
        <v/>
      </c>
      <c r="D559" t="str">
        <f>if(Services!H559="","",Services!H559)</f>
        <v/>
      </c>
      <c r="E559" s="81" t="str">
        <f>if(Services!J559="P",Services!$J$1&amp;", ","")&amp;
if(Services!K559="P",Services!$K$1&amp;", ","")&amp;
if(Services!L559="P",Services!$L$1&amp;", ","")&amp;
if(Services!M559="P",Services!$M$1&amp;", ","")&amp;
if(Services!N559="P",Services!$N$1&amp;", ","")&amp;
if(Services!O559="P",Services!$O$1&amp;", ","")&amp;
if(Services!P559="P",Services!$P$1&amp;", ","")&amp;
if(Services!Q559="P",Services!$Q$1&amp;", ","")&amp;
if(Services!R559="P",Services!$R$1&amp;", ","")&amp;
if(Services!S559="P",Services!$S$1&amp;", ","")&amp;
if(Services!T559="P",Services!$T$1&amp;", ","")&amp;
if(Services!U559="P",Services!$U$1&amp;", ","")&amp;
if(Services!V559="P",Services!$V$1&amp;", ","")&amp;
if(Services!W559="P",Services!$W$1&amp;", ","")&amp;
if(Services!X559="P",Services!$X$1&amp;", ","")&amp;
if(Services!Y559="P",Services!$Y$1&amp;", ","")&amp;
if(Services!Z559="P",Services!$Z$1&amp;", ","")&amp;
if(Services!AA559="P",Services!$AA$1&amp;", ","")&amp;
if(Services!AB559="P",Services!$AB$1&amp;", ","")&amp;
if(Services!AC559="P",Services!$AC$1&amp;", ","")&amp;
if(Services!AD559="P",Services!$AD$1&amp;", ","")&amp;
if(Services!AE559="P",Services!$AE$1&amp;", ","")&amp;
if(Services!AF559="P",Services!$AF$1&amp;", ","")&amp;
if(Services!AG559="P",Services!$AG$1&amp;", ","")&amp;
if(Services!AH559="P",Services!$AH$1&amp;", ","")</f>
        <v/>
      </c>
      <c r="F559" t="str">
        <f t="shared" si="1"/>
        <v/>
      </c>
      <c r="G559" s="81" t="str">
        <f>if(Services!J559="S",Services!$J$1&amp;", ","")&amp;
if(Services!K559="S",Services!$K$1&amp;", ","")&amp;
if(Services!L559="S",Services!$L$1&amp;", ","")&amp;
if(Services!M559="S",Services!$M$1&amp;", ","")&amp;
if(Services!N559="S",Services!$N$1&amp;", ","")&amp;
if(Services!O559="S",Services!$O$1&amp;", ","")&amp;
if(Services!P559="S",Services!$P$1&amp;", ","")&amp;
if(Services!Q559="S",Services!$Q$1&amp;", ","")&amp;
if(Services!R559="S",Services!$R$1&amp;", ","")&amp;
if(Services!S559="S",Services!$S$1&amp;", ","")&amp;
if(Services!T559="S",Services!$T$1&amp;", ","")&amp;
if(Services!U559="S",Services!$U$1&amp;", ","")&amp;
if(Services!V559="S",Services!$V$1&amp;", ","")&amp;
if(Services!W559="S",Services!$W$1&amp;", ","")&amp;
if(Services!X559="S",Services!$X$1&amp;", ","")&amp;
if(Services!Y559="S",Services!$Y$1&amp;", ","")&amp;
if(Services!Z559="S",Services!$Z$1&amp;", ","")&amp;
if(Services!AA559="S",Services!$AA$1&amp;", ","")&amp;
if(Services!AB559="S",Services!$AB$1&amp;", ","")&amp;
if(Services!AC559="S",Services!$AC$1&amp;", ","")&amp;
if(Services!AD559="S",Services!$AD$1&amp;", ","")&amp;
if(Services!AE559="S",Services!$AE$1&amp;", ","")&amp;
if(Services!AF559="S",Services!$AF$1&amp;", ","")&amp;
if(Services!AG559="S",Services!$AG$1&amp;", ","")&amp;
if(Services!AH559="S",Services!$AH$1&amp;", ","")</f>
        <v/>
      </c>
      <c r="H559" t="str">
        <f t="shared" si="2"/>
        <v/>
      </c>
      <c r="I559" t="str">
        <f t="shared" si="3"/>
        <v/>
      </c>
      <c r="J559" s="24" t="s">
        <v>299</v>
      </c>
    </row>
    <row r="560">
      <c r="A560" t="str">
        <f>if(Services!A560="","",Services!A560)</f>
        <v/>
      </c>
      <c r="B560" t="str">
        <f>if(Services!B560&amp;" "&amp;Services!C560&amp;" "&amp;Services!I560="","",Services!B560&amp;" "&amp;Services!C560&amp;" "&amp;Services!I560)</f>
        <v>  </v>
      </c>
      <c r="C560" t="str">
        <f>if(A560="","",Services!D560&amp;" "&amp;Services!E560&amp;", "&amp;Services!F560&amp;" "&amp;Services!G560)</f>
        <v/>
      </c>
      <c r="D560" t="str">
        <f>if(Services!H560="","",Services!H560)</f>
        <v/>
      </c>
      <c r="E560" s="81" t="str">
        <f>if(Services!J560="P",Services!$J$1&amp;", ","")&amp;
if(Services!K560="P",Services!$K$1&amp;", ","")&amp;
if(Services!L560="P",Services!$L$1&amp;", ","")&amp;
if(Services!M560="P",Services!$M$1&amp;", ","")&amp;
if(Services!N560="P",Services!$N$1&amp;", ","")&amp;
if(Services!O560="P",Services!$O$1&amp;", ","")&amp;
if(Services!P560="P",Services!$P$1&amp;", ","")&amp;
if(Services!Q560="P",Services!$Q$1&amp;", ","")&amp;
if(Services!R560="P",Services!$R$1&amp;", ","")&amp;
if(Services!S560="P",Services!$S$1&amp;", ","")&amp;
if(Services!T560="P",Services!$T$1&amp;", ","")&amp;
if(Services!U560="P",Services!$U$1&amp;", ","")&amp;
if(Services!V560="P",Services!$V$1&amp;", ","")&amp;
if(Services!W560="P",Services!$W$1&amp;", ","")&amp;
if(Services!X560="P",Services!$X$1&amp;", ","")&amp;
if(Services!Y560="P",Services!$Y$1&amp;", ","")&amp;
if(Services!Z560="P",Services!$Z$1&amp;", ","")&amp;
if(Services!AA560="P",Services!$AA$1&amp;", ","")&amp;
if(Services!AB560="P",Services!$AB$1&amp;", ","")&amp;
if(Services!AC560="P",Services!$AC$1&amp;", ","")&amp;
if(Services!AD560="P",Services!$AD$1&amp;", ","")&amp;
if(Services!AE560="P",Services!$AE$1&amp;", ","")&amp;
if(Services!AF560="P",Services!$AF$1&amp;", ","")&amp;
if(Services!AG560="P",Services!$AG$1&amp;", ","")&amp;
if(Services!AH560="P",Services!$AH$1&amp;", ","")</f>
        <v/>
      </c>
      <c r="F560" t="str">
        <f t="shared" si="1"/>
        <v/>
      </c>
      <c r="G560" s="81" t="str">
        <f>if(Services!J560="S",Services!$J$1&amp;", ","")&amp;
if(Services!K560="S",Services!$K$1&amp;", ","")&amp;
if(Services!L560="S",Services!$L$1&amp;", ","")&amp;
if(Services!M560="S",Services!$M$1&amp;", ","")&amp;
if(Services!N560="S",Services!$N$1&amp;", ","")&amp;
if(Services!O560="S",Services!$O$1&amp;", ","")&amp;
if(Services!P560="S",Services!$P$1&amp;", ","")&amp;
if(Services!Q560="S",Services!$Q$1&amp;", ","")&amp;
if(Services!R560="S",Services!$R$1&amp;", ","")&amp;
if(Services!S560="S",Services!$S$1&amp;", ","")&amp;
if(Services!T560="S",Services!$T$1&amp;", ","")&amp;
if(Services!U560="S",Services!$U$1&amp;", ","")&amp;
if(Services!V560="S",Services!$V$1&amp;", ","")&amp;
if(Services!W560="S",Services!$W$1&amp;", ","")&amp;
if(Services!X560="S",Services!$X$1&amp;", ","")&amp;
if(Services!Y560="S",Services!$Y$1&amp;", ","")&amp;
if(Services!Z560="S",Services!$Z$1&amp;", ","")&amp;
if(Services!AA560="S",Services!$AA$1&amp;", ","")&amp;
if(Services!AB560="S",Services!$AB$1&amp;", ","")&amp;
if(Services!AC560="S",Services!$AC$1&amp;", ","")&amp;
if(Services!AD560="S",Services!$AD$1&amp;", ","")&amp;
if(Services!AE560="S",Services!$AE$1&amp;", ","")&amp;
if(Services!AF560="S",Services!$AF$1&amp;", ","")&amp;
if(Services!AG560="S",Services!$AG$1&amp;", ","")&amp;
if(Services!AH560="S",Services!$AH$1&amp;", ","")</f>
        <v/>
      </c>
      <c r="H560" t="str">
        <f t="shared" si="2"/>
        <v/>
      </c>
      <c r="I560" t="str">
        <f t="shared" si="3"/>
        <v/>
      </c>
      <c r="J560" s="24" t="s">
        <v>299</v>
      </c>
    </row>
    <row r="561">
      <c r="A561" t="str">
        <f>if(Services!A561="","",Services!A561)</f>
        <v/>
      </c>
      <c r="B561" t="str">
        <f>if(Services!B561&amp;" "&amp;Services!C561&amp;" "&amp;Services!I561="","",Services!B561&amp;" "&amp;Services!C561&amp;" "&amp;Services!I561)</f>
        <v>  </v>
      </c>
      <c r="C561" t="str">
        <f>if(A561="","",Services!D561&amp;" "&amp;Services!E561&amp;", "&amp;Services!F561&amp;" "&amp;Services!G561)</f>
        <v/>
      </c>
      <c r="D561" t="str">
        <f>if(Services!H561="","",Services!H561)</f>
        <v/>
      </c>
      <c r="E561" s="81" t="str">
        <f>if(Services!J561="P",Services!$J$1&amp;", ","")&amp;
if(Services!K561="P",Services!$K$1&amp;", ","")&amp;
if(Services!L561="P",Services!$L$1&amp;", ","")&amp;
if(Services!M561="P",Services!$M$1&amp;", ","")&amp;
if(Services!N561="P",Services!$N$1&amp;", ","")&amp;
if(Services!O561="P",Services!$O$1&amp;", ","")&amp;
if(Services!P561="P",Services!$P$1&amp;", ","")&amp;
if(Services!Q561="P",Services!$Q$1&amp;", ","")&amp;
if(Services!R561="P",Services!$R$1&amp;", ","")&amp;
if(Services!S561="P",Services!$S$1&amp;", ","")&amp;
if(Services!T561="P",Services!$T$1&amp;", ","")&amp;
if(Services!U561="P",Services!$U$1&amp;", ","")&amp;
if(Services!V561="P",Services!$V$1&amp;", ","")&amp;
if(Services!W561="P",Services!$W$1&amp;", ","")&amp;
if(Services!X561="P",Services!$X$1&amp;", ","")&amp;
if(Services!Y561="P",Services!$Y$1&amp;", ","")&amp;
if(Services!Z561="P",Services!$Z$1&amp;", ","")&amp;
if(Services!AA561="P",Services!$AA$1&amp;", ","")&amp;
if(Services!AB561="P",Services!$AB$1&amp;", ","")&amp;
if(Services!AC561="P",Services!$AC$1&amp;", ","")&amp;
if(Services!AD561="P",Services!$AD$1&amp;", ","")&amp;
if(Services!AE561="P",Services!$AE$1&amp;", ","")&amp;
if(Services!AF561="P",Services!$AF$1&amp;", ","")&amp;
if(Services!AG561="P",Services!$AG$1&amp;", ","")&amp;
if(Services!AH561="P",Services!$AH$1&amp;", ","")</f>
        <v/>
      </c>
      <c r="F561" t="str">
        <f t="shared" si="1"/>
        <v/>
      </c>
      <c r="G561" s="81" t="str">
        <f>if(Services!J561="S",Services!$J$1&amp;", ","")&amp;
if(Services!K561="S",Services!$K$1&amp;", ","")&amp;
if(Services!L561="S",Services!$L$1&amp;", ","")&amp;
if(Services!M561="S",Services!$M$1&amp;", ","")&amp;
if(Services!N561="S",Services!$N$1&amp;", ","")&amp;
if(Services!O561="S",Services!$O$1&amp;", ","")&amp;
if(Services!P561="S",Services!$P$1&amp;", ","")&amp;
if(Services!Q561="S",Services!$Q$1&amp;", ","")&amp;
if(Services!R561="S",Services!$R$1&amp;", ","")&amp;
if(Services!S561="S",Services!$S$1&amp;", ","")&amp;
if(Services!T561="S",Services!$T$1&amp;", ","")&amp;
if(Services!U561="S",Services!$U$1&amp;", ","")&amp;
if(Services!V561="S",Services!$V$1&amp;", ","")&amp;
if(Services!W561="S",Services!$W$1&amp;", ","")&amp;
if(Services!X561="S",Services!$X$1&amp;", ","")&amp;
if(Services!Y561="S",Services!$Y$1&amp;", ","")&amp;
if(Services!Z561="S",Services!$Z$1&amp;", ","")&amp;
if(Services!AA561="S",Services!$AA$1&amp;", ","")&amp;
if(Services!AB561="S",Services!$AB$1&amp;", ","")&amp;
if(Services!AC561="S",Services!$AC$1&amp;", ","")&amp;
if(Services!AD561="S",Services!$AD$1&amp;", ","")&amp;
if(Services!AE561="S",Services!$AE$1&amp;", ","")&amp;
if(Services!AF561="S",Services!$AF$1&amp;", ","")&amp;
if(Services!AG561="S",Services!$AG$1&amp;", ","")&amp;
if(Services!AH561="S",Services!$AH$1&amp;", ","")</f>
        <v/>
      </c>
      <c r="H561" t="str">
        <f t="shared" si="2"/>
        <v/>
      </c>
      <c r="I561" t="str">
        <f t="shared" si="3"/>
        <v/>
      </c>
      <c r="J561" s="24" t="s">
        <v>299</v>
      </c>
    </row>
    <row r="562">
      <c r="A562" t="str">
        <f>if(Services!A562="","",Services!A562)</f>
        <v/>
      </c>
      <c r="B562" t="str">
        <f>if(Services!B562&amp;" "&amp;Services!C562&amp;" "&amp;Services!I562="","",Services!B562&amp;" "&amp;Services!C562&amp;" "&amp;Services!I562)</f>
        <v>  </v>
      </c>
      <c r="C562" t="str">
        <f>if(A562="","",Services!D562&amp;" "&amp;Services!E562&amp;", "&amp;Services!F562&amp;" "&amp;Services!G562)</f>
        <v/>
      </c>
      <c r="D562" t="str">
        <f>if(Services!H562="","",Services!H562)</f>
        <v/>
      </c>
      <c r="E562" s="81" t="str">
        <f>if(Services!J562="P",Services!$J$1&amp;", ","")&amp;
if(Services!K562="P",Services!$K$1&amp;", ","")&amp;
if(Services!L562="P",Services!$L$1&amp;", ","")&amp;
if(Services!M562="P",Services!$M$1&amp;", ","")&amp;
if(Services!N562="P",Services!$N$1&amp;", ","")&amp;
if(Services!O562="P",Services!$O$1&amp;", ","")&amp;
if(Services!P562="P",Services!$P$1&amp;", ","")&amp;
if(Services!Q562="P",Services!$Q$1&amp;", ","")&amp;
if(Services!R562="P",Services!$R$1&amp;", ","")&amp;
if(Services!S562="P",Services!$S$1&amp;", ","")&amp;
if(Services!T562="P",Services!$T$1&amp;", ","")&amp;
if(Services!U562="P",Services!$U$1&amp;", ","")&amp;
if(Services!V562="P",Services!$V$1&amp;", ","")&amp;
if(Services!W562="P",Services!$W$1&amp;", ","")&amp;
if(Services!X562="P",Services!$X$1&amp;", ","")&amp;
if(Services!Y562="P",Services!$Y$1&amp;", ","")&amp;
if(Services!Z562="P",Services!$Z$1&amp;", ","")&amp;
if(Services!AA562="P",Services!$AA$1&amp;", ","")&amp;
if(Services!AB562="P",Services!$AB$1&amp;", ","")&amp;
if(Services!AC562="P",Services!$AC$1&amp;", ","")&amp;
if(Services!AD562="P",Services!$AD$1&amp;", ","")&amp;
if(Services!AE562="P",Services!$AE$1&amp;", ","")&amp;
if(Services!AF562="P",Services!$AF$1&amp;", ","")&amp;
if(Services!AG562="P",Services!$AG$1&amp;", ","")&amp;
if(Services!AH562="P",Services!$AH$1&amp;", ","")</f>
        <v/>
      </c>
      <c r="F562" t="str">
        <f t="shared" si="1"/>
        <v/>
      </c>
      <c r="G562" s="81" t="str">
        <f>if(Services!J562="S",Services!$J$1&amp;", ","")&amp;
if(Services!K562="S",Services!$K$1&amp;", ","")&amp;
if(Services!L562="S",Services!$L$1&amp;", ","")&amp;
if(Services!M562="S",Services!$M$1&amp;", ","")&amp;
if(Services!N562="S",Services!$N$1&amp;", ","")&amp;
if(Services!O562="S",Services!$O$1&amp;", ","")&amp;
if(Services!P562="S",Services!$P$1&amp;", ","")&amp;
if(Services!Q562="S",Services!$Q$1&amp;", ","")&amp;
if(Services!R562="S",Services!$R$1&amp;", ","")&amp;
if(Services!S562="S",Services!$S$1&amp;", ","")&amp;
if(Services!T562="S",Services!$T$1&amp;", ","")&amp;
if(Services!U562="S",Services!$U$1&amp;", ","")&amp;
if(Services!V562="S",Services!$V$1&amp;", ","")&amp;
if(Services!W562="S",Services!$W$1&amp;", ","")&amp;
if(Services!X562="S",Services!$X$1&amp;", ","")&amp;
if(Services!Y562="S",Services!$Y$1&amp;", ","")&amp;
if(Services!Z562="S",Services!$Z$1&amp;", ","")&amp;
if(Services!AA562="S",Services!$AA$1&amp;", ","")&amp;
if(Services!AB562="S",Services!$AB$1&amp;", ","")&amp;
if(Services!AC562="S",Services!$AC$1&amp;", ","")&amp;
if(Services!AD562="S",Services!$AD$1&amp;", ","")&amp;
if(Services!AE562="S",Services!$AE$1&amp;", ","")&amp;
if(Services!AF562="S",Services!$AF$1&amp;", ","")&amp;
if(Services!AG562="S",Services!$AG$1&amp;", ","")&amp;
if(Services!AH562="S",Services!$AH$1&amp;", ","")</f>
        <v/>
      </c>
      <c r="H562" t="str">
        <f t="shared" si="2"/>
        <v/>
      </c>
      <c r="I562" t="str">
        <f t="shared" si="3"/>
        <v/>
      </c>
      <c r="J562" s="24" t="s">
        <v>299</v>
      </c>
    </row>
    <row r="563">
      <c r="A563" t="str">
        <f>if(Services!A563="","",Services!A563)</f>
        <v/>
      </c>
      <c r="B563" t="str">
        <f>if(Services!B563&amp;" "&amp;Services!C563&amp;" "&amp;Services!I563="","",Services!B563&amp;" "&amp;Services!C563&amp;" "&amp;Services!I563)</f>
        <v>  </v>
      </c>
      <c r="C563" t="str">
        <f>if(A563="","",Services!D563&amp;" "&amp;Services!E563&amp;", "&amp;Services!F563&amp;" "&amp;Services!G563)</f>
        <v/>
      </c>
      <c r="D563" t="str">
        <f>if(Services!H563="","",Services!H563)</f>
        <v/>
      </c>
      <c r="E563" s="81" t="str">
        <f>if(Services!J563="P",Services!$J$1&amp;", ","")&amp;
if(Services!K563="P",Services!$K$1&amp;", ","")&amp;
if(Services!L563="P",Services!$L$1&amp;", ","")&amp;
if(Services!M563="P",Services!$M$1&amp;", ","")&amp;
if(Services!N563="P",Services!$N$1&amp;", ","")&amp;
if(Services!O563="P",Services!$O$1&amp;", ","")&amp;
if(Services!P563="P",Services!$P$1&amp;", ","")&amp;
if(Services!Q563="P",Services!$Q$1&amp;", ","")&amp;
if(Services!R563="P",Services!$R$1&amp;", ","")&amp;
if(Services!S563="P",Services!$S$1&amp;", ","")&amp;
if(Services!T563="P",Services!$T$1&amp;", ","")&amp;
if(Services!U563="P",Services!$U$1&amp;", ","")&amp;
if(Services!V563="P",Services!$V$1&amp;", ","")&amp;
if(Services!W563="P",Services!$W$1&amp;", ","")&amp;
if(Services!X563="P",Services!$X$1&amp;", ","")&amp;
if(Services!Y563="P",Services!$Y$1&amp;", ","")&amp;
if(Services!Z563="P",Services!$Z$1&amp;", ","")&amp;
if(Services!AA563="P",Services!$AA$1&amp;", ","")&amp;
if(Services!AB563="P",Services!$AB$1&amp;", ","")&amp;
if(Services!AC563="P",Services!$AC$1&amp;", ","")&amp;
if(Services!AD563="P",Services!$AD$1&amp;", ","")&amp;
if(Services!AE563="P",Services!$AE$1&amp;", ","")&amp;
if(Services!AF563="P",Services!$AF$1&amp;", ","")&amp;
if(Services!AG563="P",Services!$AG$1&amp;", ","")&amp;
if(Services!AH563="P",Services!$AH$1&amp;", ","")</f>
        <v/>
      </c>
      <c r="F563" t="str">
        <f t="shared" si="1"/>
        <v/>
      </c>
      <c r="G563" s="81" t="str">
        <f>if(Services!J563="S",Services!$J$1&amp;", ","")&amp;
if(Services!K563="S",Services!$K$1&amp;", ","")&amp;
if(Services!L563="S",Services!$L$1&amp;", ","")&amp;
if(Services!M563="S",Services!$M$1&amp;", ","")&amp;
if(Services!N563="S",Services!$N$1&amp;", ","")&amp;
if(Services!O563="S",Services!$O$1&amp;", ","")&amp;
if(Services!P563="S",Services!$P$1&amp;", ","")&amp;
if(Services!Q563="S",Services!$Q$1&amp;", ","")&amp;
if(Services!R563="S",Services!$R$1&amp;", ","")&amp;
if(Services!S563="S",Services!$S$1&amp;", ","")&amp;
if(Services!T563="S",Services!$T$1&amp;", ","")&amp;
if(Services!U563="S",Services!$U$1&amp;", ","")&amp;
if(Services!V563="S",Services!$V$1&amp;", ","")&amp;
if(Services!W563="S",Services!$W$1&amp;", ","")&amp;
if(Services!X563="S",Services!$X$1&amp;", ","")&amp;
if(Services!Y563="S",Services!$Y$1&amp;", ","")&amp;
if(Services!Z563="S",Services!$Z$1&amp;", ","")&amp;
if(Services!AA563="S",Services!$AA$1&amp;", ","")&amp;
if(Services!AB563="S",Services!$AB$1&amp;", ","")&amp;
if(Services!AC563="S",Services!$AC$1&amp;", ","")&amp;
if(Services!AD563="S",Services!$AD$1&amp;", ","")&amp;
if(Services!AE563="S",Services!$AE$1&amp;", ","")&amp;
if(Services!AF563="S",Services!$AF$1&amp;", ","")&amp;
if(Services!AG563="S",Services!$AG$1&amp;", ","")&amp;
if(Services!AH563="S",Services!$AH$1&amp;", ","")</f>
        <v/>
      </c>
      <c r="H563" t="str">
        <f t="shared" si="2"/>
        <v/>
      </c>
      <c r="I563" t="str">
        <f t="shared" si="3"/>
        <v/>
      </c>
      <c r="J563" s="24" t="s">
        <v>299</v>
      </c>
    </row>
    <row r="564">
      <c r="A564" t="str">
        <f>if(Services!A564="","",Services!A564)</f>
        <v/>
      </c>
      <c r="B564" t="str">
        <f>if(Services!B564&amp;" "&amp;Services!C564&amp;" "&amp;Services!I564="","",Services!B564&amp;" "&amp;Services!C564&amp;" "&amp;Services!I564)</f>
        <v>  </v>
      </c>
      <c r="C564" t="str">
        <f>if(A564="","",Services!D564&amp;" "&amp;Services!E564&amp;", "&amp;Services!F564&amp;" "&amp;Services!G564)</f>
        <v/>
      </c>
      <c r="D564" t="str">
        <f>if(Services!H564="","",Services!H564)</f>
        <v/>
      </c>
      <c r="E564" s="81" t="str">
        <f>if(Services!J564="P",Services!$J$1&amp;", ","")&amp;
if(Services!K564="P",Services!$K$1&amp;", ","")&amp;
if(Services!L564="P",Services!$L$1&amp;", ","")&amp;
if(Services!M564="P",Services!$M$1&amp;", ","")&amp;
if(Services!N564="P",Services!$N$1&amp;", ","")&amp;
if(Services!O564="P",Services!$O$1&amp;", ","")&amp;
if(Services!P564="P",Services!$P$1&amp;", ","")&amp;
if(Services!Q564="P",Services!$Q$1&amp;", ","")&amp;
if(Services!R564="P",Services!$R$1&amp;", ","")&amp;
if(Services!S564="P",Services!$S$1&amp;", ","")&amp;
if(Services!T564="P",Services!$T$1&amp;", ","")&amp;
if(Services!U564="P",Services!$U$1&amp;", ","")&amp;
if(Services!V564="P",Services!$V$1&amp;", ","")&amp;
if(Services!W564="P",Services!$W$1&amp;", ","")&amp;
if(Services!X564="P",Services!$X$1&amp;", ","")&amp;
if(Services!Y564="P",Services!$Y$1&amp;", ","")&amp;
if(Services!Z564="P",Services!$Z$1&amp;", ","")&amp;
if(Services!AA564="P",Services!$AA$1&amp;", ","")&amp;
if(Services!AB564="P",Services!$AB$1&amp;", ","")&amp;
if(Services!AC564="P",Services!$AC$1&amp;", ","")&amp;
if(Services!AD564="P",Services!$AD$1&amp;", ","")&amp;
if(Services!AE564="P",Services!$AE$1&amp;", ","")&amp;
if(Services!AF564="P",Services!$AF$1&amp;", ","")&amp;
if(Services!AG564="P",Services!$AG$1&amp;", ","")&amp;
if(Services!AH564="P",Services!$AH$1&amp;", ","")</f>
        <v/>
      </c>
      <c r="F564" t="str">
        <f t="shared" si="1"/>
        <v/>
      </c>
      <c r="G564" s="81" t="str">
        <f>if(Services!J564="S",Services!$J$1&amp;", ","")&amp;
if(Services!K564="S",Services!$K$1&amp;", ","")&amp;
if(Services!L564="S",Services!$L$1&amp;", ","")&amp;
if(Services!M564="S",Services!$M$1&amp;", ","")&amp;
if(Services!N564="S",Services!$N$1&amp;", ","")&amp;
if(Services!O564="S",Services!$O$1&amp;", ","")&amp;
if(Services!P564="S",Services!$P$1&amp;", ","")&amp;
if(Services!Q564="S",Services!$Q$1&amp;", ","")&amp;
if(Services!R564="S",Services!$R$1&amp;", ","")&amp;
if(Services!S564="S",Services!$S$1&amp;", ","")&amp;
if(Services!T564="S",Services!$T$1&amp;", ","")&amp;
if(Services!U564="S",Services!$U$1&amp;", ","")&amp;
if(Services!V564="S",Services!$V$1&amp;", ","")&amp;
if(Services!W564="S",Services!$W$1&amp;", ","")&amp;
if(Services!X564="S",Services!$X$1&amp;", ","")&amp;
if(Services!Y564="S",Services!$Y$1&amp;", ","")&amp;
if(Services!Z564="S",Services!$Z$1&amp;", ","")&amp;
if(Services!AA564="S",Services!$AA$1&amp;", ","")&amp;
if(Services!AB564="S",Services!$AB$1&amp;", ","")&amp;
if(Services!AC564="S",Services!$AC$1&amp;", ","")&amp;
if(Services!AD564="S",Services!$AD$1&amp;", ","")&amp;
if(Services!AE564="S",Services!$AE$1&amp;", ","")&amp;
if(Services!AF564="S",Services!$AF$1&amp;", ","")&amp;
if(Services!AG564="S",Services!$AG$1&amp;", ","")&amp;
if(Services!AH564="S",Services!$AH$1&amp;", ","")</f>
        <v/>
      </c>
      <c r="H564" t="str">
        <f t="shared" si="2"/>
        <v/>
      </c>
      <c r="I564" t="str">
        <f t="shared" si="3"/>
        <v/>
      </c>
      <c r="J564" s="24" t="s">
        <v>299</v>
      </c>
    </row>
    <row r="565">
      <c r="A565" t="str">
        <f>if(Services!A565="","",Services!A565)</f>
        <v/>
      </c>
      <c r="B565" t="str">
        <f>if(Services!B565&amp;" "&amp;Services!C565&amp;" "&amp;Services!I565="","",Services!B565&amp;" "&amp;Services!C565&amp;" "&amp;Services!I565)</f>
        <v>  </v>
      </c>
      <c r="C565" t="str">
        <f>if(A565="","",Services!D565&amp;" "&amp;Services!E565&amp;", "&amp;Services!F565&amp;" "&amp;Services!G565)</f>
        <v/>
      </c>
      <c r="D565" t="str">
        <f>if(Services!H565="","",Services!H565)</f>
        <v/>
      </c>
      <c r="E565" s="81" t="str">
        <f>if(Services!J565="P",Services!$J$1&amp;", ","")&amp;
if(Services!K565="P",Services!$K$1&amp;", ","")&amp;
if(Services!L565="P",Services!$L$1&amp;", ","")&amp;
if(Services!M565="P",Services!$M$1&amp;", ","")&amp;
if(Services!N565="P",Services!$N$1&amp;", ","")&amp;
if(Services!O565="P",Services!$O$1&amp;", ","")&amp;
if(Services!P565="P",Services!$P$1&amp;", ","")&amp;
if(Services!Q565="P",Services!$Q$1&amp;", ","")&amp;
if(Services!R565="P",Services!$R$1&amp;", ","")&amp;
if(Services!S565="P",Services!$S$1&amp;", ","")&amp;
if(Services!T565="P",Services!$T$1&amp;", ","")&amp;
if(Services!U565="P",Services!$U$1&amp;", ","")&amp;
if(Services!V565="P",Services!$V$1&amp;", ","")&amp;
if(Services!W565="P",Services!$W$1&amp;", ","")&amp;
if(Services!X565="P",Services!$X$1&amp;", ","")&amp;
if(Services!Y565="P",Services!$Y$1&amp;", ","")&amp;
if(Services!Z565="P",Services!$Z$1&amp;", ","")&amp;
if(Services!AA565="P",Services!$AA$1&amp;", ","")&amp;
if(Services!AB565="P",Services!$AB$1&amp;", ","")&amp;
if(Services!AC565="P",Services!$AC$1&amp;", ","")&amp;
if(Services!AD565="P",Services!$AD$1&amp;", ","")&amp;
if(Services!AE565="P",Services!$AE$1&amp;", ","")&amp;
if(Services!AF565="P",Services!$AF$1&amp;", ","")&amp;
if(Services!AG565="P",Services!$AG$1&amp;", ","")&amp;
if(Services!AH565="P",Services!$AH$1&amp;", ","")</f>
        <v/>
      </c>
      <c r="F565" t="str">
        <f t="shared" si="1"/>
        <v/>
      </c>
      <c r="G565" s="81" t="str">
        <f>if(Services!J565="S",Services!$J$1&amp;", ","")&amp;
if(Services!K565="S",Services!$K$1&amp;", ","")&amp;
if(Services!L565="S",Services!$L$1&amp;", ","")&amp;
if(Services!M565="S",Services!$M$1&amp;", ","")&amp;
if(Services!N565="S",Services!$N$1&amp;", ","")&amp;
if(Services!O565="S",Services!$O$1&amp;", ","")&amp;
if(Services!P565="S",Services!$P$1&amp;", ","")&amp;
if(Services!Q565="S",Services!$Q$1&amp;", ","")&amp;
if(Services!R565="S",Services!$R$1&amp;", ","")&amp;
if(Services!S565="S",Services!$S$1&amp;", ","")&amp;
if(Services!T565="S",Services!$T$1&amp;", ","")&amp;
if(Services!U565="S",Services!$U$1&amp;", ","")&amp;
if(Services!V565="S",Services!$V$1&amp;", ","")&amp;
if(Services!W565="S",Services!$W$1&amp;", ","")&amp;
if(Services!X565="S",Services!$X$1&amp;", ","")&amp;
if(Services!Y565="S",Services!$Y$1&amp;", ","")&amp;
if(Services!Z565="S",Services!$Z$1&amp;", ","")&amp;
if(Services!AA565="S",Services!$AA$1&amp;", ","")&amp;
if(Services!AB565="S",Services!$AB$1&amp;", ","")&amp;
if(Services!AC565="S",Services!$AC$1&amp;", ","")&amp;
if(Services!AD565="S",Services!$AD$1&amp;", ","")&amp;
if(Services!AE565="S",Services!$AE$1&amp;", ","")&amp;
if(Services!AF565="S",Services!$AF$1&amp;", ","")&amp;
if(Services!AG565="S",Services!$AG$1&amp;", ","")&amp;
if(Services!AH565="S",Services!$AH$1&amp;", ","")</f>
        <v/>
      </c>
      <c r="H565" t="str">
        <f t="shared" si="2"/>
        <v/>
      </c>
      <c r="I565" t="str">
        <f t="shared" si="3"/>
        <v/>
      </c>
      <c r="J565" s="24" t="s">
        <v>299</v>
      </c>
    </row>
    <row r="566">
      <c r="A566" t="str">
        <f>if(Services!A566="","",Services!A566)</f>
        <v/>
      </c>
      <c r="B566" t="str">
        <f>if(Services!B566&amp;" "&amp;Services!C566&amp;" "&amp;Services!I566="","",Services!B566&amp;" "&amp;Services!C566&amp;" "&amp;Services!I566)</f>
        <v>  </v>
      </c>
      <c r="C566" t="str">
        <f>if(A566="","",Services!D566&amp;" "&amp;Services!E566&amp;", "&amp;Services!F566&amp;" "&amp;Services!G566)</f>
        <v/>
      </c>
      <c r="D566" t="str">
        <f>if(Services!H566="","",Services!H566)</f>
        <v/>
      </c>
      <c r="E566" s="81" t="str">
        <f>if(Services!J566="P",Services!$J$1&amp;", ","")&amp;
if(Services!K566="P",Services!$K$1&amp;", ","")&amp;
if(Services!L566="P",Services!$L$1&amp;", ","")&amp;
if(Services!M566="P",Services!$M$1&amp;", ","")&amp;
if(Services!N566="P",Services!$N$1&amp;", ","")&amp;
if(Services!O566="P",Services!$O$1&amp;", ","")&amp;
if(Services!P566="P",Services!$P$1&amp;", ","")&amp;
if(Services!Q566="P",Services!$Q$1&amp;", ","")&amp;
if(Services!R566="P",Services!$R$1&amp;", ","")&amp;
if(Services!S566="P",Services!$S$1&amp;", ","")&amp;
if(Services!T566="P",Services!$T$1&amp;", ","")&amp;
if(Services!U566="P",Services!$U$1&amp;", ","")&amp;
if(Services!V566="P",Services!$V$1&amp;", ","")&amp;
if(Services!W566="P",Services!$W$1&amp;", ","")&amp;
if(Services!X566="P",Services!$X$1&amp;", ","")&amp;
if(Services!Y566="P",Services!$Y$1&amp;", ","")&amp;
if(Services!Z566="P",Services!$Z$1&amp;", ","")&amp;
if(Services!AA566="P",Services!$AA$1&amp;", ","")&amp;
if(Services!AB566="P",Services!$AB$1&amp;", ","")&amp;
if(Services!AC566="P",Services!$AC$1&amp;", ","")&amp;
if(Services!AD566="P",Services!$AD$1&amp;", ","")&amp;
if(Services!AE566="P",Services!$AE$1&amp;", ","")&amp;
if(Services!AF566="P",Services!$AF$1&amp;", ","")&amp;
if(Services!AG566="P",Services!$AG$1&amp;", ","")&amp;
if(Services!AH566="P",Services!$AH$1&amp;", ","")</f>
        <v/>
      </c>
      <c r="F566" t="str">
        <f t="shared" si="1"/>
        <v/>
      </c>
      <c r="G566" s="81" t="str">
        <f>if(Services!J566="S",Services!$J$1&amp;", ","")&amp;
if(Services!K566="S",Services!$K$1&amp;", ","")&amp;
if(Services!L566="S",Services!$L$1&amp;", ","")&amp;
if(Services!M566="S",Services!$M$1&amp;", ","")&amp;
if(Services!N566="S",Services!$N$1&amp;", ","")&amp;
if(Services!O566="S",Services!$O$1&amp;", ","")&amp;
if(Services!P566="S",Services!$P$1&amp;", ","")&amp;
if(Services!Q566="S",Services!$Q$1&amp;", ","")&amp;
if(Services!R566="S",Services!$R$1&amp;", ","")&amp;
if(Services!S566="S",Services!$S$1&amp;", ","")&amp;
if(Services!T566="S",Services!$T$1&amp;", ","")&amp;
if(Services!U566="S",Services!$U$1&amp;", ","")&amp;
if(Services!V566="S",Services!$V$1&amp;", ","")&amp;
if(Services!W566="S",Services!$W$1&amp;", ","")&amp;
if(Services!X566="S",Services!$X$1&amp;", ","")&amp;
if(Services!Y566="S",Services!$Y$1&amp;", ","")&amp;
if(Services!Z566="S",Services!$Z$1&amp;", ","")&amp;
if(Services!AA566="S",Services!$AA$1&amp;", ","")&amp;
if(Services!AB566="S",Services!$AB$1&amp;", ","")&amp;
if(Services!AC566="S",Services!$AC$1&amp;", ","")&amp;
if(Services!AD566="S",Services!$AD$1&amp;", ","")&amp;
if(Services!AE566="S",Services!$AE$1&amp;", ","")&amp;
if(Services!AF566="S",Services!$AF$1&amp;", ","")&amp;
if(Services!AG566="S",Services!$AG$1&amp;", ","")&amp;
if(Services!AH566="S",Services!$AH$1&amp;", ","")</f>
        <v/>
      </c>
      <c r="H566" t="str">
        <f t="shared" si="2"/>
        <v/>
      </c>
      <c r="I566" t="str">
        <f t="shared" si="3"/>
        <v/>
      </c>
      <c r="J566" s="24" t="s">
        <v>299</v>
      </c>
    </row>
    <row r="567">
      <c r="A567" t="str">
        <f>if(Services!A567="","",Services!A567)</f>
        <v/>
      </c>
      <c r="B567" t="str">
        <f>if(Services!B567&amp;" "&amp;Services!C567&amp;" "&amp;Services!I567="","",Services!B567&amp;" "&amp;Services!C567&amp;" "&amp;Services!I567)</f>
        <v>  </v>
      </c>
      <c r="C567" t="str">
        <f>if(A567="","",Services!D567&amp;" "&amp;Services!E567&amp;", "&amp;Services!F567&amp;" "&amp;Services!G567)</f>
        <v/>
      </c>
      <c r="D567" t="str">
        <f>if(Services!H567="","",Services!H567)</f>
        <v/>
      </c>
      <c r="E567" s="81" t="str">
        <f>if(Services!J567="P",Services!$J$1&amp;", ","")&amp;
if(Services!K567="P",Services!$K$1&amp;", ","")&amp;
if(Services!L567="P",Services!$L$1&amp;", ","")&amp;
if(Services!M567="P",Services!$M$1&amp;", ","")&amp;
if(Services!N567="P",Services!$N$1&amp;", ","")&amp;
if(Services!O567="P",Services!$O$1&amp;", ","")&amp;
if(Services!P567="P",Services!$P$1&amp;", ","")&amp;
if(Services!Q567="P",Services!$Q$1&amp;", ","")&amp;
if(Services!R567="P",Services!$R$1&amp;", ","")&amp;
if(Services!S567="P",Services!$S$1&amp;", ","")&amp;
if(Services!T567="P",Services!$T$1&amp;", ","")&amp;
if(Services!U567="P",Services!$U$1&amp;", ","")&amp;
if(Services!V567="P",Services!$V$1&amp;", ","")&amp;
if(Services!W567="P",Services!$W$1&amp;", ","")&amp;
if(Services!X567="P",Services!$X$1&amp;", ","")&amp;
if(Services!Y567="P",Services!$Y$1&amp;", ","")&amp;
if(Services!Z567="P",Services!$Z$1&amp;", ","")&amp;
if(Services!AA567="P",Services!$AA$1&amp;", ","")&amp;
if(Services!AB567="P",Services!$AB$1&amp;", ","")&amp;
if(Services!AC567="P",Services!$AC$1&amp;", ","")&amp;
if(Services!AD567="P",Services!$AD$1&amp;", ","")&amp;
if(Services!AE567="P",Services!$AE$1&amp;", ","")&amp;
if(Services!AF567="P",Services!$AF$1&amp;", ","")&amp;
if(Services!AG567="P",Services!$AG$1&amp;", ","")&amp;
if(Services!AH567="P",Services!$AH$1&amp;", ","")</f>
        <v/>
      </c>
      <c r="F567" t="str">
        <f t="shared" si="1"/>
        <v/>
      </c>
      <c r="G567" s="81" t="str">
        <f>if(Services!J567="S",Services!$J$1&amp;", ","")&amp;
if(Services!K567="S",Services!$K$1&amp;", ","")&amp;
if(Services!L567="S",Services!$L$1&amp;", ","")&amp;
if(Services!M567="S",Services!$M$1&amp;", ","")&amp;
if(Services!N567="S",Services!$N$1&amp;", ","")&amp;
if(Services!O567="S",Services!$O$1&amp;", ","")&amp;
if(Services!P567="S",Services!$P$1&amp;", ","")&amp;
if(Services!Q567="S",Services!$Q$1&amp;", ","")&amp;
if(Services!R567="S",Services!$R$1&amp;", ","")&amp;
if(Services!S567="S",Services!$S$1&amp;", ","")&amp;
if(Services!T567="S",Services!$T$1&amp;", ","")&amp;
if(Services!U567="S",Services!$U$1&amp;", ","")&amp;
if(Services!V567="S",Services!$V$1&amp;", ","")&amp;
if(Services!W567="S",Services!$W$1&amp;", ","")&amp;
if(Services!X567="S",Services!$X$1&amp;", ","")&amp;
if(Services!Y567="S",Services!$Y$1&amp;", ","")&amp;
if(Services!Z567="S",Services!$Z$1&amp;", ","")&amp;
if(Services!AA567="S",Services!$AA$1&amp;", ","")&amp;
if(Services!AB567="S",Services!$AB$1&amp;", ","")&amp;
if(Services!AC567="S",Services!$AC$1&amp;", ","")&amp;
if(Services!AD567="S",Services!$AD$1&amp;", ","")&amp;
if(Services!AE567="S",Services!$AE$1&amp;", ","")&amp;
if(Services!AF567="S",Services!$AF$1&amp;", ","")&amp;
if(Services!AG567="S",Services!$AG$1&amp;", ","")&amp;
if(Services!AH567="S",Services!$AH$1&amp;", ","")</f>
        <v/>
      </c>
      <c r="H567" t="str">
        <f t="shared" si="2"/>
        <v/>
      </c>
      <c r="I567" t="str">
        <f t="shared" si="3"/>
        <v/>
      </c>
      <c r="J567" s="24" t="s">
        <v>299</v>
      </c>
    </row>
    <row r="568">
      <c r="A568" t="str">
        <f>if(Services!A568="","",Services!A568)</f>
        <v/>
      </c>
      <c r="B568" t="str">
        <f>if(Services!B568&amp;" "&amp;Services!C568&amp;" "&amp;Services!I568="","",Services!B568&amp;" "&amp;Services!C568&amp;" "&amp;Services!I568)</f>
        <v>  </v>
      </c>
      <c r="C568" t="str">
        <f>if(A568="","",Services!D568&amp;" "&amp;Services!E568&amp;", "&amp;Services!F568&amp;" "&amp;Services!G568)</f>
        <v/>
      </c>
      <c r="D568" t="str">
        <f>if(Services!H568="","",Services!H568)</f>
        <v/>
      </c>
      <c r="E568" s="81" t="str">
        <f>if(Services!J568="P",Services!$J$1&amp;", ","")&amp;
if(Services!K568="P",Services!$K$1&amp;", ","")&amp;
if(Services!L568="P",Services!$L$1&amp;", ","")&amp;
if(Services!M568="P",Services!$M$1&amp;", ","")&amp;
if(Services!N568="P",Services!$N$1&amp;", ","")&amp;
if(Services!O568="P",Services!$O$1&amp;", ","")&amp;
if(Services!P568="P",Services!$P$1&amp;", ","")&amp;
if(Services!Q568="P",Services!$Q$1&amp;", ","")&amp;
if(Services!R568="P",Services!$R$1&amp;", ","")&amp;
if(Services!S568="P",Services!$S$1&amp;", ","")&amp;
if(Services!T568="P",Services!$T$1&amp;", ","")&amp;
if(Services!U568="P",Services!$U$1&amp;", ","")&amp;
if(Services!V568="P",Services!$V$1&amp;", ","")&amp;
if(Services!W568="P",Services!$W$1&amp;", ","")&amp;
if(Services!X568="P",Services!$X$1&amp;", ","")&amp;
if(Services!Y568="P",Services!$Y$1&amp;", ","")&amp;
if(Services!Z568="P",Services!$Z$1&amp;", ","")&amp;
if(Services!AA568="P",Services!$AA$1&amp;", ","")&amp;
if(Services!AB568="P",Services!$AB$1&amp;", ","")&amp;
if(Services!AC568="P",Services!$AC$1&amp;", ","")&amp;
if(Services!AD568="P",Services!$AD$1&amp;", ","")&amp;
if(Services!AE568="P",Services!$AE$1&amp;", ","")&amp;
if(Services!AF568="P",Services!$AF$1&amp;", ","")&amp;
if(Services!AG568="P",Services!$AG$1&amp;", ","")&amp;
if(Services!AH568="P",Services!$AH$1&amp;", ","")</f>
        <v/>
      </c>
      <c r="F568" t="str">
        <f t="shared" si="1"/>
        <v/>
      </c>
      <c r="G568" s="81" t="str">
        <f>if(Services!J568="S",Services!$J$1&amp;", ","")&amp;
if(Services!K568="S",Services!$K$1&amp;", ","")&amp;
if(Services!L568="S",Services!$L$1&amp;", ","")&amp;
if(Services!M568="S",Services!$M$1&amp;", ","")&amp;
if(Services!N568="S",Services!$N$1&amp;", ","")&amp;
if(Services!O568="S",Services!$O$1&amp;", ","")&amp;
if(Services!P568="S",Services!$P$1&amp;", ","")&amp;
if(Services!Q568="S",Services!$Q$1&amp;", ","")&amp;
if(Services!R568="S",Services!$R$1&amp;", ","")&amp;
if(Services!S568="S",Services!$S$1&amp;", ","")&amp;
if(Services!T568="S",Services!$T$1&amp;", ","")&amp;
if(Services!U568="S",Services!$U$1&amp;", ","")&amp;
if(Services!V568="S",Services!$V$1&amp;", ","")&amp;
if(Services!W568="S",Services!$W$1&amp;", ","")&amp;
if(Services!X568="S",Services!$X$1&amp;", ","")&amp;
if(Services!Y568="S",Services!$Y$1&amp;", ","")&amp;
if(Services!Z568="S",Services!$Z$1&amp;", ","")&amp;
if(Services!AA568="S",Services!$AA$1&amp;", ","")&amp;
if(Services!AB568="S",Services!$AB$1&amp;", ","")&amp;
if(Services!AC568="S",Services!$AC$1&amp;", ","")&amp;
if(Services!AD568="S",Services!$AD$1&amp;", ","")&amp;
if(Services!AE568="S",Services!$AE$1&amp;", ","")&amp;
if(Services!AF568="S",Services!$AF$1&amp;", ","")&amp;
if(Services!AG568="S",Services!$AG$1&amp;", ","")&amp;
if(Services!AH568="S",Services!$AH$1&amp;", ","")</f>
        <v/>
      </c>
      <c r="H568" t="str">
        <f t="shared" si="2"/>
        <v/>
      </c>
      <c r="I568" t="str">
        <f t="shared" si="3"/>
        <v/>
      </c>
      <c r="J568" s="24" t="s">
        <v>299</v>
      </c>
    </row>
    <row r="569">
      <c r="A569" t="str">
        <f>if(Services!A569="","",Services!A569)</f>
        <v/>
      </c>
      <c r="B569" t="str">
        <f>if(Services!B569&amp;" "&amp;Services!C569&amp;" "&amp;Services!I569="","",Services!B569&amp;" "&amp;Services!C569&amp;" "&amp;Services!I569)</f>
        <v>  </v>
      </c>
      <c r="C569" t="str">
        <f>if(A569="","",Services!D569&amp;" "&amp;Services!E569&amp;", "&amp;Services!F569&amp;" "&amp;Services!G569)</f>
        <v/>
      </c>
      <c r="D569" t="str">
        <f>if(Services!H569="","",Services!H569)</f>
        <v/>
      </c>
      <c r="E569" s="81" t="str">
        <f>if(Services!J569="P",Services!$J$1&amp;", ","")&amp;
if(Services!K569="P",Services!$K$1&amp;", ","")&amp;
if(Services!L569="P",Services!$L$1&amp;", ","")&amp;
if(Services!M569="P",Services!$M$1&amp;", ","")&amp;
if(Services!N569="P",Services!$N$1&amp;", ","")&amp;
if(Services!O569="P",Services!$O$1&amp;", ","")&amp;
if(Services!P569="P",Services!$P$1&amp;", ","")&amp;
if(Services!Q569="P",Services!$Q$1&amp;", ","")&amp;
if(Services!R569="P",Services!$R$1&amp;", ","")&amp;
if(Services!S569="P",Services!$S$1&amp;", ","")&amp;
if(Services!T569="P",Services!$T$1&amp;", ","")&amp;
if(Services!U569="P",Services!$U$1&amp;", ","")&amp;
if(Services!V569="P",Services!$V$1&amp;", ","")&amp;
if(Services!W569="P",Services!$W$1&amp;", ","")&amp;
if(Services!X569="P",Services!$X$1&amp;", ","")&amp;
if(Services!Y569="P",Services!$Y$1&amp;", ","")&amp;
if(Services!Z569="P",Services!$Z$1&amp;", ","")&amp;
if(Services!AA569="P",Services!$AA$1&amp;", ","")&amp;
if(Services!AB569="P",Services!$AB$1&amp;", ","")&amp;
if(Services!AC569="P",Services!$AC$1&amp;", ","")&amp;
if(Services!AD569="P",Services!$AD$1&amp;", ","")&amp;
if(Services!AE569="P",Services!$AE$1&amp;", ","")&amp;
if(Services!AF569="P",Services!$AF$1&amp;", ","")&amp;
if(Services!AG569="P",Services!$AG$1&amp;", ","")&amp;
if(Services!AH569="P",Services!$AH$1&amp;", ","")</f>
        <v/>
      </c>
      <c r="F569" t="str">
        <f t="shared" si="1"/>
        <v/>
      </c>
      <c r="G569" s="81" t="str">
        <f>if(Services!J569="S",Services!$J$1&amp;", ","")&amp;
if(Services!K569="S",Services!$K$1&amp;", ","")&amp;
if(Services!L569="S",Services!$L$1&amp;", ","")&amp;
if(Services!M569="S",Services!$M$1&amp;", ","")&amp;
if(Services!N569="S",Services!$N$1&amp;", ","")&amp;
if(Services!O569="S",Services!$O$1&amp;", ","")&amp;
if(Services!P569="S",Services!$P$1&amp;", ","")&amp;
if(Services!Q569="S",Services!$Q$1&amp;", ","")&amp;
if(Services!R569="S",Services!$R$1&amp;", ","")&amp;
if(Services!S569="S",Services!$S$1&amp;", ","")&amp;
if(Services!T569="S",Services!$T$1&amp;", ","")&amp;
if(Services!U569="S",Services!$U$1&amp;", ","")&amp;
if(Services!V569="S",Services!$V$1&amp;", ","")&amp;
if(Services!W569="S",Services!$W$1&amp;", ","")&amp;
if(Services!X569="S",Services!$X$1&amp;", ","")&amp;
if(Services!Y569="S",Services!$Y$1&amp;", ","")&amp;
if(Services!Z569="S",Services!$Z$1&amp;", ","")&amp;
if(Services!AA569="S",Services!$AA$1&amp;", ","")&amp;
if(Services!AB569="S",Services!$AB$1&amp;", ","")&amp;
if(Services!AC569="S",Services!$AC$1&amp;", ","")&amp;
if(Services!AD569="S",Services!$AD$1&amp;", ","")&amp;
if(Services!AE569="S",Services!$AE$1&amp;", ","")&amp;
if(Services!AF569="S",Services!$AF$1&amp;", ","")&amp;
if(Services!AG569="S",Services!$AG$1&amp;", ","")&amp;
if(Services!AH569="S",Services!$AH$1&amp;", ","")</f>
        <v/>
      </c>
      <c r="H569" t="str">
        <f t="shared" si="2"/>
        <v/>
      </c>
      <c r="I569" t="str">
        <f t="shared" si="3"/>
        <v/>
      </c>
      <c r="J569" s="24" t="s">
        <v>299</v>
      </c>
    </row>
    <row r="570">
      <c r="A570" t="str">
        <f>if(Services!A570="","",Services!A570)</f>
        <v/>
      </c>
      <c r="B570" t="str">
        <f>if(Services!B570&amp;" "&amp;Services!C570&amp;" "&amp;Services!I570="","",Services!B570&amp;" "&amp;Services!C570&amp;" "&amp;Services!I570)</f>
        <v>  </v>
      </c>
      <c r="C570" t="str">
        <f>if(A570="","",Services!D570&amp;" "&amp;Services!E570&amp;", "&amp;Services!F570&amp;" "&amp;Services!G570)</f>
        <v/>
      </c>
      <c r="D570" t="str">
        <f>if(Services!H570="","",Services!H570)</f>
        <v/>
      </c>
      <c r="E570" s="81" t="str">
        <f>if(Services!J570="P",Services!$J$1&amp;", ","")&amp;
if(Services!K570="P",Services!$K$1&amp;", ","")&amp;
if(Services!L570="P",Services!$L$1&amp;", ","")&amp;
if(Services!M570="P",Services!$M$1&amp;", ","")&amp;
if(Services!N570="P",Services!$N$1&amp;", ","")&amp;
if(Services!O570="P",Services!$O$1&amp;", ","")&amp;
if(Services!P570="P",Services!$P$1&amp;", ","")&amp;
if(Services!Q570="P",Services!$Q$1&amp;", ","")&amp;
if(Services!R570="P",Services!$R$1&amp;", ","")&amp;
if(Services!S570="P",Services!$S$1&amp;", ","")&amp;
if(Services!T570="P",Services!$T$1&amp;", ","")&amp;
if(Services!U570="P",Services!$U$1&amp;", ","")&amp;
if(Services!V570="P",Services!$V$1&amp;", ","")&amp;
if(Services!W570="P",Services!$W$1&amp;", ","")&amp;
if(Services!X570="P",Services!$X$1&amp;", ","")&amp;
if(Services!Y570="P",Services!$Y$1&amp;", ","")&amp;
if(Services!Z570="P",Services!$Z$1&amp;", ","")&amp;
if(Services!AA570="P",Services!$AA$1&amp;", ","")&amp;
if(Services!AB570="P",Services!$AB$1&amp;", ","")&amp;
if(Services!AC570="P",Services!$AC$1&amp;", ","")&amp;
if(Services!AD570="P",Services!$AD$1&amp;", ","")&amp;
if(Services!AE570="P",Services!$AE$1&amp;", ","")&amp;
if(Services!AF570="P",Services!$AF$1&amp;", ","")&amp;
if(Services!AG570="P",Services!$AG$1&amp;", ","")&amp;
if(Services!AH570="P",Services!$AH$1&amp;", ","")</f>
        <v/>
      </c>
      <c r="F570" t="str">
        <f t="shared" si="1"/>
        <v/>
      </c>
      <c r="G570" s="81" t="str">
        <f>if(Services!J570="S",Services!$J$1&amp;", ","")&amp;
if(Services!K570="S",Services!$K$1&amp;", ","")&amp;
if(Services!L570="S",Services!$L$1&amp;", ","")&amp;
if(Services!M570="S",Services!$M$1&amp;", ","")&amp;
if(Services!N570="S",Services!$N$1&amp;", ","")&amp;
if(Services!O570="S",Services!$O$1&amp;", ","")&amp;
if(Services!P570="S",Services!$P$1&amp;", ","")&amp;
if(Services!Q570="S",Services!$Q$1&amp;", ","")&amp;
if(Services!R570="S",Services!$R$1&amp;", ","")&amp;
if(Services!S570="S",Services!$S$1&amp;", ","")&amp;
if(Services!T570="S",Services!$T$1&amp;", ","")&amp;
if(Services!U570="S",Services!$U$1&amp;", ","")&amp;
if(Services!V570="S",Services!$V$1&amp;", ","")&amp;
if(Services!W570="S",Services!$W$1&amp;", ","")&amp;
if(Services!X570="S",Services!$X$1&amp;", ","")&amp;
if(Services!Y570="S",Services!$Y$1&amp;", ","")&amp;
if(Services!Z570="S",Services!$Z$1&amp;", ","")&amp;
if(Services!AA570="S",Services!$AA$1&amp;", ","")&amp;
if(Services!AB570="S",Services!$AB$1&amp;", ","")&amp;
if(Services!AC570="S",Services!$AC$1&amp;", ","")&amp;
if(Services!AD570="S",Services!$AD$1&amp;", ","")&amp;
if(Services!AE570="S",Services!$AE$1&amp;", ","")&amp;
if(Services!AF570="S",Services!$AF$1&amp;", ","")&amp;
if(Services!AG570="S",Services!$AG$1&amp;", ","")&amp;
if(Services!AH570="S",Services!$AH$1&amp;", ","")</f>
        <v/>
      </c>
      <c r="H570" t="str">
        <f t="shared" si="2"/>
        <v/>
      </c>
      <c r="I570" t="str">
        <f t="shared" si="3"/>
        <v/>
      </c>
      <c r="J570" s="24" t="s">
        <v>299</v>
      </c>
    </row>
    <row r="571">
      <c r="A571" t="str">
        <f>if(Services!A571="","",Services!A571)</f>
        <v/>
      </c>
      <c r="B571" t="str">
        <f>if(Services!B571&amp;" "&amp;Services!C571&amp;" "&amp;Services!I571="","",Services!B571&amp;" "&amp;Services!C571&amp;" "&amp;Services!I571)</f>
        <v>  </v>
      </c>
      <c r="C571" t="str">
        <f>if(A571="","",Services!D571&amp;" "&amp;Services!E571&amp;", "&amp;Services!F571&amp;" "&amp;Services!G571)</f>
        <v/>
      </c>
      <c r="D571" t="str">
        <f>if(Services!H571="","",Services!H571)</f>
        <v/>
      </c>
      <c r="E571" s="81" t="str">
        <f>if(Services!J571="P",Services!$J$1&amp;", ","")&amp;
if(Services!K571="P",Services!$K$1&amp;", ","")&amp;
if(Services!L571="P",Services!$L$1&amp;", ","")&amp;
if(Services!M571="P",Services!$M$1&amp;", ","")&amp;
if(Services!N571="P",Services!$N$1&amp;", ","")&amp;
if(Services!O571="P",Services!$O$1&amp;", ","")&amp;
if(Services!P571="P",Services!$P$1&amp;", ","")&amp;
if(Services!Q571="P",Services!$Q$1&amp;", ","")&amp;
if(Services!R571="P",Services!$R$1&amp;", ","")&amp;
if(Services!S571="P",Services!$S$1&amp;", ","")&amp;
if(Services!T571="P",Services!$T$1&amp;", ","")&amp;
if(Services!U571="P",Services!$U$1&amp;", ","")&amp;
if(Services!V571="P",Services!$V$1&amp;", ","")&amp;
if(Services!W571="P",Services!$W$1&amp;", ","")&amp;
if(Services!X571="P",Services!$X$1&amp;", ","")&amp;
if(Services!Y571="P",Services!$Y$1&amp;", ","")&amp;
if(Services!Z571="P",Services!$Z$1&amp;", ","")&amp;
if(Services!AA571="P",Services!$AA$1&amp;", ","")&amp;
if(Services!AB571="P",Services!$AB$1&amp;", ","")&amp;
if(Services!AC571="P",Services!$AC$1&amp;", ","")&amp;
if(Services!AD571="P",Services!$AD$1&amp;", ","")&amp;
if(Services!AE571="P",Services!$AE$1&amp;", ","")&amp;
if(Services!AF571="P",Services!$AF$1&amp;", ","")&amp;
if(Services!AG571="P",Services!$AG$1&amp;", ","")&amp;
if(Services!AH571="P",Services!$AH$1&amp;", ","")</f>
        <v/>
      </c>
      <c r="F571" t="str">
        <f t="shared" si="1"/>
        <v/>
      </c>
      <c r="G571" s="81" t="str">
        <f>if(Services!J571="S",Services!$J$1&amp;", ","")&amp;
if(Services!K571="S",Services!$K$1&amp;", ","")&amp;
if(Services!L571="S",Services!$L$1&amp;", ","")&amp;
if(Services!M571="S",Services!$M$1&amp;", ","")&amp;
if(Services!N571="S",Services!$N$1&amp;", ","")&amp;
if(Services!O571="S",Services!$O$1&amp;", ","")&amp;
if(Services!P571="S",Services!$P$1&amp;", ","")&amp;
if(Services!Q571="S",Services!$Q$1&amp;", ","")&amp;
if(Services!R571="S",Services!$R$1&amp;", ","")&amp;
if(Services!S571="S",Services!$S$1&amp;", ","")&amp;
if(Services!T571="S",Services!$T$1&amp;", ","")&amp;
if(Services!U571="S",Services!$U$1&amp;", ","")&amp;
if(Services!V571="S",Services!$V$1&amp;", ","")&amp;
if(Services!W571="S",Services!$W$1&amp;", ","")&amp;
if(Services!X571="S",Services!$X$1&amp;", ","")&amp;
if(Services!Y571="S",Services!$Y$1&amp;", ","")&amp;
if(Services!Z571="S",Services!$Z$1&amp;", ","")&amp;
if(Services!AA571="S",Services!$AA$1&amp;", ","")&amp;
if(Services!AB571="S",Services!$AB$1&amp;", ","")&amp;
if(Services!AC571="S",Services!$AC$1&amp;", ","")&amp;
if(Services!AD571="S",Services!$AD$1&amp;", ","")&amp;
if(Services!AE571="S",Services!$AE$1&amp;", ","")&amp;
if(Services!AF571="S",Services!$AF$1&amp;", ","")&amp;
if(Services!AG571="S",Services!$AG$1&amp;", ","")&amp;
if(Services!AH571="S",Services!$AH$1&amp;", ","")</f>
        <v/>
      </c>
      <c r="H571" t="str">
        <f t="shared" si="2"/>
        <v/>
      </c>
      <c r="I571" t="str">
        <f t="shared" si="3"/>
        <v/>
      </c>
      <c r="J571" s="24" t="s">
        <v>299</v>
      </c>
    </row>
    <row r="572">
      <c r="A572" t="str">
        <f>if(Services!A572="","",Services!A572)</f>
        <v/>
      </c>
      <c r="B572" t="str">
        <f>if(Services!B572&amp;" "&amp;Services!C572&amp;" "&amp;Services!I572="","",Services!B572&amp;" "&amp;Services!C572&amp;" "&amp;Services!I572)</f>
        <v>  </v>
      </c>
      <c r="C572" t="str">
        <f>if(A572="","",Services!D572&amp;" "&amp;Services!E572&amp;", "&amp;Services!F572&amp;" "&amp;Services!G572)</f>
        <v/>
      </c>
      <c r="D572" t="str">
        <f>if(Services!H572="","",Services!H572)</f>
        <v/>
      </c>
      <c r="E572" s="81" t="str">
        <f>if(Services!J572="P",Services!$J$1&amp;", ","")&amp;
if(Services!K572="P",Services!$K$1&amp;", ","")&amp;
if(Services!L572="P",Services!$L$1&amp;", ","")&amp;
if(Services!M572="P",Services!$M$1&amp;", ","")&amp;
if(Services!N572="P",Services!$N$1&amp;", ","")&amp;
if(Services!O572="P",Services!$O$1&amp;", ","")&amp;
if(Services!P572="P",Services!$P$1&amp;", ","")&amp;
if(Services!Q572="P",Services!$Q$1&amp;", ","")&amp;
if(Services!R572="P",Services!$R$1&amp;", ","")&amp;
if(Services!S572="P",Services!$S$1&amp;", ","")&amp;
if(Services!T572="P",Services!$T$1&amp;", ","")&amp;
if(Services!U572="P",Services!$U$1&amp;", ","")&amp;
if(Services!V572="P",Services!$V$1&amp;", ","")&amp;
if(Services!W572="P",Services!$W$1&amp;", ","")&amp;
if(Services!X572="P",Services!$X$1&amp;", ","")&amp;
if(Services!Y572="P",Services!$Y$1&amp;", ","")&amp;
if(Services!Z572="P",Services!$Z$1&amp;", ","")&amp;
if(Services!AA572="P",Services!$AA$1&amp;", ","")&amp;
if(Services!AB572="P",Services!$AB$1&amp;", ","")&amp;
if(Services!AC572="P",Services!$AC$1&amp;", ","")&amp;
if(Services!AD572="P",Services!$AD$1&amp;", ","")&amp;
if(Services!AE572="P",Services!$AE$1&amp;", ","")&amp;
if(Services!AF572="P",Services!$AF$1&amp;", ","")&amp;
if(Services!AG572="P",Services!$AG$1&amp;", ","")&amp;
if(Services!AH572="P",Services!$AH$1&amp;", ","")</f>
        <v/>
      </c>
      <c r="F572" t="str">
        <f t="shared" si="1"/>
        <v/>
      </c>
      <c r="G572" s="81" t="str">
        <f>if(Services!J572="S",Services!$J$1&amp;", ","")&amp;
if(Services!K572="S",Services!$K$1&amp;", ","")&amp;
if(Services!L572="S",Services!$L$1&amp;", ","")&amp;
if(Services!M572="S",Services!$M$1&amp;", ","")&amp;
if(Services!N572="S",Services!$N$1&amp;", ","")&amp;
if(Services!O572="S",Services!$O$1&amp;", ","")&amp;
if(Services!P572="S",Services!$P$1&amp;", ","")&amp;
if(Services!Q572="S",Services!$Q$1&amp;", ","")&amp;
if(Services!R572="S",Services!$R$1&amp;", ","")&amp;
if(Services!S572="S",Services!$S$1&amp;", ","")&amp;
if(Services!T572="S",Services!$T$1&amp;", ","")&amp;
if(Services!U572="S",Services!$U$1&amp;", ","")&amp;
if(Services!V572="S",Services!$V$1&amp;", ","")&amp;
if(Services!W572="S",Services!$W$1&amp;", ","")&amp;
if(Services!X572="S",Services!$X$1&amp;", ","")&amp;
if(Services!Y572="S",Services!$Y$1&amp;", ","")&amp;
if(Services!Z572="S",Services!$Z$1&amp;", ","")&amp;
if(Services!AA572="S",Services!$AA$1&amp;", ","")&amp;
if(Services!AB572="S",Services!$AB$1&amp;", ","")&amp;
if(Services!AC572="S",Services!$AC$1&amp;", ","")&amp;
if(Services!AD572="S",Services!$AD$1&amp;", ","")&amp;
if(Services!AE572="S",Services!$AE$1&amp;", ","")&amp;
if(Services!AF572="S",Services!$AF$1&amp;", ","")&amp;
if(Services!AG572="S",Services!$AG$1&amp;", ","")&amp;
if(Services!AH572="S",Services!$AH$1&amp;", ","")</f>
        <v/>
      </c>
      <c r="H572" t="str">
        <f t="shared" si="2"/>
        <v/>
      </c>
      <c r="I572" t="str">
        <f t="shared" si="3"/>
        <v/>
      </c>
      <c r="J572" s="24" t="s">
        <v>299</v>
      </c>
    </row>
    <row r="573">
      <c r="A573" t="str">
        <f>if(Services!A573="","",Services!A573)</f>
        <v/>
      </c>
      <c r="B573" t="str">
        <f>if(Services!B573&amp;" "&amp;Services!C573&amp;" "&amp;Services!I573="","",Services!B573&amp;" "&amp;Services!C573&amp;" "&amp;Services!I573)</f>
        <v>  </v>
      </c>
      <c r="C573" t="str">
        <f>if(A573="","",Services!D573&amp;" "&amp;Services!E573&amp;", "&amp;Services!F573&amp;" "&amp;Services!G573)</f>
        <v/>
      </c>
      <c r="D573" t="str">
        <f>if(Services!H573="","",Services!H573)</f>
        <v/>
      </c>
      <c r="E573" s="81" t="str">
        <f>if(Services!J573="P",Services!$J$1&amp;", ","")&amp;
if(Services!K573="P",Services!$K$1&amp;", ","")&amp;
if(Services!L573="P",Services!$L$1&amp;", ","")&amp;
if(Services!M573="P",Services!$M$1&amp;", ","")&amp;
if(Services!N573="P",Services!$N$1&amp;", ","")&amp;
if(Services!O573="P",Services!$O$1&amp;", ","")&amp;
if(Services!P573="P",Services!$P$1&amp;", ","")&amp;
if(Services!Q573="P",Services!$Q$1&amp;", ","")&amp;
if(Services!R573="P",Services!$R$1&amp;", ","")&amp;
if(Services!S573="P",Services!$S$1&amp;", ","")&amp;
if(Services!T573="P",Services!$T$1&amp;", ","")&amp;
if(Services!U573="P",Services!$U$1&amp;", ","")&amp;
if(Services!V573="P",Services!$V$1&amp;", ","")&amp;
if(Services!W573="P",Services!$W$1&amp;", ","")&amp;
if(Services!X573="P",Services!$X$1&amp;", ","")&amp;
if(Services!Y573="P",Services!$Y$1&amp;", ","")&amp;
if(Services!Z573="P",Services!$Z$1&amp;", ","")&amp;
if(Services!AA573="P",Services!$AA$1&amp;", ","")&amp;
if(Services!AB573="P",Services!$AB$1&amp;", ","")&amp;
if(Services!AC573="P",Services!$AC$1&amp;", ","")&amp;
if(Services!AD573="P",Services!$AD$1&amp;", ","")&amp;
if(Services!AE573="P",Services!$AE$1&amp;", ","")&amp;
if(Services!AF573="P",Services!$AF$1&amp;", ","")&amp;
if(Services!AG573="P",Services!$AG$1&amp;", ","")&amp;
if(Services!AH573="P",Services!$AH$1&amp;", ","")</f>
        <v/>
      </c>
      <c r="F573" t="str">
        <f t="shared" si="1"/>
        <v/>
      </c>
      <c r="G573" s="81" t="str">
        <f>if(Services!J573="S",Services!$J$1&amp;", ","")&amp;
if(Services!K573="S",Services!$K$1&amp;", ","")&amp;
if(Services!L573="S",Services!$L$1&amp;", ","")&amp;
if(Services!M573="S",Services!$M$1&amp;", ","")&amp;
if(Services!N573="S",Services!$N$1&amp;", ","")&amp;
if(Services!O573="S",Services!$O$1&amp;", ","")&amp;
if(Services!P573="S",Services!$P$1&amp;", ","")&amp;
if(Services!Q573="S",Services!$Q$1&amp;", ","")&amp;
if(Services!R573="S",Services!$R$1&amp;", ","")&amp;
if(Services!S573="S",Services!$S$1&amp;", ","")&amp;
if(Services!T573="S",Services!$T$1&amp;", ","")&amp;
if(Services!U573="S",Services!$U$1&amp;", ","")&amp;
if(Services!V573="S",Services!$V$1&amp;", ","")&amp;
if(Services!W573="S",Services!$W$1&amp;", ","")&amp;
if(Services!X573="S",Services!$X$1&amp;", ","")&amp;
if(Services!Y573="S",Services!$Y$1&amp;", ","")&amp;
if(Services!Z573="S",Services!$Z$1&amp;", ","")&amp;
if(Services!AA573="S",Services!$AA$1&amp;", ","")&amp;
if(Services!AB573="S",Services!$AB$1&amp;", ","")&amp;
if(Services!AC573="S",Services!$AC$1&amp;", ","")&amp;
if(Services!AD573="S",Services!$AD$1&amp;", ","")&amp;
if(Services!AE573="S",Services!$AE$1&amp;", ","")&amp;
if(Services!AF573="S",Services!$AF$1&amp;", ","")&amp;
if(Services!AG573="S",Services!$AG$1&amp;", ","")&amp;
if(Services!AH573="S",Services!$AH$1&amp;", ","")</f>
        <v/>
      </c>
      <c r="H573" t="str">
        <f t="shared" si="2"/>
        <v/>
      </c>
      <c r="I573" t="str">
        <f t="shared" si="3"/>
        <v/>
      </c>
      <c r="J573" s="24" t="s">
        <v>299</v>
      </c>
    </row>
    <row r="574">
      <c r="A574" t="str">
        <f>if(Services!A574="","",Services!A574)</f>
        <v/>
      </c>
      <c r="B574" t="str">
        <f>if(Services!B574&amp;" "&amp;Services!C574&amp;" "&amp;Services!I574="","",Services!B574&amp;" "&amp;Services!C574&amp;" "&amp;Services!I574)</f>
        <v>  </v>
      </c>
      <c r="C574" t="str">
        <f>if(A574="","",Services!D574&amp;" "&amp;Services!E574&amp;", "&amp;Services!F574&amp;" "&amp;Services!G574)</f>
        <v/>
      </c>
      <c r="D574" t="str">
        <f>if(Services!H574="","",Services!H574)</f>
        <v/>
      </c>
      <c r="E574" s="81" t="str">
        <f>if(Services!J574="P",Services!$J$1&amp;", ","")&amp;
if(Services!K574="P",Services!$K$1&amp;", ","")&amp;
if(Services!L574="P",Services!$L$1&amp;", ","")&amp;
if(Services!M574="P",Services!$M$1&amp;", ","")&amp;
if(Services!N574="P",Services!$N$1&amp;", ","")&amp;
if(Services!O574="P",Services!$O$1&amp;", ","")&amp;
if(Services!P574="P",Services!$P$1&amp;", ","")&amp;
if(Services!Q574="P",Services!$Q$1&amp;", ","")&amp;
if(Services!R574="P",Services!$R$1&amp;", ","")&amp;
if(Services!S574="P",Services!$S$1&amp;", ","")&amp;
if(Services!T574="P",Services!$T$1&amp;", ","")&amp;
if(Services!U574="P",Services!$U$1&amp;", ","")&amp;
if(Services!V574="P",Services!$V$1&amp;", ","")&amp;
if(Services!W574="P",Services!$W$1&amp;", ","")&amp;
if(Services!X574="P",Services!$X$1&amp;", ","")&amp;
if(Services!Y574="P",Services!$Y$1&amp;", ","")&amp;
if(Services!Z574="P",Services!$Z$1&amp;", ","")&amp;
if(Services!AA574="P",Services!$AA$1&amp;", ","")&amp;
if(Services!AB574="P",Services!$AB$1&amp;", ","")&amp;
if(Services!AC574="P",Services!$AC$1&amp;", ","")&amp;
if(Services!AD574="P",Services!$AD$1&amp;", ","")&amp;
if(Services!AE574="P",Services!$AE$1&amp;", ","")&amp;
if(Services!AF574="P",Services!$AF$1&amp;", ","")&amp;
if(Services!AG574="P",Services!$AG$1&amp;", ","")&amp;
if(Services!AH574="P",Services!$AH$1&amp;", ","")</f>
        <v/>
      </c>
      <c r="F574" t="str">
        <f t="shared" si="1"/>
        <v/>
      </c>
      <c r="G574" s="81" t="str">
        <f>if(Services!J574="S",Services!$J$1&amp;", ","")&amp;
if(Services!K574="S",Services!$K$1&amp;", ","")&amp;
if(Services!L574="S",Services!$L$1&amp;", ","")&amp;
if(Services!M574="S",Services!$M$1&amp;", ","")&amp;
if(Services!N574="S",Services!$N$1&amp;", ","")&amp;
if(Services!O574="S",Services!$O$1&amp;", ","")&amp;
if(Services!P574="S",Services!$P$1&amp;", ","")&amp;
if(Services!Q574="S",Services!$Q$1&amp;", ","")&amp;
if(Services!R574="S",Services!$R$1&amp;", ","")&amp;
if(Services!S574="S",Services!$S$1&amp;", ","")&amp;
if(Services!T574="S",Services!$T$1&amp;", ","")&amp;
if(Services!U574="S",Services!$U$1&amp;", ","")&amp;
if(Services!V574="S",Services!$V$1&amp;", ","")&amp;
if(Services!W574="S",Services!$W$1&amp;", ","")&amp;
if(Services!X574="S",Services!$X$1&amp;", ","")&amp;
if(Services!Y574="S",Services!$Y$1&amp;", ","")&amp;
if(Services!Z574="S",Services!$Z$1&amp;", ","")&amp;
if(Services!AA574="S",Services!$AA$1&amp;", ","")&amp;
if(Services!AB574="S",Services!$AB$1&amp;", ","")&amp;
if(Services!AC574="S",Services!$AC$1&amp;", ","")&amp;
if(Services!AD574="S",Services!$AD$1&amp;", ","")&amp;
if(Services!AE574="S",Services!$AE$1&amp;", ","")&amp;
if(Services!AF574="S",Services!$AF$1&amp;", ","")&amp;
if(Services!AG574="S",Services!$AG$1&amp;", ","")&amp;
if(Services!AH574="S",Services!$AH$1&amp;", ","")</f>
        <v/>
      </c>
      <c r="H574" t="str">
        <f t="shared" si="2"/>
        <v/>
      </c>
      <c r="I574" t="str">
        <f t="shared" si="3"/>
        <v/>
      </c>
      <c r="J574" s="24" t="s">
        <v>299</v>
      </c>
    </row>
    <row r="575">
      <c r="A575" t="str">
        <f>if(Services!A575="","",Services!A575)</f>
        <v/>
      </c>
      <c r="B575" t="str">
        <f>if(Services!B575&amp;" "&amp;Services!C575&amp;" "&amp;Services!I575="","",Services!B575&amp;" "&amp;Services!C575&amp;" "&amp;Services!I575)</f>
        <v>  </v>
      </c>
      <c r="C575" t="str">
        <f>if(A575="","",Services!D575&amp;" "&amp;Services!E575&amp;", "&amp;Services!F575&amp;" "&amp;Services!G575)</f>
        <v/>
      </c>
      <c r="D575" t="str">
        <f>if(Services!H575="","",Services!H575)</f>
        <v/>
      </c>
      <c r="E575" s="81" t="str">
        <f>if(Services!J575="P",Services!$J$1&amp;", ","")&amp;
if(Services!K575="P",Services!$K$1&amp;", ","")&amp;
if(Services!L575="P",Services!$L$1&amp;", ","")&amp;
if(Services!M575="P",Services!$M$1&amp;", ","")&amp;
if(Services!N575="P",Services!$N$1&amp;", ","")&amp;
if(Services!O575="P",Services!$O$1&amp;", ","")&amp;
if(Services!P575="P",Services!$P$1&amp;", ","")&amp;
if(Services!Q575="P",Services!$Q$1&amp;", ","")&amp;
if(Services!R575="P",Services!$R$1&amp;", ","")&amp;
if(Services!S575="P",Services!$S$1&amp;", ","")&amp;
if(Services!T575="P",Services!$T$1&amp;", ","")&amp;
if(Services!U575="P",Services!$U$1&amp;", ","")&amp;
if(Services!V575="P",Services!$V$1&amp;", ","")&amp;
if(Services!W575="P",Services!$W$1&amp;", ","")&amp;
if(Services!X575="P",Services!$X$1&amp;", ","")&amp;
if(Services!Y575="P",Services!$Y$1&amp;", ","")&amp;
if(Services!Z575="P",Services!$Z$1&amp;", ","")&amp;
if(Services!AA575="P",Services!$AA$1&amp;", ","")&amp;
if(Services!AB575="P",Services!$AB$1&amp;", ","")&amp;
if(Services!AC575="P",Services!$AC$1&amp;", ","")&amp;
if(Services!AD575="P",Services!$AD$1&amp;", ","")&amp;
if(Services!AE575="P",Services!$AE$1&amp;", ","")&amp;
if(Services!AF575="P",Services!$AF$1&amp;", ","")&amp;
if(Services!AG575="P",Services!$AG$1&amp;", ","")&amp;
if(Services!AH575="P",Services!$AH$1&amp;", ","")</f>
        <v/>
      </c>
      <c r="F575" t="str">
        <f t="shared" si="1"/>
        <v/>
      </c>
      <c r="G575" s="81" t="str">
        <f>if(Services!J575="S",Services!$J$1&amp;", ","")&amp;
if(Services!K575="S",Services!$K$1&amp;", ","")&amp;
if(Services!L575="S",Services!$L$1&amp;", ","")&amp;
if(Services!M575="S",Services!$M$1&amp;", ","")&amp;
if(Services!N575="S",Services!$N$1&amp;", ","")&amp;
if(Services!O575="S",Services!$O$1&amp;", ","")&amp;
if(Services!P575="S",Services!$P$1&amp;", ","")&amp;
if(Services!Q575="S",Services!$Q$1&amp;", ","")&amp;
if(Services!R575="S",Services!$R$1&amp;", ","")&amp;
if(Services!S575="S",Services!$S$1&amp;", ","")&amp;
if(Services!T575="S",Services!$T$1&amp;", ","")&amp;
if(Services!U575="S",Services!$U$1&amp;", ","")&amp;
if(Services!V575="S",Services!$V$1&amp;", ","")&amp;
if(Services!W575="S",Services!$W$1&amp;", ","")&amp;
if(Services!X575="S",Services!$X$1&amp;", ","")&amp;
if(Services!Y575="S",Services!$Y$1&amp;", ","")&amp;
if(Services!Z575="S",Services!$Z$1&amp;", ","")&amp;
if(Services!AA575="S",Services!$AA$1&amp;", ","")&amp;
if(Services!AB575="S",Services!$AB$1&amp;", ","")&amp;
if(Services!AC575="S",Services!$AC$1&amp;", ","")&amp;
if(Services!AD575="S",Services!$AD$1&amp;", ","")&amp;
if(Services!AE575="S",Services!$AE$1&amp;", ","")&amp;
if(Services!AF575="S",Services!$AF$1&amp;", ","")&amp;
if(Services!AG575="S",Services!$AG$1&amp;", ","")&amp;
if(Services!AH575="S",Services!$AH$1&amp;", ","")</f>
        <v/>
      </c>
      <c r="H575" t="str">
        <f t="shared" si="2"/>
        <v/>
      </c>
      <c r="I575" t="str">
        <f t="shared" si="3"/>
        <v/>
      </c>
      <c r="J575" s="24" t="s">
        <v>299</v>
      </c>
    </row>
    <row r="576">
      <c r="A576" t="str">
        <f>if(Services!A576="","",Services!A576)</f>
        <v/>
      </c>
      <c r="B576" t="str">
        <f>if(Services!B576&amp;" "&amp;Services!C576&amp;" "&amp;Services!I576="","",Services!B576&amp;" "&amp;Services!C576&amp;" "&amp;Services!I576)</f>
        <v>  </v>
      </c>
      <c r="C576" t="str">
        <f>if(A576="","",Services!D576&amp;" "&amp;Services!E576&amp;", "&amp;Services!F576&amp;" "&amp;Services!G576)</f>
        <v/>
      </c>
      <c r="D576" t="str">
        <f>if(Services!H576="","",Services!H576)</f>
        <v/>
      </c>
      <c r="E576" s="81" t="str">
        <f>if(Services!J576="P",Services!$J$1&amp;", ","")&amp;
if(Services!K576="P",Services!$K$1&amp;", ","")&amp;
if(Services!L576="P",Services!$L$1&amp;", ","")&amp;
if(Services!M576="P",Services!$M$1&amp;", ","")&amp;
if(Services!N576="P",Services!$N$1&amp;", ","")&amp;
if(Services!O576="P",Services!$O$1&amp;", ","")&amp;
if(Services!P576="P",Services!$P$1&amp;", ","")&amp;
if(Services!Q576="P",Services!$Q$1&amp;", ","")&amp;
if(Services!R576="P",Services!$R$1&amp;", ","")&amp;
if(Services!S576="P",Services!$S$1&amp;", ","")&amp;
if(Services!T576="P",Services!$T$1&amp;", ","")&amp;
if(Services!U576="P",Services!$U$1&amp;", ","")&amp;
if(Services!V576="P",Services!$V$1&amp;", ","")&amp;
if(Services!W576="P",Services!$W$1&amp;", ","")&amp;
if(Services!X576="P",Services!$X$1&amp;", ","")&amp;
if(Services!Y576="P",Services!$Y$1&amp;", ","")&amp;
if(Services!Z576="P",Services!$Z$1&amp;", ","")&amp;
if(Services!AA576="P",Services!$AA$1&amp;", ","")&amp;
if(Services!AB576="P",Services!$AB$1&amp;", ","")&amp;
if(Services!AC576="P",Services!$AC$1&amp;", ","")&amp;
if(Services!AD576="P",Services!$AD$1&amp;", ","")&amp;
if(Services!AE576="P",Services!$AE$1&amp;", ","")&amp;
if(Services!AF576="P",Services!$AF$1&amp;", ","")&amp;
if(Services!AG576="P",Services!$AG$1&amp;", ","")&amp;
if(Services!AH576="P",Services!$AH$1&amp;", ","")</f>
        <v/>
      </c>
      <c r="F576" t="str">
        <f t="shared" si="1"/>
        <v/>
      </c>
      <c r="G576" s="81" t="str">
        <f>if(Services!J576="S",Services!$J$1&amp;", ","")&amp;
if(Services!K576="S",Services!$K$1&amp;", ","")&amp;
if(Services!L576="S",Services!$L$1&amp;", ","")&amp;
if(Services!M576="S",Services!$M$1&amp;", ","")&amp;
if(Services!N576="S",Services!$N$1&amp;", ","")&amp;
if(Services!O576="S",Services!$O$1&amp;", ","")&amp;
if(Services!P576="S",Services!$P$1&amp;", ","")&amp;
if(Services!Q576="S",Services!$Q$1&amp;", ","")&amp;
if(Services!R576="S",Services!$R$1&amp;", ","")&amp;
if(Services!S576="S",Services!$S$1&amp;", ","")&amp;
if(Services!T576="S",Services!$T$1&amp;", ","")&amp;
if(Services!U576="S",Services!$U$1&amp;", ","")&amp;
if(Services!V576="S",Services!$V$1&amp;", ","")&amp;
if(Services!W576="S",Services!$W$1&amp;", ","")&amp;
if(Services!X576="S",Services!$X$1&amp;", ","")&amp;
if(Services!Y576="S",Services!$Y$1&amp;", ","")&amp;
if(Services!Z576="S",Services!$Z$1&amp;", ","")&amp;
if(Services!AA576="S",Services!$AA$1&amp;", ","")&amp;
if(Services!AB576="S",Services!$AB$1&amp;", ","")&amp;
if(Services!AC576="S",Services!$AC$1&amp;", ","")&amp;
if(Services!AD576="S",Services!$AD$1&amp;", ","")&amp;
if(Services!AE576="S",Services!$AE$1&amp;", ","")&amp;
if(Services!AF576="S",Services!$AF$1&amp;", ","")&amp;
if(Services!AG576="S",Services!$AG$1&amp;", ","")&amp;
if(Services!AH576="S",Services!$AH$1&amp;", ","")</f>
        <v/>
      </c>
      <c r="H576" t="str">
        <f t="shared" si="2"/>
        <v/>
      </c>
      <c r="I576" t="str">
        <f t="shared" si="3"/>
        <v/>
      </c>
      <c r="J576" s="24" t="s">
        <v>299</v>
      </c>
    </row>
    <row r="577">
      <c r="A577" t="str">
        <f>if(Services!A577="","",Services!A577)</f>
        <v/>
      </c>
      <c r="B577" t="str">
        <f>if(Services!B577&amp;" "&amp;Services!C577&amp;" "&amp;Services!I577="","",Services!B577&amp;" "&amp;Services!C577&amp;" "&amp;Services!I577)</f>
        <v>  </v>
      </c>
      <c r="C577" t="str">
        <f>if(A577="","",Services!D577&amp;" "&amp;Services!E577&amp;", "&amp;Services!F577&amp;" "&amp;Services!G577)</f>
        <v/>
      </c>
      <c r="D577" t="str">
        <f>if(Services!H577="","",Services!H577)</f>
        <v/>
      </c>
      <c r="E577" s="81" t="str">
        <f>if(Services!J577="P",Services!$J$1&amp;", ","")&amp;
if(Services!K577="P",Services!$K$1&amp;", ","")&amp;
if(Services!L577="P",Services!$L$1&amp;", ","")&amp;
if(Services!M577="P",Services!$M$1&amp;", ","")&amp;
if(Services!N577="P",Services!$N$1&amp;", ","")&amp;
if(Services!O577="P",Services!$O$1&amp;", ","")&amp;
if(Services!P577="P",Services!$P$1&amp;", ","")&amp;
if(Services!Q577="P",Services!$Q$1&amp;", ","")&amp;
if(Services!R577="P",Services!$R$1&amp;", ","")&amp;
if(Services!S577="P",Services!$S$1&amp;", ","")&amp;
if(Services!T577="P",Services!$T$1&amp;", ","")&amp;
if(Services!U577="P",Services!$U$1&amp;", ","")&amp;
if(Services!V577="P",Services!$V$1&amp;", ","")&amp;
if(Services!W577="P",Services!$W$1&amp;", ","")&amp;
if(Services!X577="P",Services!$X$1&amp;", ","")&amp;
if(Services!Y577="P",Services!$Y$1&amp;", ","")&amp;
if(Services!Z577="P",Services!$Z$1&amp;", ","")&amp;
if(Services!AA577="P",Services!$AA$1&amp;", ","")&amp;
if(Services!AB577="P",Services!$AB$1&amp;", ","")&amp;
if(Services!AC577="P",Services!$AC$1&amp;", ","")&amp;
if(Services!AD577="P",Services!$AD$1&amp;", ","")&amp;
if(Services!AE577="P",Services!$AE$1&amp;", ","")&amp;
if(Services!AF577="P",Services!$AF$1&amp;", ","")&amp;
if(Services!AG577="P",Services!$AG$1&amp;", ","")&amp;
if(Services!AH577="P",Services!$AH$1&amp;", ","")</f>
        <v/>
      </c>
      <c r="F577" t="str">
        <f t="shared" si="1"/>
        <v/>
      </c>
      <c r="G577" s="81" t="str">
        <f>if(Services!J577="S",Services!$J$1&amp;", ","")&amp;
if(Services!K577="S",Services!$K$1&amp;", ","")&amp;
if(Services!L577="S",Services!$L$1&amp;", ","")&amp;
if(Services!M577="S",Services!$M$1&amp;", ","")&amp;
if(Services!N577="S",Services!$N$1&amp;", ","")&amp;
if(Services!O577="S",Services!$O$1&amp;", ","")&amp;
if(Services!P577="S",Services!$P$1&amp;", ","")&amp;
if(Services!Q577="S",Services!$Q$1&amp;", ","")&amp;
if(Services!R577="S",Services!$R$1&amp;", ","")&amp;
if(Services!S577="S",Services!$S$1&amp;", ","")&amp;
if(Services!T577="S",Services!$T$1&amp;", ","")&amp;
if(Services!U577="S",Services!$U$1&amp;", ","")&amp;
if(Services!V577="S",Services!$V$1&amp;", ","")&amp;
if(Services!W577="S",Services!$W$1&amp;", ","")&amp;
if(Services!X577="S",Services!$X$1&amp;", ","")&amp;
if(Services!Y577="S",Services!$Y$1&amp;", ","")&amp;
if(Services!Z577="S",Services!$Z$1&amp;", ","")&amp;
if(Services!AA577="S",Services!$AA$1&amp;", ","")&amp;
if(Services!AB577="S",Services!$AB$1&amp;", ","")&amp;
if(Services!AC577="S",Services!$AC$1&amp;", ","")&amp;
if(Services!AD577="S",Services!$AD$1&amp;", ","")&amp;
if(Services!AE577="S",Services!$AE$1&amp;", ","")&amp;
if(Services!AF577="S",Services!$AF$1&amp;", ","")&amp;
if(Services!AG577="S",Services!$AG$1&amp;", ","")&amp;
if(Services!AH577="S",Services!$AH$1&amp;", ","")</f>
        <v/>
      </c>
      <c r="H577" t="str">
        <f t="shared" si="2"/>
        <v/>
      </c>
      <c r="I577" t="str">
        <f t="shared" si="3"/>
        <v/>
      </c>
      <c r="J577" s="24" t="s">
        <v>299</v>
      </c>
    </row>
    <row r="578">
      <c r="A578" t="str">
        <f>if(Services!A578="","",Services!A578)</f>
        <v/>
      </c>
      <c r="B578" t="str">
        <f>if(Services!B578&amp;" "&amp;Services!C578&amp;" "&amp;Services!I578="","",Services!B578&amp;" "&amp;Services!C578&amp;" "&amp;Services!I578)</f>
        <v>  </v>
      </c>
      <c r="C578" t="str">
        <f>if(A578="","",Services!D578&amp;" "&amp;Services!E578&amp;", "&amp;Services!F578&amp;" "&amp;Services!G578)</f>
        <v/>
      </c>
      <c r="D578" t="str">
        <f>if(Services!H578="","",Services!H578)</f>
        <v/>
      </c>
      <c r="E578" s="81" t="str">
        <f>if(Services!J578="P",Services!$J$1&amp;", ","")&amp;
if(Services!K578="P",Services!$K$1&amp;", ","")&amp;
if(Services!L578="P",Services!$L$1&amp;", ","")&amp;
if(Services!M578="P",Services!$M$1&amp;", ","")&amp;
if(Services!N578="P",Services!$N$1&amp;", ","")&amp;
if(Services!O578="P",Services!$O$1&amp;", ","")&amp;
if(Services!P578="P",Services!$P$1&amp;", ","")&amp;
if(Services!Q578="P",Services!$Q$1&amp;", ","")&amp;
if(Services!R578="P",Services!$R$1&amp;", ","")&amp;
if(Services!S578="P",Services!$S$1&amp;", ","")&amp;
if(Services!T578="P",Services!$T$1&amp;", ","")&amp;
if(Services!U578="P",Services!$U$1&amp;", ","")&amp;
if(Services!V578="P",Services!$V$1&amp;", ","")&amp;
if(Services!W578="P",Services!$W$1&amp;", ","")&amp;
if(Services!X578="P",Services!$X$1&amp;", ","")&amp;
if(Services!Y578="P",Services!$Y$1&amp;", ","")&amp;
if(Services!Z578="P",Services!$Z$1&amp;", ","")&amp;
if(Services!AA578="P",Services!$AA$1&amp;", ","")&amp;
if(Services!AB578="P",Services!$AB$1&amp;", ","")&amp;
if(Services!AC578="P",Services!$AC$1&amp;", ","")&amp;
if(Services!AD578="P",Services!$AD$1&amp;", ","")&amp;
if(Services!AE578="P",Services!$AE$1&amp;", ","")&amp;
if(Services!AF578="P",Services!$AF$1&amp;", ","")&amp;
if(Services!AG578="P",Services!$AG$1&amp;", ","")&amp;
if(Services!AH578="P",Services!$AH$1&amp;", ","")</f>
        <v/>
      </c>
      <c r="F578" t="str">
        <f t="shared" si="1"/>
        <v/>
      </c>
      <c r="G578" s="81" t="str">
        <f>if(Services!J578="S",Services!$J$1&amp;", ","")&amp;
if(Services!K578="S",Services!$K$1&amp;", ","")&amp;
if(Services!L578="S",Services!$L$1&amp;", ","")&amp;
if(Services!M578="S",Services!$M$1&amp;", ","")&amp;
if(Services!N578="S",Services!$N$1&amp;", ","")&amp;
if(Services!O578="S",Services!$O$1&amp;", ","")&amp;
if(Services!P578="S",Services!$P$1&amp;", ","")&amp;
if(Services!Q578="S",Services!$Q$1&amp;", ","")&amp;
if(Services!R578="S",Services!$R$1&amp;", ","")&amp;
if(Services!S578="S",Services!$S$1&amp;", ","")&amp;
if(Services!T578="S",Services!$T$1&amp;", ","")&amp;
if(Services!U578="S",Services!$U$1&amp;", ","")&amp;
if(Services!V578="S",Services!$V$1&amp;", ","")&amp;
if(Services!W578="S",Services!$W$1&amp;", ","")&amp;
if(Services!X578="S",Services!$X$1&amp;", ","")&amp;
if(Services!Y578="S",Services!$Y$1&amp;", ","")&amp;
if(Services!Z578="S",Services!$Z$1&amp;", ","")&amp;
if(Services!AA578="S",Services!$AA$1&amp;", ","")&amp;
if(Services!AB578="S",Services!$AB$1&amp;", ","")&amp;
if(Services!AC578="S",Services!$AC$1&amp;", ","")&amp;
if(Services!AD578="S",Services!$AD$1&amp;", ","")&amp;
if(Services!AE578="S",Services!$AE$1&amp;", ","")&amp;
if(Services!AF578="S",Services!$AF$1&amp;", ","")&amp;
if(Services!AG578="S",Services!$AG$1&amp;", ","")&amp;
if(Services!AH578="S",Services!$AH$1&amp;", ","")</f>
        <v/>
      </c>
      <c r="H578" t="str">
        <f t="shared" si="2"/>
        <v/>
      </c>
      <c r="I578" t="str">
        <f t="shared" si="3"/>
        <v/>
      </c>
      <c r="J578" s="24" t="s">
        <v>299</v>
      </c>
    </row>
    <row r="579">
      <c r="A579" t="str">
        <f>if(Services!A579="","",Services!A579)</f>
        <v/>
      </c>
      <c r="B579" t="str">
        <f>if(Services!B579&amp;" "&amp;Services!C579&amp;" "&amp;Services!I579="","",Services!B579&amp;" "&amp;Services!C579&amp;" "&amp;Services!I579)</f>
        <v>  </v>
      </c>
      <c r="C579" t="str">
        <f>if(A579="","",Services!D579&amp;" "&amp;Services!E579&amp;", "&amp;Services!F579&amp;" "&amp;Services!G579)</f>
        <v/>
      </c>
      <c r="D579" t="str">
        <f>if(Services!H579="","",Services!H579)</f>
        <v/>
      </c>
      <c r="E579" s="81" t="str">
        <f>if(Services!J579="P",Services!$J$1&amp;", ","")&amp;
if(Services!K579="P",Services!$K$1&amp;", ","")&amp;
if(Services!L579="P",Services!$L$1&amp;", ","")&amp;
if(Services!M579="P",Services!$M$1&amp;", ","")&amp;
if(Services!N579="P",Services!$N$1&amp;", ","")&amp;
if(Services!O579="P",Services!$O$1&amp;", ","")&amp;
if(Services!P579="P",Services!$P$1&amp;", ","")&amp;
if(Services!Q579="P",Services!$Q$1&amp;", ","")&amp;
if(Services!R579="P",Services!$R$1&amp;", ","")&amp;
if(Services!S579="P",Services!$S$1&amp;", ","")&amp;
if(Services!T579="P",Services!$T$1&amp;", ","")&amp;
if(Services!U579="P",Services!$U$1&amp;", ","")&amp;
if(Services!V579="P",Services!$V$1&amp;", ","")&amp;
if(Services!W579="P",Services!$W$1&amp;", ","")&amp;
if(Services!X579="P",Services!$X$1&amp;", ","")&amp;
if(Services!Y579="P",Services!$Y$1&amp;", ","")&amp;
if(Services!Z579="P",Services!$Z$1&amp;", ","")&amp;
if(Services!AA579="P",Services!$AA$1&amp;", ","")&amp;
if(Services!AB579="P",Services!$AB$1&amp;", ","")&amp;
if(Services!AC579="P",Services!$AC$1&amp;", ","")&amp;
if(Services!AD579="P",Services!$AD$1&amp;", ","")&amp;
if(Services!AE579="P",Services!$AE$1&amp;", ","")&amp;
if(Services!AF579="P",Services!$AF$1&amp;", ","")&amp;
if(Services!AG579="P",Services!$AG$1&amp;", ","")&amp;
if(Services!AH579="P",Services!$AH$1&amp;", ","")</f>
        <v/>
      </c>
      <c r="F579" t="str">
        <f t="shared" si="1"/>
        <v/>
      </c>
      <c r="G579" s="81" t="str">
        <f>if(Services!J579="S",Services!$J$1&amp;", ","")&amp;
if(Services!K579="S",Services!$K$1&amp;", ","")&amp;
if(Services!L579="S",Services!$L$1&amp;", ","")&amp;
if(Services!M579="S",Services!$M$1&amp;", ","")&amp;
if(Services!N579="S",Services!$N$1&amp;", ","")&amp;
if(Services!O579="S",Services!$O$1&amp;", ","")&amp;
if(Services!P579="S",Services!$P$1&amp;", ","")&amp;
if(Services!Q579="S",Services!$Q$1&amp;", ","")&amp;
if(Services!R579="S",Services!$R$1&amp;", ","")&amp;
if(Services!S579="S",Services!$S$1&amp;", ","")&amp;
if(Services!T579="S",Services!$T$1&amp;", ","")&amp;
if(Services!U579="S",Services!$U$1&amp;", ","")&amp;
if(Services!V579="S",Services!$V$1&amp;", ","")&amp;
if(Services!W579="S",Services!$W$1&amp;", ","")&amp;
if(Services!X579="S",Services!$X$1&amp;", ","")&amp;
if(Services!Y579="S",Services!$Y$1&amp;", ","")&amp;
if(Services!Z579="S",Services!$Z$1&amp;", ","")&amp;
if(Services!AA579="S",Services!$AA$1&amp;", ","")&amp;
if(Services!AB579="S",Services!$AB$1&amp;", ","")&amp;
if(Services!AC579="S",Services!$AC$1&amp;", ","")&amp;
if(Services!AD579="S",Services!$AD$1&amp;", ","")&amp;
if(Services!AE579="S",Services!$AE$1&amp;", ","")&amp;
if(Services!AF579="S",Services!$AF$1&amp;", ","")&amp;
if(Services!AG579="S",Services!$AG$1&amp;", ","")&amp;
if(Services!AH579="S",Services!$AH$1&amp;", ","")</f>
        <v/>
      </c>
      <c r="H579" t="str">
        <f t="shared" si="2"/>
        <v/>
      </c>
      <c r="I579" t="str">
        <f t="shared" si="3"/>
        <v/>
      </c>
      <c r="J579" s="24" t="s">
        <v>299</v>
      </c>
    </row>
    <row r="580">
      <c r="A580" t="str">
        <f>if(Services!A580="","",Services!A580)</f>
        <v/>
      </c>
      <c r="B580" t="str">
        <f>if(Services!B580&amp;" "&amp;Services!C580&amp;" "&amp;Services!I580="","",Services!B580&amp;" "&amp;Services!C580&amp;" "&amp;Services!I580)</f>
        <v>  </v>
      </c>
      <c r="C580" t="str">
        <f>if(A580="","",Services!D580&amp;" "&amp;Services!E580&amp;", "&amp;Services!F580&amp;" "&amp;Services!G580)</f>
        <v/>
      </c>
      <c r="D580" t="str">
        <f>if(Services!H580="","",Services!H580)</f>
        <v/>
      </c>
      <c r="E580" s="81" t="str">
        <f>if(Services!J580="P",Services!$J$1&amp;", ","")&amp;
if(Services!K580="P",Services!$K$1&amp;", ","")&amp;
if(Services!L580="P",Services!$L$1&amp;", ","")&amp;
if(Services!M580="P",Services!$M$1&amp;", ","")&amp;
if(Services!N580="P",Services!$N$1&amp;", ","")&amp;
if(Services!O580="P",Services!$O$1&amp;", ","")&amp;
if(Services!P580="P",Services!$P$1&amp;", ","")&amp;
if(Services!Q580="P",Services!$Q$1&amp;", ","")&amp;
if(Services!R580="P",Services!$R$1&amp;", ","")&amp;
if(Services!S580="P",Services!$S$1&amp;", ","")&amp;
if(Services!T580="P",Services!$T$1&amp;", ","")&amp;
if(Services!U580="P",Services!$U$1&amp;", ","")&amp;
if(Services!V580="P",Services!$V$1&amp;", ","")&amp;
if(Services!W580="P",Services!$W$1&amp;", ","")&amp;
if(Services!X580="P",Services!$X$1&amp;", ","")&amp;
if(Services!Y580="P",Services!$Y$1&amp;", ","")&amp;
if(Services!Z580="P",Services!$Z$1&amp;", ","")&amp;
if(Services!AA580="P",Services!$AA$1&amp;", ","")&amp;
if(Services!AB580="P",Services!$AB$1&amp;", ","")&amp;
if(Services!AC580="P",Services!$AC$1&amp;", ","")&amp;
if(Services!AD580="P",Services!$AD$1&amp;", ","")&amp;
if(Services!AE580="P",Services!$AE$1&amp;", ","")&amp;
if(Services!AF580="P",Services!$AF$1&amp;", ","")&amp;
if(Services!AG580="P",Services!$AG$1&amp;", ","")&amp;
if(Services!AH580="P",Services!$AH$1&amp;", ","")</f>
        <v/>
      </c>
      <c r="F580" t="str">
        <f t="shared" si="1"/>
        <v/>
      </c>
      <c r="G580" s="81" t="str">
        <f>if(Services!J580="S",Services!$J$1&amp;", ","")&amp;
if(Services!K580="S",Services!$K$1&amp;", ","")&amp;
if(Services!L580="S",Services!$L$1&amp;", ","")&amp;
if(Services!M580="S",Services!$M$1&amp;", ","")&amp;
if(Services!N580="S",Services!$N$1&amp;", ","")&amp;
if(Services!O580="S",Services!$O$1&amp;", ","")&amp;
if(Services!P580="S",Services!$P$1&amp;", ","")&amp;
if(Services!Q580="S",Services!$Q$1&amp;", ","")&amp;
if(Services!R580="S",Services!$R$1&amp;", ","")&amp;
if(Services!S580="S",Services!$S$1&amp;", ","")&amp;
if(Services!T580="S",Services!$T$1&amp;", ","")&amp;
if(Services!U580="S",Services!$U$1&amp;", ","")&amp;
if(Services!V580="S",Services!$V$1&amp;", ","")&amp;
if(Services!W580="S",Services!$W$1&amp;", ","")&amp;
if(Services!X580="S",Services!$X$1&amp;", ","")&amp;
if(Services!Y580="S",Services!$Y$1&amp;", ","")&amp;
if(Services!Z580="S",Services!$Z$1&amp;", ","")&amp;
if(Services!AA580="S",Services!$AA$1&amp;", ","")&amp;
if(Services!AB580="S",Services!$AB$1&amp;", ","")&amp;
if(Services!AC580="S",Services!$AC$1&amp;", ","")&amp;
if(Services!AD580="S",Services!$AD$1&amp;", ","")&amp;
if(Services!AE580="S",Services!$AE$1&amp;", ","")&amp;
if(Services!AF580="S",Services!$AF$1&amp;", ","")&amp;
if(Services!AG580="S",Services!$AG$1&amp;", ","")&amp;
if(Services!AH580="S",Services!$AH$1&amp;", ","")</f>
        <v/>
      </c>
      <c r="H580" t="str">
        <f t="shared" si="2"/>
        <v/>
      </c>
      <c r="I580" t="str">
        <f t="shared" si="3"/>
        <v/>
      </c>
      <c r="J580" s="24" t="s">
        <v>299</v>
      </c>
    </row>
    <row r="581">
      <c r="A581" t="str">
        <f>if(Services!A581="","",Services!A581)</f>
        <v/>
      </c>
      <c r="B581" t="str">
        <f>if(Services!B581&amp;" "&amp;Services!C581&amp;" "&amp;Services!I581="","",Services!B581&amp;" "&amp;Services!C581&amp;" "&amp;Services!I581)</f>
        <v>  </v>
      </c>
      <c r="C581" t="str">
        <f>if(A581="","",Services!D581&amp;" "&amp;Services!E581&amp;", "&amp;Services!F581&amp;" "&amp;Services!G581)</f>
        <v/>
      </c>
      <c r="D581" t="str">
        <f>if(Services!H581="","",Services!H581)</f>
        <v/>
      </c>
      <c r="E581" s="81" t="str">
        <f>if(Services!J581="P",Services!$J$1&amp;", ","")&amp;
if(Services!K581="P",Services!$K$1&amp;", ","")&amp;
if(Services!L581="P",Services!$L$1&amp;", ","")&amp;
if(Services!M581="P",Services!$M$1&amp;", ","")&amp;
if(Services!N581="P",Services!$N$1&amp;", ","")&amp;
if(Services!O581="P",Services!$O$1&amp;", ","")&amp;
if(Services!P581="P",Services!$P$1&amp;", ","")&amp;
if(Services!Q581="P",Services!$Q$1&amp;", ","")&amp;
if(Services!R581="P",Services!$R$1&amp;", ","")&amp;
if(Services!S581="P",Services!$S$1&amp;", ","")&amp;
if(Services!T581="P",Services!$T$1&amp;", ","")&amp;
if(Services!U581="P",Services!$U$1&amp;", ","")&amp;
if(Services!V581="P",Services!$V$1&amp;", ","")&amp;
if(Services!W581="P",Services!$W$1&amp;", ","")&amp;
if(Services!X581="P",Services!$X$1&amp;", ","")&amp;
if(Services!Y581="P",Services!$Y$1&amp;", ","")&amp;
if(Services!Z581="P",Services!$Z$1&amp;", ","")&amp;
if(Services!AA581="P",Services!$AA$1&amp;", ","")&amp;
if(Services!AB581="P",Services!$AB$1&amp;", ","")&amp;
if(Services!AC581="P",Services!$AC$1&amp;", ","")&amp;
if(Services!AD581="P",Services!$AD$1&amp;", ","")&amp;
if(Services!AE581="P",Services!$AE$1&amp;", ","")&amp;
if(Services!AF581="P",Services!$AF$1&amp;", ","")&amp;
if(Services!AG581="P",Services!$AG$1&amp;", ","")&amp;
if(Services!AH581="P",Services!$AH$1&amp;", ","")</f>
        <v/>
      </c>
      <c r="F581" t="str">
        <f t="shared" si="1"/>
        <v/>
      </c>
      <c r="G581" s="81" t="str">
        <f>if(Services!J581="S",Services!$J$1&amp;", ","")&amp;
if(Services!K581="S",Services!$K$1&amp;", ","")&amp;
if(Services!L581="S",Services!$L$1&amp;", ","")&amp;
if(Services!M581="S",Services!$M$1&amp;", ","")&amp;
if(Services!N581="S",Services!$N$1&amp;", ","")&amp;
if(Services!O581="S",Services!$O$1&amp;", ","")&amp;
if(Services!P581="S",Services!$P$1&amp;", ","")&amp;
if(Services!Q581="S",Services!$Q$1&amp;", ","")&amp;
if(Services!R581="S",Services!$R$1&amp;", ","")&amp;
if(Services!S581="S",Services!$S$1&amp;", ","")&amp;
if(Services!T581="S",Services!$T$1&amp;", ","")&amp;
if(Services!U581="S",Services!$U$1&amp;", ","")&amp;
if(Services!V581="S",Services!$V$1&amp;", ","")&amp;
if(Services!W581="S",Services!$W$1&amp;", ","")&amp;
if(Services!X581="S",Services!$X$1&amp;", ","")&amp;
if(Services!Y581="S",Services!$Y$1&amp;", ","")&amp;
if(Services!Z581="S",Services!$Z$1&amp;", ","")&amp;
if(Services!AA581="S",Services!$AA$1&amp;", ","")&amp;
if(Services!AB581="S",Services!$AB$1&amp;", ","")&amp;
if(Services!AC581="S",Services!$AC$1&amp;", ","")&amp;
if(Services!AD581="S",Services!$AD$1&amp;", ","")&amp;
if(Services!AE581="S",Services!$AE$1&amp;", ","")&amp;
if(Services!AF581="S",Services!$AF$1&amp;", ","")&amp;
if(Services!AG581="S",Services!$AG$1&amp;", ","")&amp;
if(Services!AH581="S",Services!$AH$1&amp;", ","")</f>
        <v/>
      </c>
      <c r="H581" t="str">
        <f t="shared" si="2"/>
        <v/>
      </c>
      <c r="I581" t="str">
        <f t="shared" si="3"/>
        <v/>
      </c>
      <c r="J581" s="24" t="s">
        <v>299</v>
      </c>
    </row>
    <row r="582">
      <c r="A582" t="str">
        <f>if(Services!A582="","",Services!A582)</f>
        <v/>
      </c>
      <c r="B582" t="str">
        <f>if(Services!B582&amp;" "&amp;Services!C582&amp;" "&amp;Services!I582="","",Services!B582&amp;" "&amp;Services!C582&amp;" "&amp;Services!I582)</f>
        <v>  </v>
      </c>
      <c r="C582" t="str">
        <f>if(A582="","",Services!D582&amp;" "&amp;Services!E582&amp;", "&amp;Services!F582&amp;" "&amp;Services!G582)</f>
        <v/>
      </c>
      <c r="D582" t="str">
        <f>if(Services!H582="","",Services!H582)</f>
        <v/>
      </c>
      <c r="E582" s="81" t="str">
        <f>if(Services!J582="P",Services!$J$1&amp;", ","")&amp;
if(Services!K582="P",Services!$K$1&amp;", ","")&amp;
if(Services!L582="P",Services!$L$1&amp;", ","")&amp;
if(Services!M582="P",Services!$M$1&amp;", ","")&amp;
if(Services!N582="P",Services!$N$1&amp;", ","")&amp;
if(Services!O582="P",Services!$O$1&amp;", ","")&amp;
if(Services!P582="P",Services!$P$1&amp;", ","")&amp;
if(Services!Q582="P",Services!$Q$1&amp;", ","")&amp;
if(Services!R582="P",Services!$R$1&amp;", ","")&amp;
if(Services!S582="P",Services!$S$1&amp;", ","")&amp;
if(Services!T582="P",Services!$T$1&amp;", ","")&amp;
if(Services!U582="P",Services!$U$1&amp;", ","")&amp;
if(Services!V582="P",Services!$V$1&amp;", ","")&amp;
if(Services!W582="P",Services!$W$1&amp;", ","")&amp;
if(Services!X582="P",Services!$X$1&amp;", ","")&amp;
if(Services!Y582="P",Services!$Y$1&amp;", ","")&amp;
if(Services!Z582="P",Services!$Z$1&amp;", ","")&amp;
if(Services!AA582="P",Services!$AA$1&amp;", ","")&amp;
if(Services!AB582="P",Services!$AB$1&amp;", ","")&amp;
if(Services!AC582="P",Services!$AC$1&amp;", ","")&amp;
if(Services!AD582="P",Services!$AD$1&amp;", ","")&amp;
if(Services!AE582="P",Services!$AE$1&amp;", ","")&amp;
if(Services!AF582="P",Services!$AF$1&amp;", ","")&amp;
if(Services!AG582="P",Services!$AG$1&amp;", ","")&amp;
if(Services!AH582="P",Services!$AH$1&amp;", ","")</f>
        <v/>
      </c>
      <c r="F582" t="str">
        <f t="shared" si="1"/>
        <v/>
      </c>
      <c r="G582" s="81" t="str">
        <f>if(Services!J582="S",Services!$J$1&amp;", ","")&amp;
if(Services!K582="S",Services!$K$1&amp;", ","")&amp;
if(Services!L582="S",Services!$L$1&amp;", ","")&amp;
if(Services!M582="S",Services!$M$1&amp;", ","")&amp;
if(Services!N582="S",Services!$N$1&amp;", ","")&amp;
if(Services!O582="S",Services!$O$1&amp;", ","")&amp;
if(Services!P582="S",Services!$P$1&amp;", ","")&amp;
if(Services!Q582="S",Services!$Q$1&amp;", ","")&amp;
if(Services!R582="S",Services!$R$1&amp;", ","")&amp;
if(Services!S582="S",Services!$S$1&amp;", ","")&amp;
if(Services!T582="S",Services!$T$1&amp;", ","")&amp;
if(Services!U582="S",Services!$U$1&amp;", ","")&amp;
if(Services!V582="S",Services!$V$1&amp;", ","")&amp;
if(Services!W582="S",Services!$W$1&amp;", ","")&amp;
if(Services!X582="S",Services!$X$1&amp;", ","")&amp;
if(Services!Y582="S",Services!$Y$1&amp;", ","")&amp;
if(Services!Z582="S",Services!$Z$1&amp;", ","")&amp;
if(Services!AA582="S",Services!$AA$1&amp;", ","")&amp;
if(Services!AB582="S",Services!$AB$1&amp;", ","")&amp;
if(Services!AC582="S",Services!$AC$1&amp;", ","")&amp;
if(Services!AD582="S",Services!$AD$1&amp;", ","")&amp;
if(Services!AE582="S",Services!$AE$1&amp;", ","")&amp;
if(Services!AF582="S",Services!$AF$1&amp;", ","")&amp;
if(Services!AG582="S",Services!$AG$1&amp;", ","")&amp;
if(Services!AH582="S",Services!$AH$1&amp;", ","")</f>
        <v/>
      </c>
      <c r="H582" t="str">
        <f t="shared" si="2"/>
        <v/>
      </c>
      <c r="I582" t="str">
        <f t="shared" si="3"/>
        <v/>
      </c>
      <c r="J582" s="24" t="s">
        <v>299</v>
      </c>
    </row>
    <row r="583">
      <c r="A583" t="str">
        <f>if(Services!A583="","",Services!A583)</f>
        <v/>
      </c>
      <c r="B583" t="str">
        <f>if(Services!B583&amp;" "&amp;Services!C583&amp;" "&amp;Services!I583="","",Services!B583&amp;" "&amp;Services!C583&amp;" "&amp;Services!I583)</f>
        <v>  </v>
      </c>
      <c r="C583" t="str">
        <f>if(A583="","",Services!D583&amp;" "&amp;Services!E583&amp;", "&amp;Services!F583&amp;" "&amp;Services!G583)</f>
        <v/>
      </c>
      <c r="D583" t="str">
        <f>if(Services!H583="","",Services!H583)</f>
        <v/>
      </c>
      <c r="E583" s="81" t="str">
        <f>if(Services!J583="P",Services!$J$1&amp;", ","")&amp;
if(Services!K583="P",Services!$K$1&amp;", ","")&amp;
if(Services!L583="P",Services!$L$1&amp;", ","")&amp;
if(Services!M583="P",Services!$M$1&amp;", ","")&amp;
if(Services!N583="P",Services!$N$1&amp;", ","")&amp;
if(Services!O583="P",Services!$O$1&amp;", ","")&amp;
if(Services!P583="P",Services!$P$1&amp;", ","")&amp;
if(Services!Q583="P",Services!$Q$1&amp;", ","")&amp;
if(Services!R583="P",Services!$R$1&amp;", ","")&amp;
if(Services!S583="P",Services!$S$1&amp;", ","")&amp;
if(Services!T583="P",Services!$T$1&amp;", ","")&amp;
if(Services!U583="P",Services!$U$1&amp;", ","")&amp;
if(Services!V583="P",Services!$V$1&amp;", ","")&amp;
if(Services!W583="P",Services!$W$1&amp;", ","")&amp;
if(Services!X583="P",Services!$X$1&amp;", ","")&amp;
if(Services!Y583="P",Services!$Y$1&amp;", ","")&amp;
if(Services!Z583="P",Services!$Z$1&amp;", ","")&amp;
if(Services!AA583="P",Services!$AA$1&amp;", ","")&amp;
if(Services!AB583="P",Services!$AB$1&amp;", ","")&amp;
if(Services!AC583="P",Services!$AC$1&amp;", ","")&amp;
if(Services!AD583="P",Services!$AD$1&amp;", ","")&amp;
if(Services!AE583="P",Services!$AE$1&amp;", ","")&amp;
if(Services!AF583="P",Services!$AF$1&amp;", ","")&amp;
if(Services!AG583="P",Services!$AG$1&amp;", ","")&amp;
if(Services!AH583="P",Services!$AH$1&amp;", ","")</f>
        <v/>
      </c>
      <c r="F583" t="str">
        <f t="shared" si="1"/>
        <v/>
      </c>
      <c r="G583" s="81" t="str">
        <f>if(Services!J583="S",Services!$J$1&amp;", ","")&amp;
if(Services!K583="S",Services!$K$1&amp;", ","")&amp;
if(Services!L583="S",Services!$L$1&amp;", ","")&amp;
if(Services!M583="S",Services!$M$1&amp;", ","")&amp;
if(Services!N583="S",Services!$N$1&amp;", ","")&amp;
if(Services!O583="S",Services!$O$1&amp;", ","")&amp;
if(Services!P583="S",Services!$P$1&amp;", ","")&amp;
if(Services!Q583="S",Services!$Q$1&amp;", ","")&amp;
if(Services!R583="S",Services!$R$1&amp;", ","")&amp;
if(Services!S583="S",Services!$S$1&amp;", ","")&amp;
if(Services!T583="S",Services!$T$1&amp;", ","")&amp;
if(Services!U583="S",Services!$U$1&amp;", ","")&amp;
if(Services!V583="S",Services!$V$1&amp;", ","")&amp;
if(Services!W583="S",Services!$W$1&amp;", ","")&amp;
if(Services!X583="S",Services!$X$1&amp;", ","")&amp;
if(Services!Y583="S",Services!$Y$1&amp;", ","")&amp;
if(Services!Z583="S",Services!$Z$1&amp;", ","")&amp;
if(Services!AA583="S",Services!$AA$1&amp;", ","")&amp;
if(Services!AB583="S",Services!$AB$1&amp;", ","")&amp;
if(Services!AC583="S",Services!$AC$1&amp;", ","")&amp;
if(Services!AD583="S",Services!$AD$1&amp;", ","")&amp;
if(Services!AE583="S",Services!$AE$1&amp;", ","")&amp;
if(Services!AF583="S",Services!$AF$1&amp;", ","")&amp;
if(Services!AG583="S",Services!$AG$1&amp;", ","")&amp;
if(Services!AH583="S",Services!$AH$1&amp;", ","")</f>
        <v/>
      </c>
      <c r="H583" t="str">
        <f t="shared" si="2"/>
        <v/>
      </c>
      <c r="I583" t="str">
        <f t="shared" si="3"/>
        <v/>
      </c>
      <c r="J583" s="24" t="s">
        <v>299</v>
      </c>
    </row>
    <row r="584">
      <c r="A584" t="str">
        <f>if(Services!A584="","",Services!A584)</f>
        <v/>
      </c>
      <c r="B584" t="str">
        <f>if(Services!B584&amp;" "&amp;Services!C584&amp;" "&amp;Services!I584="","",Services!B584&amp;" "&amp;Services!C584&amp;" "&amp;Services!I584)</f>
        <v>  </v>
      </c>
      <c r="C584" t="str">
        <f>if(A584="","",Services!D584&amp;" "&amp;Services!E584&amp;", "&amp;Services!F584&amp;" "&amp;Services!G584)</f>
        <v/>
      </c>
      <c r="D584" t="str">
        <f>if(Services!H584="","",Services!H584)</f>
        <v/>
      </c>
      <c r="E584" s="81" t="str">
        <f>if(Services!J584="P",Services!$J$1&amp;", ","")&amp;
if(Services!K584="P",Services!$K$1&amp;", ","")&amp;
if(Services!L584="P",Services!$L$1&amp;", ","")&amp;
if(Services!M584="P",Services!$M$1&amp;", ","")&amp;
if(Services!N584="P",Services!$N$1&amp;", ","")&amp;
if(Services!O584="P",Services!$O$1&amp;", ","")&amp;
if(Services!P584="P",Services!$P$1&amp;", ","")&amp;
if(Services!Q584="P",Services!$Q$1&amp;", ","")&amp;
if(Services!R584="P",Services!$R$1&amp;", ","")&amp;
if(Services!S584="P",Services!$S$1&amp;", ","")&amp;
if(Services!T584="P",Services!$T$1&amp;", ","")&amp;
if(Services!U584="P",Services!$U$1&amp;", ","")&amp;
if(Services!V584="P",Services!$V$1&amp;", ","")&amp;
if(Services!W584="P",Services!$W$1&amp;", ","")&amp;
if(Services!X584="P",Services!$X$1&amp;", ","")&amp;
if(Services!Y584="P",Services!$Y$1&amp;", ","")&amp;
if(Services!Z584="P",Services!$Z$1&amp;", ","")&amp;
if(Services!AA584="P",Services!$AA$1&amp;", ","")&amp;
if(Services!AB584="P",Services!$AB$1&amp;", ","")&amp;
if(Services!AC584="P",Services!$AC$1&amp;", ","")&amp;
if(Services!AD584="P",Services!$AD$1&amp;", ","")&amp;
if(Services!AE584="P",Services!$AE$1&amp;", ","")&amp;
if(Services!AF584="P",Services!$AF$1&amp;", ","")&amp;
if(Services!AG584="P",Services!$AG$1&amp;", ","")&amp;
if(Services!AH584="P",Services!$AH$1&amp;", ","")</f>
        <v/>
      </c>
      <c r="F584" t="str">
        <f t="shared" si="1"/>
        <v/>
      </c>
      <c r="G584" s="81" t="str">
        <f>if(Services!J584="S",Services!$J$1&amp;", ","")&amp;
if(Services!K584="S",Services!$K$1&amp;", ","")&amp;
if(Services!L584="S",Services!$L$1&amp;", ","")&amp;
if(Services!M584="S",Services!$M$1&amp;", ","")&amp;
if(Services!N584="S",Services!$N$1&amp;", ","")&amp;
if(Services!O584="S",Services!$O$1&amp;", ","")&amp;
if(Services!P584="S",Services!$P$1&amp;", ","")&amp;
if(Services!Q584="S",Services!$Q$1&amp;", ","")&amp;
if(Services!R584="S",Services!$R$1&amp;", ","")&amp;
if(Services!S584="S",Services!$S$1&amp;", ","")&amp;
if(Services!T584="S",Services!$T$1&amp;", ","")&amp;
if(Services!U584="S",Services!$U$1&amp;", ","")&amp;
if(Services!V584="S",Services!$V$1&amp;", ","")&amp;
if(Services!W584="S",Services!$W$1&amp;", ","")&amp;
if(Services!X584="S",Services!$X$1&amp;", ","")&amp;
if(Services!Y584="S",Services!$Y$1&amp;", ","")&amp;
if(Services!Z584="S",Services!$Z$1&amp;", ","")&amp;
if(Services!AA584="S",Services!$AA$1&amp;", ","")&amp;
if(Services!AB584="S",Services!$AB$1&amp;", ","")&amp;
if(Services!AC584="S",Services!$AC$1&amp;", ","")&amp;
if(Services!AD584="S",Services!$AD$1&amp;", ","")&amp;
if(Services!AE584="S",Services!$AE$1&amp;", ","")&amp;
if(Services!AF584="S",Services!$AF$1&amp;", ","")&amp;
if(Services!AG584="S",Services!$AG$1&amp;", ","")&amp;
if(Services!AH584="S",Services!$AH$1&amp;", ","")</f>
        <v/>
      </c>
      <c r="H584" t="str">
        <f t="shared" si="2"/>
        <v/>
      </c>
      <c r="I584" t="str">
        <f t="shared" si="3"/>
        <v/>
      </c>
      <c r="J584" s="24" t="s">
        <v>299</v>
      </c>
    </row>
    <row r="585">
      <c r="A585" t="str">
        <f>if(Services!A585="","",Services!A585)</f>
        <v/>
      </c>
      <c r="B585" t="str">
        <f>if(Services!B585&amp;" "&amp;Services!C585&amp;" "&amp;Services!I585="","",Services!B585&amp;" "&amp;Services!C585&amp;" "&amp;Services!I585)</f>
        <v>  </v>
      </c>
      <c r="C585" t="str">
        <f>if(A585="","",Services!D585&amp;" "&amp;Services!E585&amp;", "&amp;Services!F585&amp;" "&amp;Services!G585)</f>
        <v/>
      </c>
      <c r="D585" t="str">
        <f>if(Services!H585="","",Services!H585)</f>
        <v/>
      </c>
      <c r="E585" s="81" t="str">
        <f>if(Services!J585="P",Services!$J$1&amp;", ","")&amp;
if(Services!K585="P",Services!$K$1&amp;", ","")&amp;
if(Services!L585="P",Services!$L$1&amp;", ","")&amp;
if(Services!M585="P",Services!$M$1&amp;", ","")&amp;
if(Services!N585="P",Services!$N$1&amp;", ","")&amp;
if(Services!O585="P",Services!$O$1&amp;", ","")&amp;
if(Services!P585="P",Services!$P$1&amp;", ","")&amp;
if(Services!Q585="P",Services!$Q$1&amp;", ","")&amp;
if(Services!R585="P",Services!$R$1&amp;", ","")&amp;
if(Services!S585="P",Services!$S$1&amp;", ","")&amp;
if(Services!T585="P",Services!$T$1&amp;", ","")&amp;
if(Services!U585="P",Services!$U$1&amp;", ","")&amp;
if(Services!V585="P",Services!$V$1&amp;", ","")&amp;
if(Services!W585="P",Services!$W$1&amp;", ","")&amp;
if(Services!X585="P",Services!$X$1&amp;", ","")&amp;
if(Services!Y585="P",Services!$Y$1&amp;", ","")&amp;
if(Services!Z585="P",Services!$Z$1&amp;", ","")&amp;
if(Services!AA585="P",Services!$AA$1&amp;", ","")&amp;
if(Services!AB585="P",Services!$AB$1&amp;", ","")&amp;
if(Services!AC585="P",Services!$AC$1&amp;", ","")&amp;
if(Services!AD585="P",Services!$AD$1&amp;", ","")&amp;
if(Services!AE585="P",Services!$AE$1&amp;", ","")&amp;
if(Services!AF585="P",Services!$AF$1&amp;", ","")&amp;
if(Services!AG585="P",Services!$AG$1&amp;", ","")&amp;
if(Services!AH585="P",Services!$AH$1&amp;", ","")</f>
        <v/>
      </c>
      <c r="F585" t="str">
        <f t="shared" si="1"/>
        <v/>
      </c>
      <c r="G585" s="81" t="str">
        <f>if(Services!J585="S",Services!$J$1&amp;", ","")&amp;
if(Services!K585="S",Services!$K$1&amp;", ","")&amp;
if(Services!L585="S",Services!$L$1&amp;", ","")&amp;
if(Services!M585="S",Services!$M$1&amp;", ","")&amp;
if(Services!N585="S",Services!$N$1&amp;", ","")&amp;
if(Services!O585="S",Services!$O$1&amp;", ","")&amp;
if(Services!P585="S",Services!$P$1&amp;", ","")&amp;
if(Services!Q585="S",Services!$Q$1&amp;", ","")&amp;
if(Services!R585="S",Services!$R$1&amp;", ","")&amp;
if(Services!S585="S",Services!$S$1&amp;", ","")&amp;
if(Services!T585="S",Services!$T$1&amp;", ","")&amp;
if(Services!U585="S",Services!$U$1&amp;", ","")&amp;
if(Services!V585="S",Services!$V$1&amp;", ","")&amp;
if(Services!W585="S",Services!$W$1&amp;", ","")&amp;
if(Services!X585="S",Services!$X$1&amp;", ","")&amp;
if(Services!Y585="S",Services!$Y$1&amp;", ","")&amp;
if(Services!Z585="S",Services!$Z$1&amp;", ","")&amp;
if(Services!AA585="S",Services!$AA$1&amp;", ","")&amp;
if(Services!AB585="S",Services!$AB$1&amp;", ","")&amp;
if(Services!AC585="S",Services!$AC$1&amp;", ","")&amp;
if(Services!AD585="S",Services!$AD$1&amp;", ","")&amp;
if(Services!AE585="S",Services!$AE$1&amp;", ","")&amp;
if(Services!AF585="S",Services!$AF$1&amp;", ","")&amp;
if(Services!AG585="S",Services!$AG$1&amp;", ","")&amp;
if(Services!AH585="S",Services!$AH$1&amp;", ","")</f>
        <v/>
      </c>
      <c r="H585" t="str">
        <f t="shared" si="2"/>
        <v/>
      </c>
      <c r="I585" t="str">
        <f t="shared" si="3"/>
        <v/>
      </c>
      <c r="J585" s="24" t="s">
        <v>299</v>
      </c>
    </row>
    <row r="586">
      <c r="A586" t="str">
        <f>if(Services!A586="","",Services!A586)</f>
        <v/>
      </c>
      <c r="B586" t="str">
        <f>if(Services!B586&amp;" "&amp;Services!C586&amp;" "&amp;Services!I586="","",Services!B586&amp;" "&amp;Services!C586&amp;" "&amp;Services!I586)</f>
        <v>  </v>
      </c>
      <c r="C586" t="str">
        <f>if(A586="","",Services!D586&amp;" "&amp;Services!E586&amp;", "&amp;Services!F586&amp;" "&amp;Services!G586)</f>
        <v/>
      </c>
      <c r="D586" t="str">
        <f>if(Services!H586="","",Services!H586)</f>
        <v/>
      </c>
      <c r="E586" s="81" t="str">
        <f>if(Services!J586="P",Services!$J$1&amp;", ","")&amp;
if(Services!K586="P",Services!$K$1&amp;", ","")&amp;
if(Services!L586="P",Services!$L$1&amp;", ","")&amp;
if(Services!M586="P",Services!$M$1&amp;", ","")&amp;
if(Services!N586="P",Services!$N$1&amp;", ","")&amp;
if(Services!O586="P",Services!$O$1&amp;", ","")&amp;
if(Services!P586="P",Services!$P$1&amp;", ","")&amp;
if(Services!Q586="P",Services!$Q$1&amp;", ","")&amp;
if(Services!R586="P",Services!$R$1&amp;", ","")&amp;
if(Services!S586="P",Services!$S$1&amp;", ","")&amp;
if(Services!T586="P",Services!$T$1&amp;", ","")&amp;
if(Services!U586="P",Services!$U$1&amp;", ","")&amp;
if(Services!V586="P",Services!$V$1&amp;", ","")&amp;
if(Services!W586="P",Services!$W$1&amp;", ","")&amp;
if(Services!X586="P",Services!$X$1&amp;", ","")&amp;
if(Services!Y586="P",Services!$Y$1&amp;", ","")&amp;
if(Services!Z586="P",Services!$Z$1&amp;", ","")&amp;
if(Services!AA586="P",Services!$AA$1&amp;", ","")&amp;
if(Services!AB586="P",Services!$AB$1&amp;", ","")&amp;
if(Services!AC586="P",Services!$AC$1&amp;", ","")&amp;
if(Services!AD586="P",Services!$AD$1&amp;", ","")&amp;
if(Services!AE586="P",Services!$AE$1&amp;", ","")&amp;
if(Services!AF586="P",Services!$AF$1&amp;", ","")&amp;
if(Services!AG586="P",Services!$AG$1&amp;", ","")&amp;
if(Services!AH586="P",Services!$AH$1&amp;", ","")</f>
        <v/>
      </c>
      <c r="F586" t="str">
        <f t="shared" si="1"/>
        <v/>
      </c>
      <c r="G586" s="81" t="str">
        <f>if(Services!J586="S",Services!$J$1&amp;", ","")&amp;
if(Services!K586="S",Services!$K$1&amp;", ","")&amp;
if(Services!L586="S",Services!$L$1&amp;", ","")&amp;
if(Services!M586="S",Services!$M$1&amp;", ","")&amp;
if(Services!N586="S",Services!$N$1&amp;", ","")&amp;
if(Services!O586="S",Services!$O$1&amp;", ","")&amp;
if(Services!P586="S",Services!$P$1&amp;", ","")&amp;
if(Services!Q586="S",Services!$Q$1&amp;", ","")&amp;
if(Services!R586="S",Services!$R$1&amp;", ","")&amp;
if(Services!S586="S",Services!$S$1&amp;", ","")&amp;
if(Services!T586="S",Services!$T$1&amp;", ","")&amp;
if(Services!U586="S",Services!$U$1&amp;", ","")&amp;
if(Services!V586="S",Services!$V$1&amp;", ","")&amp;
if(Services!W586="S",Services!$W$1&amp;", ","")&amp;
if(Services!X586="S",Services!$X$1&amp;", ","")&amp;
if(Services!Y586="S",Services!$Y$1&amp;", ","")&amp;
if(Services!Z586="S",Services!$Z$1&amp;", ","")&amp;
if(Services!AA586="S",Services!$AA$1&amp;", ","")&amp;
if(Services!AB586="S",Services!$AB$1&amp;", ","")&amp;
if(Services!AC586="S",Services!$AC$1&amp;", ","")&amp;
if(Services!AD586="S",Services!$AD$1&amp;", ","")&amp;
if(Services!AE586="S",Services!$AE$1&amp;", ","")&amp;
if(Services!AF586="S",Services!$AF$1&amp;", ","")&amp;
if(Services!AG586="S",Services!$AG$1&amp;", ","")&amp;
if(Services!AH586="S",Services!$AH$1&amp;", ","")</f>
        <v/>
      </c>
      <c r="H586" t="str">
        <f t="shared" si="2"/>
        <v/>
      </c>
      <c r="I586" t="str">
        <f t="shared" si="3"/>
        <v/>
      </c>
      <c r="J586" s="24" t="s">
        <v>299</v>
      </c>
    </row>
    <row r="587">
      <c r="A587" t="str">
        <f>if(Services!A587="","",Services!A587)</f>
        <v/>
      </c>
      <c r="B587" t="str">
        <f>if(Services!B587&amp;" "&amp;Services!C587&amp;" "&amp;Services!I587="","",Services!B587&amp;" "&amp;Services!C587&amp;" "&amp;Services!I587)</f>
        <v>  </v>
      </c>
      <c r="C587" t="str">
        <f>if(A587="","",Services!D587&amp;" "&amp;Services!E587&amp;", "&amp;Services!F587&amp;" "&amp;Services!G587)</f>
        <v/>
      </c>
      <c r="D587" t="str">
        <f>if(Services!H587="","",Services!H587)</f>
        <v/>
      </c>
      <c r="E587" s="81" t="str">
        <f>if(Services!J587="P",Services!$J$1&amp;", ","")&amp;
if(Services!K587="P",Services!$K$1&amp;", ","")&amp;
if(Services!L587="P",Services!$L$1&amp;", ","")&amp;
if(Services!M587="P",Services!$M$1&amp;", ","")&amp;
if(Services!N587="P",Services!$N$1&amp;", ","")&amp;
if(Services!O587="P",Services!$O$1&amp;", ","")&amp;
if(Services!P587="P",Services!$P$1&amp;", ","")&amp;
if(Services!Q587="P",Services!$Q$1&amp;", ","")&amp;
if(Services!R587="P",Services!$R$1&amp;", ","")&amp;
if(Services!S587="P",Services!$S$1&amp;", ","")&amp;
if(Services!T587="P",Services!$T$1&amp;", ","")&amp;
if(Services!U587="P",Services!$U$1&amp;", ","")&amp;
if(Services!V587="P",Services!$V$1&amp;", ","")&amp;
if(Services!W587="P",Services!$W$1&amp;", ","")&amp;
if(Services!X587="P",Services!$X$1&amp;", ","")&amp;
if(Services!Y587="P",Services!$Y$1&amp;", ","")&amp;
if(Services!Z587="P",Services!$Z$1&amp;", ","")&amp;
if(Services!AA587="P",Services!$AA$1&amp;", ","")&amp;
if(Services!AB587="P",Services!$AB$1&amp;", ","")&amp;
if(Services!AC587="P",Services!$AC$1&amp;", ","")&amp;
if(Services!AD587="P",Services!$AD$1&amp;", ","")&amp;
if(Services!AE587="P",Services!$AE$1&amp;", ","")&amp;
if(Services!AF587="P",Services!$AF$1&amp;", ","")&amp;
if(Services!AG587="P",Services!$AG$1&amp;", ","")&amp;
if(Services!AH587="P",Services!$AH$1&amp;", ","")</f>
        <v/>
      </c>
      <c r="F587" t="str">
        <f t="shared" si="1"/>
        <v/>
      </c>
      <c r="G587" s="81" t="str">
        <f>if(Services!J587="S",Services!$J$1&amp;", ","")&amp;
if(Services!K587="S",Services!$K$1&amp;", ","")&amp;
if(Services!L587="S",Services!$L$1&amp;", ","")&amp;
if(Services!M587="S",Services!$M$1&amp;", ","")&amp;
if(Services!N587="S",Services!$N$1&amp;", ","")&amp;
if(Services!O587="S",Services!$O$1&amp;", ","")&amp;
if(Services!P587="S",Services!$P$1&amp;", ","")&amp;
if(Services!Q587="S",Services!$Q$1&amp;", ","")&amp;
if(Services!R587="S",Services!$R$1&amp;", ","")&amp;
if(Services!S587="S",Services!$S$1&amp;", ","")&amp;
if(Services!T587="S",Services!$T$1&amp;", ","")&amp;
if(Services!U587="S",Services!$U$1&amp;", ","")&amp;
if(Services!V587="S",Services!$V$1&amp;", ","")&amp;
if(Services!W587="S",Services!$W$1&amp;", ","")&amp;
if(Services!X587="S",Services!$X$1&amp;", ","")&amp;
if(Services!Y587="S",Services!$Y$1&amp;", ","")&amp;
if(Services!Z587="S",Services!$Z$1&amp;", ","")&amp;
if(Services!AA587="S",Services!$AA$1&amp;", ","")&amp;
if(Services!AB587="S",Services!$AB$1&amp;", ","")&amp;
if(Services!AC587="S",Services!$AC$1&amp;", ","")&amp;
if(Services!AD587="S",Services!$AD$1&amp;", ","")&amp;
if(Services!AE587="S",Services!$AE$1&amp;", ","")&amp;
if(Services!AF587="S",Services!$AF$1&amp;", ","")&amp;
if(Services!AG587="S",Services!$AG$1&amp;", ","")&amp;
if(Services!AH587="S",Services!$AH$1&amp;", ","")</f>
        <v/>
      </c>
      <c r="H587" t="str">
        <f t="shared" si="2"/>
        <v/>
      </c>
      <c r="I587" t="str">
        <f t="shared" si="3"/>
        <v/>
      </c>
      <c r="J587" s="24" t="s">
        <v>299</v>
      </c>
    </row>
    <row r="588">
      <c r="A588" t="str">
        <f>if(Services!A588="","",Services!A588)</f>
        <v/>
      </c>
      <c r="B588" t="str">
        <f>if(Services!B588&amp;" "&amp;Services!C588&amp;" "&amp;Services!I588="","",Services!B588&amp;" "&amp;Services!C588&amp;" "&amp;Services!I588)</f>
        <v>  </v>
      </c>
      <c r="C588" t="str">
        <f>if(A588="","",Services!D588&amp;" "&amp;Services!E588&amp;", "&amp;Services!F588&amp;" "&amp;Services!G588)</f>
        <v/>
      </c>
      <c r="D588" t="str">
        <f>if(Services!H588="","",Services!H588)</f>
        <v/>
      </c>
      <c r="E588" s="81" t="str">
        <f>if(Services!J588="P",Services!$J$1&amp;", ","")&amp;
if(Services!K588="P",Services!$K$1&amp;", ","")&amp;
if(Services!L588="P",Services!$L$1&amp;", ","")&amp;
if(Services!M588="P",Services!$M$1&amp;", ","")&amp;
if(Services!N588="P",Services!$N$1&amp;", ","")&amp;
if(Services!O588="P",Services!$O$1&amp;", ","")&amp;
if(Services!P588="P",Services!$P$1&amp;", ","")&amp;
if(Services!Q588="P",Services!$Q$1&amp;", ","")&amp;
if(Services!R588="P",Services!$R$1&amp;", ","")&amp;
if(Services!S588="P",Services!$S$1&amp;", ","")&amp;
if(Services!T588="P",Services!$T$1&amp;", ","")&amp;
if(Services!U588="P",Services!$U$1&amp;", ","")&amp;
if(Services!V588="P",Services!$V$1&amp;", ","")&amp;
if(Services!W588="P",Services!$W$1&amp;", ","")&amp;
if(Services!X588="P",Services!$X$1&amp;", ","")&amp;
if(Services!Y588="P",Services!$Y$1&amp;", ","")&amp;
if(Services!Z588="P",Services!$Z$1&amp;", ","")&amp;
if(Services!AA588="P",Services!$AA$1&amp;", ","")&amp;
if(Services!AB588="P",Services!$AB$1&amp;", ","")&amp;
if(Services!AC588="P",Services!$AC$1&amp;", ","")&amp;
if(Services!AD588="P",Services!$AD$1&amp;", ","")&amp;
if(Services!AE588="P",Services!$AE$1&amp;", ","")&amp;
if(Services!AF588="P",Services!$AF$1&amp;", ","")&amp;
if(Services!AG588="P",Services!$AG$1&amp;", ","")&amp;
if(Services!AH588="P",Services!$AH$1&amp;", ","")</f>
        <v/>
      </c>
      <c r="F588" t="str">
        <f t="shared" si="1"/>
        <v/>
      </c>
      <c r="G588" s="81" t="str">
        <f>if(Services!J588="S",Services!$J$1&amp;", ","")&amp;
if(Services!K588="S",Services!$K$1&amp;", ","")&amp;
if(Services!L588="S",Services!$L$1&amp;", ","")&amp;
if(Services!M588="S",Services!$M$1&amp;", ","")&amp;
if(Services!N588="S",Services!$N$1&amp;", ","")&amp;
if(Services!O588="S",Services!$O$1&amp;", ","")&amp;
if(Services!P588="S",Services!$P$1&amp;", ","")&amp;
if(Services!Q588="S",Services!$Q$1&amp;", ","")&amp;
if(Services!R588="S",Services!$R$1&amp;", ","")&amp;
if(Services!S588="S",Services!$S$1&amp;", ","")&amp;
if(Services!T588="S",Services!$T$1&amp;", ","")&amp;
if(Services!U588="S",Services!$U$1&amp;", ","")&amp;
if(Services!V588="S",Services!$V$1&amp;", ","")&amp;
if(Services!W588="S",Services!$W$1&amp;", ","")&amp;
if(Services!X588="S",Services!$X$1&amp;", ","")&amp;
if(Services!Y588="S",Services!$Y$1&amp;", ","")&amp;
if(Services!Z588="S",Services!$Z$1&amp;", ","")&amp;
if(Services!AA588="S",Services!$AA$1&amp;", ","")&amp;
if(Services!AB588="S",Services!$AB$1&amp;", ","")&amp;
if(Services!AC588="S",Services!$AC$1&amp;", ","")&amp;
if(Services!AD588="S",Services!$AD$1&amp;", ","")&amp;
if(Services!AE588="S",Services!$AE$1&amp;", ","")&amp;
if(Services!AF588="S",Services!$AF$1&amp;", ","")&amp;
if(Services!AG588="S",Services!$AG$1&amp;", ","")&amp;
if(Services!AH588="S",Services!$AH$1&amp;", ","")</f>
        <v/>
      </c>
      <c r="H588" t="str">
        <f t="shared" si="2"/>
        <v/>
      </c>
      <c r="I588" t="str">
        <f t="shared" si="3"/>
        <v/>
      </c>
      <c r="J588" s="24" t="s">
        <v>299</v>
      </c>
    </row>
    <row r="589">
      <c r="A589" t="str">
        <f>if(Services!A589="","",Services!A589)</f>
        <v/>
      </c>
      <c r="B589" t="str">
        <f>if(Services!B589&amp;" "&amp;Services!C589&amp;" "&amp;Services!I589="","",Services!B589&amp;" "&amp;Services!C589&amp;" "&amp;Services!I589)</f>
        <v>  </v>
      </c>
      <c r="C589" t="str">
        <f>if(A589="","",Services!D589&amp;" "&amp;Services!E589&amp;", "&amp;Services!F589&amp;" "&amp;Services!G589)</f>
        <v/>
      </c>
      <c r="D589" t="str">
        <f>if(Services!H589="","",Services!H589)</f>
        <v/>
      </c>
      <c r="E589" s="81" t="str">
        <f>if(Services!J589="P",Services!$J$1&amp;", ","")&amp;
if(Services!K589="P",Services!$K$1&amp;", ","")&amp;
if(Services!L589="P",Services!$L$1&amp;", ","")&amp;
if(Services!M589="P",Services!$M$1&amp;", ","")&amp;
if(Services!N589="P",Services!$N$1&amp;", ","")&amp;
if(Services!O589="P",Services!$O$1&amp;", ","")&amp;
if(Services!P589="P",Services!$P$1&amp;", ","")&amp;
if(Services!Q589="P",Services!$Q$1&amp;", ","")&amp;
if(Services!R589="P",Services!$R$1&amp;", ","")&amp;
if(Services!S589="P",Services!$S$1&amp;", ","")&amp;
if(Services!T589="P",Services!$T$1&amp;", ","")&amp;
if(Services!U589="P",Services!$U$1&amp;", ","")&amp;
if(Services!V589="P",Services!$V$1&amp;", ","")&amp;
if(Services!W589="P",Services!$W$1&amp;", ","")&amp;
if(Services!X589="P",Services!$X$1&amp;", ","")&amp;
if(Services!Y589="P",Services!$Y$1&amp;", ","")&amp;
if(Services!Z589="P",Services!$Z$1&amp;", ","")&amp;
if(Services!AA589="P",Services!$AA$1&amp;", ","")&amp;
if(Services!AB589="P",Services!$AB$1&amp;", ","")&amp;
if(Services!AC589="P",Services!$AC$1&amp;", ","")&amp;
if(Services!AD589="P",Services!$AD$1&amp;", ","")&amp;
if(Services!AE589="P",Services!$AE$1&amp;", ","")&amp;
if(Services!AF589="P",Services!$AF$1&amp;", ","")&amp;
if(Services!AG589="P",Services!$AG$1&amp;", ","")&amp;
if(Services!AH589="P",Services!$AH$1&amp;", ","")</f>
        <v/>
      </c>
      <c r="F589" t="str">
        <f t="shared" si="1"/>
        <v/>
      </c>
      <c r="G589" s="81" t="str">
        <f>if(Services!J589="S",Services!$J$1&amp;", ","")&amp;
if(Services!K589="S",Services!$K$1&amp;", ","")&amp;
if(Services!L589="S",Services!$L$1&amp;", ","")&amp;
if(Services!M589="S",Services!$M$1&amp;", ","")&amp;
if(Services!N589="S",Services!$N$1&amp;", ","")&amp;
if(Services!O589="S",Services!$O$1&amp;", ","")&amp;
if(Services!P589="S",Services!$P$1&amp;", ","")&amp;
if(Services!Q589="S",Services!$Q$1&amp;", ","")&amp;
if(Services!R589="S",Services!$R$1&amp;", ","")&amp;
if(Services!S589="S",Services!$S$1&amp;", ","")&amp;
if(Services!T589="S",Services!$T$1&amp;", ","")&amp;
if(Services!U589="S",Services!$U$1&amp;", ","")&amp;
if(Services!V589="S",Services!$V$1&amp;", ","")&amp;
if(Services!W589="S",Services!$W$1&amp;", ","")&amp;
if(Services!X589="S",Services!$X$1&amp;", ","")&amp;
if(Services!Y589="S",Services!$Y$1&amp;", ","")&amp;
if(Services!Z589="S",Services!$Z$1&amp;", ","")&amp;
if(Services!AA589="S",Services!$AA$1&amp;", ","")&amp;
if(Services!AB589="S",Services!$AB$1&amp;", ","")&amp;
if(Services!AC589="S",Services!$AC$1&amp;", ","")&amp;
if(Services!AD589="S",Services!$AD$1&amp;", ","")&amp;
if(Services!AE589="S",Services!$AE$1&amp;", ","")&amp;
if(Services!AF589="S",Services!$AF$1&amp;", ","")&amp;
if(Services!AG589="S",Services!$AG$1&amp;", ","")&amp;
if(Services!AH589="S",Services!$AH$1&amp;", ","")</f>
        <v/>
      </c>
      <c r="H589" t="str">
        <f t="shared" si="2"/>
        <v/>
      </c>
      <c r="I589" t="str">
        <f t="shared" si="3"/>
        <v/>
      </c>
      <c r="J589" s="24" t="s">
        <v>299</v>
      </c>
    </row>
    <row r="590">
      <c r="A590" t="str">
        <f>if(Services!A590="","",Services!A590)</f>
        <v/>
      </c>
      <c r="B590" t="str">
        <f>if(Services!B590&amp;" "&amp;Services!C590&amp;" "&amp;Services!I590="","",Services!B590&amp;" "&amp;Services!C590&amp;" "&amp;Services!I590)</f>
        <v>  </v>
      </c>
      <c r="C590" t="str">
        <f>if(A590="","",Services!D590&amp;" "&amp;Services!E590&amp;", "&amp;Services!F590&amp;" "&amp;Services!G590)</f>
        <v/>
      </c>
      <c r="D590" t="str">
        <f>if(Services!H590="","",Services!H590)</f>
        <v/>
      </c>
      <c r="E590" s="81" t="str">
        <f>if(Services!J590="P",Services!$J$1&amp;", ","")&amp;
if(Services!K590="P",Services!$K$1&amp;", ","")&amp;
if(Services!L590="P",Services!$L$1&amp;", ","")&amp;
if(Services!M590="P",Services!$M$1&amp;", ","")&amp;
if(Services!N590="P",Services!$N$1&amp;", ","")&amp;
if(Services!O590="P",Services!$O$1&amp;", ","")&amp;
if(Services!P590="P",Services!$P$1&amp;", ","")&amp;
if(Services!Q590="P",Services!$Q$1&amp;", ","")&amp;
if(Services!R590="P",Services!$R$1&amp;", ","")&amp;
if(Services!S590="P",Services!$S$1&amp;", ","")&amp;
if(Services!T590="P",Services!$T$1&amp;", ","")&amp;
if(Services!U590="P",Services!$U$1&amp;", ","")&amp;
if(Services!V590="P",Services!$V$1&amp;", ","")&amp;
if(Services!W590="P",Services!$W$1&amp;", ","")&amp;
if(Services!X590="P",Services!$X$1&amp;", ","")&amp;
if(Services!Y590="P",Services!$Y$1&amp;", ","")&amp;
if(Services!Z590="P",Services!$Z$1&amp;", ","")&amp;
if(Services!AA590="P",Services!$AA$1&amp;", ","")&amp;
if(Services!AB590="P",Services!$AB$1&amp;", ","")&amp;
if(Services!AC590="P",Services!$AC$1&amp;", ","")&amp;
if(Services!AD590="P",Services!$AD$1&amp;", ","")&amp;
if(Services!AE590="P",Services!$AE$1&amp;", ","")&amp;
if(Services!AF590="P",Services!$AF$1&amp;", ","")&amp;
if(Services!AG590="P",Services!$AG$1&amp;", ","")&amp;
if(Services!AH590="P",Services!$AH$1&amp;", ","")</f>
        <v/>
      </c>
      <c r="F590" t="str">
        <f t="shared" si="1"/>
        <v/>
      </c>
      <c r="G590" s="81" t="str">
        <f>if(Services!J590="S",Services!$J$1&amp;", ","")&amp;
if(Services!K590="S",Services!$K$1&amp;", ","")&amp;
if(Services!L590="S",Services!$L$1&amp;", ","")&amp;
if(Services!M590="S",Services!$M$1&amp;", ","")&amp;
if(Services!N590="S",Services!$N$1&amp;", ","")&amp;
if(Services!O590="S",Services!$O$1&amp;", ","")&amp;
if(Services!P590="S",Services!$P$1&amp;", ","")&amp;
if(Services!Q590="S",Services!$Q$1&amp;", ","")&amp;
if(Services!R590="S",Services!$R$1&amp;", ","")&amp;
if(Services!S590="S",Services!$S$1&amp;", ","")&amp;
if(Services!T590="S",Services!$T$1&amp;", ","")&amp;
if(Services!U590="S",Services!$U$1&amp;", ","")&amp;
if(Services!V590="S",Services!$V$1&amp;", ","")&amp;
if(Services!W590="S",Services!$W$1&amp;", ","")&amp;
if(Services!X590="S",Services!$X$1&amp;", ","")&amp;
if(Services!Y590="S",Services!$Y$1&amp;", ","")&amp;
if(Services!Z590="S",Services!$Z$1&amp;", ","")&amp;
if(Services!AA590="S",Services!$AA$1&amp;", ","")&amp;
if(Services!AB590="S",Services!$AB$1&amp;", ","")&amp;
if(Services!AC590="S",Services!$AC$1&amp;", ","")&amp;
if(Services!AD590="S",Services!$AD$1&amp;", ","")&amp;
if(Services!AE590="S",Services!$AE$1&amp;", ","")&amp;
if(Services!AF590="S",Services!$AF$1&amp;", ","")&amp;
if(Services!AG590="S",Services!$AG$1&amp;", ","")&amp;
if(Services!AH590="S",Services!$AH$1&amp;", ","")</f>
        <v/>
      </c>
      <c r="H590" t="str">
        <f t="shared" si="2"/>
        <v/>
      </c>
      <c r="I590" t="str">
        <f t="shared" si="3"/>
        <v/>
      </c>
      <c r="J590" s="24" t="s">
        <v>299</v>
      </c>
    </row>
    <row r="591">
      <c r="A591" t="str">
        <f>if(Services!A591="","",Services!A591)</f>
        <v/>
      </c>
      <c r="B591" t="str">
        <f>if(Services!B591&amp;" "&amp;Services!C591&amp;" "&amp;Services!I591="","",Services!B591&amp;" "&amp;Services!C591&amp;" "&amp;Services!I591)</f>
        <v>  </v>
      </c>
      <c r="C591" t="str">
        <f>if(A591="","",Services!D591&amp;" "&amp;Services!E591&amp;", "&amp;Services!F591&amp;" "&amp;Services!G591)</f>
        <v/>
      </c>
      <c r="D591" t="str">
        <f>if(Services!H591="","",Services!H591)</f>
        <v/>
      </c>
      <c r="E591" s="81" t="str">
        <f>if(Services!J591="P",Services!$J$1&amp;", ","")&amp;
if(Services!K591="P",Services!$K$1&amp;", ","")&amp;
if(Services!L591="P",Services!$L$1&amp;", ","")&amp;
if(Services!M591="P",Services!$M$1&amp;", ","")&amp;
if(Services!N591="P",Services!$N$1&amp;", ","")&amp;
if(Services!O591="P",Services!$O$1&amp;", ","")&amp;
if(Services!P591="P",Services!$P$1&amp;", ","")&amp;
if(Services!Q591="P",Services!$Q$1&amp;", ","")&amp;
if(Services!R591="P",Services!$R$1&amp;", ","")&amp;
if(Services!S591="P",Services!$S$1&amp;", ","")&amp;
if(Services!T591="P",Services!$T$1&amp;", ","")&amp;
if(Services!U591="P",Services!$U$1&amp;", ","")&amp;
if(Services!V591="P",Services!$V$1&amp;", ","")&amp;
if(Services!W591="P",Services!$W$1&amp;", ","")&amp;
if(Services!X591="P",Services!$X$1&amp;", ","")&amp;
if(Services!Y591="P",Services!$Y$1&amp;", ","")&amp;
if(Services!Z591="P",Services!$Z$1&amp;", ","")&amp;
if(Services!AA591="P",Services!$AA$1&amp;", ","")&amp;
if(Services!AB591="P",Services!$AB$1&amp;", ","")&amp;
if(Services!AC591="P",Services!$AC$1&amp;", ","")&amp;
if(Services!AD591="P",Services!$AD$1&amp;", ","")&amp;
if(Services!AE591="P",Services!$AE$1&amp;", ","")&amp;
if(Services!AF591="P",Services!$AF$1&amp;", ","")&amp;
if(Services!AG591="P",Services!$AG$1&amp;", ","")&amp;
if(Services!AH591="P",Services!$AH$1&amp;", ","")</f>
        <v/>
      </c>
      <c r="F591" t="str">
        <f t="shared" si="1"/>
        <v/>
      </c>
      <c r="G591" s="81" t="str">
        <f>if(Services!J591="S",Services!$J$1&amp;", ","")&amp;
if(Services!K591="S",Services!$K$1&amp;", ","")&amp;
if(Services!L591="S",Services!$L$1&amp;", ","")&amp;
if(Services!M591="S",Services!$M$1&amp;", ","")&amp;
if(Services!N591="S",Services!$N$1&amp;", ","")&amp;
if(Services!O591="S",Services!$O$1&amp;", ","")&amp;
if(Services!P591="S",Services!$P$1&amp;", ","")&amp;
if(Services!Q591="S",Services!$Q$1&amp;", ","")&amp;
if(Services!R591="S",Services!$R$1&amp;", ","")&amp;
if(Services!S591="S",Services!$S$1&amp;", ","")&amp;
if(Services!T591="S",Services!$T$1&amp;", ","")&amp;
if(Services!U591="S",Services!$U$1&amp;", ","")&amp;
if(Services!V591="S",Services!$V$1&amp;", ","")&amp;
if(Services!W591="S",Services!$W$1&amp;", ","")&amp;
if(Services!X591="S",Services!$X$1&amp;", ","")&amp;
if(Services!Y591="S",Services!$Y$1&amp;", ","")&amp;
if(Services!Z591="S",Services!$Z$1&amp;", ","")&amp;
if(Services!AA591="S",Services!$AA$1&amp;", ","")&amp;
if(Services!AB591="S",Services!$AB$1&amp;", ","")&amp;
if(Services!AC591="S",Services!$AC$1&amp;", ","")&amp;
if(Services!AD591="S",Services!$AD$1&amp;", ","")&amp;
if(Services!AE591="S",Services!$AE$1&amp;", ","")&amp;
if(Services!AF591="S",Services!$AF$1&amp;", ","")&amp;
if(Services!AG591="S",Services!$AG$1&amp;", ","")&amp;
if(Services!AH591="S",Services!$AH$1&amp;", ","")</f>
        <v/>
      </c>
      <c r="H591" t="str">
        <f t="shared" si="2"/>
        <v/>
      </c>
      <c r="I591" t="str">
        <f t="shared" si="3"/>
        <v/>
      </c>
      <c r="J591" s="24" t="s">
        <v>299</v>
      </c>
    </row>
    <row r="592">
      <c r="A592" t="str">
        <f>if(Services!A592="","",Services!A592)</f>
        <v/>
      </c>
      <c r="B592" t="str">
        <f>if(Services!B592&amp;" "&amp;Services!C592&amp;" "&amp;Services!I592="","",Services!B592&amp;" "&amp;Services!C592&amp;" "&amp;Services!I592)</f>
        <v>  </v>
      </c>
      <c r="C592" t="str">
        <f>if(A592="","",Services!D592&amp;" "&amp;Services!E592&amp;", "&amp;Services!F592&amp;" "&amp;Services!G592)</f>
        <v/>
      </c>
      <c r="D592" t="str">
        <f>if(Services!H592="","",Services!H592)</f>
        <v/>
      </c>
      <c r="E592" s="81" t="str">
        <f>if(Services!J592="P",Services!$J$1&amp;", ","")&amp;
if(Services!K592="P",Services!$K$1&amp;", ","")&amp;
if(Services!L592="P",Services!$L$1&amp;", ","")&amp;
if(Services!M592="P",Services!$M$1&amp;", ","")&amp;
if(Services!N592="P",Services!$N$1&amp;", ","")&amp;
if(Services!O592="P",Services!$O$1&amp;", ","")&amp;
if(Services!P592="P",Services!$P$1&amp;", ","")&amp;
if(Services!Q592="P",Services!$Q$1&amp;", ","")&amp;
if(Services!R592="P",Services!$R$1&amp;", ","")&amp;
if(Services!S592="P",Services!$S$1&amp;", ","")&amp;
if(Services!T592="P",Services!$T$1&amp;", ","")&amp;
if(Services!U592="P",Services!$U$1&amp;", ","")&amp;
if(Services!V592="P",Services!$V$1&amp;", ","")&amp;
if(Services!W592="P",Services!$W$1&amp;", ","")&amp;
if(Services!X592="P",Services!$X$1&amp;", ","")&amp;
if(Services!Y592="P",Services!$Y$1&amp;", ","")&amp;
if(Services!Z592="P",Services!$Z$1&amp;", ","")&amp;
if(Services!AA592="P",Services!$AA$1&amp;", ","")&amp;
if(Services!AB592="P",Services!$AB$1&amp;", ","")&amp;
if(Services!AC592="P",Services!$AC$1&amp;", ","")&amp;
if(Services!AD592="P",Services!$AD$1&amp;", ","")&amp;
if(Services!AE592="P",Services!$AE$1&amp;", ","")&amp;
if(Services!AF592="P",Services!$AF$1&amp;", ","")&amp;
if(Services!AG592="P",Services!$AG$1&amp;", ","")&amp;
if(Services!AH592="P",Services!$AH$1&amp;", ","")</f>
        <v/>
      </c>
      <c r="F592" t="str">
        <f t="shared" si="1"/>
        <v/>
      </c>
      <c r="G592" s="81" t="str">
        <f>if(Services!J592="S",Services!$J$1&amp;", ","")&amp;
if(Services!K592="S",Services!$K$1&amp;", ","")&amp;
if(Services!L592="S",Services!$L$1&amp;", ","")&amp;
if(Services!M592="S",Services!$M$1&amp;", ","")&amp;
if(Services!N592="S",Services!$N$1&amp;", ","")&amp;
if(Services!O592="S",Services!$O$1&amp;", ","")&amp;
if(Services!P592="S",Services!$P$1&amp;", ","")&amp;
if(Services!Q592="S",Services!$Q$1&amp;", ","")&amp;
if(Services!R592="S",Services!$R$1&amp;", ","")&amp;
if(Services!S592="S",Services!$S$1&amp;", ","")&amp;
if(Services!T592="S",Services!$T$1&amp;", ","")&amp;
if(Services!U592="S",Services!$U$1&amp;", ","")&amp;
if(Services!V592="S",Services!$V$1&amp;", ","")&amp;
if(Services!W592="S",Services!$W$1&amp;", ","")&amp;
if(Services!X592="S",Services!$X$1&amp;", ","")&amp;
if(Services!Y592="S",Services!$Y$1&amp;", ","")&amp;
if(Services!Z592="S",Services!$Z$1&amp;", ","")&amp;
if(Services!AA592="S",Services!$AA$1&amp;", ","")&amp;
if(Services!AB592="S",Services!$AB$1&amp;", ","")&amp;
if(Services!AC592="S",Services!$AC$1&amp;", ","")&amp;
if(Services!AD592="S",Services!$AD$1&amp;", ","")&amp;
if(Services!AE592="S",Services!$AE$1&amp;", ","")&amp;
if(Services!AF592="S",Services!$AF$1&amp;", ","")&amp;
if(Services!AG592="S",Services!$AG$1&amp;", ","")&amp;
if(Services!AH592="S",Services!$AH$1&amp;", ","")</f>
        <v/>
      </c>
      <c r="H592" t="str">
        <f t="shared" si="2"/>
        <v/>
      </c>
      <c r="I592" t="str">
        <f t="shared" si="3"/>
        <v/>
      </c>
      <c r="J592" s="24" t="s">
        <v>299</v>
      </c>
    </row>
    <row r="593">
      <c r="A593" t="str">
        <f>if(Services!A593="","",Services!A593)</f>
        <v/>
      </c>
      <c r="B593" t="str">
        <f>if(Services!B593&amp;" "&amp;Services!C593&amp;" "&amp;Services!I593="","",Services!B593&amp;" "&amp;Services!C593&amp;" "&amp;Services!I593)</f>
        <v>  </v>
      </c>
      <c r="C593" t="str">
        <f>if(A593="","",Services!D593&amp;" "&amp;Services!E593&amp;", "&amp;Services!F593&amp;" "&amp;Services!G593)</f>
        <v/>
      </c>
      <c r="D593" t="str">
        <f>if(Services!H593="","",Services!H593)</f>
        <v/>
      </c>
      <c r="E593" s="81" t="str">
        <f>if(Services!J593="P",Services!$J$1&amp;", ","")&amp;
if(Services!K593="P",Services!$K$1&amp;", ","")&amp;
if(Services!L593="P",Services!$L$1&amp;", ","")&amp;
if(Services!M593="P",Services!$M$1&amp;", ","")&amp;
if(Services!N593="P",Services!$N$1&amp;", ","")&amp;
if(Services!O593="P",Services!$O$1&amp;", ","")&amp;
if(Services!P593="P",Services!$P$1&amp;", ","")&amp;
if(Services!Q593="P",Services!$Q$1&amp;", ","")&amp;
if(Services!R593="P",Services!$R$1&amp;", ","")&amp;
if(Services!S593="P",Services!$S$1&amp;", ","")&amp;
if(Services!T593="P",Services!$T$1&amp;", ","")&amp;
if(Services!U593="P",Services!$U$1&amp;", ","")&amp;
if(Services!V593="P",Services!$V$1&amp;", ","")&amp;
if(Services!W593="P",Services!$W$1&amp;", ","")&amp;
if(Services!X593="P",Services!$X$1&amp;", ","")&amp;
if(Services!Y593="P",Services!$Y$1&amp;", ","")&amp;
if(Services!Z593="P",Services!$Z$1&amp;", ","")&amp;
if(Services!AA593="P",Services!$AA$1&amp;", ","")&amp;
if(Services!AB593="P",Services!$AB$1&amp;", ","")&amp;
if(Services!AC593="P",Services!$AC$1&amp;", ","")&amp;
if(Services!AD593="P",Services!$AD$1&amp;", ","")&amp;
if(Services!AE593="P",Services!$AE$1&amp;", ","")&amp;
if(Services!AF593="P",Services!$AF$1&amp;", ","")&amp;
if(Services!AG593="P",Services!$AG$1&amp;", ","")&amp;
if(Services!AH593="P",Services!$AH$1&amp;", ","")</f>
        <v/>
      </c>
      <c r="F593" t="str">
        <f t="shared" si="1"/>
        <v/>
      </c>
      <c r="G593" s="81" t="str">
        <f>if(Services!J593="S",Services!$J$1&amp;", ","")&amp;
if(Services!K593="S",Services!$K$1&amp;", ","")&amp;
if(Services!L593="S",Services!$L$1&amp;", ","")&amp;
if(Services!M593="S",Services!$M$1&amp;", ","")&amp;
if(Services!N593="S",Services!$N$1&amp;", ","")&amp;
if(Services!O593="S",Services!$O$1&amp;", ","")&amp;
if(Services!P593="S",Services!$P$1&amp;", ","")&amp;
if(Services!Q593="S",Services!$Q$1&amp;", ","")&amp;
if(Services!R593="S",Services!$R$1&amp;", ","")&amp;
if(Services!S593="S",Services!$S$1&amp;", ","")&amp;
if(Services!T593="S",Services!$T$1&amp;", ","")&amp;
if(Services!U593="S",Services!$U$1&amp;", ","")&amp;
if(Services!V593="S",Services!$V$1&amp;", ","")&amp;
if(Services!W593="S",Services!$W$1&amp;", ","")&amp;
if(Services!X593="S",Services!$X$1&amp;", ","")&amp;
if(Services!Y593="S",Services!$Y$1&amp;", ","")&amp;
if(Services!Z593="S",Services!$Z$1&amp;", ","")&amp;
if(Services!AA593="S",Services!$AA$1&amp;", ","")&amp;
if(Services!AB593="S",Services!$AB$1&amp;", ","")&amp;
if(Services!AC593="S",Services!$AC$1&amp;", ","")&amp;
if(Services!AD593="S",Services!$AD$1&amp;", ","")&amp;
if(Services!AE593="S",Services!$AE$1&amp;", ","")&amp;
if(Services!AF593="S",Services!$AF$1&amp;", ","")&amp;
if(Services!AG593="S",Services!$AG$1&amp;", ","")&amp;
if(Services!AH593="S",Services!$AH$1&amp;", ","")</f>
        <v/>
      </c>
      <c r="H593" t="str">
        <f t="shared" si="2"/>
        <v/>
      </c>
      <c r="I593" t="str">
        <f t="shared" si="3"/>
        <v/>
      </c>
      <c r="J593" s="24" t="s">
        <v>299</v>
      </c>
    </row>
    <row r="594">
      <c r="A594" t="str">
        <f>if(Services!A594="","",Services!A594)</f>
        <v/>
      </c>
      <c r="B594" t="str">
        <f>if(Services!B594&amp;" "&amp;Services!C594&amp;" "&amp;Services!I594="","",Services!B594&amp;" "&amp;Services!C594&amp;" "&amp;Services!I594)</f>
        <v>  </v>
      </c>
      <c r="C594" t="str">
        <f>if(A594="","",Services!D594&amp;" "&amp;Services!E594&amp;", "&amp;Services!F594&amp;" "&amp;Services!G594)</f>
        <v/>
      </c>
      <c r="D594" t="str">
        <f>if(Services!H594="","",Services!H594)</f>
        <v/>
      </c>
      <c r="E594" s="81" t="str">
        <f>if(Services!J594="P",Services!$J$1&amp;", ","")&amp;
if(Services!K594="P",Services!$K$1&amp;", ","")&amp;
if(Services!L594="P",Services!$L$1&amp;", ","")&amp;
if(Services!M594="P",Services!$M$1&amp;", ","")&amp;
if(Services!N594="P",Services!$N$1&amp;", ","")&amp;
if(Services!O594="P",Services!$O$1&amp;", ","")&amp;
if(Services!P594="P",Services!$P$1&amp;", ","")&amp;
if(Services!Q594="P",Services!$Q$1&amp;", ","")&amp;
if(Services!R594="P",Services!$R$1&amp;", ","")&amp;
if(Services!S594="P",Services!$S$1&amp;", ","")&amp;
if(Services!T594="P",Services!$T$1&amp;", ","")&amp;
if(Services!U594="P",Services!$U$1&amp;", ","")&amp;
if(Services!V594="P",Services!$V$1&amp;", ","")&amp;
if(Services!W594="P",Services!$W$1&amp;", ","")&amp;
if(Services!X594="P",Services!$X$1&amp;", ","")&amp;
if(Services!Y594="P",Services!$Y$1&amp;", ","")&amp;
if(Services!Z594="P",Services!$Z$1&amp;", ","")&amp;
if(Services!AA594="P",Services!$AA$1&amp;", ","")&amp;
if(Services!AB594="P",Services!$AB$1&amp;", ","")&amp;
if(Services!AC594="P",Services!$AC$1&amp;", ","")&amp;
if(Services!AD594="P",Services!$AD$1&amp;", ","")&amp;
if(Services!AE594="P",Services!$AE$1&amp;", ","")&amp;
if(Services!AF594="P",Services!$AF$1&amp;", ","")&amp;
if(Services!AG594="P",Services!$AG$1&amp;", ","")&amp;
if(Services!AH594="P",Services!$AH$1&amp;", ","")</f>
        <v/>
      </c>
      <c r="F594" t="str">
        <f t="shared" si="1"/>
        <v/>
      </c>
      <c r="G594" s="81" t="str">
        <f>if(Services!J594="S",Services!$J$1&amp;", ","")&amp;
if(Services!K594="S",Services!$K$1&amp;", ","")&amp;
if(Services!L594="S",Services!$L$1&amp;", ","")&amp;
if(Services!M594="S",Services!$M$1&amp;", ","")&amp;
if(Services!N594="S",Services!$N$1&amp;", ","")&amp;
if(Services!O594="S",Services!$O$1&amp;", ","")&amp;
if(Services!P594="S",Services!$P$1&amp;", ","")&amp;
if(Services!Q594="S",Services!$Q$1&amp;", ","")&amp;
if(Services!R594="S",Services!$R$1&amp;", ","")&amp;
if(Services!S594="S",Services!$S$1&amp;", ","")&amp;
if(Services!T594="S",Services!$T$1&amp;", ","")&amp;
if(Services!U594="S",Services!$U$1&amp;", ","")&amp;
if(Services!V594="S",Services!$V$1&amp;", ","")&amp;
if(Services!W594="S",Services!$W$1&amp;", ","")&amp;
if(Services!X594="S",Services!$X$1&amp;", ","")&amp;
if(Services!Y594="S",Services!$Y$1&amp;", ","")&amp;
if(Services!Z594="S",Services!$Z$1&amp;", ","")&amp;
if(Services!AA594="S",Services!$AA$1&amp;", ","")&amp;
if(Services!AB594="S",Services!$AB$1&amp;", ","")&amp;
if(Services!AC594="S",Services!$AC$1&amp;", ","")&amp;
if(Services!AD594="S",Services!$AD$1&amp;", ","")&amp;
if(Services!AE594="S",Services!$AE$1&amp;", ","")&amp;
if(Services!AF594="S",Services!$AF$1&amp;", ","")&amp;
if(Services!AG594="S",Services!$AG$1&amp;", ","")&amp;
if(Services!AH594="S",Services!$AH$1&amp;", ","")</f>
        <v/>
      </c>
      <c r="H594" t="str">
        <f t="shared" si="2"/>
        <v/>
      </c>
      <c r="I594" t="str">
        <f t="shared" si="3"/>
        <v/>
      </c>
      <c r="J594" s="24" t="s">
        <v>299</v>
      </c>
    </row>
    <row r="595">
      <c r="A595" t="str">
        <f>if(Services!A595="","",Services!A595)</f>
        <v/>
      </c>
      <c r="B595" t="str">
        <f>if(Services!B595&amp;" "&amp;Services!C595&amp;" "&amp;Services!I595="","",Services!B595&amp;" "&amp;Services!C595&amp;" "&amp;Services!I595)</f>
        <v>  </v>
      </c>
      <c r="C595" t="str">
        <f>if(A595="","",Services!D595&amp;" "&amp;Services!E595&amp;", "&amp;Services!F595&amp;" "&amp;Services!G595)</f>
        <v/>
      </c>
      <c r="D595" t="str">
        <f>if(Services!H595="","",Services!H595)</f>
        <v/>
      </c>
      <c r="E595" s="81" t="str">
        <f>if(Services!J595="P",Services!$J$1&amp;", ","")&amp;
if(Services!K595="P",Services!$K$1&amp;", ","")&amp;
if(Services!L595="P",Services!$L$1&amp;", ","")&amp;
if(Services!M595="P",Services!$M$1&amp;", ","")&amp;
if(Services!N595="P",Services!$N$1&amp;", ","")&amp;
if(Services!O595="P",Services!$O$1&amp;", ","")&amp;
if(Services!P595="P",Services!$P$1&amp;", ","")&amp;
if(Services!Q595="P",Services!$Q$1&amp;", ","")&amp;
if(Services!R595="P",Services!$R$1&amp;", ","")&amp;
if(Services!S595="P",Services!$S$1&amp;", ","")&amp;
if(Services!T595="P",Services!$T$1&amp;", ","")&amp;
if(Services!U595="P",Services!$U$1&amp;", ","")&amp;
if(Services!V595="P",Services!$V$1&amp;", ","")&amp;
if(Services!W595="P",Services!$W$1&amp;", ","")&amp;
if(Services!X595="P",Services!$X$1&amp;", ","")&amp;
if(Services!Y595="P",Services!$Y$1&amp;", ","")&amp;
if(Services!Z595="P",Services!$Z$1&amp;", ","")&amp;
if(Services!AA595="P",Services!$AA$1&amp;", ","")&amp;
if(Services!AB595="P",Services!$AB$1&amp;", ","")&amp;
if(Services!AC595="P",Services!$AC$1&amp;", ","")&amp;
if(Services!AD595="P",Services!$AD$1&amp;", ","")&amp;
if(Services!AE595="P",Services!$AE$1&amp;", ","")&amp;
if(Services!AF595="P",Services!$AF$1&amp;", ","")&amp;
if(Services!AG595="P",Services!$AG$1&amp;", ","")&amp;
if(Services!AH595="P",Services!$AH$1&amp;", ","")</f>
        <v/>
      </c>
      <c r="F595" t="str">
        <f t="shared" si="1"/>
        <v/>
      </c>
      <c r="G595" s="81" t="str">
        <f>if(Services!J595="S",Services!$J$1&amp;", ","")&amp;
if(Services!K595="S",Services!$K$1&amp;", ","")&amp;
if(Services!L595="S",Services!$L$1&amp;", ","")&amp;
if(Services!M595="S",Services!$M$1&amp;", ","")&amp;
if(Services!N595="S",Services!$N$1&amp;", ","")&amp;
if(Services!O595="S",Services!$O$1&amp;", ","")&amp;
if(Services!P595="S",Services!$P$1&amp;", ","")&amp;
if(Services!Q595="S",Services!$Q$1&amp;", ","")&amp;
if(Services!R595="S",Services!$R$1&amp;", ","")&amp;
if(Services!S595="S",Services!$S$1&amp;", ","")&amp;
if(Services!T595="S",Services!$T$1&amp;", ","")&amp;
if(Services!U595="S",Services!$U$1&amp;", ","")&amp;
if(Services!V595="S",Services!$V$1&amp;", ","")&amp;
if(Services!W595="S",Services!$W$1&amp;", ","")&amp;
if(Services!X595="S",Services!$X$1&amp;", ","")&amp;
if(Services!Y595="S",Services!$Y$1&amp;", ","")&amp;
if(Services!Z595="S",Services!$Z$1&amp;", ","")&amp;
if(Services!AA595="S",Services!$AA$1&amp;", ","")&amp;
if(Services!AB595="S",Services!$AB$1&amp;", ","")&amp;
if(Services!AC595="S",Services!$AC$1&amp;", ","")&amp;
if(Services!AD595="S",Services!$AD$1&amp;", ","")&amp;
if(Services!AE595="S",Services!$AE$1&amp;", ","")&amp;
if(Services!AF595="S",Services!$AF$1&amp;", ","")&amp;
if(Services!AG595="S",Services!$AG$1&amp;", ","")&amp;
if(Services!AH595="S",Services!$AH$1&amp;", ","")</f>
        <v/>
      </c>
      <c r="H595" t="str">
        <f t="shared" si="2"/>
        <v/>
      </c>
      <c r="I595" t="str">
        <f t="shared" si="3"/>
        <v/>
      </c>
      <c r="J595" s="24" t="s">
        <v>299</v>
      </c>
    </row>
    <row r="596">
      <c r="A596" t="str">
        <f>if(Services!A596="","",Services!A596)</f>
        <v/>
      </c>
      <c r="B596" t="str">
        <f>if(Services!B596&amp;" "&amp;Services!C596&amp;" "&amp;Services!I596="","",Services!B596&amp;" "&amp;Services!C596&amp;" "&amp;Services!I596)</f>
        <v>  </v>
      </c>
      <c r="C596" t="str">
        <f>if(A596="","",Services!D596&amp;" "&amp;Services!E596&amp;", "&amp;Services!F596&amp;" "&amp;Services!G596)</f>
        <v/>
      </c>
      <c r="D596" t="str">
        <f>if(Services!H596="","",Services!H596)</f>
        <v/>
      </c>
      <c r="E596" s="81" t="str">
        <f>if(Services!J596="P",Services!$J$1&amp;", ","")&amp;
if(Services!K596="P",Services!$K$1&amp;", ","")&amp;
if(Services!L596="P",Services!$L$1&amp;", ","")&amp;
if(Services!M596="P",Services!$M$1&amp;", ","")&amp;
if(Services!N596="P",Services!$N$1&amp;", ","")&amp;
if(Services!O596="P",Services!$O$1&amp;", ","")&amp;
if(Services!P596="P",Services!$P$1&amp;", ","")&amp;
if(Services!Q596="P",Services!$Q$1&amp;", ","")&amp;
if(Services!R596="P",Services!$R$1&amp;", ","")&amp;
if(Services!S596="P",Services!$S$1&amp;", ","")&amp;
if(Services!T596="P",Services!$T$1&amp;", ","")&amp;
if(Services!U596="P",Services!$U$1&amp;", ","")&amp;
if(Services!V596="P",Services!$V$1&amp;", ","")&amp;
if(Services!W596="P",Services!$W$1&amp;", ","")&amp;
if(Services!X596="P",Services!$X$1&amp;", ","")&amp;
if(Services!Y596="P",Services!$Y$1&amp;", ","")&amp;
if(Services!Z596="P",Services!$Z$1&amp;", ","")&amp;
if(Services!AA596="P",Services!$AA$1&amp;", ","")&amp;
if(Services!AB596="P",Services!$AB$1&amp;", ","")&amp;
if(Services!AC596="P",Services!$AC$1&amp;", ","")&amp;
if(Services!AD596="P",Services!$AD$1&amp;", ","")&amp;
if(Services!AE596="P",Services!$AE$1&amp;", ","")&amp;
if(Services!AF596="P",Services!$AF$1&amp;", ","")&amp;
if(Services!AG596="P",Services!$AG$1&amp;", ","")&amp;
if(Services!AH596="P",Services!$AH$1&amp;", ","")</f>
        <v/>
      </c>
      <c r="F596" t="str">
        <f t="shared" si="1"/>
        <v/>
      </c>
      <c r="G596" s="81" t="str">
        <f>if(Services!J596="S",Services!$J$1&amp;", ","")&amp;
if(Services!K596="S",Services!$K$1&amp;", ","")&amp;
if(Services!L596="S",Services!$L$1&amp;", ","")&amp;
if(Services!M596="S",Services!$M$1&amp;", ","")&amp;
if(Services!N596="S",Services!$N$1&amp;", ","")&amp;
if(Services!O596="S",Services!$O$1&amp;", ","")&amp;
if(Services!P596="S",Services!$P$1&amp;", ","")&amp;
if(Services!Q596="S",Services!$Q$1&amp;", ","")&amp;
if(Services!R596="S",Services!$R$1&amp;", ","")&amp;
if(Services!S596="S",Services!$S$1&amp;", ","")&amp;
if(Services!T596="S",Services!$T$1&amp;", ","")&amp;
if(Services!U596="S",Services!$U$1&amp;", ","")&amp;
if(Services!V596="S",Services!$V$1&amp;", ","")&amp;
if(Services!W596="S",Services!$W$1&amp;", ","")&amp;
if(Services!X596="S",Services!$X$1&amp;", ","")&amp;
if(Services!Y596="S",Services!$Y$1&amp;", ","")&amp;
if(Services!Z596="S",Services!$Z$1&amp;", ","")&amp;
if(Services!AA596="S",Services!$AA$1&amp;", ","")&amp;
if(Services!AB596="S",Services!$AB$1&amp;", ","")&amp;
if(Services!AC596="S",Services!$AC$1&amp;", ","")&amp;
if(Services!AD596="S",Services!$AD$1&amp;", ","")&amp;
if(Services!AE596="S",Services!$AE$1&amp;", ","")&amp;
if(Services!AF596="S",Services!$AF$1&amp;", ","")&amp;
if(Services!AG596="S",Services!$AG$1&amp;", ","")&amp;
if(Services!AH596="S",Services!$AH$1&amp;", ","")</f>
        <v/>
      </c>
      <c r="H596" t="str">
        <f t="shared" si="2"/>
        <v/>
      </c>
      <c r="I596" t="str">
        <f t="shared" si="3"/>
        <v/>
      </c>
      <c r="J596" s="24" t="s">
        <v>299</v>
      </c>
    </row>
    <row r="597">
      <c r="A597" t="str">
        <f>if(Services!A597="","",Services!A597)</f>
        <v/>
      </c>
      <c r="B597" t="str">
        <f>if(Services!B597&amp;" "&amp;Services!C597&amp;" "&amp;Services!I597="","",Services!B597&amp;" "&amp;Services!C597&amp;" "&amp;Services!I597)</f>
        <v>  </v>
      </c>
      <c r="C597" t="str">
        <f>if(A597="","",Services!D597&amp;" "&amp;Services!E597&amp;", "&amp;Services!F597&amp;" "&amp;Services!G597)</f>
        <v/>
      </c>
      <c r="D597" t="str">
        <f>if(Services!H597="","",Services!H597)</f>
        <v/>
      </c>
      <c r="E597" s="81" t="str">
        <f>if(Services!J597="P",Services!$J$1&amp;", ","")&amp;
if(Services!K597="P",Services!$K$1&amp;", ","")&amp;
if(Services!L597="P",Services!$L$1&amp;", ","")&amp;
if(Services!M597="P",Services!$M$1&amp;", ","")&amp;
if(Services!N597="P",Services!$N$1&amp;", ","")&amp;
if(Services!O597="P",Services!$O$1&amp;", ","")&amp;
if(Services!P597="P",Services!$P$1&amp;", ","")&amp;
if(Services!Q597="P",Services!$Q$1&amp;", ","")&amp;
if(Services!R597="P",Services!$R$1&amp;", ","")&amp;
if(Services!S597="P",Services!$S$1&amp;", ","")&amp;
if(Services!T597="P",Services!$T$1&amp;", ","")&amp;
if(Services!U597="P",Services!$U$1&amp;", ","")&amp;
if(Services!V597="P",Services!$V$1&amp;", ","")&amp;
if(Services!W597="P",Services!$W$1&amp;", ","")&amp;
if(Services!X597="P",Services!$X$1&amp;", ","")&amp;
if(Services!Y597="P",Services!$Y$1&amp;", ","")&amp;
if(Services!Z597="P",Services!$Z$1&amp;", ","")&amp;
if(Services!AA597="P",Services!$AA$1&amp;", ","")&amp;
if(Services!AB597="P",Services!$AB$1&amp;", ","")&amp;
if(Services!AC597="P",Services!$AC$1&amp;", ","")&amp;
if(Services!AD597="P",Services!$AD$1&amp;", ","")&amp;
if(Services!AE597="P",Services!$AE$1&amp;", ","")&amp;
if(Services!AF597="P",Services!$AF$1&amp;", ","")&amp;
if(Services!AG597="P",Services!$AG$1&amp;", ","")&amp;
if(Services!AH597="P",Services!$AH$1&amp;", ","")</f>
        <v/>
      </c>
      <c r="F597" t="str">
        <f t="shared" si="1"/>
        <v/>
      </c>
      <c r="G597" s="81" t="str">
        <f>if(Services!J597="S",Services!$J$1&amp;", ","")&amp;
if(Services!K597="S",Services!$K$1&amp;", ","")&amp;
if(Services!L597="S",Services!$L$1&amp;", ","")&amp;
if(Services!M597="S",Services!$M$1&amp;", ","")&amp;
if(Services!N597="S",Services!$N$1&amp;", ","")&amp;
if(Services!O597="S",Services!$O$1&amp;", ","")&amp;
if(Services!P597="S",Services!$P$1&amp;", ","")&amp;
if(Services!Q597="S",Services!$Q$1&amp;", ","")&amp;
if(Services!R597="S",Services!$R$1&amp;", ","")&amp;
if(Services!S597="S",Services!$S$1&amp;", ","")&amp;
if(Services!T597="S",Services!$T$1&amp;", ","")&amp;
if(Services!U597="S",Services!$U$1&amp;", ","")&amp;
if(Services!V597="S",Services!$V$1&amp;", ","")&amp;
if(Services!W597="S",Services!$W$1&amp;", ","")&amp;
if(Services!X597="S",Services!$X$1&amp;", ","")&amp;
if(Services!Y597="S",Services!$Y$1&amp;", ","")&amp;
if(Services!Z597="S",Services!$Z$1&amp;", ","")&amp;
if(Services!AA597="S",Services!$AA$1&amp;", ","")&amp;
if(Services!AB597="S",Services!$AB$1&amp;", ","")&amp;
if(Services!AC597="S",Services!$AC$1&amp;", ","")&amp;
if(Services!AD597="S",Services!$AD$1&amp;", ","")&amp;
if(Services!AE597="S",Services!$AE$1&amp;", ","")&amp;
if(Services!AF597="S",Services!$AF$1&amp;", ","")&amp;
if(Services!AG597="S",Services!$AG$1&amp;", ","")&amp;
if(Services!AH597="S",Services!$AH$1&amp;", ","")</f>
        <v/>
      </c>
      <c r="H597" t="str">
        <f t="shared" si="2"/>
        <v/>
      </c>
      <c r="I597" t="str">
        <f t="shared" si="3"/>
        <v/>
      </c>
      <c r="J597" s="24" t="s">
        <v>299</v>
      </c>
    </row>
    <row r="598">
      <c r="A598" t="str">
        <f>if(Services!A598="","",Services!A598)</f>
        <v/>
      </c>
      <c r="B598" t="str">
        <f>if(Services!B598&amp;" "&amp;Services!C598&amp;" "&amp;Services!I598="","",Services!B598&amp;" "&amp;Services!C598&amp;" "&amp;Services!I598)</f>
        <v>  </v>
      </c>
      <c r="C598" t="str">
        <f>if(A598="","",Services!D598&amp;" "&amp;Services!E598&amp;", "&amp;Services!F598&amp;" "&amp;Services!G598)</f>
        <v/>
      </c>
      <c r="D598" t="str">
        <f>if(Services!H598="","",Services!H598)</f>
        <v/>
      </c>
      <c r="E598" s="81" t="str">
        <f>if(Services!J598="P",Services!$J$1&amp;", ","")&amp;
if(Services!K598="P",Services!$K$1&amp;", ","")&amp;
if(Services!L598="P",Services!$L$1&amp;", ","")&amp;
if(Services!M598="P",Services!$M$1&amp;", ","")&amp;
if(Services!N598="P",Services!$N$1&amp;", ","")&amp;
if(Services!O598="P",Services!$O$1&amp;", ","")&amp;
if(Services!P598="P",Services!$P$1&amp;", ","")&amp;
if(Services!Q598="P",Services!$Q$1&amp;", ","")&amp;
if(Services!R598="P",Services!$R$1&amp;", ","")&amp;
if(Services!S598="P",Services!$S$1&amp;", ","")&amp;
if(Services!T598="P",Services!$T$1&amp;", ","")&amp;
if(Services!U598="P",Services!$U$1&amp;", ","")&amp;
if(Services!V598="P",Services!$V$1&amp;", ","")&amp;
if(Services!W598="P",Services!$W$1&amp;", ","")&amp;
if(Services!X598="P",Services!$X$1&amp;", ","")&amp;
if(Services!Y598="P",Services!$Y$1&amp;", ","")&amp;
if(Services!Z598="P",Services!$Z$1&amp;", ","")&amp;
if(Services!AA598="P",Services!$AA$1&amp;", ","")&amp;
if(Services!AB598="P",Services!$AB$1&amp;", ","")&amp;
if(Services!AC598="P",Services!$AC$1&amp;", ","")&amp;
if(Services!AD598="P",Services!$AD$1&amp;", ","")&amp;
if(Services!AE598="P",Services!$AE$1&amp;", ","")&amp;
if(Services!AF598="P",Services!$AF$1&amp;", ","")&amp;
if(Services!AG598="P",Services!$AG$1&amp;", ","")&amp;
if(Services!AH598="P",Services!$AH$1&amp;", ","")</f>
        <v/>
      </c>
      <c r="F598" t="str">
        <f t="shared" si="1"/>
        <v/>
      </c>
      <c r="G598" s="81" t="str">
        <f>if(Services!J598="S",Services!$J$1&amp;", ","")&amp;
if(Services!K598="S",Services!$K$1&amp;", ","")&amp;
if(Services!L598="S",Services!$L$1&amp;", ","")&amp;
if(Services!M598="S",Services!$M$1&amp;", ","")&amp;
if(Services!N598="S",Services!$N$1&amp;", ","")&amp;
if(Services!O598="S",Services!$O$1&amp;", ","")&amp;
if(Services!P598="S",Services!$P$1&amp;", ","")&amp;
if(Services!Q598="S",Services!$Q$1&amp;", ","")&amp;
if(Services!R598="S",Services!$R$1&amp;", ","")&amp;
if(Services!S598="S",Services!$S$1&amp;", ","")&amp;
if(Services!T598="S",Services!$T$1&amp;", ","")&amp;
if(Services!U598="S",Services!$U$1&amp;", ","")&amp;
if(Services!V598="S",Services!$V$1&amp;", ","")&amp;
if(Services!W598="S",Services!$W$1&amp;", ","")&amp;
if(Services!X598="S",Services!$X$1&amp;", ","")&amp;
if(Services!Y598="S",Services!$Y$1&amp;", ","")&amp;
if(Services!Z598="S",Services!$Z$1&amp;", ","")&amp;
if(Services!AA598="S",Services!$AA$1&amp;", ","")&amp;
if(Services!AB598="S",Services!$AB$1&amp;", ","")&amp;
if(Services!AC598="S",Services!$AC$1&amp;", ","")&amp;
if(Services!AD598="S",Services!$AD$1&amp;", ","")&amp;
if(Services!AE598="S",Services!$AE$1&amp;", ","")&amp;
if(Services!AF598="S",Services!$AF$1&amp;", ","")&amp;
if(Services!AG598="S",Services!$AG$1&amp;", ","")&amp;
if(Services!AH598="S",Services!$AH$1&amp;", ","")</f>
        <v/>
      </c>
      <c r="H598" t="str">
        <f t="shared" si="2"/>
        <v/>
      </c>
      <c r="I598" t="str">
        <f t="shared" si="3"/>
        <v/>
      </c>
      <c r="J598" s="24" t="s">
        <v>299</v>
      </c>
    </row>
    <row r="599">
      <c r="A599" t="str">
        <f>if(Services!A599="","",Services!A599)</f>
        <v/>
      </c>
      <c r="B599" t="str">
        <f>if(Services!B599&amp;" "&amp;Services!C599&amp;" "&amp;Services!I599="","",Services!B599&amp;" "&amp;Services!C599&amp;" "&amp;Services!I599)</f>
        <v>  </v>
      </c>
      <c r="C599" t="str">
        <f>if(A599="","",Services!D599&amp;" "&amp;Services!E599&amp;", "&amp;Services!F599&amp;" "&amp;Services!G599)</f>
        <v/>
      </c>
      <c r="D599" t="str">
        <f>if(Services!H599="","",Services!H599)</f>
        <v/>
      </c>
      <c r="E599" s="81" t="str">
        <f>if(Services!J599="P",Services!$J$1&amp;", ","")&amp;
if(Services!K599="P",Services!$K$1&amp;", ","")&amp;
if(Services!L599="P",Services!$L$1&amp;", ","")&amp;
if(Services!M599="P",Services!$M$1&amp;", ","")&amp;
if(Services!N599="P",Services!$N$1&amp;", ","")&amp;
if(Services!O599="P",Services!$O$1&amp;", ","")&amp;
if(Services!P599="P",Services!$P$1&amp;", ","")&amp;
if(Services!Q599="P",Services!$Q$1&amp;", ","")&amp;
if(Services!R599="P",Services!$R$1&amp;", ","")&amp;
if(Services!S599="P",Services!$S$1&amp;", ","")&amp;
if(Services!T599="P",Services!$T$1&amp;", ","")&amp;
if(Services!U599="P",Services!$U$1&amp;", ","")&amp;
if(Services!V599="P",Services!$V$1&amp;", ","")&amp;
if(Services!W599="P",Services!$W$1&amp;", ","")&amp;
if(Services!X599="P",Services!$X$1&amp;", ","")&amp;
if(Services!Y599="P",Services!$Y$1&amp;", ","")&amp;
if(Services!Z599="P",Services!$Z$1&amp;", ","")&amp;
if(Services!AA599="P",Services!$AA$1&amp;", ","")&amp;
if(Services!AB599="P",Services!$AB$1&amp;", ","")&amp;
if(Services!AC599="P",Services!$AC$1&amp;", ","")&amp;
if(Services!AD599="P",Services!$AD$1&amp;", ","")&amp;
if(Services!AE599="P",Services!$AE$1&amp;", ","")&amp;
if(Services!AF599="P",Services!$AF$1&amp;", ","")&amp;
if(Services!AG599="P",Services!$AG$1&amp;", ","")&amp;
if(Services!AH599="P",Services!$AH$1&amp;", ","")</f>
        <v/>
      </c>
      <c r="F599" t="str">
        <f t="shared" si="1"/>
        <v/>
      </c>
      <c r="G599" s="81" t="str">
        <f>if(Services!J599="S",Services!$J$1&amp;", ","")&amp;
if(Services!K599="S",Services!$K$1&amp;", ","")&amp;
if(Services!L599="S",Services!$L$1&amp;", ","")&amp;
if(Services!M599="S",Services!$M$1&amp;", ","")&amp;
if(Services!N599="S",Services!$N$1&amp;", ","")&amp;
if(Services!O599="S",Services!$O$1&amp;", ","")&amp;
if(Services!P599="S",Services!$P$1&amp;", ","")&amp;
if(Services!Q599="S",Services!$Q$1&amp;", ","")&amp;
if(Services!R599="S",Services!$R$1&amp;", ","")&amp;
if(Services!S599="S",Services!$S$1&amp;", ","")&amp;
if(Services!T599="S",Services!$T$1&amp;", ","")&amp;
if(Services!U599="S",Services!$U$1&amp;", ","")&amp;
if(Services!V599="S",Services!$V$1&amp;", ","")&amp;
if(Services!W599="S",Services!$W$1&amp;", ","")&amp;
if(Services!X599="S",Services!$X$1&amp;", ","")&amp;
if(Services!Y599="S",Services!$Y$1&amp;", ","")&amp;
if(Services!Z599="S",Services!$Z$1&amp;", ","")&amp;
if(Services!AA599="S",Services!$AA$1&amp;", ","")&amp;
if(Services!AB599="S",Services!$AB$1&amp;", ","")&amp;
if(Services!AC599="S",Services!$AC$1&amp;", ","")&amp;
if(Services!AD599="S",Services!$AD$1&amp;", ","")&amp;
if(Services!AE599="S",Services!$AE$1&amp;", ","")&amp;
if(Services!AF599="S",Services!$AF$1&amp;", ","")&amp;
if(Services!AG599="S",Services!$AG$1&amp;", ","")&amp;
if(Services!AH599="S",Services!$AH$1&amp;", ","")</f>
        <v/>
      </c>
      <c r="H599" t="str">
        <f t="shared" si="2"/>
        <v/>
      </c>
      <c r="I599" t="str">
        <f t="shared" si="3"/>
        <v/>
      </c>
      <c r="J599" s="24" t="s">
        <v>299</v>
      </c>
    </row>
    <row r="600">
      <c r="A600" t="str">
        <f>if(Services!A600="","",Services!A600)</f>
        <v/>
      </c>
      <c r="B600" t="str">
        <f>if(Services!B600&amp;" "&amp;Services!C600&amp;" "&amp;Services!I600="","",Services!B600&amp;" "&amp;Services!C600&amp;" "&amp;Services!I600)</f>
        <v>  </v>
      </c>
      <c r="C600" t="str">
        <f>if(A600="","",Services!D600&amp;" "&amp;Services!E600&amp;", "&amp;Services!F600&amp;" "&amp;Services!G600)</f>
        <v/>
      </c>
      <c r="D600" t="str">
        <f>if(Services!H600="","",Services!H600)</f>
        <v/>
      </c>
      <c r="E600" s="81" t="str">
        <f>if(Services!J600="P",Services!$J$1&amp;", ","")&amp;
if(Services!K600="P",Services!$K$1&amp;", ","")&amp;
if(Services!L600="P",Services!$L$1&amp;", ","")&amp;
if(Services!M600="P",Services!$M$1&amp;", ","")&amp;
if(Services!N600="P",Services!$N$1&amp;", ","")&amp;
if(Services!O600="P",Services!$O$1&amp;", ","")&amp;
if(Services!P600="P",Services!$P$1&amp;", ","")&amp;
if(Services!Q600="P",Services!$Q$1&amp;", ","")&amp;
if(Services!R600="P",Services!$R$1&amp;", ","")&amp;
if(Services!S600="P",Services!$S$1&amp;", ","")&amp;
if(Services!T600="P",Services!$T$1&amp;", ","")&amp;
if(Services!U600="P",Services!$U$1&amp;", ","")&amp;
if(Services!V600="P",Services!$V$1&amp;", ","")&amp;
if(Services!W600="P",Services!$W$1&amp;", ","")&amp;
if(Services!X600="P",Services!$X$1&amp;", ","")&amp;
if(Services!Y600="P",Services!$Y$1&amp;", ","")&amp;
if(Services!Z600="P",Services!$Z$1&amp;", ","")&amp;
if(Services!AA600="P",Services!$AA$1&amp;", ","")&amp;
if(Services!AB600="P",Services!$AB$1&amp;", ","")&amp;
if(Services!AC600="P",Services!$AC$1&amp;", ","")&amp;
if(Services!AD600="P",Services!$AD$1&amp;", ","")&amp;
if(Services!AE600="P",Services!$AE$1&amp;", ","")&amp;
if(Services!AF600="P",Services!$AF$1&amp;", ","")&amp;
if(Services!AG600="P",Services!$AG$1&amp;", ","")&amp;
if(Services!AH600="P",Services!$AH$1&amp;", ","")</f>
        <v/>
      </c>
      <c r="F600" t="str">
        <f t="shared" si="1"/>
        <v/>
      </c>
      <c r="G600" s="81" t="str">
        <f>if(Services!J600="S",Services!$J$1&amp;", ","")&amp;
if(Services!K600="S",Services!$K$1&amp;", ","")&amp;
if(Services!L600="S",Services!$L$1&amp;", ","")&amp;
if(Services!M600="S",Services!$M$1&amp;", ","")&amp;
if(Services!N600="S",Services!$N$1&amp;", ","")&amp;
if(Services!O600="S",Services!$O$1&amp;", ","")&amp;
if(Services!P600="S",Services!$P$1&amp;", ","")&amp;
if(Services!Q600="S",Services!$Q$1&amp;", ","")&amp;
if(Services!R600="S",Services!$R$1&amp;", ","")&amp;
if(Services!S600="S",Services!$S$1&amp;", ","")&amp;
if(Services!T600="S",Services!$T$1&amp;", ","")&amp;
if(Services!U600="S",Services!$U$1&amp;", ","")&amp;
if(Services!V600="S",Services!$V$1&amp;", ","")&amp;
if(Services!W600="S",Services!$W$1&amp;", ","")&amp;
if(Services!X600="S",Services!$X$1&amp;", ","")&amp;
if(Services!Y600="S",Services!$Y$1&amp;", ","")&amp;
if(Services!Z600="S",Services!$Z$1&amp;", ","")&amp;
if(Services!AA600="S",Services!$AA$1&amp;", ","")&amp;
if(Services!AB600="S",Services!$AB$1&amp;", ","")&amp;
if(Services!AC600="S",Services!$AC$1&amp;", ","")&amp;
if(Services!AD600="S",Services!$AD$1&amp;", ","")&amp;
if(Services!AE600="S",Services!$AE$1&amp;", ","")&amp;
if(Services!AF600="S",Services!$AF$1&amp;", ","")&amp;
if(Services!AG600="S",Services!$AG$1&amp;", ","")&amp;
if(Services!AH600="S",Services!$AH$1&amp;", ","")</f>
        <v/>
      </c>
      <c r="H600" t="str">
        <f t="shared" si="2"/>
        <v/>
      </c>
      <c r="I600" t="str">
        <f t="shared" si="3"/>
        <v/>
      </c>
      <c r="J600" s="24" t="s">
        <v>299</v>
      </c>
    </row>
    <row r="601">
      <c r="A601" t="str">
        <f>if(Services!A601="","",Services!A601)</f>
        <v/>
      </c>
      <c r="B601" t="str">
        <f>if(Services!B601&amp;" "&amp;Services!C601&amp;" "&amp;Services!I601="","",Services!B601&amp;" "&amp;Services!C601&amp;" "&amp;Services!I601)</f>
        <v>  </v>
      </c>
      <c r="C601" t="str">
        <f>if(A601="","",Services!D601&amp;" "&amp;Services!E601&amp;", "&amp;Services!F601&amp;" "&amp;Services!G601)</f>
        <v/>
      </c>
      <c r="D601" t="str">
        <f>if(Services!H601="","",Services!H601)</f>
        <v/>
      </c>
      <c r="E601" s="81" t="str">
        <f>if(Services!J601="P",Services!$J$1&amp;", ","")&amp;
if(Services!K601="P",Services!$K$1&amp;", ","")&amp;
if(Services!L601="P",Services!$L$1&amp;", ","")&amp;
if(Services!M601="P",Services!$M$1&amp;", ","")&amp;
if(Services!N601="P",Services!$N$1&amp;", ","")&amp;
if(Services!O601="P",Services!$O$1&amp;", ","")&amp;
if(Services!P601="P",Services!$P$1&amp;", ","")&amp;
if(Services!Q601="P",Services!$Q$1&amp;", ","")&amp;
if(Services!R601="P",Services!$R$1&amp;", ","")&amp;
if(Services!S601="P",Services!$S$1&amp;", ","")&amp;
if(Services!T601="P",Services!$T$1&amp;", ","")&amp;
if(Services!U601="P",Services!$U$1&amp;", ","")&amp;
if(Services!V601="P",Services!$V$1&amp;", ","")&amp;
if(Services!W601="P",Services!$W$1&amp;", ","")&amp;
if(Services!X601="P",Services!$X$1&amp;", ","")&amp;
if(Services!Y601="P",Services!$Y$1&amp;", ","")&amp;
if(Services!Z601="P",Services!$Z$1&amp;", ","")&amp;
if(Services!AA601="P",Services!$AA$1&amp;", ","")&amp;
if(Services!AB601="P",Services!$AB$1&amp;", ","")&amp;
if(Services!AC601="P",Services!$AC$1&amp;", ","")&amp;
if(Services!AD601="P",Services!$AD$1&amp;", ","")&amp;
if(Services!AE601="P",Services!$AE$1&amp;", ","")&amp;
if(Services!AF601="P",Services!$AF$1&amp;", ","")&amp;
if(Services!AG601="P",Services!$AG$1&amp;", ","")&amp;
if(Services!AH601="P",Services!$AH$1&amp;", ","")</f>
        <v/>
      </c>
      <c r="F601" t="str">
        <f t="shared" si="1"/>
        <v/>
      </c>
      <c r="G601" s="81" t="str">
        <f>if(Services!J601="S",Services!$J$1&amp;", ","")&amp;
if(Services!K601="S",Services!$K$1&amp;", ","")&amp;
if(Services!L601="S",Services!$L$1&amp;", ","")&amp;
if(Services!M601="S",Services!$M$1&amp;", ","")&amp;
if(Services!N601="S",Services!$N$1&amp;", ","")&amp;
if(Services!O601="S",Services!$O$1&amp;", ","")&amp;
if(Services!P601="S",Services!$P$1&amp;", ","")&amp;
if(Services!Q601="S",Services!$Q$1&amp;", ","")&amp;
if(Services!R601="S",Services!$R$1&amp;", ","")&amp;
if(Services!S601="S",Services!$S$1&amp;", ","")&amp;
if(Services!T601="S",Services!$T$1&amp;", ","")&amp;
if(Services!U601="S",Services!$U$1&amp;", ","")&amp;
if(Services!V601="S",Services!$V$1&amp;", ","")&amp;
if(Services!W601="S",Services!$W$1&amp;", ","")&amp;
if(Services!X601="S",Services!$X$1&amp;", ","")&amp;
if(Services!Y601="S",Services!$Y$1&amp;", ","")&amp;
if(Services!Z601="S",Services!$Z$1&amp;", ","")&amp;
if(Services!AA601="S",Services!$AA$1&amp;", ","")&amp;
if(Services!AB601="S",Services!$AB$1&amp;", ","")&amp;
if(Services!AC601="S",Services!$AC$1&amp;", ","")&amp;
if(Services!AD601="S",Services!$AD$1&amp;", ","")&amp;
if(Services!AE601="S",Services!$AE$1&amp;", ","")&amp;
if(Services!AF601="S",Services!$AF$1&amp;", ","")&amp;
if(Services!AG601="S",Services!$AG$1&amp;", ","")&amp;
if(Services!AH601="S",Services!$AH$1&amp;", ","")</f>
        <v/>
      </c>
      <c r="H601" t="str">
        <f t="shared" si="2"/>
        <v/>
      </c>
      <c r="I601" t="str">
        <f t="shared" si="3"/>
        <v/>
      </c>
      <c r="J601" s="24" t="s">
        <v>299</v>
      </c>
    </row>
    <row r="602">
      <c r="A602" t="str">
        <f>if(Services!A602="","",Services!A602)</f>
        <v/>
      </c>
      <c r="B602" t="str">
        <f>if(Services!B602&amp;" "&amp;Services!C602&amp;" "&amp;Services!I602="","",Services!B602&amp;" "&amp;Services!C602&amp;" "&amp;Services!I602)</f>
        <v>  </v>
      </c>
      <c r="C602" t="str">
        <f>if(A602="","",Services!D602&amp;" "&amp;Services!E602&amp;", "&amp;Services!F602&amp;" "&amp;Services!G602)</f>
        <v/>
      </c>
      <c r="D602" t="str">
        <f>if(Services!H602="","",Services!H602)</f>
        <v/>
      </c>
      <c r="E602" s="81" t="str">
        <f>if(Services!J602="P",Services!$J$1&amp;", ","")&amp;
if(Services!K602="P",Services!$K$1&amp;", ","")&amp;
if(Services!L602="P",Services!$L$1&amp;", ","")&amp;
if(Services!M602="P",Services!$M$1&amp;", ","")&amp;
if(Services!N602="P",Services!$N$1&amp;", ","")&amp;
if(Services!O602="P",Services!$O$1&amp;", ","")&amp;
if(Services!P602="P",Services!$P$1&amp;", ","")&amp;
if(Services!Q602="P",Services!$Q$1&amp;", ","")&amp;
if(Services!R602="P",Services!$R$1&amp;", ","")&amp;
if(Services!S602="P",Services!$S$1&amp;", ","")&amp;
if(Services!T602="P",Services!$T$1&amp;", ","")&amp;
if(Services!U602="P",Services!$U$1&amp;", ","")&amp;
if(Services!V602="P",Services!$V$1&amp;", ","")&amp;
if(Services!W602="P",Services!$W$1&amp;", ","")&amp;
if(Services!X602="P",Services!$X$1&amp;", ","")&amp;
if(Services!Y602="P",Services!$Y$1&amp;", ","")&amp;
if(Services!Z602="P",Services!$Z$1&amp;", ","")&amp;
if(Services!AA602="P",Services!$AA$1&amp;", ","")&amp;
if(Services!AB602="P",Services!$AB$1&amp;", ","")&amp;
if(Services!AC602="P",Services!$AC$1&amp;", ","")&amp;
if(Services!AD602="P",Services!$AD$1&amp;", ","")&amp;
if(Services!AE602="P",Services!$AE$1&amp;", ","")&amp;
if(Services!AF602="P",Services!$AF$1&amp;", ","")&amp;
if(Services!AG602="P",Services!$AG$1&amp;", ","")&amp;
if(Services!AH602="P",Services!$AH$1&amp;", ","")</f>
        <v/>
      </c>
      <c r="F602" t="str">
        <f t="shared" si="1"/>
        <v/>
      </c>
      <c r="G602" s="81" t="str">
        <f>if(Services!J602="S",Services!$J$1&amp;", ","")&amp;
if(Services!K602="S",Services!$K$1&amp;", ","")&amp;
if(Services!L602="S",Services!$L$1&amp;", ","")&amp;
if(Services!M602="S",Services!$M$1&amp;", ","")&amp;
if(Services!N602="S",Services!$N$1&amp;", ","")&amp;
if(Services!O602="S",Services!$O$1&amp;", ","")&amp;
if(Services!P602="S",Services!$P$1&amp;", ","")&amp;
if(Services!Q602="S",Services!$Q$1&amp;", ","")&amp;
if(Services!R602="S",Services!$R$1&amp;", ","")&amp;
if(Services!S602="S",Services!$S$1&amp;", ","")&amp;
if(Services!T602="S",Services!$T$1&amp;", ","")&amp;
if(Services!U602="S",Services!$U$1&amp;", ","")&amp;
if(Services!V602="S",Services!$V$1&amp;", ","")&amp;
if(Services!W602="S",Services!$W$1&amp;", ","")&amp;
if(Services!X602="S",Services!$X$1&amp;", ","")&amp;
if(Services!Y602="S",Services!$Y$1&amp;", ","")&amp;
if(Services!Z602="S",Services!$Z$1&amp;", ","")&amp;
if(Services!AA602="S",Services!$AA$1&amp;", ","")&amp;
if(Services!AB602="S",Services!$AB$1&amp;", ","")&amp;
if(Services!AC602="S",Services!$AC$1&amp;", ","")&amp;
if(Services!AD602="S",Services!$AD$1&amp;", ","")&amp;
if(Services!AE602="S",Services!$AE$1&amp;", ","")&amp;
if(Services!AF602="S",Services!$AF$1&amp;", ","")&amp;
if(Services!AG602="S",Services!$AG$1&amp;", ","")&amp;
if(Services!AH602="S",Services!$AH$1&amp;", ","")</f>
        <v/>
      </c>
      <c r="H602" t="str">
        <f t="shared" si="2"/>
        <v/>
      </c>
      <c r="I602" t="str">
        <f t="shared" si="3"/>
        <v/>
      </c>
      <c r="J602" s="24" t="s">
        <v>299</v>
      </c>
    </row>
    <row r="603">
      <c r="A603" t="str">
        <f>if(Services!A603="","",Services!A603)</f>
        <v/>
      </c>
      <c r="B603" t="str">
        <f>if(Services!B603&amp;" "&amp;Services!C603&amp;" "&amp;Services!I603="","",Services!B603&amp;" "&amp;Services!C603&amp;" "&amp;Services!I603)</f>
        <v>  </v>
      </c>
      <c r="C603" t="str">
        <f>if(A603="","",Services!D603&amp;" "&amp;Services!E603&amp;", "&amp;Services!F603&amp;" "&amp;Services!G603)</f>
        <v/>
      </c>
      <c r="D603" t="str">
        <f>if(Services!H603="","",Services!H603)</f>
        <v/>
      </c>
      <c r="E603" s="81" t="str">
        <f>if(Services!J603="P",Services!$J$1&amp;", ","")&amp;
if(Services!K603="P",Services!$K$1&amp;", ","")&amp;
if(Services!L603="P",Services!$L$1&amp;", ","")&amp;
if(Services!M603="P",Services!$M$1&amp;", ","")&amp;
if(Services!N603="P",Services!$N$1&amp;", ","")&amp;
if(Services!O603="P",Services!$O$1&amp;", ","")&amp;
if(Services!P603="P",Services!$P$1&amp;", ","")&amp;
if(Services!Q603="P",Services!$Q$1&amp;", ","")&amp;
if(Services!R603="P",Services!$R$1&amp;", ","")&amp;
if(Services!S603="P",Services!$S$1&amp;", ","")&amp;
if(Services!T603="P",Services!$T$1&amp;", ","")&amp;
if(Services!U603="P",Services!$U$1&amp;", ","")&amp;
if(Services!V603="P",Services!$V$1&amp;", ","")&amp;
if(Services!W603="P",Services!$W$1&amp;", ","")&amp;
if(Services!X603="P",Services!$X$1&amp;", ","")&amp;
if(Services!Y603="P",Services!$Y$1&amp;", ","")&amp;
if(Services!Z603="P",Services!$Z$1&amp;", ","")&amp;
if(Services!AA603="P",Services!$AA$1&amp;", ","")&amp;
if(Services!AB603="P",Services!$AB$1&amp;", ","")&amp;
if(Services!AC603="P",Services!$AC$1&amp;", ","")&amp;
if(Services!AD603="P",Services!$AD$1&amp;", ","")&amp;
if(Services!AE603="P",Services!$AE$1&amp;", ","")&amp;
if(Services!AF603="P",Services!$AF$1&amp;", ","")&amp;
if(Services!AG603="P",Services!$AG$1&amp;", ","")&amp;
if(Services!AH603="P",Services!$AH$1&amp;", ","")</f>
        <v/>
      </c>
      <c r="F603" t="str">
        <f t="shared" si="1"/>
        <v/>
      </c>
      <c r="G603" s="81" t="str">
        <f>if(Services!J603="S",Services!$J$1&amp;", ","")&amp;
if(Services!K603="S",Services!$K$1&amp;", ","")&amp;
if(Services!L603="S",Services!$L$1&amp;", ","")&amp;
if(Services!M603="S",Services!$M$1&amp;", ","")&amp;
if(Services!N603="S",Services!$N$1&amp;", ","")&amp;
if(Services!O603="S",Services!$O$1&amp;", ","")&amp;
if(Services!P603="S",Services!$P$1&amp;", ","")&amp;
if(Services!Q603="S",Services!$Q$1&amp;", ","")&amp;
if(Services!R603="S",Services!$R$1&amp;", ","")&amp;
if(Services!S603="S",Services!$S$1&amp;", ","")&amp;
if(Services!T603="S",Services!$T$1&amp;", ","")&amp;
if(Services!U603="S",Services!$U$1&amp;", ","")&amp;
if(Services!V603="S",Services!$V$1&amp;", ","")&amp;
if(Services!W603="S",Services!$W$1&amp;", ","")&amp;
if(Services!X603="S",Services!$X$1&amp;", ","")&amp;
if(Services!Y603="S",Services!$Y$1&amp;", ","")&amp;
if(Services!Z603="S",Services!$Z$1&amp;", ","")&amp;
if(Services!AA603="S",Services!$AA$1&amp;", ","")&amp;
if(Services!AB603="S",Services!$AB$1&amp;", ","")&amp;
if(Services!AC603="S",Services!$AC$1&amp;", ","")&amp;
if(Services!AD603="S",Services!$AD$1&amp;", ","")&amp;
if(Services!AE603="S",Services!$AE$1&amp;", ","")&amp;
if(Services!AF603="S",Services!$AF$1&amp;", ","")&amp;
if(Services!AG603="S",Services!$AG$1&amp;", ","")&amp;
if(Services!AH603="S",Services!$AH$1&amp;", ","")</f>
        <v/>
      </c>
      <c r="H603" t="str">
        <f t="shared" si="2"/>
        <v/>
      </c>
      <c r="I603" t="str">
        <f t="shared" si="3"/>
        <v/>
      </c>
      <c r="J603" s="24" t="s">
        <v>299</v>
      </c>
    </row>
    <row r="604">
      <c r="A604" t="str">
        <f>if(Services!A604="","",Services!A604)</f>
        <v/>
      </c>
      <c r="B604" t="str">
        <f>if(Services!B604&amp;" "&amp;Services!C604&amp;" "&amp;Services!I604="","",Services!B604&amp;" "&amp;Services!C604&amp;" "&amp;Services!I604)</f>
        <v>  </v>
      </c>
      <c r="C604" t="str">
        <f>if(A604="","",Services!D604&amp;" "&amp;Services!E604&amp;", "&amp;Services!F604&amp;" "&amp;Services!G604)</f>
        <v/>
      </c>
      <c r="D604" t="str">
        <f>if(Services!H604="","",Services!H604)</f>
        <v/>
      </c>
      <c r="E604" s="81" t="str">
        <f>if(Services!J604="P",Services!$J$1&amp;", ","")&amp;
if(Services!K604="P",Services!$K$1&amp;", ","")&amp;
if(Services!L604="P",Services!$L$1&amp;", ","")&amp;
if(Services!M604="P",Services!$M$1&amp;", ","")&amp;
if(Services!N604="P",Services!$N$1&amp;", ","")&amp;
if(Services!O604="P",Services!$O$1&amp;", ","")&amp;
if(Services!P604="P",Services!$P$1&amp;", ","")&amp;
if(Services!Q604="P",Services!$Q$1&amp;", ","")&amp;
if(Services!R604="P",Services!$R$1&amp;", ","")&amp;
if(Services!S604="P",Services!$S$1&amp;", ","")&amp;
if(Services!T604="P",Services!$T$1&amp;", ","")&amp;
if(Services!U604="P",Services!$U$1&amp;", ","")&amp;
if(Services!V604="P",Services!$V$1&amp;", ","")&amp;
if(Services!W604="P",Services!$W$1&amp;", ","")&amp;
if(Services!X604="P",Services!$X$1&amp;", ","")&amp;
if(Services!Y604="P",Services!$Y$1&amp;", ","")&amp;
if(Services!Z604="P",Services!$Z$1&amp;", ","")&amp;
if(Services!AA604="P",Services!$AA$1&amp;", ","")&amp;
if(Services!AB604="P",Services!$AB$1&amp;", ","")&amp;
if(Services!AC604="P",Services!$AC$1&amp;", ","")&amp;
if(Services!AD604="P",Services!$AD$1&amp;", ","")&amp;
if(Services!AE604="P",Services!$AE$1&amp;", ","")&amp;
if(Services!AF604="P",Services!$AF$1&amp;", ","")&amp;
if(Services!AG604="P",Services!$AG$1&amp;", ","")&amp;
if(Services!AH604="P",Services!$AH$1&amp;", ","")</f>
        <v/>
      </c>
      <c r="F604" t="str">
        <f t="shared" si="1"/>
        <v/>
      </c>
      <c r="G604" s="81" t="str">
        <f>if(Services!J604="S",Services!$J$1&amp;", ","")&amp;
if(Services!K604="S",Services!$K$1&amp;", ","")&amp;
if(Services!L604="S",Services!$L$1&amp;", ","")&amp;
if(Services!M604="S",Services!$M$1&amp;", ","")&amp;
if(Services!N604="S",Services!$N$1&amp;", ","")&amp;
if(Services!O604="S",Services!$O$1&amp;", ","")&amp;
if(Services!P604="S",Services!$P$1&amp;", ","")&amp;
if(Services!Q604="S",Services!$Q$1&amp;", ","")&amp;
if(Services!R604="S",Services!$R$1&amp;", ","")&amp;
if(Services!S604="S",Services!$S$1&amp;", ","")&amp;
if(Services!T604="S",Services!$T$1&amp;", ","")&amp;
if(Services!U604="S",Services!$U$1&amp;", ","")&amp;
if(Services!V604="S",Services!$V$1&amp;", ","")&amp;
if(Services!W604="S",Services!$W$1&amp;", ","")&amp;
if(Services!X604="S",Services!$X$1&amp;", ","")&amp;
if(Services!Y604="S",Services!$Y$1&amp;", ","")&amp;
if(Services!Z604="S",Services!$Z$1&amp;", ","")&amp;
if(Services!AA604="S",Services!$AA$1&amp;", ","")&amp;
if(Services!AB604="S",Services!$AB$1&amp;", ","")&amp;
if(Services!AC604="S",Services!$AC$1&amp;", ","")&amp;
if(Services!AD604="S",Services!$AD$1&amp;", ","")&amp;
if(Services!AE604="S",Services!$AE$1&amp;", ","")&amp;
if(Services!AF604="S",Services!$AF$1&amp;", ","")&amp;
if(Services!AG604="S",Services!$AG$1&amp;", ","")&amp;
if(Services!AH604="S",Services!$AH$1&amp;", ","")</f>
        <v/>
      </c>
      <c r="H604" t="str">
        <f t="shared" si="2"/>
        <v/>
      </c>
      <c r="I604" t="str">
        <f t="shared" si="3"/>
        <v/>
      </c>
      <c r="J604" s="24" t="s">
        <v>299</v>
      </c>
    </row>
    <row r="605">
      <c r="A605" t="str">
        <f>if(Services!A605="","",Services!A605)</f>
        <v/>
      </c>
      <c r="B605" t="str">
        <f>if(Services!B605&amp;" "&amp;Services!C605&amp;" "&amp;Services!I605="","",Services!B605&amp;" "&amp;Services!C605&amp;" "&amp;Services!I605)</f>
        <v>  </v>
      </c>
      <c r="C605" t="str">
        <f>if(A605="","",Services!D605&amp;" "&amp;Services!E605&amp;", "&amp;Services!F605&amp;" "&amp;Services!G605)</f>
        <v/>
      </c>
      <c r="D605" t="str">
        <f>if(Services!H605="","",Services!H605)</f>
        <v/>
      </c>
      <c r="E605" s="81" t="str">
        <f>if(Services!J605="P",Services!$J$1&amp;", ","")&amp;
if(Services!K605="P",Services!$K$1&amp;", ","")&amp;
if(Services!L605="P",Services!$L$1&amp;", ","")&amp;
if(Services!M605="P",Services!$M$1&amp;", ","")&amp;
if(Services!N605="P",Services!$N$1&amp;", ","")&amp;
if(Services!O605="P",Services!$O$1&amp;", ","")&amp;
if(Services!P605="P",Services!$P$1&amp;", ","")&amp;
if(Services!Q605="P",Services!$Q$1&amp;", ","")&amp;
if(Services!R605="P",Services!$R$1&amp;", ","")&amp;
if(Services!S605="P",Services!$S$1&amp;", ","")&amp;
if(Services!T605="P",Services!$T$1&amp;", ","")&amp;
if(Services!U605="P",Services!$U$1&amp;", ","")&amp;
if(Services!V605="P",Services!$V$1&amp;", ","")&amp;
if(Services!W605="P",Services!$W$1&amp;", ","")&amp;
if(Services!X605="P",Services!$X$1&amp;", ","")&amp;
if(Services!Y605="P",Services!$Y$1&amp;", ","")&amp;
if(Services!Z605="P",Services!$Z$1&amp;", ","")&amp;
if(Services!AA605="P",Services!$AA$1&amp;", ","")&amp;
if(Services!AB605="P",Services!$AB$1&amp;", ","")&amp;
if(Services!AC605="P",Services!$AC$1&amp;", ","")&amp;
if(Services!AD605="P",Services!$AD$1&amp;", ","")&amp;
if(Services!AE605="P",Services!$AE$1&amp;", ","")&amp;
if(Services!AF605="P",Services!$AF$1&amp;", ","")&amp;
if(Services!AG605="P",Services!$AG$1&amp;", ","")&amp;
if(Services!AH605="P",Services!$AH$1&amp;", ","")</f>
        <v/>
      </c>
      <c r="F605" t="str">
        <f t="shared" si="1"/>
        <v/>
      </c>
      <c r="G605" s="81" t="str">
        <f>if(Services!J605="S",Services!$J$1&amp;", ","")&amp;
if(Services!K605="S",Services!$K$1&amp;", ","")&amp;
if(Services!L605="S",Services!$L$1&amp;", ","")&amp;
if(Services!M605="S",Services!$M$1&amp;", ","")&amp;
if(Services!N605="S",Services!$N$1&amp;", ","")&amp;
if(Services!O605="S",Services!$O$1&amp;", ","")&amp;
if(Services!P605="S",Services!$P$1&amp;", ","")&amp;
if(Services!Q605="S",Services!$Q$1&amp;", ","")&amp;
if(Services!R605="S",Services!$R$1&amp;", ","")&amp;
if(Services!S605="S",Services!$S$1&amp;", ","")&amp;
if(Services!T605="S",Services!$T$1&amp;", ","")&amp;
if(Services!U605="S",Services!$U$1&amp;", ","")&amp;
if(Services!V605="S",Services!$V$1&amp;", ","")&amp;
if(Services!W605="S",Services!$W$1&amp;", ","")&amp;
if(Services!X605="S",Services!$X$1&amp;", ","")&amp;
if(Services!Y605="S",Services!$Y$1&amp;", ","")&amp;
if(Services!Z605="S",Services!$Z$1&amp;", ","")&amp;
if(Services!AA605="S",Services!$AA$1&amp;", ","")&amp;
if(Services!AB605="S",Services!$AB$1&amp;", ","")&amp;
if(Services!AC605="S",Services!$AC$1&amp;", ","")&amp;
if(Services!AD605="S",Services!$AD$1&amp;", ","")&amp;
if(Services!AE605="S",Services!$AE$1&amp;", ","")&amp;
if(Services!AF605="S",Services!$AF$1&amp;", ","")&amp;
if(Services!AG605="S",Services!$AG$1&amp;", ","")&amp;
if(Services!AH605="S",Services!$AH$1&amp;", ","")</f>
        <v/>
      </c>
      <c r="H605" t="str">
        <f t="shared" si="2"/>
        <v/>
      </c>
      <c r="I605" t="str">
        <f t="shared" si="3"/>
        <v/>
      </c>
      <c r="J605" s="24" t="s">
        <v>299</v>
      </c>
    </row>
    <row r="606">
      <c r="A606" t="str">
        <f>if(Services!A606="","",Services!A606)</f>
        <v/>
      </c>
      <c r="B606" t="str">
        <f>if(Services!B606&amp;" "&amp;Services!C606&amp;" "&amp;Services!I606="","",Services!B606&amp;" "&amp;Services!C606&amp;" "&amp;Services!I606)</f>
        <v>  </v>
      </c>
      <c r="C606" t="str">
        <f>if(A606="","",Services!D606&amp;" "&amp;Services!E606&amp;", "&amp;Services!F606&amp;" "&amp;Services!G606)</f>
        <v/>
      </c>
      <c r="D606" t="str">
        <f>if(Services!H606="","",Services!H606)</f>
        <v/>
      </c>
      <c r="E606" s="81" t="str">
        <f>if(Services!J606="P",Services!$J$1&amp;", ","")&amp;
if(Services!K606="P",Services!$K$1&amp;", ","")&amp;
if(Services!L606="P",Services!$L$1&amp;", ","")&amp;
if(Services!M606="P",Services!$M$1&amp;", ","")&amp;
if(Services!N606="P",Services!$N$1&amp;", ","")&amp;
if(Services!O606="P",Services!$O$1&amp;", ","")&amp;
if(Services!P606="P",Services!$P$1&amp;", ","")&amp;
if(Services!Q606="P",Services!$Q$1&amp;", ","")&amp;
if(Services!R606="P",Services!$R$1&amp;", ","")&amp;
if(Services!S606="P",Services!$S$1&amp;", ","")&amp;
if(Services!T606="P",Services!$T$1&amp;", ","")&amp;
if(Services!U606="P",Services!$U$1&amp;", ","")&amp;
if(Services!V606="P",Services!$V$1&amp;", ","")&amp;
if(Services!W606="P",Services!$W$1&amp;", ","")&amp;
if(Services!X606="P",Services!$X$1&amp;", ","")&amp;
if(Services!Y606="P",Services!$Y$1&amp;", ","")&amp;
if(Services!Z606="P",Services!$Z$1&amp;", ","")&amp;
if(Services!AA606="P",Services!$AA$1&amp;", ","")&amp;
if(Services!AB606="P",Services!$AB$1&amp;", ","")&amp;
if(Services!AC606="P",Services!$AC$1&amp;", ","")&amp;
if(Services!AD606="P",Services!$AD$1&amp;", ","")&amp;
if(Services!AE606="P",Services!$AE$1&amp;", ","")&amp;
if(Services!AF606="P",Services!$AF$1&amp;", ","")&amp;
if(Services!AG606="P",Services!$AG$1&amp;", ","")&amp;
if(Services!AH606="P",Services!$AH$1&amp;", ","")</f>
        <v/>
      </c>
      <c r="F606" t="str">
        <f t="shared" si="1"/>
        <v/>
      </c>
      <c r="G606" s="81" t="str">
        <f>if(Services!J606="S",Services!$J$1&amp;", ","")&amp;
if(Services!K606="S",Services!$K$1&amp;", ","")&amp;
if(Services!L606="S",Services!$L$1&amp;", ","")&amp;
if(Services!M606="S",Services!$M$1&amp;", ","")&amp;
if(Services!N606="S",Services!$N$1&amp;", ","")&amp;
if(Services!O606="S",Services!$O$1&amp;", ","")&amp;
if(Services!P606="S",Services!$P$1&amp;", ","")&amp;
if(Services!Q606="S",Services!$Q$1&amp;", ","")&amp;
if(Services!R606="S",Services!$R$1&amp;", ","")&amp;
if(Services!S606="S",Services!$S$1&amp;", ","")&amp;
if(Services!T606="S",Services!$T$1&amp;", ","")&amp;
if(Services!U606="S",Services!$U$1&amp;", ","")&amp;
if(Services!V606="S",Services!$V$1&amp;", ","")&amp;
if(Services!W606="S",Services!$W$1&amp;", ","")&amp;
if(Services!X606="S",Services!$X$1&amp;", ","")&amp;
if(Services!Y606="S",Services!$Y$1&amp;", ","")&amp;
if(Services!Z606="S",Services!$Z$1&amp;", ","")&amp;
if(Services!AA606="S",Services!$AA$1&amp;", ","")&amp;
if(Services!AB606="S",Services!$AB$1&amp;", ","")&amp;
if(Services!AC606="S",Services!$AC$1&amp;", ","")&amp;
if(Services!AD606="S",Services!$AD$1&amp;", ","")&amp;
if(Services!AE606="S",Services!$AE$1&amp;", ","")&amp;
if(Services!AF606="S",Services!$AF$1&amp;", ","")&amp;
if(Services!AG606="S",Services!$AG$1&amp;", ","")&amp;
if(Services!AH606="S",Services!$AH$1&amp;", ","")</f>
        <v/>
      </c>
      <c r="H606" t="str">
        <f t="shared" si="2"/>
        <v/>
      </c>
      <c r="I606" t="str">
        <f t="shared" si="3"/>
        <v/>
      </c>
      <c r="J606" s="24" t="s">
        <v>299</v>
      </c>
    </row>
    <row r="607">
      <c r="A607" t="str">
        <f>if(Services!A607="","",Services!A607)</f>
        <v/>
      </c>
      <c r="B607" t="str">
        <f>if(Services!B607&amp;" "&amp;Services!C607&amp;" "&amp;Services!I607="","",Services!B607&amp;" "&amp;Services!C607&amp;" "&amp;Services!I607)</f>
        <v>  </v>
      </c>
      <c r="C607" t="str">
        <f>if(A607="","",Services!D607&amp;" "&amp;Services!E607&amp;", "&amp;Services!F607&amp;" "&amp;Services!G607)</f>
        <v/>
      </c>
      <c r="D607" t="str">
        <f>if(Services!H607="","",Services!H607)</f>
        <v/>
      </c>
      <c r="E607" s="81" t="str">
        <f>if(Services!J607="P",Services!$J$1&amp;", ","")&amp;
if(Services!K607="P",Services!$K$1&amp;", ","")&amp;
if(Services!L607="P",Services!$L$1&amp;", ","")&amp;
if(Services!M607="P",Services!$M$1&amp;", ","")&amp;
if(Services!N607="P",Services!$N$1&amp;", ","")&amp;
if(Services!O607="P",Services!$O$1&amp;", ","")&amp;
if(Services!P607="P",Services!$P$1&amp;", ","")&amp;
if(Services!Q607="P",Services!$Q$1&amp;", ","")&amp;
if(Services!R607="P",Services!$R$1&amp;", ","")&amp;
if(Services!S607="P",Services!$S$1&amp;", ","")&amp;
if(Services!T607="P",Services!$T$1&amp;", ","")&amp;
if(Services!U607="P",Services!$U$1&amp;", ","")&amp;
if(Services!V607="P",Services!$V$1&amp;", ","")&amp;
if(Services!W607="P",Services!$W$1&amp;", ","")&amp;
if(Services!X607="P",Services!$X$1&amp;", ","")&amp;
if(Services!Y607="P",Services!$Y$1&amp;", ","")&amp;
if(Services!Z607="P",Services!$Z$1&amp;", ","")&amp;
if(Services!AA607="P",Services!$AA$1&amp;", ","")&amp;
if(Services!AB607="P",Services!$AB$1&amp;", ","")&amp;
if(Services!AC607="P",Services!$AC$1&amp;", ","")&amp;
if(Services!AD607="P",Services!$AD$1&amp;", ","")&amp;
if(Services!AE607="P",Services!$AE$1&amp;", ","")&amp;
if(Services!AF607="P",Services!$AF$1&amp;", ","")&amp;
if(Services!AG607="P",Services!$AG$1&amp;", ","")&amp;
if(Services!AH607="P",Services!$AH$1&amp;", ","")</f>
        <v/>
      </c>
      <c r="F607" t="str">
        <f t="shared" si="1"/>
        <v/>
      </c>
      <c r="G607" s="81" t="str">
        <f>if(Services!J607="S",Services!$J$1&amp;", ","")&amp;
if(Services!K607="S",Services!$K$1&amp;", ","")&amp;
if(Services!L607="S",Services!$L$1&amp;", ","")&amp;
if(Services!M607="S",Services!$M$1&amp;", ","")&amp;
if(Services!N607="S",Services!$N$1&amp;", ","")&amp;
if(Services!O607="S",Services!$O$1&amp;", ","")&amp;
if(Services!P607="S",Services!$P$1&amp;", ","")&amp;
if(Services!Q607="S",Services!$Q$1&amp;", ","")&amp;
if(Services!R607="S",Services!$R$1&amp;", ","")&amp;
if(Services!S607="S",Services!$S$1&amp;", ","")&amp;
if(Services!T607="S",Services!$T$1&amp;", ","")&amp;
if(Services!U607="S",Services!$U$1&amp;", ","")&amp;
if(Services!V607="S",Services!$V$1&amp;", ","")&amp;
if(Services!W607="S",Services!$W$1&amp;", ","")&amp;
if(Services!X607="S",Services!$X$1&amp;", ","")&amp;
if(Services!Y607="S",Services!$Y$1&amp;", ","")&amp;
if(Services!Z607="S",Services!$Z$1&amp;", ","")&amp;
if(Services!AA607="S",Services!$AA$1&amp;", ","")&amp;
if(Services!AB607="S",Services!$AB$1&amp;", ","")&amp;
if(Services!AC607="S",Services!$AC$1&amp;", ","")&amp;
if(Services!AD607="S",Services!$AD$1&amp;", ","")&amp;
if(Services!AE607="S",Services!$AE$1&amp;", ","")&amp;
if(Services!AF607="S",Services!$AF$1&amp;", ","")&amp;
if(Services!AG607="S",Services!$AG$1&amp;", ","")&amp;
if(Services!AH607="S",Services!$AH$1&amp;", ","")</f>
        <v/>
      </c>
      <c r="H607" t="str">
        <f t="shared" si="2"/>
        <v/>
      </c>
      <c r="I607" t="str">
        <f t="shared" si="3"/>
        <v/>
      </c>
      <c r="J607" s="24" t="s">
        <v>299</v>
      </c>
    </row>
    <row r="608">
      <c r="A608" t="str">
        <f>if(Services!A608="","",Services!A608)</f>
        <v/>
      </c>
      <c r="B608" t="str">
        <f>if(Services!B608&amp;" "&amp;Services!C608&amp;" "&amp;Services!I608="","",Services!B608&amp;" "&amp;Services!C608&amp;" "&amp;Services!I608)</f>
        <v>  </v>
      </c>
      <c r="C608" t="str">
        <f>if(A608="","",Services!D608&amp;" "&amp;Services!E608&amp;", "&amp;Services!F608&amp;" "&amp;Services!G608)</f>
        <v/>
      </c>
      <c r="D608" t="str">
        <f>if(Services!H608="","",Services!H608)</f>
        <v/>
      </c>
      <c r="E608" s="81" t="str">
        <f>if(Services!J608="P",Services!$J$1&amp;", ","")&amp;
if(Services!K608="P",Services!$K$1&amp;", ","")&amp;
if(Services!L608="P",Services!$L$1&amp;", ","")&amp;
if(Services!M608="P",Services!$M$1&amp;", ","")&amp;
if(Services!N608="P",Services!$N$1&amp;", ","")&amp;
if(Services!O608="P",Services!$O$1&amp;", ","")&amp;
if(Services!P608="P",Services!$P$1&amp;", ","")&amp;
if(Services!Q608="P",Services!$Q$1&amp;", ","")&amp;
if(Services!R608="P",Services!$R$1&amp;", ","")&amp;
if(Services!S608="P",Services!$S$1&amp;", ","")&amp;
if(Services!T608="P",Services!$T$1&amp;", ","")&amp;
if(Services!U608="P",Services!$U$1&amp;", ","")&amp;
if(Services!V608="P",Services!$V$1&amp;", ","")&amp;
if(Services!W608="P",Services!$W$1&amp;", ","")&amp;
if(Services!X608="P",Services!$X$1&amp;", ","")&amp;
if(Services!Y608="P",Services!$Y$1&amp;", ","")&amp;
if(Services!Z608="P",Services!$Z$1&amp;", ","")&amp;
if(Services!AA608="P",Services!$AA$1&amp;", ","")&amp;
if(Services!AB608="P",Services!$AB$1&amp;", ","")&amp;
if(Services!AC608="P",Services!$AC$1&amp;", ","")&amp;
if(Services!AD608="P",Services!$AD$1&amp;", ","")&amp;
if(Services!AE608="P",Services!$AE$1&amp;", ","")&amp;
if(Services!AF608="P",Services!$AF$1&amp;", ","")&amp;
if(Services!AG608="P",Services!$AG$1&amp;", ","")&amp;
if(Services!AH608="P",Services!$AH$1&amp;", ","")</f>
        <v/>
      </c>
      <c r="F608" t="str">
        <f t="shared" si="1"/>
        <v/>
      </c>
      <c r="G608" s="81" t="str">
        <f>if(Services!J608="S",Services!$J$1&amp;", ","")&amp;
if(Services!K608="S",Services!$K$1&amp;", ","")&amp;
if(Services!L608="S",Services!$L$1&amp;", ","")&amp;
if(Services!M608="S",Services!$M$1&amp;", ","")&amp;
if(Services!N608="S",Services!$N$1&amp;", ","")&amp;
if(Services!O608="S",Services!$O$1&amp;", ","")&amp;
if(Services!P608="S",Services!$P$1&amp;", ","")&amp;
if(Services!Q608="S",Services!$Q$1&amp;", ","")&amp;
if(Services!R608="S",Services!$R$1&amp;", ","")&amp;
if(Services!S608="S",Services!$S$1&amp;", ","")&amp;
if(Services!T608="S",Services!$T$1&amp;", ","")&amp;
if(Services!U608="S",Services!$U$1&amp;", ","")&amp;
if(Services!V608="S",Services!$V$1&amp;", ","")&amp;
if(Services!W608="S",Services!$W$1&amp;", ","")&amp;
if(Services!X608="S",Services!$X$1&amp;", ","")&amp;
if(Services!Y608="S",Services!$Y$1&amp;", ","")&amp;
if(Services!Z608="S",Services!$Z$1&amp;", ","")&amp;
if(Services!AA608="S",Services!$AA$1&amp;", ","")&amp;
if(Services!AB608="S",Services!$AB$1&amp;", ","")&amp;
if(Services!AC608="S",Services!$AC$1&amp;", ","")&amp;
if(Services!AD608="S",Services!$AD$1&amp;", ","")&amp;
if(Services!AE608="S",Services!$AE$1&amp;", ","")&amp;
if(Services!AF608="S",Services!$AF$1&amp;", ","")&amp;
if(Services!AG608="S",Services!$AG$1&amp;", ","")&amp;
if(Services!AH608="S",Services!$AH$1&amp;", ","")</f>
        <v/>
      </c>
      <c r="H608" t="str">
        <f t="shared" si="2"/>
        <v/>
      </c>
      <c r="I608" t="str">
        <f t="shared" si="3"/>
        <v/>
      </c>
      <c r="J608" s="24" t="s">
        <v>299</v>
      </c>
    </row>
    <row r="609">
      <c r="A609" t="str">
        <f>if(Services!A609="","",Services!A609)</f>
        <v/>
      </c>
      <c r="B609" t="str">
        <f>if(Services!B609&amp;" "&amp;Services!C609&amp;" "&amp;Services!I609="","",Services!B609&amp;" "&amp;Services!C609&amp;" "&amp;Services!I609)</f>
        <v>  </v>
      </c>
      <c r="C609" t="str">
        <f>if(A609="","",Services!D609&amp;" "&amp;Services!E609&amp;", "&amp;Services!F609&amp;" "&amp;Services!G609)</f>
        <v/>
      </c>
      <c r="D609" t="str">
        <f>if(Services!H609="","",Services!H609)</f>
        <v/>
      </c>
      <c r="E609" s="81" t="str">
        <f>if(Services!J609="P",Services!$J$1&amp;", ","")&amp;
if(Services!K609="P",Services!$K$1&amp;", ","")&amp;
if(Services!L609="P",Services!$L$1&amp;", ","")&amp;
if(Services!M609="P",Services!$M$1&amp;", ","")&amp;
if(Services!N609="P",Services!$N$1&amp;", ","")&amp;
if(Services!O609="P",Services!$O$1&amp;", ","")&amp;
if(Services!P609="P",Services!$P$1&amp;", ","")&amp;
if(Services!Q609="P",Services!$Q$1&amp;", ","")&amp;
if(Services!R609="P",Services!$R$1&amp;", ","")&amp;
if(Services!S609="P",Services!$S$1&amp;", ","")&amp;
if(Services!T609="P",Services!$T$1&amp;", ","")&amp;
if(Services!U609="P",Services!$U$1&amp;", ","")&amp;
if(Services!V609="P",Services!$V$1&amp;", ","")&amp;
if(Services!W609="P",Services!$W$1&amp;", ","")&amp;
if(Services!X609="P",Services!$X$1&amp;", ","")&amp;
if(Services!Y609="P",Services!$Y$1&amp;", ","")&amp;
if(Services!Z609="P",Services!$Z$1&amp;", ","")&amp;
if(Services!AA609="P",Services!$AA$1&amp;", ","")&amp;
if(Services!AB609="P",Services!$AB$1&amp;", ","")&amp;
if(Services!AC609="P",Services!$AC$1&amp;", ","")&amp;
if(Services!AD609="P",Services!$AD$1&amp;", ","")&amp;
if(Services!AE609="P",Services!$AE$1&amp;", ","")&amp;
if(Services!AF609="P",Services!$AF$1&amp;", ","")&amp;
if(Services!AG609="P",Services!$AG$1&amp;", ","")&amp;
if(Services!AH609="P",Services!$AH$1&amp;", ","")</f>
        <v/>
      </c>
      <c r="F609" t="str">
        <f t="shared" si="1"/>
        <v/>
      </c>
      <c r="G609" s="81" t="str">
        <f>if(Services!J609="S",Services!$J$1&amp;", ","")&amp;
if(Services!K609="S",Services!$K$1&amp;", ","")&amp;
if(Services!L609="S",Services!$L$1&amp;", ","")&amp;
if(Services!M609="S",Services!$M$1&amp;", ","")&amp;
if(Services!N609="S",Services!$N$1&amp;", ","")&amp;
if(Services!O609="S",Services!$O$1&amp;", ","")&amp;
if(Services!P609="S",Services!$P$1&amp;", ","")&amp;
if(Services!Q609="S",Services!$Q$1&amp;", ","")&amp;
if(Services!R609="S",Services!$R$1&amp;", ","")&amp;
if(Services!S609="S",Services!$S$1&amp;", ","")&amp;
if(Services!T609="S",Services!$T$1&amp;", ","")&amp;
if(Services!U609="S",Services!$U$1&amp;", ","")&amp;
if(Services!V609="S",Services!$V$1&amp;", ","")&amp;
if(Services!W609="S",Services!$W$1&amp;", ","")&amp;
if(Services!X609="S",Services!$X$1&amp;", ","")&amp;
if(Services!Y609="S",Services!$Y$1&amp;", ","")&amp;
if(Services!Z609="S",Services!$Z$1&amp;", ","")&amp;
if(Services!AA609="S",Services!$AA$1&amp;", ","")&amp;
if(Services!AB609="S",Services!$AB$1&amp;", ","")&amp;
if(Services!AC609="S",Services!$AC$1&amp;", ","")&amp;
if(Services!AD609="S",Services!$AD$1&amp;", ","")&amp;
if(Services!AE609="S",Services!$AE$1&amp;", ","")&amp;
if(Services!AF609="S",Services!$AF$1&amp;", ","")&amp;
if(Services!AG609="S",Services!$AG$1&amp;", ","")&amp;
if(Services!AH609="S",Services!$AH$1&amp;", ","")</f>
        <v/>
      </c>
      <c r="H609" t="str">
        <f t="shared" si="2"/>
        <v/>
      </c>
      <c r="I609" t="str">
        <f t="shared" si="3"/>
        <v/>
      </c>
      <c r="J609" s="24" t="s">
        <v>299</v>
      </c>
    </row>
    <row r="610">
      <c r="A610" t="str">
        <f>if(Services!A610="","",Services!A610)</f>
        <v/>
      </c>
      <c r="B610" t="str">
        <f>if(Services!B610&amp;" "&amp;Services!C610&amp;" "&amp;Services!I610="","",Services!B610&amp;" "&amp;Services!C610&amp;" "&amp;Services!I610)</f>
        <v>  </v>
      </c>
      <c r="C610" t="str">
        <f>if(A610="","",Services!D610&amp;" "&amp;Services!E610&amp;", "&amp;Services!F610&amp;" "&amp;Services!G610)</f>
        <v/>
      </c>
      <c r="D610" t="str">
        <f>if(Services!H610="","",Services!H610)</f>
        <v/>
      </c>
      <c r="E610" s="81" t="str">
        <f>if(Services!J610="P",Services!$J$1&amp;", ","")&amp;
if(Services!K610="P",Services!$K$1&amp;", ","")&amp;
if(Services!L610="P",Services!$L$1&amp;", ","")&amp;
if(Services!M610="P",Services!$M$1&amp;", ","")&amp;
if(Services!N610="P",Services!$N$1&amp;", ","")&amp;
if(Services!O610="P",Services!$O$1&amp;", ","")&amp;
if(Services!P610="P",Services!$P$1&amp;", ","")&amp;
if(Services!Q610="P",Services!$Q$1&amp;", ","")&amp;
if(Services!R610="P",Services!$R$1&amp;", ","")&amp;
if(Services!S610="P",Services!$S$1&amp;", ","")&amp;
if(Services!T610="P",Services!$T$1&amp;", ","")&amp;
if(Services!U610="P",Services!$U$1&amp;", ","")&amp;
if(Services!V610="P",Services!$V$1&amp;", ","")&amp;
if(Services!W610="P",Services!$W$1&amp;", ","")&amp;
if(Services!X610="P",Services!$X$1&amp;", ","")&amp;
if(Services!Y610="P",Services!$Y$1&amp;", ","")&amp;
if(Services!Z610="P",Services!$Z$1&amp;", ","")&amp;
if(Services!AA610="P",Services!$AA$1&amp;", ","")&amp;
if(Services!AB610="P",Services!$AB$1&amp;", ","")&amp;
if(Services!AC610="P",Services!$AC$1&amp;", ","")&amp;
if(Services!AD610="P",Services!$AD$1&amp;", ","")&amp;
if(Services!AE610="P",Services!$AE$1&amp;", ","")&amp;
if(Services!AF610="P",Services!$AF$1&amp;", ","")&amp;
if(Services!AG610="P",Services!$AG$1&amp;", ","")&amp;
if(Services!AH610="P",Services!$AH$1&amp;", ","")</f>
        <v/>
      </c>
      <c r="F610" t="str">
        <f t="shared" si="1"/>
        <v/>
      </c>
      <c r="G610" s="81" t="str">
        <f>if(Services!J610="S",Services!$J$1&amp;", ","")&amp;
if(Services!K610="S",Services!$K$1&amp;", ","")&amp;
if(Services!L610="S",Services!$L$1&amp;", ","")&amp;
if(Services!M610="S",Services!$M$1&amp;", ","")&amp;
if(Services!N610="S",Services!$N$1&amp;", ","")&amp;
if(Services!O610="S",Services!$O$1&amp;", ","")&amp;
if(Services!P610="S",Services!$P$1&amp;", ","")&amp;
if(Services!Q610="S",Services!$Q$1&amp;", ","")&amp;
if(Services!R610="S",Services!$R$1&amp;", ","")&amp;
if(Services!S610="S",Services!$S$1&amp;", ","")&amp;
if(Services!T610="S",Services!$T$1&amp;", ","")&amp;
if(Services!U610="S",Services!$U$1&amp;", ","")&amp;
if(Services!V610="S",Services!$V$1&amp;", ","")&amp;
if(Services!W610="S",Services!$W$1&amp;", ","")&amp;
if(Services!X610="S",Services!$X$1&amp;", ","")&amp;
if(Services!Y610="S",Services!$Y$1&amp;", ","")&amp;
if(Services!Z610="S",Services!$Z$1&amp;", ","")&amp;
if(Services!AA610="S",Services!$AA$1&amp;", ","")&amp;
if(Services!AB610="S",Services!$AB$1&amp;", ","")&amp;
if(Services!AC610="S",Services!$AC$1&amp;", ","")&amp;
if(Services!AD610="S",Services!$AD$1&amp;", ","")&amp;
if(Services!AE610="S",Services!$AE$1&amp;", ","")&amp;
if(Services!AF610="S",Services!$AF$1&amp;", ","")&amp;
if(Services!AG610="S",Services!$AG$1&amp;", ","")&amp;
if(Services!AH610="S",Services!$AH$1&amp;", ","")</f>
        <v/>
      </c>
      <c r="H610" t="str">
        <f t="shared" si="2"/>
        <v/>
      </c>
      <c r="I610" t="str">
        <f t="shared" si="3"/>
        <v/>
      </c>
      <c r="J610" s="24" t="s">
        <v>299</v>
      </c>
    </row>
    <row r="611">
      <c r="A611" t="str">
        <f>if(Services!A611="","",Services!A611)</f>
        <v/>
      </c>
      <c r="B611" t="str">
        <f>if(Services!B611&amp;" "&amp;Services!C611&amp;" "&amp;Services!I611="","",Services!B611&amp;" "&amp;Services!C611&amp;" "&amp;Services!I611)</f>
        <v>  </v>
      </c>
      <c r="C611" t="str">
        <f>if(A611="","",Services!D611&amp;" "&amp;Services!E611&amp;", "&amp;Services!F611&amp;" "&amp;Services!G611)</f>
        <v/>
      </c>
      <c r="D611" t="str">
        <f>if(Services!H611="","",Services!H611)</f>
        <v/>
      </c>
      <c r="E611" s="81" t="str">
        <f>if(Services!J611="P",Services!$J$1&amp;", ","")&amp;
if(Services!K611="P",Services!$K$1&amp;", ","")&amp;
if(Services!L611="P",Services!$L$1&amp;", ","")&amp;
if(Services!M611="P",Services!$M$1&amp;", ","")&amp;
if(Services!N611="P",Services!$N$1&amp;", ","")&amp;
if(Services!O611="P",Services!$O$1&amp;", ","")&amp;
if(Services!P611="P",Services!$P$1&amp;", ","")&amp;
if(Services!Q611="P",Services!$Q$1&amp;", ","")&amp;
if(Services!R611="P",Services!$R$1&amp;", ","")&amp;
if(Services!S611="P",Services!$S$1&amp;", ","")&amp;
if(Services!T611="P",Services!$T$1&amp;", ","")&amp;
if(Services!U611="P",Services!$U$1&amp;", ","")&amp;
if(Services!V611="P",Services!$V$1&amp;", ","")&amp;
if(Services!W611="P",Services!$W$1&amp;", ","")&amp;
if(Services!X611="P",Services!$X$1&amp;", ","")&amp;
if(Services!Y611="P",Services!$Y$1&amp;", ","")&amp;
if(Services!Z611="P",Services!$Z$1&amp;", ","")&amp;
if(Services!AA611="P",Services!$AA$1&amp;", ","")&amp;
if(Services!AB611="P",Services!$AB$1&amp;", ","")&amp;
if(Services!AC611="P",Services!$AC$1&amp;", ","")&amp;
if(Services!AD611="P",Services!$AD$1&amp;", ","")&amp;
if(Services!AE611="P",Services!$AE$1&amp;", ","")&amp;
if(Services!AF611="P",Services!$AF$1&amp;", ","")&amp;
if(Services!AG611="P",Services!$AG$1&amp;", ","")&amp;
if(Services!AH611="P",Services!$AH$1&amp;", ","")</f>
        <v/>
      </c>
      <c r="F611" t="str">
        <f t="shared" si="1"/>
        <v/>
      </c>
      <c r="G611" s="81" t="str">
        <f>if(Services!J611="S",Services!$J$1&amp;", ","")&amp;
if(Services!K611="S",Services!$K$1&amp;", ","")&amp;
if(Services!L611="S",Services!$L$1&amp;", ","")&amp;
if(Services!M611="S",Services!$M$1&amp;", ","")&amp;
if(Services!N611="S",Services!$N$1&amp;", ","")&amp;
if(Services!O611="S",Services!$O$1&amp;", ","")&amp;
if(Services!P611="S",Services!$P$1&amp;", ","")&amp;
if(Services!Q611="S",Services!$Q$1&amp;", ","")&amp;
if(Services!R611="S",Services!$R$1&amp;", ","")&amp;
if(Services!S611="S",Services!$S$1&amp;", ","")&amp;
if(Services!T611="S",Services!$T$1&amp;", ","")&amp;
if(Services!U611="S",Services!$U$1&amp;", ","")&amp;
if(Services!V611="S",Services!$V$1&amp;", ","")&amp;
if(Services!W611="S",Services!$W$1&amp;", ","")&amp;
if(Services!X611="S",Services!$X$1&amp;", ","")&amp;
if(Services!Y611="S",Services!$Y$1&amp;", ","")&amp;
if(Services!Z611="S",Services!$Z$1&amp;", ","")&amp;
if(Services!AA611="S",Services!$AA$1&amp;", ","")&amp;
if(Services!AB611="S",Services!$AB$1&amp;", ","")&amp;
if(Services!AC611="S",Services!$AC$1&amp;", ","")&amp;
if(Services!AD611="S",Services!$AD$1&amp;", ","")&amp;
if(Services!AE611="S",Services!$AE$1&amp;", ","")&amp;
if(Services!AF611="S",Services!$AF$1&amp;", ","")&amp;
if(Services!AG611="S",Services!$AG$1&amp;", ","")&amp;
if(Services!AH611="S",Services!$AH$1&amp;", ","")</f>
        <v/>
      </c>
      <c r="H611" t="str">
        <f t="shared" si="2"/>
        <v/>
      </c>
      <c r="I611" t="str">
        <f t="shared" si="3"/>
        <v/>
      </c>
      <c r="J611" s="24" t="s">
        <v>299</v>
      </c>
    </row>
    <row r="612">
      <c r="A612" t="str">
        <f>if(Services!A612="","",Services!A612)</f>
        <v/>
      </c>
      <c r="B612" t="str">
        <f>if(Services!B612&amp;" "&amp;Services!C612&amp;" "&amp;Services!I612="","",Services!B612&amp;" "&amp;Services!C612&amp;" "&amp;Services!I612)</f>
        <v>  </v>
      </c>
      <c r="C612" t="str">
        <f>if(A612="","",Services!D612&amp;" "&amp;Services!E612&amp;", "&amp;Services!F612&amp;" "&amp;Services!G612)</f>
        <v/>
      </c>
      <c r="D612" t="str">
        <f>if(Services!H612="","",Services!H612)</f>
        <v/>
      </c>
      <c r="E612" s="81" t="str">
        <f>if(Services!J612="P",Services!$J$1&amp;", ","")&amp;
if(Services!K612="P",Services!$K$1&amp;", ","")&amp;
if(Services!L612="P",Services!$L$1&amp;", ","")&amp;
if(Services!M612="P",Services!$M$1&amp;", ","")&amp;
if(Services!N612="P",Services!$N$1&amp;", ","")&amp;
if(Services!O612="P",Services!$O$1&amp;", ","")&amp;
if(Services!P612="P",Services!$P$1&amp;", ","")&amp;
if(Services!Q612="P",Services!$Q$1&amp;", ","")&amp;
if(Services!R612="P",Services!$R$1&amp;", ","")&amp;
if(Services!S612="P",Services!$S$1&amp;", ","")&amp;
if(Services!T612="P",Services!$T$1&amp;", ","")&amp;
if(Services!U612="P",Services!$U$1&amp;", ","")&amp;
if(Services!V612="P",Services!$V$1&amp;", ","")&amp;
if(Services!W612="P",Services!$W$1&amp;", ","")&amp;
if(Services!X612="P",Services!$X$1&amp;", ","")&amp;
if(Services!Y612="P",Services!$Y$1&amp;", ","")&amp;
if(Services!Z612="P",Services!$Z$1&amp;", ","")&amp;
if(Services!AA612="P",Services!$AA$1&amp;", ","")&amp;
if(Services!AB612="P",Services!$AB$1&amp;", ","")&amp;
if(Services!AC612="P",Services!$AC$1&amp;", ","")&amp;
if(Services!AD612="P",Services!$AD$1&amp;", ","")&amp;
if(Services!AE612="P",Services!$AE$1&amp;", ","")&amp;
if(Services!AF612="P",Services!$AF$1&amp;", ","")&amp;
if(Services!AG612="P",Services!$AG$1&amp;", ","")&amp;
if(Services!AH612="P",Services!$AH$1&amp;", ","")</f>
        <v/>
      </c>
      <c r="F612" t="str">
        <f t="shared" si="1"/>
        <v/>
      </c>
      <c r="G612" s="81" t="str">
        <f>if(Services!J612="S",Services!$J$1&amp;", ","")&amp;
if(Services!K612="S",Services!$K$1&amp;", ","")&amp;
if(Services!L612="S",Services!$L$1&amp;", ","")&amp;
if(Services!M612="S",Services!$M$1&amp;", ","")&amp;
if(Services!N612="S",Services!$N$1&amp;", ","")&amp;
if(Services!O612="S",Services!$O$1&amp;", ","")&amp;
if(Services!P612="S",Services!$P$1&amp;", ","")&amp;
if(Services!Q612="S",Services!$Q$1&amp;", ","")&amp;
if(Services!R612="S",Services!$R$1&amp;", ","")&amp;
if(Services!S612="S",Services!$S$1&amp;", ","")&amp;
if(Services!T612="S",Services!$T$1&amp;", ","")&amp;
if(Services!U612="S",Services!$U$1&amp;", ","")&amp;
if(Services!V612="S",Services!$V$1&amp;", ","")&amp;
if(Services!W612="S",Services!$W$1&amp;", ","")&amp;
if(Services!X612="S",Services!$X$1&amp;", ","")&amp;
if(Services!Y612="S",Services!$Y$1&amp;", ","")&amp;
if(Services!Z612="S",Services!$Z$1&amp;", ","")&amp;
if(Services!AA612="S",Services!$AA$1&amp;", ","")&amp;
if(Services!AB612="S",Services!$AB$1&amp;", ","")&amp;
if(Services!AC612="S",Services!$AC$1&amp;", ","")&amp;
if(Services!AD612="S",Services!$AD$1&amp;", ","")&amp;
if(Services!AE612="S",Services!$AE$1&amp;", ","")&amp;
if(Services!AF612="S",Services!$AF$1&amp;", ","")&amp;
if(Services!AG612="S",Services!$AG$1&amp;", ","")&amp;
if(Services!AH612="S",Services!$AH$1&amp;", ","")</f>
        <v/>
      </c>
      <c r="H612" t="str">
        <f t="shared" si="2"/>
        <v/>
      </c>
      <c r="I612" t="str">
        <f t="shared" si="3"/>
        <v/>
      </c>
      <c r="J612" s="24" t="s">
        <v>299</v>
      </c>
    </row>
    <row r="613">
      <c r="A613" t="str">
        <f>if(Services!A613="","",Services!A613)</f>
        <v/>
      </c>
      <c r="B613" t="str">
        <f>if(Services!B613&amp;" "&amp;Services!C613&amp;" "&amp;Services!I613="","",Services!B613&amp;" "&amp;Services!C613&amp;" "&amp;Services!I613)</f>
        <v>  </v>
      </c>
      <c r="C613" t="str">
        <f>if(A613="","",Services!D613&amp;" "&amp;Services!E613&amp;", "&amp;Services!F613&amp;" "&amp;Services!G613)</f>
        <v/>
      </c>
      <c r="D613" t="str">
        <f>if(Services!H613="","",Services!H613)</f>
        <v/>
      </c>
      <c r="E613" s="81" t="str">
        <f>if(Services!J613="P",Services!$J$1&amp;", ","")&amp;
if(Services!K613="P",Services!$K$1&amp;", ","")&amp;
if(Services!L613="P",Services!$L$1&amp;", ","")&amp;
if(Services!M613="P",Services!$M$1&amp;", ","")&amp;
if(Services!N613="P",Services!$N$1&amp;", ","")&amp;
if(Services!O613="P",Services!$O$1&amp;", ","")&amp;
if(Services!P613="P",Services!$P$1&amp;", ","")&amp;
if(Services!Q613="P",Services!$Q$1&amp;", ","")&amp;
if(Services!R613="P",Services!$R$1&amp;", ","")&amp;
if(Services!S613="P",Services!$S$1&amp;", ","")&amp;
if(Services!T613="P",Services!$T$1&amp;", ","")&amp;
if(Services!U613="P",Services!$U$1&amp;", ","")&amp;
if(Services!V613="P",Services!$V$1&amp;", ","")&amp;
if(Services!W613="P",Services!$W$1&amp;", ","")&amp;
if(Services!X613="P",Services!$X$1&amp;", ","")&amp;
if(Services!Y613="P",Services!$Y$1&amp;", ","")&amp;
if(Services!Z613="P",Services!$Z$1&amp;", ","")&amp;
if(Services!AA613="P",Services!$AA$1&amp;", ","")&amp;
if(Services!AB613="P",Services!$AB$1&amp;", ","")&amp;
if(Services!AC613="P",Services!$AC$1&amp;", ","")&amp;
if(Services!AD613="P",Services!$AD$1&amp;", ","")&amp;
if(Services!AE613="P",Services!$AE$1&amp;", ","")&amp;
if(Services!AF613="P",Services!$AF$1&amp;", ","")&amp;
if(Services!AG613="P",Services!$AG$1&amp;", ","")&amp;
if(Services!AH613="P",Services!$AH$1&amp;", ","")</f>
        <v/>
      </c>
      <c r="F613" t="str">
        <f t="shared" si="1"/>
        <v/>
      </c>
      <c r="G613" s="81" t="str">
        <f>if(Services!J613="S",Services!$J$1&amp;", ","")&amp;
if(Services!K613="S",Services!$K$1&amp;", ","")&amp;
if(Services!L613="S",Services!$L$1&amp;", ","")&amp;
if(Services!M613="S",Services!$M$1&amp;", ","")&amp;
if(Services!N613="S",Services!$N$1&amp;", ","")&amp;
if(Services!O613="S",Services!$O$1&amp;", ","")&amp;
if(Services!P613="S",Services!$P$1&amp;", ","")&amp;
if(Services!Q613="S",Services!$Q$1&amp;", ","")&amp;
if(Services!R613="S",Services!$R$1&amp;", ","")&amp;
if(Services!S613="S",Services!$S$1&amp;", ","")&amp;
if(Services!T613="S",Services!$T$1&amp;", ","")&amp;
if(Services!U613="S",Services!$U$1&amp;", ","")&amp;
if(Services!V613="S",Services!$V$1&amp;", ","")&amp;
if(Services!W613="S",Services!$W$1&amp;", ","")&amp;
if(Services!X613="S",Services!$X$1&amp;", ","")&amp;
if(Services!Y613="S",Services!$Y$1&amp;", ","")&amp;
if(Services!Z613="S",Services!$Z$1&amp;", ","")&amp;
if(Services!AA613="S",Services!$AA$1&amp;", ","")&amp;
if(Services!AB613="S",Services!$AB$1&amp;", ","")&amp;
if(Services!AC613="S",Services!$AC$1&amp;", ","")&amp;
if(Services!AD613="S",Services!$AD$1&amp;", ","")&amp;
if(Services!AE613="S",Services!$AE$1&amp;", ","")&amp;
if(Services!AF613="S",Services!$AF$1&amp;", ","")&amp;
if(Services!AG613="S",Services!$AG$1&amp;", ","")&amp;
if(Services!AH613="S",Services!$AH$1&amp;", ","")</f>
        <v/>
      </c>
      <c r="H613" t="str">
        <f t="shared" si="2"/>
        <v/>
      </c>
      <c r="I613" t="str">
        <f t="shared" si="3"/>
        <v/>
      </c>
      <c r="J613" s="24" t="s">
        <v>299</v>
      </c>
    </row>
    <row r="614">
      <c r="A614" t="str">
        <f>if(Services!A614="","",Services!A614)</f>
        <v/>
      </c>
      <c r="B614" t="str">
        <f>if(Services!B614&amp;" "&amp;Services!C614&amp;" "&amp;Services!I614="","",Services!B614&amp;" "&amp;Services!C614&amp;" "&amp;Services!I614)</f>
        <v>  </v>
      </c>
      <c r="C614" t="str">
        <f>if(A614="","",Services!D614&amp;" "&amp;Services!E614&amp;", "&amp;Services!F614&amp;" "&amp;Services!G614)</f>
        <v/>
      </c>
      <c r="D614" t="str">
        <f>if(Services!H614="","",Services!H614)</f>
        <v/>
      </c>
      <c r="E614" s="81" t="str">
        <f>if(Services!J614="P",Services!$J$1&amp;", ","")&amp;
if(Services!K614="P",Services!$K$1&amp;", ","")&amp;
if(Services!L614="P",Services!$L$1&amp;", ","")&amp;
if(Services!M614="P",Services!$M$1&amp;", ","")&amp;
if(Services!N614="P",Services!$N$1&amp;", ","")&amp;
if(Services!O614="P",Services!$O$1&amp;", ","")&amp;
if(Services!P614="P",Services!$P$1&amp;", ","")&amp;
if(Services!Q614="P",Services!$Q$1&amp;", ","")&amp;
if(Services!R614="P",Services!$R$1&amp;", ","")&amp;
if(Services!S614="P",Services!$S$1&amp;", ","")&amp;
if(Services!T614="P",Services!$T$1&amp;", ","")&amp;
if(Services!U614="P",Services!$U$1&amp;", ","")&amp;
if(Services!V614="P",Services!$V$1&amp;", ","")&amp;
if(Services!W614="P",Services!$W$1&amp;", ","")&amp;
if(Services!X614="P",Services!$X$1&amp;", ","")&amp;
if(Services!Y614="P",Services!$Y$1&amp;", ","")&amp;
if(Services!Z614="P",Services!$Z$1&amp;", ","")&amp;
if(Services!AA614="P",Services!$AA$1&amp;", ","")&amp;
if(Services!AB614="P",Services!$AB$1&amp;", ","")&amp;
if(Services!AC614="P",Services!$AC$1&amp;", ","")&amp;
if(Services!AD614="P",Services!$AD$1&amp;", ","")&amp;
if(Services!AE614="P",Services!$AE$1&amp;", ","")&amp;
if(Services!AF614="P",Services!$AF$1&amp;", ","")&amp;
if(Services!AG614="P",Services!$AG$1&amp;", ","")&amp;
if(Services!AH614="P",Services!$AH$1&amp;", ","")</f>
        <v/>
      </c>
      <c r="F614" t="str">
        <f t="shared" si="1"/>
        <v/>
      </c>
      <c r="G614" s="81" t="str">
        <f>if(Services!J614="S",Services!$J$1&amp;", ","")&amp;
if(Services!K614="S",Services!$K$1&amp;", ","")&amp;
if(Services!L614="S",Services!$L$1&amp;", ","")&amp;
if(Services!M614="S",Services!$M$1&amp;", ","")&amp;
if(Services!N614="S",Services!$N$1&amp;", ","")&amp;
if(Services!O614="S",Services!$O$1&amp;", ","")&amp;
if(Services!P614="S",Services!$P$1&amp;", ","")&amp;
if(Services!Q614="S",Services!$Q$1&amp;", ","")&amp;
if(Services!R614="S",Services!$R$1&amp;", ","")&amp;
if(Services!S614="S",Services!$S$1&amp;", ","")&amp;
if(Services!T614="S",Services!$T$1&amp;", ","")&amp;
if(Services!U614="S",Services!$U$1&amp;", ","")&amp;
if(Services!V614="S",Services!$V$1&amp;", ","")&amp;
if(Services!W614="S",Services!$W$1&amp;", ","")&amp;
if(Services!X614="S",Services!$X$1&amp;", ","")&amp;
if(Services!Y614="S",Services!$Y$1&amp;", ","")&amp;
if(Services!Z614="S",Services!$Z$1&amp;", ","")&amp;
if(Services!AA614="S",Services!$AA$1&amp;", ","")&amp;
if(Services!AB614="S",Services!$AB$1&amp;", ","")&amp;
if(Services!AC614="S",Services!$AC$1&amp;", ","")&amp;
if(Services!AD614="S",Services!$AD$1&amp;", ","")&amp;
if(Services!AE614="S",Services!$AE$1&amp;", ","")&amp;
if(Services!AF614="S",Services!$AF$1&amp;", ","")&amp;
if(Services!AG614="S",Services!$AG$1&amp;", ","")&amp;
if(Services!AH614="S",Services!$AH$1&amp;", ","")</f>
        <v/>
      </c>
      <c r="H614" t="str">
        <f t="shared" si="2"/>
        <v/>
      </c>
      <c r="I614" t="str">
        <f t="shared" si="3"/>
        <v/>
      </c>
      <c r="J614" s="24" t="s">
        <v>299</v>
      </c>
    </row>
    <row r="615">
      <c r="A615" t="str">
        <f>if(Services!A615="","",Services!A615)</f>
        <v/>
      </c>
      <c r="B615" t="str">
        <f>if(Services!B615&amp;" "&amp;Services!C615&amp;" "&amp;Services!I615="","",Services!B615&amp;" "&amp;Services!C615&amp;" "&amp;Services!I615)</f>
        <v>  </v>
      </c>
      <c r="C615" t="str">
        <f>if(A615="","",Services!D615&amp;" "&amp;Services!E615&amp;", "&amp;Services!F615&amp;" "&amp;Services!G615)</f>
        <v/>
      </c>
      <c r="D615" t="str">
        <f>if(Services!H615="","",Services!H615)</f>
        <v/>
      </c>
      <c r="E615" s="81" t="str">
        <f>if(Services!J615="P",Services!$J$1&amp;", ","")&amp;
if(Services!K615="P",Services!$K$1&amp;", ","")&amp;
if(Services!L615="P",Services!$L$1&amp;", ","")&amp;
if(Services!M615="P",Services!$M$1&amp;", ","")&amp;
if(Services!N615="P",Services!$N$1&amp;", ","")&amp;
if(Services!O615="P",Services!$O$1&amp;", ","")&amp;
if(Services!P615="P",Services!$P$1&amp;", ","")&amp;
if(Services!Q615="P",Services!$Q$1&amp;", ","")&amp;
if(Services!R615="P",Services!$R$1&amp;", ","")&amp;
if(Services!S615="P",Services!$S$1&amp;", ","")&amp;
if(Services!T615="P",Services!$T$1&amp;", ","")&amp;
if(Services!U615="P",Services!$U$1&amp;", ","")&amp;
if(Services!V615="P",Services!$V$1&amp;", ","")&amp;
if(Services!W615="P",Services!$W$1&amp;", ","")&amp;
if(Services!X615="P",Services!$X$1&amp;", ","")&amp;
if(Services!Y615="P",Services!$Y$1&amp;", ","")&amp;
if(Services!Z615="P",Services!$Z$1&amp;", ","")&amp;
if(Services!AA615="P",Services!$AA$1&amp;", ","")&amp;
if(Services!AB615="P",Services!$AB$1&amp;", ","")&amp;
if(Services!AC615="P",Services!$AC$1&amp;", ","")&amp;
if(Services!AD615="P",Services!$AD$1&amp;", ","")&amp;
if(Services!AE615="P",Services!$AE$1&amp;", ","")&amp;
if(Services!AF615="P",Services!$AF$1&amp;", ","")&amp;
if(Services!AG615="P",Services!$AG$1&amp;", ","")&amp;
if(Services!AH615="P",Services!$AH$1&amp;", ","")</f>
        <v/>
      </c>
      <c r="F615" t="str">
        <f t="shared" si="1"/>
        <v/>
      </c>
      <c r="G615" s="81" t="str">
        <f>if(Services!J615="S",Services!$J$1&amp;", ","")&amp;
if(Services!K615="S",Services!$K$1&amp;", ","")&amp;
if(Services!L615="S",Services!$L$1&amp;", ","")&amp;
if(Services!M615="S",Services!$M$1&amp;", ","")&amp;
if(Services!N615="S",Services!$N$1&amp;", ","")&amp;
if(Services!O615="S",Services!$O$1&amp;", ","")&amp;
if(Services!P615="S",Services!$P$1&amp;", ","")&amp;
if(Services!Q615="S",Services!$Q$1&amp;", ","")&amp;
if(Services!R615="S",Services!$R$1&amp;", ","")&amp;
if(Services!S615="S",Services!$S$1&amp;", ","")&amp;
if(Services!T615="S",Services!$T$1&amp;", ","")&amp;
if(Services!U615="S",Services!$U$1&amp;", ","")&amp;
if(Services!V615="S",Services!$V$1&amp;", ","")&amp;
if(Services!W615="S",Services!$W$1&amp;", ","")&amp;
if(Services!X615="S",Services!$X$1&amp;", ","")&amp;
if(Services!Y615="S",Services!$Y$1&amp;", ","")&amp;
if(Services!Z615="S",Services!$Z$1&amp;", ","")&amp;
if(Services!AA615="S",Services!$AA$1&amp;", ","")&amp;
if(Services!AB615="S",Services!$AB$1&amp;", ","")&amp;
if(Services!AC615="S",Services!$AC$1&amp;", ","")&amp;
if(Services!AD615="S",Services!$AD$1&amp;", ","")&amp;
if(Services!AE615="S",Services!$AE$1&amp;", ","")&amp;
if(Services!AF615="S",Services!$AF$1&amp;", ","")&amp;
if(Services!AG615="S",Services!$AG$1&amp;", ","")&amp;
if(Services!AH615="S",Services!$AH$1&amp;", ","")</f>
        <v/>
      </c>
      <c r="H615" t="str">
        <f t="shared" si="2"/>
        <v/>
      </c>
      <c r="I615" t="str">
        <f t="shared" si="3"/>
        <v/>
      </c>
      <c r="J615" s="24" t="s">
        <v>299</v>
      </c>
    </row>
    <row r="616">
      <c r="A616" t="str">
        <f>if(Services!A616="","",Services!A616)</f>
        <v/>
      </c>
      <c r="B616" t="str">
        <f>if(Services!B616&amp;" "&amp;Services!C616&amp;" "&amp;Services!I616="","",Services!B616&amp;" "&amp;Services!C616&amp;" "&amp;Services!I616)</f>
        <v>  </v>
      </c>
      <c r="C616" t="str">
        <f>if(A616="","",Services!D616&amp;" "&amp;Services!E616&amp;", "&amp;Services!F616&amp;" "&amp;Services!G616)</f>
        <v/>
      </c>
      <c r="D616" t="str">
        <f>if(Services!H616="","",Services!H616)</f>
        <v/>
      </c>
      <c r="E616" s="81" t="str">
        <f>if(Services!J616="P",Services!$J$1&amp;", ","")&amp;
if(Services!K616="P",Services!$K$1&amp;", ","")&amp;
if(Services!L616="P",Services!$L$1&amp;", ","")&amp;
if(Services!M616="P",Services!$M$1&amp;", ","")&amp;
if(Services!N616="P",Services!$N$1&amp;", ","")&amp;
if(Services!O616="P",Services!$O$1&amp;", ","")&amp;
if(Services!P616="P",Services!$P$1&amp;", ","")&amp;
if(Services!Q616="P",Services!$Q$1&amp;", ","")&amp;
if(Services!R616="P",Services!$R$1&amp;", ","")&amp;
if(Services!S616="P",Services!$S$1&amp;", ","")&amp;
if(Services!T616="P",Services!$T$1&amp;", ","")&amp;
if(Services!U616="P",Services!$U$1&amp;", ","")&amp;
if(Services!V616="P",Services!$V$1&amp;", ","")&amp;
if(Services!W616="P",Services!$W$1&amp;", ","")&amp;
if(Services!X616="P",Services!$X$1&amp;", ","")&amp;
if(Services!Y616="P",Services!$Y$1&amp;", ","")&amp;
if(Services!Z616="P",Services!$Z$1&amp;", ","")&amp;
if(Services!AA616="P",Services!$AA$1&amp;", ","")&amp;
if(Services!AB616="P",Services!$AB$1&amp;", ","")&amp;
if(Services!AC616="P",Services!$AC$1&amp;", ","")&amp;
if(Services!AD616="P",Services!$AD$1&amp;", ","")&amp;
if(Services!AE616="P",Services!$AE$1&amp;", ","")&amp;
if(Services!AF616="P",Services!$AF$1&amp;", ","")&amp;
if(Services!AG616="P",Services!$AG$1&amp;", ","")&amp;
if(Services!AH616="P",Services!$AH$1&amp;", ","")</f>
        <v/>
      </c>
      <c r="F616" t="str">
        <f t="shared" si="1"/>
        <v/>
      </c>
      <c r="G616" s="81" t="str">
        <f>if(Services!J616="S",Services!$J$1&amp;", ","")&amp;
if(Services!K616="S",Services!$K$1&amp;", ","")&amp;
if(Services!L616="S",Services!$L$1&amp;", ","")&amp;
if(Services!M616="S",Services!$M$1&amp;", ","")&amp;
if(Services!N616="S",Services!$N$1&amp;", ","")&amp;
if(Services!O616="S",Services!$O$1&amp;", ","")&amp;
if(Services!P616="S",Services!$P$1&amp;", ","")&amp;
if(Services!Q616="S",Services!$Q$1&amp;", ","")&amp;
if(Services!R616="S",Services!$R$1&amp;", ","")&amp;
if(Services!S616="S",Services!$S$1&amp;", ","")&amp;
if(Services!T616="S",Services!$T$1&amp;", ","")&amp;
if(Services!U616="S",Services!$U$1&amp;", ","")&amp;
if(Services!V616="S",Services!$V$1&amp;", ","")&amp;
if(Services!W616="S",Services!$W$1&amp;", ","")&amp;
if(Services!X616="S",Services!$X$1&amp;", ","")&amp;
if(Services!Y616="S",Services!$Y$1&amp;", ","")&amp;
if(Services!Z616="S",Services!$Z$1&amp;", ","")&amp;
if(Services!AA616="S",Services!$AA$1&amp;", ","")&amp;
if(Services!AB616="S",Services!$AB$1&amp;", ","")&amp;
if(Services!AC616="S",Services!$AC$1&amp;", ","")&amp;
if(Services!AD616="S",Services!$AD$1&amp;", ","")&amp;
if(Services!AE616="S",Services!$AE$1&amp;", ","")&amp;
if(Services!AF616="S",Services!$AF$1&amp;", ","")&amp;
if(Services!AG616="S",Services!$AG$1&amp;", ","")&amp;
if(Services!AH616="S",Services!$AH$1&amp;", ","")</f>
        <v/>
      </c>
      <c r="H616" t="str">
        <f t="shared" si="2"/>
        <v/>
      </c>
      <c r="I616" t="str">
        <f t="shared" si="3"/>
        <v/>
      </c>
      <c r="J616" s="24" t="s">
        <v>299</v>
      </c>
    </row>
    <row r="617">
      <c r="A617" t="str">
        <f>if(Services!A617="","",Services!A617)</f>
        <v/>
      </c>
      <c r="B617" t="str">
        <f>if(Services!B617&amp;" "&amp;Services!C617&amp;" "&amp;Services!I617="","",Services!B617&amp;" "&amp;Services!C617&amp;" "&amp;Services!I617)</f>
        <v>  </v>
      </c>
      <c r="C617" t="str">
        <f>if(A617="","",Services!D617&amp;" "&amp;Services!E617&amp;", "&amp;Services!F617&amp;" "&amp;Services!G617)</f>
        <v/>
      </c>
      <c r="D617" t="str">
        <f>if(Services!H617="","",Services!H617)</f>
        <v/>
      </c>
      <c r="E617" s="81" t="str">
        <f>if(Services!J617="P",Services!$J$1&amp;", ","")&amp;
if(Services!K617="P",Services!$K$1&amp;", ","")&amp;
if(Services!L617="P",Services!$L$1&amp;", ","")&amp;
if(Services!M617="P",Services!$M$1&amp;", ","")&amp;
if(Services!N617="P",Services!$N$1&amp;", ","")&amp;
if(Services!O617="P",Services!$O$1&amp;", ","")&amp;
if(Services!P617="P",Services!$P$1&amp;", ","")&amp;
if(Services!Q617="P",Services!$Q$1&amp;", ","")&amp;
if(Services!R617="P",Services!$R$1&amp;", ","")&amp;
if(Services!S617="P",Services!$S$1&amp;", ","")&amp;
if(Services!T617="P",Services!$T$1&amp;", ","")&amp;
if(Services!U617="P",Services!$U$1&amp;", ","")&amp;
if(Services!V617="P",Services!$V$1&amp;", ","")&amp;
if(Services!W617="P",Services!$W$1&amp;", ","")&amp;
if(Services!X617="P",Services!$X$1&amp;", ","")&amp;
if(Services!Y617="P",Services!$Y$1&amp;", ","")&amp;
if(Services!Z617="P",Services!$Z$1&amp;", ","")&amp;
if(Services!AA617="P",Services!$AA$1&amp;", ","")&amp;
if(Services!AB617="P",Services!$AB$1&amp;", ","")&amp;
if(Services!AC617="P",Services!$AC$1&amp;", ","")&amp;
if(Services!AD617="P",Services!$AD$1&amp;", ","")&amp;
if(Services!AE617="P",Services!$AE$1&amp;", ","")&amp;
if(Services!AF617="P",Services!$AF$1&amp;", ","")&amp;
if(Services!AG617="P",Services!$AG$1&amp;", ","")&amp;
if(Services!AH617="P",Services!$AH$1&amp;", ","")</f>
        <v/>
      </c>
      <c r="F617" t="str">
        <f t="shared" si="1"/>
        <v/>
      </c>
      <c r="G617" s="81" t="str">
        <f>if(Services!J617="S",Services!$J$1&amp;", ","")&amp;
if(Services!K617="S",Services!$K$1&amp;", ","")&amp;
if(Services!L617="S",Services!$L$1&amp;", ","")&amp;
if(Services!M617="S",Services!$M$1&amp;", ","")&amp;
if(Services!N617="S",Services!$N$1&amp;", ","")&amp;
if(Services!O617="S",Services!$O$1&amp;", ","")&amp;
if(Services!P617="S",Services!$P$1&amp;", ","")&amp;
if(Services!Q617="S",Services!$Q$1&amp;", ","")&amp;
if(Services!R617="S",Services!$R$1&amp;", ","")&amp;
if(Services!S617="S",Services!$S$1&amp;", ","")&amp;
if(Services!T617="S",Services!$T$1&amp;", ","")&amp;
if(Services!U617="S",Services!$U$1&amp;", ","")&amp;
if(Services!V617="S",Services!$V$1&amp;", ","")&amp;
if(Services!W617="S",Services!$W$1&amp;", ","")&amp;
if(Services!X617="S",Services!$X$1&amp;", ","")&amp;
if(Services!Y617="S",Services!$Y$1&amp;", ","")&amp;
if(Services!Z617="S",Services!$Z$1&amp;", ","")&amp;
if(Services!AA617="S",Services!$AA$1&amp;", ","")&amp;
if(Services!AB617="S",Services!$AB$1&amp;", ","")&amp;
if(Services!AC617="S",Services!$AC$1&amp;", ","")&amp;
if(Services!AD617="S",Services!$AD$1&amp;", ","")&amp;
if(Services!AE617="S",Services!$AE$1&amp;", ","")&amp;
if(Services!AF617="S",Services!$AF$1&amp;", ","")&amp;
if(Services!AG617="S",Services!$AG$1&amp;", ","")&amp;
if(Services!AH617="S",Services!$AH$1&amp;", ","")</f>
        <v/>
      </c>
      <c r="H617" t="str">
        <f t="shared" si="2"/>
        <v/>
      </c>
      <c r="I617" t="str">
        <f t="shared" si="3"/>
        <v/>
      </c>
      <c r="J617" s="24" t="s">
        <v>299</v>
      </c>
    </row>
    <row r="618">
      <c r="A618" t="str">
        <f>if(Services!A618="","",Services!A618)</f>
        <v/>
      </c>
      <c r="B618" t="str">
        <f>if(Services!B618&amp;" "&amp;Services!C618&amp;" "&amp;Services!I618="","",Services!B618&amp;" "&amp;Services!C618&amp;" "&amp;Services!I618)</f>
        <v>  </v>
      </c>
      <c r="C618" t="str">
        <f>if(A618="","",Services!D618&amp;" "&amp;Services!E618&amp;", "&amp;Services!F618&amp;" "&amp;Services!G618)</f>
        <v/>
      </c>
      <c r="D618" t="str">
        <f>if(Services!H618="","",Services!H618)</f>
        <v/>
      </c>
      <c r="E618" s="81" t="str">
        <f>if(Services!J618="P",Services!$J$1&amp;", ","")&amp;
if(Services!K618="P",Services!$K$1&amp;", ","")&amp;
if(Services!L618="P",Services!$L$1&amp;", ","")&amp;
if(Services!M618="P",Services!$M$1&amp;", ","")&amp;
if(Services!N618="P",Services!$N$1&amp;", ","")&amp;
if(Services!O618="P",Services!$O$1&amp;", ","")&amp;
if(Services!P618="P",Services!$P$1&amp;", ","")&amp;
if(Services!Q618="P",Services!$Q$1&amp;", ","")&amp;
if(Services!R618="P",Services!$R$1&amp;", ","")&amp;
if(Services!S618="P",Services!$S$1&amp;", ","")&amp;
if(Services!T618="P",Services!$T$1&amp;", ","")&amp;
if(Services!U618="P",Services!$U$1&amp;", ","")&amp;
if(Services!V618="P",Services!$V$1&amp;", ","")&amp;
if(Services!W618="P",Services!$W$1&amp;", ","")&amp;
if(Services!X618="P",Services!$X$1&amp;", ","")&amp;
if(Services!Y618="P",Services!$Y$1&amp;", ","")&amp;
if(Services!Z618="P",Services!$Z$1&amp;", ","")&amp;
if(Services!AA618="P",Services!$AA$1&amp;", ","")&amp;
if(Services!AB618="P",Services!$AB$1&amp;", ","")&amp;
if(Services!AC618="P",Services!$AC$1&amp;", ","")&amp;
if(Services!AD618="P",Services!$AD$1&amp;", ","")&amp;
if(Services!AE618="P",Services!$AE$1&amp;", ","")&amp;
if(Services!AF618="P",Services!$AF$1&amp;", ","")&amp;
if(Services!AG618="P",Services!$AG$1&amp;", ","")&amp;
if(Services!AH618="P",Services!$AH$1&amp;", ","")</f>
        <v/>
      </c>
      <c r="F618" t="str">
        <f t="shared" si="1"/>
        <v/>
      </c>
      <c r="G618" s="81" t="str">
        <f>if(Services!J618="S",Services!$J$1&amp;", ","")&amp;
if(Services!K618="S",Services!$K$1&amp;", ","")&amp;
if(Services!L618="S",Services!$L$1&amp;", ","")&amp;
if(Services!M618="S",Services!$M$1&amp;", ","")&amp;
if(Services!N618="S",Services!$N$1&amp;", ","")&amp;
if(Services!O618="S",Services!$O$1&amp;", ","")&amp;
if(Services!P618="S",Services!$P$1&amp;", ","")&amp;
if(Services!Q618="S",Services!$Q$1&amp;", ","")&amp;
if(Services!R618="S",Services!$R$1&amp;", ","")&amp;
if(Services!S618="S",Services!$S$1&amp;", ","")&amp;
if(Services!T618="S",Services!$T$1&amp;", ","")&amp;
if(Services!U618="S",Services!$U$1&amp;", ","")&amp;
if(Services!V618="S",Services!$V$1&amp;", ","")&amp;
if(Services!W618="S",Services!$W$1&amp;", ","")&amp;
if(Services!X618="S",Services!$X$1&amp;", ","")&amp;
if(Services!Y618="S",Services!$Y$1&amp;", ","")&amp;
if(Services!Z618="S",Services!$Z$1&amp;", ","")&amp;
if(Services!AA618="S",Services!$AA$1&amp;", ","")&amp;
if(Services!AB618="S",Services!$AB$1&amp;", ","")&amp;
if(Services!AC618="S",Services!$AC$1&amp;", ","")&amp;
if(Services!AD618="S",Services!$AD$1&amp;", ","")&amp;
if(Services!AE618="S",Services!$AE$1&amp;", ","")&amp;
if(Services!AF618="S",Services!$AF$1&amp;", ","")&amp;
if(Services!AG618="S",Services!$AG$1&amp;", ","")&amp;
if(Services!AH618="S",Services!$AH$1&amp;", ","")</f>
        <v/>
      </c>
      <c r="H618" t="str">
        <f t="shared" si="2"/>
        <v/>
      </c>
      <c r="I618" t="str">
        <f t="shared" si="3"/>
        <v/>
      </c>
      <c r="J618" s="24" t="s">
        <v>299</v>
      </c>
    </row>
    <row r="619">
      <c r="A619" t="str">
        <f>if(Services!A619="","",Services!A619)</f>
        <v/>
      </c>
      <c r="B619" t="str">
        <f>if(Services!B619&amp;" "&amp;Services!C619&amp;" "&amp;Services!I619="","",Services!B619&amp;" "&amp;Services!C619&amp;" "&amp;Services!I619)</f>
        <v>  </v>
      </c>
      <c r="C619" t="str">
        <f>if(A619="","",Services!D619&amp;" "&amp;Services!E619&amp;", "&amp;Services!F619&amp;" "&amp;Services!G619)</f>
        <v/>
      </c>
      <c r="D619" t="str">
        <f>if(Services!H619="","",Services!H619)</f>
        <v/>
      </c>
      <c r="E619" s="81" t="str">
        <f>if(Services!J619="P",Services!$J$1&amp;", ","")&amp;
if(Services!K619="P",Services!$K$1&amp;", ","")&amp;
if(Services!L619="P",Services!$L$1&amp;", ","")&amp;
if(Services!M619="P",Services!$M$1&amp;", ","")&amp;
if(Services!N619="P",Services!$N$1&amp;", ","")&amp;
if(Services!O619="P",Services!$O$1&amp;", ","")&amp;
if(Services!P619="P",Services!$P$1&amp;", ","")&amp;
if(Services!Q619="P",Services!$Q$1&amp;", ","")&amp;
if(Services!R619="P",Services!$R$1&amp;", ","")&amp;
if(Services!S619="P",Services!$S$1&amp;", ","")&amp;
if(Services!T619="P",Services!$T$1&amp;", ","")&amp;
if(Services!U619="P",Services!$U$1&amp;", ","")&amp;
if(Services!V619="P",Services!$V$1&amp;", ","")&amp;
if(Services!W619="P",Services!$W$1&amp;", ","")&amp;
if(Services!X619="P",Services!$X$1&amp;", ","")&amp;
if(Services!Y619="P",Services!$Y$1&amp;", ","")&amp;
if(Services!Z619="P",Services!$Z$1&amp;", ","")&amp;
if(Services!AA619="P",Services!$AA$1&amp;", ","")&amp;
if(Services!AB619="P",Services!$AB$1&amp;", ","")&amp;
if(Services!AC619="P",Services!$AC$1&amp;", ","")&amp;
if(Services!AD619="P",Services!$AD$1&amp;", ","")&amp;
if(Services!AE619="P",Services!$AE$1&amp;", ","")&amp;
if(Services!AF619="P",Services!$AF$1&amp;", ","")&amp;
if(Services!AG619="P",Services!$AG$1&amp;", ","")&amp;
if(Services!AH619="P",Services!$AH$1&amp;", ","")</f>
        <v/>
      </c>
      <c r="F619" t="str">
        <f t="shared" si="1"/>
        <v/>
      </c>
      <c r="G619" s="81" t="str">
        <f>if(Services!J619="S",Services!$J$1&amp;", ","")&amp;
if(Services!K619="S",Services!$K$1&amp;", ","")&amp;
if(Services!L619="S",Services!$L$1&amp;", ","")&amp;
if(Services!M619="S",Services!$M$1&amp;", ","")&amp;
if(Services!N619="S",Services!$N$1&amp;", ","")&amp;
if(Services!O619="S",Services!$O$1&amp;", ","")&amp;
if(Services!P619="S",Services!$P$1&amp;", ","")&amp;
if(Services!Q619="S",Services!$Q$1&amp;", ","")&amp;
if(Services!R619="S",Services!$R$1&amp;", ","")&amp;
if(Services!S619="S",Services!$S$1&amp;", ","")&amp;
if(Services!T619="S",Services!$T$1&amp;", ","")&amp;
if(Services!U619="S",Services!$U$1&amp;", ","")&amp;
if(Services!V619="S",Services!$V$1&amp;", ","")&amp;
if(Services!W619="S",Services!$W$1&amp;", ","")&amp;
if(Services!X619="S",Services!$X$1&amp;", ","")&amp;
if(Services!Y619="S",Services!$Y$1&amp;", ","")&amp;
if(Services!Z619="S",Services!$Z$1&amp;", ","")&amp;
if(Services!AA619="S",Services!$AA$1&amp;", ","")&amp;
if(Services!AB619="S",Services!$AB$1&amp;", ","")&amp;
if(Services!AC619="S",Services!$AC$1&amp;", ","")&amp;
if(Services!AD619="S",Services!$AD$1&amp;", ","")&amp;
if(Services!AE619="S",Services!$AE$1&amp;", ","")&amp;
if(Services!AF619="S",Services!$AF$1&amp;", ","")&amp;
if(Services!AG619="S",Services!$AG$1&amp;", ","")&amp;
if(Services!AH619="S",Services!$AH$1&amp;", ","")</f>
        <v/>
      </c>
      <c r="H619" t="str">
        <f t="shared" si="2"/>
        <v/>
      </c>
      <c r="I619" t="str">
        <f t="shared" si="3"/>
        <v/>
      </c>
      <c r="J619" s="24" t="s">
        <v>299</v>
      </c>
    </row>
    <row r="620">
      <c r="A620" t="str">
        <f>if(Services!A620="","",Services!A620)</f>
        <v/>
      </c>
      <c r="B620" t="str">
        <f>if(Services!B620&amp;" "&amp;Services!C620&amp;" "&amp;Services!I620="","",Services!B620&amp;" "&amp;Services!C620&amp;" "&amp;Services!I620)</f>
        <v>  </v>
      </c>
      <c r="C620" t="str">
        <f>if(A620="","",Services!D620&amp;" "&amp;Services!E620&amp;", "&amp;Services!F620&amp;" "&amp;Services!G620)</f>
        <v/>
      </c>
      <c r="D620" t="str">
        <f>if(Services!H620="","",Services!H620)</f>
        <v/>
      </c>
      <c r="E620" s="81" t="str">
        <f>if(Services!J620="P",Services!$J$1&amp;", ","")&amp;
if(Services!K620="P",Services!$K$1&amp;", ","")&amp;
if(Services!L620="P",Services!$L$1&amp;", ","")&amp;
if(Services!M620="P",Services!$M$1&amp;", ","")&amp;
if(Services!N620="P",Services!$N$1&amp;", ","")&amp;
if(Services!O620="P",Services!$O$1&amp;", ","")&amp;
if(Services!P620="P",Services!$P$1&amp;", ","")&amp;
if(Services!Q620="P",Services!$Q$1&amp;", ","")&amp;
if(Services!R620="P",Services!$R$1&amp;", ","")&amp;
if(Services!S620="P",Services!$S$1&amp;", ","")&amp;
if(Services!T620="P",Services!$T$1&amp;", ","")&amp;
if(Services!U620="P",Services!$U$1&amp;", ","")&amp;
if(Services!V620="P",Services!$V$1&amp;", ","")&amp;
if(Services!W620="P",Services!$W$1&amp;", ","")&amp;
if(Services!X620="P",Services!$X$1&amp;", ","")&amp;
if(Services!Y620="P",Services!$Y$1&amp;", ","")&amp;
if(Services!Z620="P",Services!$Z$1&amp;", ","")&amp;
if(Services!AA620="P",Services!$AA$1&amp;", ","")&amp;
if(Services!AB620="P",Services!$AB$1&amp;", ","")&amp;
if(Services!AC620="P",Services!$AC$1&amp;", ","")&amp;
if(Services!AD620="P",Services!$AD$1&amp;", ","")&amp;
if(Services!AE620="P",Services!$AE$1&amp;", ","")&amp;
if(Services!AF620="P",Services!$AF$1&amp;", ","")&amp;
if(Services!AG620="P",Services!$AG$1&amp;", ","")&amp;
if(Services!AH620="P",Services!$AH$1&amp;", ","")</f>
        <v/>
      </c>
      <c r="F620" t="str">
        <f t="shared" si="1"/>
        <v/>
      </c>
      <c r="G620" s="81" t="str">
        <f>if(Services!J620="S",Services!$J$1&amp;", ","")&amp;
if(Services!K620="S",Services!$K$1&amp;", ","")&amp;
if(Services!L620="S",Services!$L$1&amp;", ","")&amp;
if(Services!M620="S",Services!$M$1&amp;", ","")&amp;
if(Services!N620="S",Services!$N$1&amp;", ","")&amp;
if(Services!O620="S",Services!$O$1&amp;", ","")&amp;
if(Services!P620="S",Services!$P$1&amp;", ","")&amp;
if(Services!Q620="S",Services!$Q$1&amp;", ","")&amp;
if(Services!R620="S",Services!$R$1&amp;", ","")&amp;
if(Services!S620="S",Services!$S$1&amp;", ","")&amp;
if(Services!T620="S",Services!$T$1&amp;", ","")&amp;
if(Services!U620="S",Services!$U$1&amp;", ","")&amp;
if(Services!V620="S",Services!$V$1&amp;", ","")&amp;
if(Services!W620="S",Services!$W$1&amp;", ","")&amp;
if(Services!X620="S",Services!$X$1&amp;", ","")&amp;
if(Services!Y620="S",Services!$Y$1&amp;", ","")&amp;
if(Services!Z620="S",Services!$Z$1&amp;", ","")&amp;
if(Services!AA620="S",Services!$AA$1&amp;", ","")&amp;
if(Services!AB620="S",Services!$AB$1&amp;", ","")&amp;
if(Services!AC620="S",Services!$AC$1&amp;", ","")&amp;
if(Services!AD620="S",Services!$AD$1&amp;", ","")&amp;
if(Services!AE620="S",Services!$AE$1&amp;", ","")&amp;
if(Services!AF620="S",Services!$AF$1&amp;", ","")&amp;
if(Services!AG620="S",Services!$AG$1&amp;", ","")&amp;
if(Services!AH620="S",Services!$AH$1&amp;", ","")</f>
        <v/>
      </c>
      <c r="H620" t="str">
        <f t="shared" si="2"/>
        <v/>
      </c>
      <c r="I620" t="str">
        <f t="shared" si="3"/>
        <v/>
      </c>
      <c r="J620" s="24" t="s">
        <v>299</v>
      </c>
    </row>
    <row r="621">
      <c r="A621" t="str">
        <f>if(Services!A621="","",Services!A621)</f>
        <v/>
      </c>
      <c r="B621" t="str">
        <f>if(Services!B621&amp;" "&amp;Services!C621&amp;" "&amp;Services!I621="","",Services!B621&amp;" "&amp;Services!C621&amp;" "&amp;Services!I621)</f>
        <v>  </v>
      </c>
      <c r="C621" t="str">
        <f>if(A621="","",Services!D621&amp;" "&amp;Services!E621&amp;", "&amp;Services!F621&amp;" "&amp;Services!G621)</f>
        <v/>
      </c>
      <c r="D621" t="str">
        <f>if(Services!H621="","",Services!H621)</f>
        <v/>
      </c>
      <c r="E621" s="81" t="str">
        <f>if(Services!J621="P",Services!$J$1&amp;", ","")&amp;
if(Services!K621="P",Services!$K$1&amp;", ","")&amp;
if(Services!L621="P",Services!$L$1&amp;", ","")&amp;
if(Services!M621="P",Services!$M$1&amp;", ","")&amp;
if(Services!N621="P",Services!$N$1&amp;", ","")&amp;
if(Services!O621="P",Services!$O$1&amp;", ","")&amp;
if(Services!P621="P",Services!$P$1&amp;", ","")&amp;
if(Services!Q621="P",Services!$Q$1&amp;", ","")&amp;
if(Services!R621="P",Services!$R$1&amp;", ","")&amp;
if(Services!S621="P",Services!$S$1&amp;", ","")&amp;
if(Services!T621="P",Services!$T$1&amp;", ","")&amp;
if(Services!U621="P",Services!$U$1&amp;", ","")&amp;
if(Services!V621="P",Services!$V$1&amp;", ","")&amp;
if(Services!W621="P",Services!$W$1&amp;", ","")&amp;
if(Services!X621="P",Services!$X$1&amp;", ","")&amp;
if(Services!Y621="P",Services!$Y$1&amp;", ","")&amp;
if(Services!Z621="P",Services!$Z$1&amp;", ","")&amp;
if(Services!AA621="P",Services!$AA$1&amp;", ","")&amp;
if(Services!AB621="P",Services!$AB$1&amp;", ","")&amp;
if(Services!AC621="P",Services!$AC$1&amp;", ","")&amp;
if(Services!AD621="P",Services!$AD$1&amp;", ","")&amp;
if(Services!AE621="P",Services!$AE$1&amp;", ","")&amp;
if(Services!AF621="P",Services!$AF$1&amp;", ","")&amp;
if(Services!AG621="P",Services!$AG$1&amp;", ","")&amp;
if(Services!AH621="P",Services!$AH$1&amp;", ","")</f>
        <v/>
      </c>
      <c r="F621" t="str">
        <f t="shared" si="1"/>
        <v/>
      </c>
      <c r="G621" s="81" t="str">
        <f>if(Services!J621="S",Services!$J$1&amp;", ","")&amp;
if(Services!K621="S",Services!$K$1&amp;", ","")&amp;
if(Services!L621="S",Services!$L$1&amp;", ","")&amp;
if(Services!M621="S",Services!$M$1&amp;", ","")&amp;
if(Services!N621="S",Services!$N$1&amp;", ","")&amp;
if(Services!O621="S",Services!$O$1&amp;", ","")&amp;
if(Services!P621="S",Services!$P$1&amp;", ","")&amp;
if(Services!Q621="S",Services!$Q$1&amp;", ","")&amp;
if(Services!R621="S",Services!$R$1&amp;", ","")&amp;
if(Services!S621="S",Services!$S$1&amp;", ","")&amp;
if(Services!T621="S",Services!$T$1&amp;", ","")&amp;
if(Services!U621="S",Services!$U$1&amp;", ","")&amp;
if(Services!V621="S",Services!$V$1&amp;", ","")&amp;
if(Services!W621="S",Services!$W$1&amp;", ","")&amp;
if(Services!X621="S",Services!$X$1&amp;", ","")&amp;
if(Services!Y621="S",Services!$Y$1&amp;", ","")&amp;
if(Services!Z621="S",Services!$Z$1&amp;", ","")&amp;
if(Services!AA621="S",Services!$AA$1&amp;", ","")&amp;
if(Services!AB621="S",Services!$AB$1&amp;", ","")&amp;
if(Services!AC621="S",Services!$AC$1&amp;", ","")&amp;
if(Services!AD621="S",Services!$AD$1&amp;", ","")&amp;
if(Services!AE621="S",Services!$AE$1&amp;", ","")&amp;
if(Services!AF621="S",Services!$AF$1&amp;", ","")&amp;
if(Services!AG621="S",Services!$AG$1&amp;", ","")&amp;
if(Services!AH621="S",Services!$AH$1&amp;", ","")</f>
        <v/>
      </c>
      <c r="H621" t="str">
        <f t="shared" si="2"/>
        <v/>
      </c>
      <c r="I621" t="str">
        <f t="shared" si="3"/>
        <v/>
      </c>
      <c r="J621" s="24" t="s">
        <v>299</v>
      </c>
    </row>
    <row r="622">
      <c r="A622" t="str">
        <f>if(Services!A622="","",Services!A622)</f>
        <v/>
      </c>
      <c r="B622" t="str">
        <f>if(Services!B622&amp;" "&amp;Services!C622&amp;" "&amp;Services!I622="","",Services!B622&amp;" "&amp;Services!C622&amp;" "&amp;Services!I622)</f>
        <v>  </v>
      </c>
      <c r="C622" t="str">
        <f>if(A622="","",Services!D622&amp;" "&amp;Services!E622&amp;", "&amp;Services!F622&amp;" "&amp;Services!G622)</f>
        <v/>
      </c>
      <c r="D622" t="str">
        <f>if(Services!H622="","",Services!H622)</f>
        <v/>
      </c>
      <c r="E622" s="81" t="str">
        <f>if(Services!J622="P",Services!$J$1&amp;", ","")&amp;
if(Services!K622="P",Services!$K$1&amp;", ","")&amp;
if(Services!L622="P",Services!$L$1&amp;", ","")&amp;
if(Services!M622="P",Services!$M$1&amp;", ","")&amp;
if(Services!N622="P",Services!$N$1&amp;", ","")&amp;
if(Services!O622="P",Services!$O$1&amp;", ","")&amp;
if(Services!P622="P",Services!$P$1&amp;", ","")&amp;
if(Services!Q622="P",Services!$Q$1&amp;", ","")&amp;
if(Services!R622="P",Services!$R$1&amp;", ","")&amp;
if(Services!S622="P",Services!$S$1&amp;", ","")&amp;
if(Services!T622="P",Services!$T$1&amp;", ","")&amp;
if(Services!U622="P",Services!$U$1&amp;", ","")&amp;
if(Services!V622="P",Services!$V$1&amp;", ","")&amp;
if(Services!W622="P",Services!$W$1&amp;", ","")&amp;
if(Services!X622="P",Services!$X$1&amp;", ","")&amp;
if(Services!Y622="P",Services!$Y$1&amp;", ","")&amp;
if(Services!Z622="P",Services!$Z$1&amp;", ","")&amp;
if(Services!AA622="P",Services!$AA$1&amp;", ","")&amp;
if(Services!AB622="P",Services!$AB$1&amp;", ","")&amp;
if(Services!AC622="P",Services!$AC$1&amp;", ","")&amp;
if(Services!AD622="P",Services!$AD$1&amp;", ","")&amp;
if(Services!AE622="P",Services!$AE$1&amp;", ","")&amp;
if(Services!AF622="P",Services!$AF$1&amp;", ","")&amp;
if(Services!AG622="P",Services!$AG$1&amp;", ","")&amp;
if(Services!AH622="P",Services!$AH$1&amp;", ","")</f>
        <v/>
      </c>
      <c r="F622" t="str">
        <f t="shared" si="1"/>
        <v/>
      </c>
      <c r="G622" s="81" t="str">
        <f>if(Services!J622="S",Services!$J$1&amp;", ","")&amp;
if(Services!K622="S",Services!$K$1&amp;", ","")&amp;
if(Services!L622="S",Services!$L$1&amp;", ","")&amp;
if(Services!M622="S",Services!$M$1&amp;", ","")&amp;
if(Services!N622="S",Services!$N$1&amp;", ","")&amp;
if(Services!O622="S",Services!$O$1&amp;", ","")&amp;
if(Services!P622="S",Services!$P$1&amp;", ","")&amp;
if(Services!Q622="S",Services!$Q$1&amp;", ","")&amp;
if(Services!R622="S",Services!$R$1&amp;", ","")&amp;
if(Services!S622="S",Services!$S$1&amp;", ","")&amp;
if(Services!T622="S",Services!$T$1&amp;", ","")&amp;
if(Services!U622="S",Services!$U$1&amp;", ","")&amp;
if(Services!V622="S",Services!$V$1&amp;", ","")&amp;
if(Services!W622="S",Services!$W$1&amp;", ","")&amp;
if(Services!X622="S",Services!$X$1&amp;", ","")&amp;
if(Services!Y622="S",Services!$Y$1&amp;", ","")&amp;
if(Services!Z622="S",Services!$Z$1&amp;", ","")&amp;
if(Services!AA622="S",Services!$AA$1&amp;", ","")&amp;
if(Services!AB622="S",Services!$AB$1&amp;", ","")&amp;
if(Services!AC622="S",Services!$AC$1&amp;", ","")&amp;
if(Services!AD622="S",Services!$AD$1&amp;", ","")&amp;
if(Services!AE622="S",Services!$AE$1&amp;", ","")&amp;
if(Services!AF622="S",Services!$AF$1&amp;", ","")&amp;
if(Services!AG622="S",Services!$AG$1&amp;", ","")&amp;
if(Services!AH622="S",Services!$AH$1&amp;", ","")</f>
        <v/>
      </c>
      <c r="H622" t="str">
        <f t="shared" si="2"/>
        <v/>
      </c>
      <c r="I622" t="str">
        <f t="shared" si="3"/>
        <v/>
      </c>
      <c r="J622" s="24" t="s">
        <v>299</v>
      </c>
    </row>
    <row r="623">
      <c r="A623" t="str">
        <f>if(Services!A623="","",Services!A623)</f>
        <v/>
      </c>
      <c r="B623" t="str">
        <f>if(Services!B623&amp;" "&amp;Services!C623&amp;" "&amp;Services!I623="","",Services!B623&amp;" "&amp;Services!C623&amp;" "&amp;Services!I623)</f>
        <v>  </v>
      </c>
      <c r="C623" t="str">
        <f>if(A623="","",Services!D623&amp;" "&amp;Services!E623&amp;", "&amp;Services!F623&amp;" "&amp;Services!G623)</f>
        <v/>
      </c>
      <c r="D623" t="str">
        <f>if(Services!H623="","",Services!H623)</f>
        <v/>
      </c>
      <c r="E623" s="81" t="str">
        <f>if(Services!J623="P",Services!$J$1&amp;", ","")&amp;
if(Services!K623="P",Services!$K$1&amp;", ","")&amp;
if(Services!L623="P",Services!$L$1&amp;", ","")&amp;
if(Services!M623="P",Services!$M$1&amp;", ","")&amp;
if(Services!N623="P",Services!$N$1&amp;", ","")&amp;
if(Services!O623="P",Services!$O$1&amp;", ","")&amp;
if(Services!P623="P",Services!$P$1&amp;", ","")&amp;
if(Services!Q623="P",Services!$Q$1&amp;", ","")&amp;
if(Services!R623="P",Services!$R$1&amp;", ","")&amp;
if(Services!S623="P",Services!$S$1&amp;", ","")&amp;
if(Services!T623="P",Services!$T$1&amp;", ","")&amp;
if(Services!U623="P",Services!$U$1&amp;", ","")&amp;
if(Services!V623="P",Services!$V$1&amp;", ","")&amp;
if(Services!W623="P",Services!$W$1&amp;", ","")&amp;
if(Services!X623="P",Services!$X$1&amp;", ","")&amp;
if(Services!Y623="P",Services!$Y$1&amp;", ","")&amp;
if(Services!Z623="P",Services!$Z$1&amp;", ","")&amp;
if(Services!AA623="P",Services!$AA$1&amp;", ","")&amp;
if(Services!AB623="P",Services!$AB$1&amp;", ","")&amp;
if(Services!AC623="P",Services!$AC$1&amp;", ","")&amp;
if(Services!AD623="P",Services!$AD$1&amp;", ","")&amp;
if(Services!AE623="P",Services!$AE$1&amp;", ","")&amp;
if(Services!AF623="P",Services!$AF$1&amp;", ","")&amp;
if(Services!AG623="P",Services!$AG$1&amp;", ","")&amp;
if(Services!AH623="P",Services!$AH$1&amp;", ","")</f>
        <v/>
      </c>
      <c r="F623" t="str">
        <f t="shared" si="1"/>
        <v/>
      </c>
      <c r="G623" s="81" t="str">
        <f>if(Services!J623="S",Services!$J$1&amp;", ","")&amp;
if(Services!K623="S",Services!$K$1&amp;", ","")&amp;
if(Services!L623="S",Services!$L$1&amp;", ","")&amp;
if(Services!M623="S",Services!$M$1&amp;", ","")&amp;
if(Services!N623="S",Services!$N$1&amp;", ","")&amp;
if(Services!O623="S",Services!$O$1&amp;", ","")&amp;
if(Services!P623="S",Services!$P$1&amp;", ","")&amp;
if(Services!Q623="S",Services!$Q$1&amp;", ","")&amp;
if(Services!R623="S",Services!$R$1&amp;", ","")&amp;
if(Services!S623="S",Services!$S$1&amp;", ","")&amp;
if(Services!T623="S",Services!$T$1&amp;", ","")&amp;
if(Services!U623="S",Services!$U$1&amp;", ","")&amp;
if(Services!V623="S",Services!$V$1&amp;", ","")&amp;
if(Services!W623="S",Services!$W$1&amp;", ","")&amp;
if(Services!X623="S",Services!$X$1&amp;", ","")&amp;
if(Services!Y623="S",Services!$Y$1&amp;", ","")&amp;
if(Services!Z623="S",Services!$Z$1&amp;", ","")&amp;
if(Services!AA623="S",Services!$AA$1&amp;", ","")&amp;
if(Services!AB623="S",Services!$AB$1&amp;", ","")&amp;
if(Services!AC623="S",Services!$AC$1&amp;", ","")&amp;
if(Services!AD623="S",Services!$AD$1&amp;", ","")&amp;
if(Services!AE623="S",Services!$AE$1&amp;", ","")&amp;
if(Services!AF623="S",Services!$AF$1&amp;", ","")&amp;
if(Services!AG623="S",Services!$AG$1&amp;", ","")&amp;
if(Services!AH623="S",Services!$AH$1&amp;", ","")</f>
        <v/>
      </c>
      <c r="H623" t="str">
        <f t="shared" si="2"/>
        <v/>
      </c>
      <c r="I623" t="str">
        <f t="shared" si="3"/>
        <v/>
      </c>
      <c r="J623" s="24" t="s">
        <v>299</v>
      </c>
    </row>
    <row r="624">
      <c r="A624" t="str">
        <f>if(Services!A624="","",Services!A624)</f>
        <v/>
      </c>
      <c r="B624" t="str">
        <f>if(Services!B624&amp;" "&amp;Services!C624&amp;" "&amp;Services!I624="","",Services!B624&amp;" "&amp;Services!C624&amp;" "&amp;Services!I624)</f>
        <v>  </v>
      </c>
      <c r="C624" t="str">
        <f>if(A624="","",Services!D624&amp;" "&amp;Services!E624&amp;", "&amp;Services!F624&amp;" "&amp;Services!G624)</f>
        <v/>
      </c>
      <c r="D624" t="str">
        <f>if(Services!H624="","",Services!H624)</f>
        <v/>
      </c>
      <c r="E624" s="81" t="str">
        <f>if(Services!J624="P",Services!$J$1&amp;", ","")&amp;
if(Services!K624="P",Services!$K$1&amp;", ","")&amp;
if(Services!L624="P",Services!$L$1&amp;", ","")&amp;
if(Services!M624="P",Services!$M$1&amp;", ","")&amp;
if(Services!N624="P",Services!$N$1&amp;", ","")&amp;
if(Services!O624="P",Services!$O$1&amp;", ","")&amp;
if(Services!P624="P",Services!$P$1&amp;", ","")&amp;
if(Services!Q624="P",Services!$Q$1&amp;", ","")&amp;
if(Services!R624="P",Services!$R$1&amp;", ","")&amp;
if(Services!S624="P",Services!$S$1&amp;", ","")&amp;
if(Services!T624="P",Services!$T$1&amp;", ","")&amp;
if(Services!U624="P",Services!$U$1&amp;", ","")&amp;
if(Services!V624="P",Services!$V$1&amp;", ","")&amp;
if(Services!W624="P",Services!$W$1&amp;", ","")&amp;
if(Services!X624="P",Services!$X$1&amp;", ","")&amp;
if(Services!Y624="P",Services!$Y$1&amp;", ","")&amp;
if(Services!Z624="P",Services!$Z$1&amp;", ","")&amp;
if(Services!AA624="P",Services!$AA$1&amp;", ","")&amp;
if(Services!AB624="P",Services!$AB$1&amp;", ","")&amp;
if(Services!AC624="P",Services!$AC$1&amp;", ","")&amp;
if(Services!AD624="P",Services!$AD$1&amp;", ","")&amp;
if(Services!AE624="P",Services!$AE$1&amp;", ","")&amp;
if(Services!AF624="P",Services!$AF$1&amp;", ","")&amp;
if(Services!AG624="P",Services!$AG$1&amp;", ","")&amp;
if(Services!AH624="P",Services!$AH$1&amp;", ","")</f>
        <v/>
      </c>
      <c r="F624" t="str">
        <f t="shared" si="1"/>
        <v/>
      </c>
      <c r="G624" s="81" t="str">
        <f>if(Services!J624="S",Services!$J$1&amp;", ","")&amp;
if(Services!K624="S",Services!$K$1&amp;", ","")&amp;
if(Services!L624="S",Services!$L$1&amp;", ","")&amp;
if(Services!M624="S",Services!$M$1&amp;", ","")&amp;
if(Services!N624="S",Services!$N$1&amp;", ","")&amp;
if(Services!O624="S",Services!$O$1&amp;", ","")&amp;
if(Services!P624="S",Services!$P$1&amp;", ","")&amp;
if(Services!Q624="S",Services!$Q$1&amp;", ","")&amp;
if(Services!R624="S",Services!$R$1&amp;", ","")&amp;
if(Services!S624="S",Services!$S$1&amp;", ","")&amp;
if(Services!T624="S",Services!$T$1&amp;", ","")&amp;
if(Services!U624="S",Services!$U$1&amp;", ","")&amp;
if(Services!V624="S",Services!$V$1&amp;", ","")&amp;
if(Services!W624="S",Services!$W$1&amp;", ","")&amp;
if(Services!X624="S",Services!$X$1&amp;", ","")&amp;
if(Services!Y624="S",Services!$Y$1&amp;", ","")&amp;
if(Services!Z624="S",Services!$Z$1&amp;", ","")&amp;
if(Services!AA624="S",Services!$AA$1&amp;", ","")&amp;
if(Services!AB624="S",Services!$AB$1&amp;", ","")&amp;
if(Services!AC624="S",Services!$AC$1&amp;", ","")&amp;
if(Services!AD624="S",Services!$AD$1&amp;", ","")&amp;
if(Services!AE624="S",Services!$AE$1&amp;", ","")&amp;
if(Services!AF624="S",Services!$AF$1&amp;", ","")&amp;
if(Services!AG624="S",Services!$AG$1&amp;", ","")&amp;
if(Services!AH624="S",Services!$AH$1&amp;", ","")</f>
        <v/>
      </c>
      <c r="H624" t="str">
        <f t="shared" si="2"/>
        <v/>
      </c>
      <c r="I624" t="str">
        <f t="shared" si="3"/>
        <v/>
      </c>
      <c r="J624" s="24" t="s">
        <v>299</v>
      </c>
    </row>
    <row r="625">
      <c r="A625" t="str">
        <f>if(Services!A625="","",Services!A625)</f>
        <v/>
      </c>
      <c r="B625" t="str">
        <f>if(Services!B625&amp;" "&amp;Services!C625&amp;" "&amp;Services!I625="","",Services!B625&amp;" "&amp;Services!C625&amp;" "&amp;Services!I625)</f>
        <v>  </v>
      </c>
      <c r="C625" t="str">
        <f>if(A625="","",Services!D625&amp;" "&amp;Services!E625&amp;", "&amp;Services!F625&amp;" "&amp;Services!G625)</f>
        <v/>
      </c>
      <c r="D625" t="str">
        <f>if(Services!H625="","",Services!H625)</f>
        <v/>
      </c>
      <c r="E625" s="81" t="str">
        <f>if(Services!J625="P",Services!$J$1&amp;", ","")&amp;
if(Services!K625="P",Services!$K$1&amp;", ","")&amp;
if(Services!L625="P",Services!$L$1&amp;", ","")&amp;
if(Services!M625="P",Services!$M$1&amp;", ","")&amp;
if(Services!N625="P",Services!$N$1&amp;", ","")&amp;
if(Services!O625="P",Services!$O$1&amp;", ","")&amp;
if(Services!P625="P",Services!$P$1&amp;", ","")&amp;
if(Services!Q625="P",Services!$Q$1&amp;", ","")&amp;
if(Services!R625="P",Services!$R$1&amp;", ","")&amp;
if(Services!S625="P",Services!$S$1&amp;", ","")&amp;
if(Services!T625="P",Services!$T$1&amp;", ","")&amp;
if(Services!U625="P",Services!$U$1&amp;", ","")&amp;
if(Services!V625="P",Services!$V$1&amp;", ","")&amp;
if(Services!W625="P",Services!$W$1&amp;", ","")&amp;
if(Services!X625="P",Services!$X$1&amp;", ","")&amp;
if(Services!Y625="P",Services!$Y$1&amp;", ","")&amp;
if(Services!Z625="P",Services!$Z$1&amp;", ","")&amp;
if(Services!AA625="P",Services!$AA$1&amp;", ","")&amp;
if(Services!AB625="P",Services!$AB$1&amp;", ","")&amp;
if(Services!AC625="P",Services!$AC$1&amp;", ","")&amp;
if(Services!AD625="P",Services!$AD$1&amp;", ","")&amp;
if(Services!AE625="P",Services!$AE$1&amp;", ","")&amp;
if(Services!AF625="P",Services!$AF$1&amp;", ","")&amp;
if(Services!AG625="P",Services!$AG$1&amp;", ","")&amp;
if(Services!AH625="P",Services!$AH$1&amp;", ","")</f>
        <v/>
      </c>
      <c r="F625" t="str">
        <f t="shared" si="1"/>
        <v/>
      </c>
      <c r="G625" s="81" t="str">
        <f>if(Services!J625="S",Services!$J$1&amp;", ","")&amp;
if(Services!K625="S",Services!$K$1&amp;", ","")&amp;
if(Services!L625="S",Services!$L$1&amp;", ","")&amp;
if(Services!M625="S",Services!$M$1&amp;", ","")&amp;
if(Services!N625="S",Services!$N$1&amp;", ","")&amp;
if(Services!O625="S",Services!$O$1&amp;", ","")&amp;
if(Services!P625="S",Services!$P$1&amp;", ","")&amp;
if(Services!Q625="S",Services!$Q$1&amp;", ","")&amp;
if(Services!R625="S",Services!$R$1&amp;", ","")&amp;
if(Services!S625="S",Services!$S$1&amp;", ","")&amp;
if(Services!T625="S",Services!$T$1&amp;", ","")&amp;
if(Services!U625="S",Services!$U$1&amp;", ","")&amp;
if(Services!V625="S",Services!$V$1&amp;", ","")&amp;
if(Services!W625="S",Services!$W$1&amp;", ","")&amp;
if(Services!X625="S",Services!$X$1&amp;", ","")&amp;
if(Services!Y625="S",Services!$Y$1&amp;", ","")&amp;
if(Services!Z625="S",Services!$Z$1&amp;", ","")&amp;
if(Services!AA625="S",Services!$AA$1&amp;", ","")&amp;
if(Services!AB625="S",Services!$AB$1&amp;", ","")&amp;
if(Services!AC625="S",Services!$AC$1&amp;", ","")&amp;
if(Services!AD625="S",Services!$AD$1&amp;", ","")&amp;
if(Services!AE625="S",Services!$AE$1&amp;", ","")&amp;
if(Services!AF625="S",Services!$AF$1&amp;", ","")&amp;
if(Services!AG625="S",Services!$AG$1&amp;", ","")&amp;
if(Services!AH625="S",Services!$AH$1&amp;", ","")</f>
        <v/>
      </c>
      <c r="H625" t="str">
        <f t="shared" si="2"/>
        <v/>
      </c>
      <c r="I625" t="str">
        <f t="shared" si="3"/>
        <v/>
      </c>
      <c r="J625" s="24" t="s">
        <v>299</v>
      </c>
    </row>
    <row r="626">
      <c r="A626" t="str">
        <f>if(Services!A626="","",Services!A626)</f>
        <v/>
      </c>
      <c r="B626" t="str">
        <f>if(Services!B626&amp;" "&amp;Services!C626&amp;" "&amp;Services!I626="","",Services!B626&amp;" "&amp;Services!C626&amp;" "&amp;Services!I626)</f>
        <v>  </v>
      </c>
      <c r="C626" t="str">
        <f>if(A626="","",Services!D626&amp;" "&amp;Services!E626&amp;", "&amp;Services!F626&amp;" "&amp;Services!G626)</f>
        <v/>
      </c>
      <c r="D626" t="str">
        <f>if(Services!H626="","",Services!H626)</f>
        <v/>
      </c>
      <c r="E626" s="81" t="str">
        <f>if(Services!J626="P",Services!$J$1&amp;", ","")&amp;
if(Services!K626="P",Services!$K$1&amp;", ","")&amp;
if(Services!L626="P",Services!$L$1&amp;", ","")&amp;
if(Services!M626="P",Services!$M$1&amp;", ","")&amp;
if(Services!N626="P",Services!$N$1&amp;", ","")&amp;
if(Services!O626="P",Services!$O$1&amp;", ","")&amp;
if(Services!P626="P",Services!$P$1&amp;", ","")&amp;
if(Services!Q626="P",Services!$Q$1&amp;", ","")&amp;
if(Services!R626="P",Services!$R$1&amp;", ","")&amp;
if(Services!S626="P",Services!$S$1&amp;", ","")&amp;
if(Services!T626="P",Services!$T$1&amp;", ","")&amp;
if(Services!U626="P",Services!$U$1&amp;", ","")&amp;
if(Services!V626="P",Services!$V$1&amp;", ","")&amp;
if(Services!W626="P",Services!$W$1&amp;", ","")&amp;
if(Services!X626="P",Services!$X$1&amp;", ","")&amp;
if(Services!Y626="P",Services!$Y$1&amp;", ","")&amp;
if(Services!Z626="P",Services!$Z$1&amp;", ","")&amp;
if(Services!AA626="P",Services!$AA$1&amp;", ","")&amp;
if(Services!AB626="P",Services!$AB$1&amp;", ","")&amp;
if(Services!AC626="P",Services!$AC$1&amp;", ","")&amp;
if(Services!AD626="P",Services!$AD$1&amp;", ","")&amp;
if(Services!AE626="P",Services!$AE$1&amp;", ","")&amp;
if(Services!AF626="P",Services!$AF$1&amp;", ","")&amp;
if(Services!AG626="P",Services!$AG$1&amp;", ","")&amp;
if(Services!AH626="P",Services!$AH$1&amp;", ","")</f>
        <v/>
      </c>
      <c r="F626" t="str">
        <f t="shared" si="1"/>
        <v/>
      </c>
      <c r="G626" s="81" t="str">
        <f>if(Services!J626="S",Services!$J$1&amp;", ","")&amp;
if(Services!K626="S",Services!$K$1&amp;", ","")&amp;
if(Services!L626="S",Services!$L$1&amp;", ","")&amp;
if(Services!M626="S",Services!$M$1&amp;", ","")&amp;
if(Services!N626="S",Services!$N$1&amp;", ","")&amp;
if(Services!O626="S",Services!$O$1&amp;", ","")&amp;
if(Services!P626="S",Services!$P$1&amp;", ","")&amp;
if(Services!Q626="S",Services!$Q$1&amp;", ","")&amp;
if(Services!R626="S",Services!$R$1&amp;", ","")&amp;
if(Services!S626="S",Services!$S$1&amp;", ","")&amp;
if(Services!T626="S",Services!$T$1&amp;", ","")&amp;
if(Services!U626="S",Services!$U$1&amp;", ","")&amp;
if(Services!V626="S",Services!$V$1&amp;", ","")&amp;
if(Services!W626="S",Services!$W$1&amp;", ","")&amp;
if(Services!X626="S",Services!$X$1&amp;", ","")&amp;
if(Services!Y626="S",Services!$Y$1&amp;", ","")&amp;
if(Services!Z626="S",Services!$Z$1&amp;", ","")&amp;
if(Services!AA626="S",Services!$AA$1&amp;", ","")&amp;
if(Services!AB626="S",Services!$AB$1&amp;", ","")&amp;
if(Services!AC626="S",Services!$AC$1&amp;", ","")&amp;
if(Services!AD626="S",Services!$AD$1&amp;", ","")&amp;
if(Services!AE626="S",Services!$AE$1&amp;", ","")&amp;
if(Services!AF626="S",Services!$AF$1&amp;", ","")&amp;
if(Services!AG626="S",Services!$AG$1&amp;", ","")&amp;
if(Services!AH626="S",Services!$AH$1&amp;", ","")</f>
        <v/>
      </c>
      <c r="H626" t="str">
        <f t="shared" si="2"/>
        <v/>
      </c>
      <c r="I626" t="str">
        <f t="shared" si="3"/>
        <v/>
      </c>
      <c r="J626" s="24" t="s">
        <v>299</v>
      </c>
    </row>
    <row r="627">
      <c r="A627" t="str">
        <f>if(Services!A627="","",Services!A627)</f>
        <v/>
      </c>
      <c r="B627" t="str">
        <f>if(Services!B627&amp;" "&amp;Services!C627&amp;" "&amp;Services!I627="","",Services!B627&amp;" "&amp;Services!C627&amp;" "&amp;Services!I627)</f>
        <v>  </v>
      </c>
      <c r="C627" t="str">
        <f>if(A627="","",Services!D627&amp;" "&amp;Services!E627&amp;", "&amp;Services!F627&amp;" "&amp;Services!G627)</f>
        <v/>
      </c>
      <c r="D627" t="str">
        <f>if(Services!H627="","",Services!H627)</f>
        <v/>
      </c>
      <c r="E627" s="81" t="str">
        <f>if(Services!J627="P",Services!$J$1&amp;", ","")&amp;
if(Services!K627="P",Services!$K$1&amp;", ","")&amp;
if(Services!L627="P",Services!$L$1&amp;", ","")&amp;
if(Services!M627="P",Services!$M$1&amp;", ","")&amp;
if(Services!N627="P",Services!$N$1&amp;", ","")&amp;
if(Services!O627="P",Services!$O$1&amp;", ","")&amp;
if(Services!P627="P",Services!$P$1&amp;", ","")&amp;
if(Services!Q627="P",Services!$Q$1&amp;", ","")&amp;
if(Services!R627="P",Services!$R$1&amp;", ","")&amp;
if(Services!S627="P",Services!$S$1&amp;", ","")&amp;
if(Services!T627="P",Services!$T$1&amp;", ","")&amp;
if(Services!U627="P",Services!$U$1&amp;", ","")&amp;
if(Services!V627="P",Services!$V$1&amp;", ","")&amp;
if(Services!W627="P",Services!$W$1&amp;", ","")&amp;
if(Services!X627="P",Services!$X$1&amp;", ","")&amp;
if(Services!Y627="P",Services!$Y$1&amp;", ","")&amp;
if(Services!Z627="P",Services!$Z$1&amp;", ","")&amp;
if(Services!AA627="P",Services!$AA$1&amp;", ","")&amp;
if(Services!AB627="P",Services!$AB$1&amp;", ","")&amp;
if(Services!AC627="P",Services!$AC$1&amp;", ","")&amp;
if(Services!AD627="P",Services!$AD$1&amp;", ","")&amp;
if(Services!AE627="P",Services!$AE$1&amp;", ","")&amp;
if(Services!AF627="P",Services!$AF$1&amp;", ","")&amp;
if(Services!AG627="P",Services!$AG$1&amp;", ","")&amp;
if(Services!AH627="P",Services!$AH$1&amp;", ","")</f>
        <v/>
      </c>
      <c r="F627" t="str">
        <f t="shared" si="1"/>
        <v/>
      </c>
      <c r="G627" s="81" t="str">
        <f>if(Services!J627="S",Services!$J$1&amp;", ","")&amp;
if(Services!K627="S",Services!$K$1&amp;", ","")&amp;
if(Services!L627="S",Services!$L$1&amp;", ","")&amp;
if(Services!M627="S",Services!$M$1&amp;", ","")&amp;
if(Services!N627="S",Services!$N$1&amp;", ","")&amp;
if(Services!O627="S",Services!$O$1&amp;", ","")&amp;
if(Services!P627="S",Services!$P$1&amp;", ","")&amp;
if(Services!Q627="S",Services!$Q$1&amp;", ","")&amp;
if(Services!R627="S",Services!$R$1&amp;", ","")&amp;
if(Services!S627="S",Services!$S$1&amp;", ","")&amp;
if(Services!T627="S",Services!$T$1&amp;", ","")&amp;
if(Services!U627="S",Services!$U$1&amp;", ","")&amp;
if(Services!V627="S",Services!$V$1&amp;", ","")&amp;
if(Services!W627="S",Services!$W$1&amp;", ","")&amp;
if(Services!X627="S",Services!$X$1&amp;", ","")&amp;
if(Services!Y627="S",Services!$Y$1&amp;", ","")&amp;
if(Services!Z627="S",Services!$Z$1&amp;", ","")&amp;
if(Services!AA627="S",Services!$AA$1&amp;", ","")&amp;
if(Services!AB627="S",Services!$AB$1&amp;", ","")&amp;
if(Services!AC627="S",Services!$AC$1&amp;", ","")&amp;
if(Services!AD627="S",Services!$AD$1&amp;", ","")&amp;
if(Services!AE627="S",Services!$AE$1&amp;", ","")&amp;
if(Services!AF627="S",Services!$AF$1&amp;", ","")&amp;
if(Services!AG627="S",Services!$AG$1&amp;", ","")&amp;
if(Services!AH627="S",Services!$AH$1&amp;", ","")</f>
        <v/>
      </c>
      <c r="H627" t="str">
        <f t="shared" si="2"/>
        <v/>
      </c>
      <c r="I627" t="str">
        <f t="shared" si="3"/>
        <v/>
      </c>
      <c r="J627" s="24" t="s">
        <v>299</v>
      </c>
    </row>
    <row r="628">
      <c r="A628" t="str">
        <f>if(Services!A628="","",Services!A628)</f>
        <v/>
      </c>
      <c r="B628" t="str">
        <f>if(Services!B628&amp;" "&amp;Services!C628&amp;" "&amp;Services!I628="","",Services!B628&amp;" "&amp;Services!C628&amp;" "&amp;Services!I628)</f>
        <v>  </v>
      </c>
      <c r="C628" t="str">
        <f>if(A628="","",Services!D628&amp;" "&amp;Services!E628&amp;", "&amp;Services!F628&amp;" "&amp;Services!G628)</f>
        <v/>
      </c>
      <c r="D628" t="str">
        <f>if(Services!H628="","",Services!H628)</f>
        <v/>
      </c>
      <c r="E628" s="81" t="str">
        <f>if(Services!J628="P",Services!$J$1&amp;", ","")&amp;
if(Services!K628="P",Services!$K$1&amp;", ","")&amp;
if(Services!L628="P",Services!$L$1&amp;", ","")&amp;
if(Services!M628="P",Services!$M$1&amp;", ","")&amp;
if(Services!N628="P",Services!$N$1&amp;", ","")&amp;
if(Services!O628="P",Services!$O$1&amp;", ","")&amp;
if(Services!P628="P",Services!$P$1&amp;", ","")&amp;
if(Services!Q628="P",Services!$Q$1&amp;", ","")&amp;
if(Services!R628="P",Services!$R$1&amp;", ","")&amp;
if(Services!S628="P",Services!$S$1&amp;", ","")&amp;
if(Services!T628="P",Services!$T$1&amp;", ","")&amp;
if(Services!U628="P",Services!$U$1&amp;", ","")&amp;
if(Services!V628="P",Services!$V$1&amp;", ","")&amp;
if(Services!W628="P",Services!$W$1&amp;", ","")&amp;
if(Services!X628="P",Services!$X$1&amp;", ","")&amp;
if(Services!Y628="P",Services!$Y$1&amp;", ","")&amp;
if(Services!Z628="P",Services!$Z$1&amp;", ","")&amp;
if(Services!AA628="P",Services!$AA$1&amp;", ","")&amp;
if(Services!AB628="P",Services!$AB$1&amp;", ","")&amp;
if(Services!AC628="P",Services!$AC$1&amp;", ","")&amp;
if(Services!AD628="P",Services!$AD$1&amp;", ","")&amp;
if(Services!AE628="P",Services!$AE$1&amp;", ","")&amp;
if(Services!AF628="P",Services!$AF$1&amp;", ","")&amp;
if(Services!AG628="P",Services!$AG$1&amp;", ","")&amp;
if(Services!AH628="P",Services!$AH$1&amp;", ","")</f>
        <v/>
      </c>
      <c r="F628" t="str">
        <f t="shared" si="1"/>
        <v/>
      </c>
      <c r="G628" s="81" t="str">
        <f>if(Services!J628="S",Services!$J$1&amp;", ","")&amp;
if(Services!K628="S",Services!$K$1&amp;", ","")&amp;
if(Services!L628="S",Services!$L$1&amp;", ","")&amp;
if(Services!M628="S",Services!$M$1&amp;", ","")&amp;
if(Services!N628="S",Services!$N$1&amp;", ","")&amp;
if(Services!O628="S",Services!$O$1&amp;", ","")&amp;
if(Services!P628="S",Services!$P$1&amp;", ","")&amp;
if(Services!Q628="S",Services!$Q$1&amp;", ","")&amp;
if(Services!R628="S",Services!$R$1&amp;", ","")&amp;
if(Services!S628="S",Services!$S$1&amp;", ","")&amp;
if(Services!T628="S",Services!$T$1&amp;", ","")&amp;
if(Services!U628="S",Services!$U$1&amp;", ","")&amp;
if(Services!V628="S",Services!$V$1&amp;", ","")&amp;
if(Services!W628="S",Services!$W$1&amp;", ","")&amp;
if(Services!X628="S",Services!$X$1&amp;", ","")&amp;
if(Services!Y628="S",Services!$Y$1&amp;", ","")&amp;
if(Services!Z628="S",Services!$Z$1&amp;", ","")&amp;
if(Services!AA628="S",Services!$AA$1&amp;", ","")&amp;
if(Services!AB628="S",Services!$AB$1&amp;", ","")&amp;
if(Services!AC628="S",Services!$AC$1&amp;", ","")&amp;
if(Services!AD628="S",Services!$AD$1&amp;", ","")&amp;
if(Services!AE628="S",Services!$AE$1&amp;", ","")&amp;
if(Services!AF628="S",Services!$AF$1&amp;", ","")&amp;
if(Services!AG628="S",Services!$AG$1&amp;", ","")&amp;
if(Services!AH628="S",Services!$AH$1&amp;", ","")</f>
        <v/>
      </c>
      <c r="H628" t="str">
        <f t="shared" si="2"/>
        <v/>
      </c>
      <c r="I628" t="str">
        <f t="shared" si="3"/>
        <v/>
      </c>
      <c r="J628" s="24" t="s">
        <v>299</v>
      </c>
    </row>
    <row r="629">
      <c r="A629" t="str">
        <f>if(Services!A629="","",Services!A629)</f>
        <v/>
      </c>
      <c r="B629" t="str">
        <f>if(Services!B629&amp;" "&amp;Services!C629&amp;" "&amp;Services!I629="","",Services!B629&amp;" "&amp;Services!C629&amp;" "&amp;Services!I629)</f>
        <v>  </v>
      </c>
      <c r="C629" t="str">
        <f>if(A629="","",Services!D629&amp;" "&amp;Services!E629&amp;", "&amp;Services!F629&amp;" "&amp;Services!G629)</f>
        <v/>
      </c>
      <c r="D629" t="str">
        <f>if(Services!H629="","",Services!H629)</f>
        <v/>
      </c>
      <c r="E629" s="81" t="str">
        <f>if(Services!J629="P",Services!$J$1&amp;", ","")&amp;
if(Services!K629="P",Services!$K$1&amp;", ","")&amp;
if(Services!L629="P",Services!$L$1&amp;", ","")&amp;
if(Services!M629="P",Services!$M$1&amp;", ","")&amp;
if(Services!N629="P",Services!$N$1&amp;", ","")&amp;
if(Services!O629="P",Services!$O$1&amp;", ","")&amp;
if(Services!P629="P",Services!$P$1&amp;", ","")&amp;
if(Services!Q629="P",Services!$Q$1&amp;", ","")&amp;
if(Services!R629="P",Services!$R$1&amp;", ","")&amp;
if(Services!S629="P",Services!$S$1&amp;", ","")&amp;
if(Services!T629="P",Services!$T$1&amp;", ","")&amp;
if(Services!U629="P",Services!$U$1&amp;", ","")&amp;
if(Services!V629="P",Services!$V$1&amp;", ","")&amp;
if(Services!W629="P",Services!$W$1&amp;", ","")&amp;
if(Services!X629="P",Services!$X$1&amp;", ","")&amp;
if(Services!Y629="P",Services!$Y$1&amp;", ","")&amp;
if(Services!Z629="P",Services!$Z$1&amp;", ","")&amp;
if(Services!AA629="P",Services!$AA$1&amp;", ","")&amp;
if(Services!AB629="P",Services!$AB$1&amp;", ","")&amp;
if(Services!AC629="P",Services!$AC$1&amp;", ","")&amp;
if(Services!AD629="P",Services!$AD$1&amp;", ","")&amp;
if(Services!AE629="P",Services!$AE$1&amp;", ","")&amp;
if(Services!AF629="P",Services!$AF$1&amp;", ","")&amp;
if(Services!AG629="P",Services!$AG$1&amp;", ","")&amp;
if(Services!AH629="P",Services!$AH$1&amp;", ","")</f>
        <v/>
      </c>
      <c r="F629" t="str">
        <f t="shared" si="1"/>
        <v/>
      </c>
      <c r="G629" s="81" t="str">
        <f>if(Services!J629="S",Services!$J$1&amp;", ","")&amp;
if(Services!K629="S",Services!$K$1&amp;", ","")&amp;
if(Services!L629="S",Services!$L$1&amp;", ","")&amp;
if(Services!M629="S",Services!$M$1&amp;", ","")&amp;
if(Services!N629="S",Services!$N$1&amp;", ","")&amp;
if(Services!O629="S",Services!$O$1&amp;", ","")&amp;
if(Services!P629="S",Services!$P$1&amp;", ","")&amp;
if(Services!Q629="S",Services!$Q$1&amp;", ","")&amp;
if(Services!R629="S",Services!$R$1&amp;", ","")&amp;
if(Services!S629="S",Services!$S$1&amp;", ","")&amp;
if(Services!T629="S",Services!$T$1&amp;", ","")&amp;
if(Services!U629="S",Services!$U$1&amp;", ","")&amp;
if(Services!V629="S",Services!$V$1&amp;", ","")&amp;
if(Services!W629="S",Services!$W$1&amp;", ","")&amp;
if(Services!X629="S",Services!$X$1&amp;", ","")&amp;
if(Services!Y629="S",Services!$Y$1&amp;", ","")&amp;
if(Services!Z629="S",Services!$Z$1&amp;", ","")&amp;
if(Services!AA629="S",Services!$AA$1&amp;", ","")&amp;
if(Services!AB629="S",Services!$AB$1&amp;", ","")&amp;
if(Services!AC629="S",Services!$AC$1&amp;", ","")&amp;
if(Services!AD629="S",Services!$AD$1&amp;", ","")&amp;
if(Services!AE629="S",Services!$AE$1&amp;", ","")&amp;
if(Services!AF629="S",Services!$AF$1&amp;", ","")&amp;
if(Services!AG629="S",Services!$AG$1&amp;", ","")&amp;
if(Services!AH629="S",Services!$AH$1&amp;", ","")</f>
        <v/>
      </c>
      <c r="H629" t="str">
        <f t="shared" si="2"/>
        <v/>
      </c>
      <c r="I629" t="str">
        <f t="shared" si="3"/>
        <v/>
      </c>
      <c r="J629" s="24" t="s">
        <v>299</v>
      </c>
    </row>
    <row r="630">
      <c r="A630" t="str">
        <f>if(Services!A630="","",Services!A630)</f>
        <v/>
      </c>
      <c r="B630" t="str">
        <f>if(Services!B630&amp;" "&amp;Services!C630&amp;" "&amp;Services!I630="","",Services!B630&amp;" "&amp;Services!C630&amp;" "&amp;Services!I630)</f>
        <v>  </v>
      </c>
      <c r="C630" t="str">
        <f>if(A630="","",Services!D630&amp;" "&amp;Services!E630&amp;", "&amp;Services!F630&amp;" "&amp;Services!G630)</f>
        <v/>
      </c>
      <c r="D630" t="str">
        <f>if(Services!H630="","",Services!H630)</f>
        <v/>
      </c>
      <c r="E630" s="81" t="str">
        <f>if(Services!J630="P",Services!$J$1&amp;", ","")&amp;
if(Services!K630="P",Services!$K$1&amp;", ","")&amp;
if(Services!L630="P",Services!$L$1&amp;", ","")&amp;
if(Services!M630="P",Services!$M$1&amp;", ","")&amp;
if(Services!N630="P",Services!$N$1&amp;", ","")&amp;
if(Services!O630="P",Services!$O$1&amp;", ","")&amp;
if(Services!P630="P",Services!$P$1&amp;", ","")&amp;
if(Services!Q630="P",Services!$Q$1&amp;", ","")&amp;
if(Services!R630="P",Services!$R$1&amp;", ","")&amp;
if(Services!S630="P",Services!$S$1&amp;", ","")&amp;
if(Services!T630="P",Services!$T$1&amp;", ","")&amp;
if(Services!U630="P",Services!$U$1&amp;", ","")&amp;
if(Services!V630="P",Services!$V$1&amp;", ","")&amp;
if(Services!W630="P",Services!$W$1&amp;", ","")&amp;
if(Services!X630="P",Services!$X$1&amp;", ","")&amp;
if(Services!Y630="P",Services!$Y$1&amp;", ","")&amp;
if(Services!Z630="P",Services!$Z$1&amp;", ","")&amp;
if(Services!AA630="P",Services!$AA$1&amp;", ","")&amp;
if(Services!AB630="P",Services!$AB$1&amp;", ","")&amp;
if(Services!AC630="P",Services!$AC$1&amp;", ","")&amp;
if(Services!AD630="P",Services!$AD$1&amp;", ","")&amp;
if(Services!AE630="P",Services!$AE$1&amp;", ","")&amp;
if(Services!AF630="P",Services!$AF$1&amp;", ","")&amp;
if(Services!AG630="P",Services!$AG$1&amp;", ","")&amp;
if(Services!AH630="P",Services!$AH$1&amp;", ","")</f>
        <v/>
      </c>
      <c r="F630" t="str">
        <f t="shared" si="1"/>
        <v/>
      </c>
      <c r="G630" s="81" t="str">
        <f>if(Services!J630="S",Services!$J$1&amp;", ","")&amp;
if(Services!K630="S",Services!$K$1&amp;", ","")&amp;
if(Services!L630="S",Services!$L$1&amp;", ","")&amp;
if(Services!M630="S",Services!$M$1&amp;", ","")&amp;
if(Services!N630="S",Services!$N$1&amp;", ","")&amp;
if(Services!O630="S",Services!$O$1&amp;", ","")&amp;
if(Services!P630="S",Services!$P$1&amp;", ","")&amp;
if(Services!Q630="S",Services!$Q$1&amp;", ","")&amp;
if(Services!R630="S",Services!$R$1&amp;", ","")&amp;
if(Services!S630="S",Services!$S$1&amp;", ","")&amp;
if(Services!T630="S",Services!$T$1&amp;", ","")&amp;
if(Services!U630="S",Services!$U$1&amp;", ","")&amp;
if(Services!V630="S",Services!$V$1&amp;", ","")&amp;
if(Services!W630="S",Services!$W$1&amp;", ","")&amp;
if(Services!X630="S",Services!$X$1&amp;", ","")&amp;
if(Services!Y630="S",Services!$Y$1&amp;", ","")&amp;
if(Services!Z630="S",Services!$Z$1&amp;", ","")&amp;
if(Services!AA630="S",Services!$AA$1&amp;", ","")&amp;
if(Services!AB630="S",Services!$AB$1&amp;", ","")&amp;
if(Services!AC630="S",Services!$AC$1&amp;", ","")&amp;
if(Services!AD630="S",Services!$AD$1&amp;", ","")&amp;
if(Services!AE630="S",Services!$AE$1&amp;", ","")&amp;
if(Services!AF630="S",Services!$AF$1&amp;", ","")&amp;
if(Services!AG630="S",Services!$AG$1&amp;", ","")&amp;
if(Services!AH630="S",Services!$AH$1&amp;", ","")</f>
        <v/>
      </c>
      <c r="H630" t="str">
        <f t="shared" si="2"/>
        <v/>
      </c>
      <c r="I630" t="str">
        <f t="shared" si="3"/>
        <v/>
      </c>
      <c r="J630" s="24" t="s">
        <v>299</v>
      </c>
    </row>
    <row r="631">
      <c r="A631" t="str">
        <f>if(Services!A631="","",Services!A631)</f>
        <v/>
      </c>
      <c r="B631" t="str">
        <f>if(Services!B631&amp;" "&amp;Services!C631&amp;" "&amp;Services!I631="","",Services!B631&amp;" "&amp;Services!C631&amp;" "&amp;Services!I631)</f>
        <v>  </v>
      </c>
      <c r="C631" t="str">
        <f>if(A631="","",Services!D631&amp;" "&amp;Services!E631&amp;", "&amp;Services!F631&amp;" "&amp;Services!G631)</f>
        <v/>
      </c>
      <c r="D631" t="str">
        <f>if(Services!H631="","",Services!H631)</f>
        <v/>
      </c>
      <c r="E631" s="81" t="str">
        <f>if(Services!J631="P",Services!$J$1&amp;", ","")&amp;
if(Services!K631="P",Services!$K$1&amp;", ","")&amp;
if(Services!L631="P",Services!$L$1&amp;", ","")&amp;
if(Services!M631="P",Services!$M$1&amp;", ","")&amp;
if(Services!N631="P",Services!$N$1&amp;", ","")&amp;
if(Services!O631="P",Services!$O$1&amp;", ","")&amp;
if(Services!P631="P",Services!$P$1&amp;", ","")&amp;
if(Services!Q631="P",Services!$Q$1&amp;", ","")&amp;
if(Services!R631="P",Services!$R$1&amp;", ","")&amp;
if(Services!S631="P",Services!$S$1&amp;", ","")&amp;
if(Services!T631="P",Services!$T$1&amp;", ","")&amp;
if(Services!U631="P",Services!$U$1&amp;", ","")&amp;
if(Services!V631="P",Services!$V$1&amp;", ","")&amp;
if(Services!W631="P",Services!$W$1&amp;", ","")&amp;
if(Services!X631="P",Services!$X$1&amp;", ","")&amp;
if(Services!Y631="P",Services!$Y$1&amp;", ","")&amp;
if(Services!Z631="P",Services!$Z$1&amp;", ","")&amp;
if(Services!AA631="P",Services!$AA$1&amp;", ","")&amp;
if(Services!AB631="P",Services!$AB$1&amp;", ","")&amp;
if(Services!AC631="P",Services!$AC$1&amp;", ","")&amp;
if(Services!AD631="P",Services!$AD$1&amp;", ","")&amp;
if(Services!AE631="P",Services!$AE$1&amp;", ","")&amp;
if(Services!AF631="P",Services!$AF$1&amp;", ","")&amp;
if(Services!AG631="P",Services!$AG$1&amp;", ","")&amp;
if(Services!AH631="P",Services!$AH$1&amp;", ","")</f>
        <v/>
      </c>
      <c r="F631" t="str">
        <f t="shared" si="1"/>
        <v/>
      </c>
      <c r="G631" s="81" t="str">
        <f>if(Services!J631="S",Services!$J$1&amp;", ","")&amp;
if(Services!K631="S",Services!$K$1&amp;", ","")&amp;
if(Services!L631="S",Services!$L$1&amp;", ","")&amp;
if(Services!M631="S",Services!$M$1&amp;", ","")&amp;
if(Services!N631="S",Services!$N$1&amp;", ","")&amp;
if(Services!O631="S",Services!$O$1&amp;", ","")&amp;
if(Services!P631="S",Services!$P$1&amp;", ","")&amp;
if(Services!Q631="S",Services!$Q$1&amp;", ","")&amp;
if(Services!R631="S",Services!$R$1&amp;", ","")&amp;
if(Services!S631="S",Services!$S$1&amp;", ","")&amp;
if(Services!T631="S",Services!$T$1&amp;", ","")&amp;
if(Services!U631="S",Services!$U$1&amp;", ","")&amp;
if(Services!V631="S",Services!$V$1&amp;", ","")&amp;
if(Services!W631="S",Services!$W$1&amp;", ","")&amp;
if(Services!X631="S",Services!$X$1&amp;", ","")&amp;
if(Services!Y631="S",Services!$Y$1&amp;", ","")&amp;
if(Services!Z631="S",Services!$Z$1&amp;", ","")&amp;
if(Services!AA631="S",Services!$AA$1&amp;", ","")&amp;
if(Services!AB631="S",Services!$AB$1&amp;", ","")&amp;
if(Services!AC631="S",Services!$AC$1&amp;", ","")&amp;
if(Services!AD631="S",Services!$AD$1&amp;", ","")&amp;
if(Services!AE631="S",Services!$AE$1&amp;", ","")&amp;
if(Services!AF631="S",Services!$AF$1&amp;", ","")&amp;
if(Services!AG631="S",Services!$AG$1&amp;", ","")&amp;
if(Services!AH631="S",Services!$AH$1&amp;", ","")</f>
        <v/>
      </c>
      <c r="H631" t="str">
        <f t="shared" si="2"/>
        <v/>
      </c>
      <c r="I631" t="str">
        <f t="shared" si="3"/>
        <v/>
      </c>
      <c r="J631" s="24" t="s">
        <v>299</v>
      </c>
    </row>
    <row r="632">
      <c r="A632" t="str">
        <f>if(Services!A632="","",Services!A632)</f>
        <v/>
      </c>
      <c r="B632" t="str">
        <f>if(Services!B632&amp;" "&amp;Services!C632&amp;" "&amp;Services!I632="","",Services!B632&amp;" "&amp;Services!C632&amp;" "&amp;Services!I632)</f>
        <v>  </v>
      </c>
      <c r="C632" t="str">
        <f>if(A632="","",Services!D632&amp;" "&amp;Services!E632&amp;", "&amp;Services!F632&amp;" "&amp;Services!G632)</f>
        <v/>
      </c>
      <c r="D632" t="str">
        <f>if(Services!H632="","",Services!H632)</f>
        <v/>
      </c>
      <c r="E632" s="81" t="str">
        <f>if(Services!J632="P",Services!$J$1&amp;", ","")&amp;
if(Services!K632="P",Services!$K$1&amp;", ","")&amp;
if(Services!L632="P",Services!$L$1&amp;", ","")&amp;
if(Services!M632="P",Services!$M$1&amp;", ","")&amp;
if(Services!N632="P",Services!$N$1&amp;", ","")&amp;
if(Services!O632="P",Services!$O$1&amp;", ","")&amp;
if(Services!P632="P",Services!$P$1&amp;", ","")&amp;
if(Services!Q632="P",Services!$Q$1&amp;", ","")&amp;
if(Services!R632="P",Services!$R$1&amp;", ","")&amp;
if(Services!S632="P",Services!$S$1&amp;", ","")&amp;
if(Services!T632="P",Services!$T$1&amp;", ","")&amp;
if(Services!U632="P",Services!$U$1&amp;", ","")&amp;
if(Services!V632="P",Services!$V$1&amp;", ","")&amp;
if(Services!W632="P",Services!$W$1&amp;", ","")&amp;
if(Services!X632="P",Services!$X$1&amp;", ","")&amp;
if(Services!Y632="P",Services!$Y$1&amp;", ","")&amp;
if(Services!Z632="P",Services!$Z$1&amp;", ","")&amp;
if(Services!AA632="P",Services!$AA$1&amp;", ","")&amp;
if(Services!AB632="P",Services!$AB$1&amp;", ","")&amp;
if(Services!AC632="P",Services!$AC$1&amp;", ","")&amp;
if(Services!AD632="P",Services!$AD$1&amp;", ","")&amp;
if(Services!AE632="P",Services!$AE$1&amp;", ","")&amp;
if(Services!AF632="P",Services!$AF$1&amp;", ","")&amp;
if(Services!AG632="P",Services!$AG$1&amp;", ","")&amp;
if(Services!AH632="P",Services!$AH$1&amp;", ","")</f>
        <v/>
      </c>
      <c r="F632" t="str">
        <f t="shared" si="1"/>
        <v/>
      </c>
      <c r="G632" s="81" t="str">
        <f>if(Services!J632="S",Services!$J$1&amp;", ","")&amp;
if(Services!K632="S",Services!$K$1&amp;", ","")&amp;
if(Services!L632="S",Services!$L$1&amp;", ","")&amp;
if(Services!M632="S",Services!$M$1&amp;", ","")&amp;
if(Services!N632="S",Services!$N$1&amp;", ","")&amp;
if(Services!O632="S",Services!$O$1&amp;", ","")&amp;
if(Services!P632="S",Services!$P$1&amp;", ","")&amp;
if(Services!Q632="S",Services!$Q$1&amp;", ","")&amp;
if(Services!R632="S",Services!$R$1&amp;", ","")&amp;
if(Services!S632="S",Services!$S$1&amp;", ","")&amp;
if(Services!T632="S",Services!$T$1&amp;", ","")&amp;
if(Services!U632="S",Services!$U$1&amp;", ","")&amp;
if(Services!V632="S",Services!$V$1&amp;", ","")&amp;
if(Services!W632="S",Services!$W$1&amp;", ","")&amp;
if(Services!X632="S",Services!$X$1&amp;", ","")&amp;
if(Services!Y632="S",Services!$Y$1&amp;", ","")&amp;
if(Services!Z632="S",Services!$Z$1&amp;", ","")&amp;
if(Services!AA632="S",Services!$AA$1&amp;", ","")&amp;
if(Services!AB632="S",Services!$AB$1&amp;", ","")&amp;
if(Services!AC632="S",Services!$AC$1&amp;", ","")&amp;
if(Services!AD632="S",Services!$AD$1&amp;", ","")&amp;
if(Services!AE632="S",Services!$AE$1&amp;", ","")&amp;
if(Services!AF632="S",Services!$AF$1&amp;", ","")&amp;
if(Services!AG632="S",Services!$AG$1&amp;", ","")&amp;
if(Services!AH632="S",Services!$AH$1&amp;", ","")</f>
        <v/>
      </c>
      <c r="H632" t="str">
        <f t="shared" si="2"/>
        <v/>
      </c>
      <c r="I632" t="str">
        <f t="shared" si="3"/>
        <v/>
      </c>
      <c r="J632" s="24" t="s">
        <v>299</v>
      </c>
    </row>
    <row r="633">
      <c r="A633" t="str">
        <f>if(Services!A633="","",Services!A633)</f>
        <v/>
      </c>
      <c r="B633" t="str">
        <f>if(Services!B633&amp;" "&amp;Services!C633&amp;" "&amp;Services!I633="","",Services!B633&amp;" "&amp;Services!C633&amp;" "&amp;Services!I633)</f>
        <v>  </v>
      </c>
      <c r="C633" t="str">
        <f>if(A633="","",Services!D633&amp;" "&amp;Services!E633&amp;", "&amp;Services!F633&amp;" "&amp;Services!G633)</f>
        <v/>
      </c>
      <c r="D633" t="str">
        <f>if(Services!H633="","",Services!H633)</f>
        <v/>
      </c>
      <c r="E633" s="81" t="str">
        <f>if(Services!J633="P",Services!$J$1&amp;", ","")&amp;
if(Services!K633="P",Services!$K$1&amp;", ","")&amp;
if(Services!L633="P",Services!$L$1&amp;", ","")&amp;
if(Services!M633="P",Services!$M$1&amp;", ","")&amp;
if(Services!N633="P",Services!$N$1&amp;", ","")&amp;
if(Services!O633="P",Services!$O$1&amp;", ","")&amp;
if(Services!P633="P",Services!$P$1&amp;", ","")&amp;
if(Services!Q633="P",Services!$Q$1&amp;", ","")&amp;
if(Services!R633="P",Services!$R$1&amp;", ","")&amp;
if(Services!S633="P",Services!$S$1&amp;", ","")&amp;
if(Services!T633="P",Services!$T$1&amp;", ","")&amp;
if(Services!U633="P",Services!$U$1&amp;", ","")&amp;
if(Services!V633="P",Services!$V$1&amp;", ","")&amp;
if(Services!W633="P",Services!$W$1&amp;", ","")&amp;
if(Services!X633="P",Services!$X$1&amp;", ","")&amp;
if(Services!Y633="P",Services!$Y$1&amp;", ","")&amp;
if(Services!Z633="P",Services!$Z$1&amp;", ","")&amp;
if(Services!AA633="P",Services!$AA$1&amp;", ","")&amp;
if(Services!AB633="P",Services!$AB$1&amp;", ","")&amp;
if(Services!AC633="P",Services!$AC$1&amp;", ","")&amp;
if(Services!AD633="P",Services!$AD$1&amp;", ","")&amp;
if(Services!AE633="P",Services!$AE$1&amp;", ","")&amp;
if(Services!AF633="P",Services!$AF$1&amp;", ","")&amp;
if(Services!AG633="P",Services!$AG$1&amp;", ","")&amp;
if(Services!AH633="P",Services!$AH$1&amp;", ","")</f>
        <v/>
      </c>
      <c r="F633" t="str">
        <f t="shared" si="1"/>
        <v/>
      </c>
      <c r="G633" s="81" t="str">
        <f>if(Services!J633="S",Services!$J$1&amp;", ","")&amp;
if(Services!K633="S",Services!$K$1&amp;", ","")&amp;
if(Services!L633="S",Services!$L$1&amp;", ","")&amp;
if(Services!M633="S",Services!$M$1&amp;", ","")&amp;
if(Services!N633="S",Services!$N$1&amp;", ","")&amp;
if(Services!O633="S",Services!$O$1&amp;", ","")&amp;
if(Services!P633="S",Services!$P$1&amp;", ","")&amp;
if(Services!Q633="S",Services!$Q$1&amp;", ","")&amp;
if(Services!R633="S",Services!$R$1&amp;", ","")&amp;
if(Services!S633="S",Services!$S$1&amp;", ","")&amp;
if(Services!T633="S",Services!$T$1&amp;", ","")&amp;
if(Services!U633="S",Services!$U$1&amp;", ","")&amp;
if(Services!V633="S",Services!$V$1&amp;", ","")&amp;
if(Services!W633="S",Services!$W$1&amp;", ","")&amp;
if(Services!X633="S",Services!$X$1&amp;", ","")&amp;
if(Services!Y633="S",Services!$Y$1&amp;", ","")&amp;
if(Services!Z633="S",Services!$Z$1&amp;", ","")&amp;
if(Services!AA633="S",Services!$AA$1&amp;", ","")&amp;
if(Services!AB633="S",Services!$AB$1&amp;", ","")&amp;
if(Services!AC633="S",Services!$AC$1&amp;", ","")&amp;
if(Services!AD633="S",Services!$AD$1&amp;", ","")&amp;
if(Services!AE633="S",Services!$AE$1&amp;", ","")&amp;
if(Services!AF633="S",Services!$AF$1&amp;", ","")&amp;
if(Services!AG633="S",Services!$AG$1&amp;", ","")&amp;
if(Services!AH633="S",Services!$AH$1&amp;", ","")</f>
        <v/>
      </c>
      <c r="H633" t="str">
        <f t="shared" si="2"/>
        <v/>
      </c>
      <c r="I633" t="str">
        <f t="shared" si="3"/>
        <v/>
      </c>
      <c r="J633" s="24" t="s">
        <v>299</v>
      </c>
    </row>
    <row r="634">
      <c r="A634" t="str">
        <f>if(Services!A634="","",Services!A634)</f>
        <v/>
      </c>
      <c r="B634" t="str">
        <f>if(Services!B634&amp;" "&amp;Services!C634&amp;" "&amp;Services!I634="","",Services!B634&amp;" "&amp;Services!C634&amp;" "&amp;Services!I634)</f>
        <v>  </v>
      </c>
      <c r="C634" t="str">
        <f>if(A634="","",Services!D634&amp;" "&amp;Services!E634&amp;", "&amp;Services!F634&amp;" "&amp;Services!G634)</f>
        <v/>
      </c>
      <c r="D634" t="str">
        <f>if(Services!H634="","",Services!H634)</f>
        <v/>
      </c>
      <c r="E634" s="81" t="str">
        <f>if(Services!J634="P",Services!$J$1&amp;", ","")&amp;
if(Services!K634="P",Services!$K$1&amp;", ","")&amp;
if(Services!L634="P",Services!$L$1&amp;", ","")&amp;
if(Services!M634="P",Services!$M$1&amp;", ","")&amp;
if(Services!N634="P",Services!$N$1&amp;", ","")&amp;
if(Services!O634="P",Services!$O$1&amp;", ","")&amp;
if(Services!P634="P",Services!$P$1&amp;", ","")&amp;
if(Services!Q634="P",Services!$Q$1&amp;", ","")&amp;
if(Services!R634="P",Services!$R$1&amp;", ","")&amp;
if(Services!S634="P",Services!$S$1&amp;", ","")&amp;
if(Services!T634="P",Services!$T$1&amp;", ","")&amp;
if(Services!U634="P",Services!$U$1&amp;", ","")&amp;
if(Services!V634="P",Services!$V$1&amp;", ","")&amp;
if(Services!W634="P",Services!$W$1&amp;", ","")&amp;
if(Services!X634="P",Services!$X$1&amp;", ","")&amp;
if(Services!Y634="P",Services!$Y$1&amp;", ","")&amp;
if(Services!Z634="P",Services!$Z$1&amp;", ","")&amp;
if(Services!AA634="P",Services!$AA$1&amp;", ","")&amp;
if(Services!AB634="P",Services!$AB$1&amp;", ","")&amp;
if(Services!AC634="P",Services!$AC$1&amp;", ","")&amp;
if(Services!AD634="P",Services!$AD$1&amp;", ","")&amp;
if(Services!AE634="P",Services!$AE$1&amp;", ","")&amp;
if(Services!AF634="P",Services!$AF$1&amp;", ","")&amp;
if(Services!AG634="P",Services!$AG$1&amp;", ","")&amp;
if(Services!AH634="P",Services!$AH$1&amp;", ","")</f>
        <v/>
      </c>
      <c r="F634" t="str">
        <f t="shared" si="1"/>
        <v/>
      </c>
      <c r="G634" s="81" t="str">
        <f>if(Services!J634="S",Services!$J$1&amp;", ","")&amp;
if(Services!K634="S",Services!$K$1&amp;", ","")&amp;
if(Services!L634="S",Services!$L$1&amp;", ","")&amp;
if(Services!M634="S",Services!$M$1&amp;", ","")&amp;
if(Services!N634="S",Services!$N$1&amp;", ","")&amp;
if(Services!O634="S",Services!$O$1&amp;", ","")&amp;
if(Services!P634="S",Services!$P$1&amp;", ","")&amp;
if(Services!Q634="S",Services!$Q$1&amp;", ","")&amp;
if(Services!R634="S",Services!$R$1&amp;", ","")&amp;
if(Services!S634="S",Services!$S$1&amp;", ","")&amp;
if(Services!T634="S",Services!$T$1&amp;", ","")&amp;
if(Services!U634="S",Services!$U$1&amp;", ","")&amp;
if(Services!V634="S",Services!$V$1&amp;", ","")&amp;
if(Services!W634="S",Services!$W$1&amp;", ","")&amp;
if(Services!X634="S",Services!$X$1&amp;", ","")&amp;
if(Services!Y634="S",Services!$Y$1&amp;", ","")&amp;
if(Services!Z634="S",Services!$Z$1&amp;", ","")&amp;
if(Services!AA634="S",Services!$AA$1&amp;", ","")&amp;
if(Services!AB634="S",Services!$AB$1&amp;", ","")&amp;
if(Services!AC634="S",Services!$AC$1&amp;", ","")&amp;
if(Services!AD634="S",Services!$AD$1&amp;", ","")&amp;
if(Services!AE634="S",Services!$AE$1&amp;", ","")&amp;
if(Services!AF634="S",Services!$AF$1&amp;", ","")&amp;
if(Services!AG634="S",Services!$AG$1&amp;", ","")&amp;
if(Services!AH634="S",Services!$AH$1&amp;", ","")</f>
        <v/>
      </c>
      <c r="H634" t="str">
        <f t="shared" si="2"/>
        <v/>
      </c>
      <c r="I634" t="str">
        <f t="shared" si="3"/>
        <v/>
      </c>
      <c r="J634" s="24" t="s">
        <v>299</v>
      </c>
    </row>
    <row r="635">
      <c r="A635" t="str">
        <f>if(Services!A635="","",Services!A635)</f>
        <v/>
      </c>
      <c r="B635" t="str">
        <f>if(Services!B635&amp;" "&amp;Services!C635&amp;" "&amp;Services!I635="","",Services!B635&amp;" "&amp;Services!C635&amp;" "&amp;Services!I635)</f>
        <v>  </v>
      </c>
      <c r="C635" t="str">
        <f>if(A635="","",Services!D635&amp;" "&amp;Services!E635&amp;", "&amp;Services!F635&amp;" "&amp;Services!G635)</f>
        <v/>
      </c>
      <c r="D635" t="str">
        <f>if(Services!H635="","",Services!H635)</f>
        <v/>
      </c>
      <c r="E635" s="81" t="str">
        <f>if(Services!J635="P",Services!$J$1&amp;", ","")&amp;
if(Services!K635="P",Services!$K$1&amp;", ","")&amp;
if(Services!L635="P",Services!$L$1&amp;", ","")&amp;
if(Services!M635="P",Services!$M$1&amp;", ","")&amp;
if(Services!N635="P",Services!$N$1&amp;", ","")&amp;
if(Services!O635="P",Services!$O$1&amp;", ","")&amp;
if(Services!P635="P",Services!$P$1&amp;", ","")&amp;
if(Services!Q635="P",Services!$Q$1&amp;", ","")&amp;
if(Services!R635="P",Services!$R$1&amp;", ","")&amp;
if(Services!S635="P",Services!$S$1&amp;", ","")&amp;
if(Services!T635="P",Services!$T$1&amp;", ","")&amp;
if(Services!U635="P",Services!$U$1&amp;", ","")&amp;
if(Services!V635="P",Services!$V$1&amp;", ","")&amp;
if(Services!W635="P",Services!$W$1&amp;", ","")&amp;
if(Services!X635="P",Services!$X$1&amp;", ","")&amp;
if(Services!Y635="P",Services!$Y$1&amp;", ","")&amp;
if(Services!Z635="P",Services!$Z$1&amp;", ","")&amp;
if(Services!AA635="P",Services!$AA$1&amp;", ","")&amp;
if(Services!AB635="P",Services!$AB$1&amp;", ","")&amp;
if(Services!AC635="P",Services!$AC$1&amp;", ","")&amp;
if(Services!AD635="P",Services!$AD$1&amp;", ","")&amp;
if(Services!AE635="P",Services!$AE$1&amp;", ","")&amp;
if(Services!AF635="P",Services!$AF$1&amp;", ","")&amp;
if(Services!AG635="P",Services!$AG$1&amp;", ","")&amp;
if(Services!AH635="P",Services!$AH$1&amp;", ","")</f>
        <v/>
      </c>
      <c r="F635" t="str">
        <f t="shared" si="1"/>
        <v/>
      </c>
      <c r="G635" s="81" t="str">
        <f>if(Services!J635="S",Services!$J$1&amp;", ","")&amp;
if(Services!K635="S",Services!$K$1&amp;", ","")&amp;
if(Services!L635="S",Services!$L$1&amp;", ","")&amp;
if(Services!M635="S",Services!$M$1&amp;", ","")&amp;
if(Services!N635="S",Services!$N$1&amp;", ","")&amp;
if(Services!O635="S",Services!$O$1&amp;", ","")&amp;
if(Services!P635="S",Services!$P$1&amp;", ","")&amp;
if(Services!Q635="S",Services!$Q$1&amp;", ","")&amp;
if(Services!R635="S",Services!$R$1&amp;", ","")&amp;
if(Services!S635="S",Services!$S$1&amp;", ","")&amp;
if(Services!T635="S",Services!$T$1&amp;", ","")&amp;
if(Services!U635="S",Services!$U$1&amp;", ","")&amp;
if(Services!V635="S",Services!$V$1&amp;", ","")&amp;
if(Services!W635="S",Services!$W$1&amp;", ","")&amp;
if(Services!X635="S",Services!$X$1&amp;", ","")&amp;
if(Services!Y635="S",Services!$Y$1&amp;", ","")&amp;
if(Services!Z635="S",Services!$Z$1&amp;", ","")&amp;
if(Services!AA635="S",Services!$AA$1&amp;", ","")&amp;
if(Services!AB635="S",Services!$AB$1&amp;", ","")&amp;
if(Services!AC635="S",Services!$AC$1&amp;", ","")&amp;
if(Services!AD635="S",Services!$AD$1&amp;", ","")&amp;
if(Services!AE635="S",Services!$AE$1&amp;", ","")&amp;
if(Services!AF635="S",Services!$AF$1&amp;", ","")&amp;
if(Services!AG635="S",Services!$AG$1&amp;", ","")&amp;
if(Services!AH635="S",Services!$AH$1&amp;", ","")</f>
        <v/>
      </c>
      <c r="H635" t="str">
        <f t="shared" si="2"/>
        <v/>
      </c>
      <c r="I635" t="str">
        <f t="shared" si="3"/>
        <v/>
      </c>
      <c r="J635" s="24" t="s">
        <v>299</v>
      </c>
    </row>
    <row r="636">
      <c r="A636" t="str">
        <f>if(Services!A636="","",Services!A636)</f>
        <v/>
      </c>
      <c r="B636" t="str">
        <f>if(Services!B636&amp;" "&amp;Services!C636&amp;" "&amp;Services!I636="","",Services!B636&amp;" "&amp;Services!C636&amp;" "&amp;Services!I636)</f>
        <v>  </v>
      </c>
      <c r="C636" t="str">
        <f>if(A636="","",Services!D636&amp;" "&amp;Services!E636&amp;", "&amp;Services!F636&amp;" "&amp;Services!G636)</f>
        <v/>
      </c>
      <c r="D636" t="str">
        <f>if(Services!H636="","",Services!H636)</f>
        <v/>
      </c>
      <c r="E636" s="81" t="str">
        <f>if(Services!J636="P",Services!$J$1&amp;", ","")&amp;
if(Services!K636="P",Services!$K$1&amp;", ","")&amp;
if(Services!L636="P",Services!$L$1&amp;", ","")&amp;
if(Services!M636="P",Services!$M$1&amp;", ","")&amp;
if(Services!N636="P",Services!$N$1&amp;", ","")&amp;
if(Services!O636="P",Services!$O$1&amp;", ","")&amp;
if(Services!P636="P",Services!$P$1&amp;", ","")&amp;
if(Services!Q636="P",Services!$Q$1&amp;", ","")&amp;
if(Services!R636="P",Services!$R$1&amp;", ","")&amp;
if(Services!S636="P",Services!$S$1&amp;", ","")&amp;
if(Services!T636="P",Services!$T$1&amp;", ","")&amp;
if(Services!U636="P",Services!$U$1&amp;", ","")&amp;
if(Services!V636="P",Services!$V$1&amp;", ","")&amp;
if(Services!W636="P",Services!$W$1&amp;", ","")&amp;
if(Services!X636="P",Services!$X$1&amp;", ","")&amp;
if(Services!Y636="P",Services!$Y$1&amp;", ","")&amp;
if(Services!Z636="P",Services!$Z$1&amp;", ","")&amp;
if(Services!AA636="P",Services!$AA$1&amp;", ","")&amp;
if(Services!AB636="P",Services!$AB$1&amp;", ","")&amp;
if(Services!AC636="P",Services!$AC$1&amp;", ","")&amp;
if(Services!AD636="P",Services!$AD$1&amp;", ","")&amp;
if(Services!AE636="P",Services!$AE$1&amp;", ","")&amp;
if(Services!AF636="P",Services!$AF$1&amp;", ","")&amp;
if(Services!AG636="P",Services!$AG$1&amp;", ","")&amp;
if(Services!AH636="P",Services!$AH$1&amp;", ","")</f>
        <v/>
      </c>
      <c r="F636" t="str">
        <f t="shared" si="1"/>
        <v/>
      </c>
      <c r="G636" s="81" t="str">
        <f>if(Services!J636="S",Services!$J$1&amp;", ","")&amp;
if(Services!K636="S",Services!$K$1&amp;", ","")&amp;
if(Services!L636="S",Services!$L$1&amp;", ","")&amp;
if(Services!M636="S",Services!$M$1&amp;", ","")&amp;
if(Services!N636="S",Services!$N$1&amp;", ","")&amp;
if(Services!O636="S",Services!$O$1&amp;", ","")&amp;
if(Services!P636="S",Services!$P$1&amp;", ","")&amp;
if(Services!Q636="S",Services!$Q$1&amp;", ","")&amp;
if(Services!R636="S",Services!$R$1&amp;", ","")&amp;
if(Services!S636="S",Services!$S$1&amp;", ","")&amp;
if(Services!T636="S",Services!$T$1&amp;", ","")&amp;
if(Services!U636="S",Services!$U$1&amp;", ","")&amp;
if(Services!V636="S",Services!$V$1&amp;", ","")&amp;
if(Services!W636="S",Services!$W$1&amp;", ","")&amp;
if(Services!X636="S",Services!$X$1&amp;", ","")&amp;
if(Services!Y636="S",Services!$Y$1&amp;", ","")&amp;
if(Services!Z636="S",Services!$Z$1&amp;", ","")&amp;
if(Services!AA636="S",Services!$AA$1&amp;", ","")&amp;
if(Services!AB636="S",Services!$AB$1&amp;", ","")&amp;
if(Services!AC636="S",Services!$AC$1&amp;", ","")&amp;
if(Services!AD636="S",Services!$AD$1&amp;", ","")&amp;
if(Services!AE636="S",Services!$AE$1&amp;", ","")&amp;
if(Services!AF636="S",Services!$AF$1&amp;", ","")&amp;
if(Services!AG636="S",Services!$AG$1&amp;", ","")&amp;
if(Services!AH636="S",Services!$AH$1&amp;", ","")</f>
        <v/>
      </c>
      <c r="H636" t="str">
        <f t="shared" si="2"/>
        <v/>
      </c>
      <c r="I636" t="str">
        <f t="shared" si="3"/>
        <v/>
      </c>
      <c r="J636" s="24" t="s">
        <v>299</v>
      </c>
    </row>
    <row r="637">
      <c r="A637" t="str">
        <f>if(Services!A637="","",Services!A637)</f>
        <v/>
      </c>
      <c r="B637" t="str">
        <f>if(Services!B637&amp;" "&amp;Services!C637&amp;" "&amp;Services!I637="","",Services!B637&amp;" "&amp;Services!C637&amp;" "&amp;Services!I637)</f>
        <v>  </v>
      </c>
      <c r="C637" t="str">
        <f>if(A637="","",Services!D637&amp;" "&amp;Services!E637&amp;", "&amp;Services!F637&amp;" "&amp;Services!G637)</f>
        <v/>
      </c>
      <c r="D637" t="str">
        <f>if(Services!H637="","",Services!H637)</f>
        <v/>
      </c>
      <c r="E637" s="81" t="str">
        <f>if(Services!J637="P",Services!$J$1&amp;", ","")&amp;
if(Services!K637="P",Services!$K$1&amp;", ","")&amp;
if(Services!L637="P",Services!$L$1&amp;", ","")&amp;
if(Services!M637="P",Services!$M$1&amp;", ","")&amp;
if(Services!N637="P",Services!$N$1&amp;", ","")&amp;
if(Services!O637="P",Services!$O$1&amp;", ","")&amp;
if(Services!P637="P",Services!$P$1&amp;", ","")&amp;
if(Services!Q637="P",Services!$Q$1&amp;", ","")&amp;
if(Services!R637="P",Services!$R$1&amp;", ","")&amp;
if(Services!S637="P",Services!$S$1&amp;", ","")&amp;
if(Services!T637="P",Services!$T$1&amp;", ","")&amp;
if(Services!U637="P",Services!$U$1&amp;", ","")&amp;
if(Services!V637="P",Services!$V$1&amp;", ","")&amp;
if(Services!W637="P",Services!$W$1&amp;", ","")&amp;
if(Services!X637="P",Services!$X$1&amp;", ","")&amp;
if(Services!Y637="P",Services!$Y$1&amp;", ","")&amp;
if(Services!Z637="P",Services!$Z$1&amp;", ","")&amp;
if(Services!AA637="P",Services!$AA$1&amp;", ","")&amp;
if(Services!AB637="P",Services!$AB$1&amp;", ","")&amp;
if(Services!AC637="P",Services!$AC$1&amp;", ","")&amp;
if(Services!AD637="P",Services!$AD$1&amp;", ","")&amp;
if(Services!AE637="P",Services!$AE$1&amp;", ","")&amp;
if(Services!AF637="P",Services!$AF$1&amp;", ","")&amp;
if(Services!AG637="P",Services!$AG$1&amp;", ","")&amp;
if(Services!AH637="P",Services!$AH$1&amp;", ","")</f>
        <v/>
      </c>
      <c r="F637" t="str">
        <f t="shared" si="1"/>
        <v/>
      </c>
      <c r="G637" s="81" t="str">
        <f>if(Services!J637="S",Services!$J$1&amp;", ","")&amp;
if(Services!K637="S",Services!$K$1&amp;", ","")&amp;
if(Services!L637="S",Services!$L$1&amp;", ","")&amp;
if(Services!M637="S",Services!$M$1&amp;", ","")&amp;
if(Services!N637="S",Services!$N$1&amp;", ","")&amp;
if(Services!O637="S",Services!$O$1&amp;", ","")&amp;
if(Services!P637="S",Services!$P$1&amp;", ","")&amp;
if(Services!Q637="S",Services!$Q$1&amp;", ","")&amp;
if(Services!R637="S",Services!$R$1&amp;", ","")&amp;
if(Services!S637="S",Services!$S$1&amp;", ","")&amp;
if(Services!T637="S",Services!$T$1&amp;", ","")&amp;
if(Services!U637="S",Services!$U$1&amp;", ","")&amp;
if(Services!V637="S",Services!$V$1&amp;", ","")&amp;
if(Services!W637="S",Services!$W$1&amp;", ","")&amp;
if(Services!X637="S",Services!$X$1&amp;", ","")&amp;
if(Services!Y637="S",Services!$Y$1&amp;", ","")&amp;
if(Services!Z637="S",Services!$Z$1&amp;", ","")&amp;
if(Services!AA637="S",Services!$AA$1&amp;", ","")&amp;
if(Services!AB637="S",Services!$AB$1&amp;", ","")&amp;
if(Services!AC637="S",Services!$AC$1&amp;", ","")&amp;
if(Services!AD637="S",Services!$AD$1&amp;", ","")&amp;
if(Services!AE637="S",Services!$AE$1&amp;", ","")&amp;
if(Services!AF637="S",Services!$AF$1&amp;", ","")&amp;
if(Services!AG637="S",Services!$AG$1&amp;", ","")&amp;
if(Services!AH637="S",Services!$AH$1&amp;", ","")</f>
        <v/>
      </c>
      <c r="H637" t="str">
        <f t="shared" si="2"/>
        <v/>
      </c>
      <c r="I637" t="str">
        <f t="shared" si="3"/>
        <v/>
      </c>
      <c r="J637" s="24" t="s">
        <v>299</v>
      </c>
    </row>
    <row r="638">
      <c r="A638" t="str">
        <f>if(Services!A638="","",Services!A638)</f>
        <v/>
      </c>
      <c r="B638" t="str">
        <f>if(Services!B638&amp;" "&amp;Services!C638&amp;" "&amp;Services!I638="","",Services!B638&amp;" "&amp;Services!C638&amp;" "&amp;Services!I638)</f>
        <v>  </v>
      </c>
      <c r="C638" t="str">
        <f>if(A638="","",Services!D638&amp;" "&amp;Services!E638&amp;", "&amp;Services!F638&amp;" "&amp;Services!G638)</f>
        <v/>
      </c>
      <c r="D638" t="str">
        <f>if(Services!H638="","",Services!H638)</f>
        <v/>
      </c>
      <c r="E638" s="81" t="str">
        <f>if(Services!J638="P",Services!$J$1&amp;", ","")&amp;
if(Services!K638="P",Services!$K$1&amp;", ","")&amp;
if(Services!L638="P",Services!$L$1&amp;", ","")&amp;
if(Services!M638="P",Services!$M$1&amp;", ","")&amp;
if(Services!N638="P",Services!$N$1&amp;", ","")&amp;
if(Services!O638="P",Services!$O$1&amp;", ","")&amp;
if(Services!P638="P",Services!$P$1&amp;", ","")&amp;
if(Services!Q638="P",Services!$Q$1&amp;", ","")&amp;
if(Services!R638="P",Services!$R$1&amp;", ","")&amp;
if(Services!S638="P",Services!$S$1&amp;", ","")&amp;
if(Services!T638="P",Services!$T$1&amp;", ","")&amp;
if(Services!U638="P",Services!$U$1&amp;", ","")&amp;
if(Services!V638="P",Services!$V$1&amp;", ","")&amp;
if(Services!W638="P",Services!$W$1&amp;", ","")&amp;
if(Services!X638="P",Services!$X$1&amp;", ","")&amp;
if(Services!Y638="P",Services!$Y$1&amp;", ","")&amp;
if(Services!Z638="P",Services!$Z$1&amp;", ","")&amp;
if(Services!AA638="P",Services!$AA$1&amp;", ","")&amp;
if(Services!AB638="P",Services!$AB$1&amp;", ","")&amp;
if(Services!AC638="P",Services!$AC$1&amp;", ","")&amp;
if(Services!AD638="P",Services!$AD$1&amp;", ","")&amp;
if(Services!AE638="P",Services!$AE$1&amp;", ","")&amp;
if(Services!AF638="P",Services!$AF$1&amp;", ","")&amp;
if(Services!AG638="P",Services!$AG$1&amp;", ","")&amp;
if(Services!AH638="P",Services!$AH$1&amp;", ","")</f>
        <v/>
      </c>
      <c r="F638" t="str">
        <f t="shared" si="1"/>
        <v/>
      </c>
      <c r="G638" s="81" t="str">
        <f>if(Services!J638="S",Services!$J$1&amp;", ","")&amp;
if(Services!K638="S",Services!$K$1&amp;", ","")&amp;
if(Services!L638="S",Services!$L$1&amp;", ","")&amp;
if(Services!M638="S",Services!$M$1&amp;", ","")&amp;
if(Services!N638="S",Services!$N$1&amp;", ","")&amp;
if(Services!O638="S",Services!$O$1&amp;", ","")&amp;
if(Services!P638="S",Services!$P$1&amp;", ","")&amp;
if(Services!Q638="S",Services!$Q$1&amp;", ","")&amp;
if(Services!R638="S",Services!$R$1&amp;", ","")&amp;
if(Services!S638="S",Services!$S$1&amp;", ","")&amp;
if(Services!T638="S",Services!$T$1&amp;", ","")&amp;
if(Services!U638="S",Services!$U$1&amp;", ","")&amp;
if(Services!V638="S",Services!$V$1&amp;", ","")&amp;
if(Services!W638="S",Services!$W$1&amp;", ","")&amp;
if(Services!X638="S",Services!$X$1&amp;", ","")&amp;
if(Services!Y638="S",Services!$Y$1&amp;", ","")&amp;
if(Services!Z638="S",Services!$Z$1&amp;", ","")&amp;
if(Services!AA638="S",Services!$AA$1&amp;", ","")&amp;
if(Services!AB638="S",Services!$AB$1&amp;", ","")&amp;
if(Services!AC638="S",Services!$AC$1&amp;", ","")&amp;
if(Services!AD638="S",Services!$AD$1&amp;", ","")&amp;
if(Services!AE638="S",Services!$AE$1&amp;", ","")&amp;
if(Services!AF638="S",Services!$AF$1&amp;", ","")&amp;
if(Services!AG638="S",Services!$AG$1&amp;", ","")&amp;
if(Services!AH638="S",Services!$AH$1&amp;", ","")</f>
        <v/>
      </c>
      <c r="H638" t="str">
        <f t="shared" si="2"/>
        <v/>
      </c>
      <c r="I638" t="str">
        <f t="shared" si="3"/>
        <v/>
      </c>
      <c r="J638" s="24" t="s">
        <v>299</v>
      </c>
    </row>
    <row r="639">
      <c r="A639" t="str">
        <f>if(Services!A639="","",Services!A639)</f>
        <v/>
      </c>
      <c r="B639" t="str">
        <f>if(Services!B639&amp;" "&amp;Services!C639&amp;" "&amp;Services!I639="","",Services!B639&amp;" "&amp;Services!C639&amp;" "&amp;Services!I639)</f>
        <v>  </v>
      </c>
      <c r="C639" t="str">
        <f>if(A639="","",Services!D639&amp;" "&amp;Services!E639&amp;", "&amp;Services!F639&amp;" "&amp;Services!G639)</f>
        <v/>
      </c>
      <c r="D639" t="str">
        <f>if(Services!H639="","",Services!H639)</f>
        <v/>
      </c>
      <c r="E639" s="81" t="str">
        <f>if(Services!J639="P",Services!$J$1&amp;", ","")&amp;
if(Services!K639="P",Services!$K$1&amp;", ","")&amp;
if(Services!L639="P",Services!$L$1&amp;", ","")&amp;
if(Services!M639="P",Services!$M$1&amp;", ","")&amp;
if(Services!N639="P",Services!$N$1&amp;", ","")&amp;
if(Services!O639="P",Services!$O$1&amp;", ","")&amp;
if(Services!P639="P",Services!$P$1&amp;", ","")&amp;
if(Services!Q639="P",Services!$Q$1&amp;", ","")&amp;
if(Services!R639="P",Services!$R$1&amp;", ","")&amp;
if(Services!S639="P",Services!$S$1&amp;", ","")&amp;
if(Services!T639="P",Services!$T$1&amp;", ","")&amp;
if(Services!U639="P",Services!$U$1&amp;", ","")&amp;
if(Services!V639="P",Services!$V$1&amp;", ","")&amp;
if(Services!W639="P",Services!$W$1&amp;", ","")&amp;
if(Services!X639="P",Services!$X$1&amp;", ","")&amp;
if(Services!Y639="P",Services!$Y$1&amp;", ","")&amp;
if(Services!Z639="P",Services!$Z$1&amp;", ","")&amp;
if(Services!AA639="P",Services!$AA$1&amp;", ","")&amp;
if(Services!AB639="P",Services!$AB$1&amp;", ","")&amp;
if(Services!AC639="P",Services!$AC$1&amp;", ","")&amp;
if(Services!AD639="P",Services!$AD$1&amp;", ","")&amp;
if(Services!AE639="P",Services!$AE$1&amp;", ","")&amp;
if(Services!AF639="P",Services!$AF$1&amp;", ","")&amp;
if(Services!AG639="P",Services!$AG$1&amp;", ","")&amp;
if(Services!AH639="P",Services!$AH$1&amp;", ","")</f>
        <v/>
      </c>
      <c r="F639" t="str">
        <f t="shared" si="1"/>
        <v/>
      </c>
      <c r="G639" s="81" t="str">
        <f>if(Services!J639="S",Services!$J$1&amp;", ","")&amp;
if(Services!K639="S",Services!$K$1&amp;", ","")&amp;
if(Services!L639="S",Services!$L$1&amp;", ","")&amp;
if(Services!M639="S",Services!$M$1&amp;", ","")&amp;
if(Services!N639="S",Services!$N$1&amp;", ","")&amp;
if(Services!O639="S",Services!$O$1&amp;", ","")&amp;
if(Services!P639="S",Services!$P$1&amp;", ","")&amp;
if(Services!Q639="S",Services!$Q$1&amp;", ","")&amp;
if(Services!R639="S",Services!$R$1&amp;", ","")&amp;
if(Services!S639="S",Services!$S$1&amp;", ","")&amp;
if(Services!T639="S",Services!$T$1&amp;", ","")&amp;
if(Services!U639="S",Services!$U$1&amp;", ","")&amp;
if(Services!V639="S",Services!$V$1&amp;", ","")&amp;
if(Services!W639="S",Services!$W$1&amp;", ","")&amp;
if(Services!X639="S",Services!$X$1&amp;", ","")&amp;
if(Services!Y639="S",Services!$Y$1&amp;", ","")&amp;
if(Services!Z639="S",Services!$Z$1&amp;", ","")&amp;
if(Services!AA639="S",Services!$AA$1&amp;", ","")&amp;
if(Services!AB639="S",Services!$AB$1&amp;", ","")&amp;
if(Services!AC639="S",Services!$AC$1&amp;", ","")&amp;
if(Services!AD639="S",Services!$AD$1&amp;", ","")&amp;
if(Services!AE639="S",Services!$AE$1&amp;", ","")&amp;
if(Services!AF639="S",Services!$AF$1&amp;", ","")&amp;
if(Services!AG639="S",Services!$AG$1&amp;", ","")&amp;
if(Services!AH639="S",Services!$AH$1&amp;", ","")</f>
        <v/>
      </c>
      <c r="H639" t="str">
        <f t="shared" si="2"/>
        <v/>
      </c>
      <c r="I639" t="str">
        <f t="shared" si="3"/>
        <v/>
      </c>
      <c r="J639" s="24" t="s">
        <v>299</v>
      </c>
    </row>
    <row r="640">
      <c r="A640" t="str">
        <f>if(Services!A640="","",Services!A640)</f>
        <v/>
      </c>
      <c r="B640" t="str">
        <f>if(Services!B640&amp;" "&amp;Services!C640&amp;" "&amp;Services!I640="","",Services!B640&amp;" "&amp;Services!C640&amp;" "&amp;Services!I640)</f>
        <v>  </v>
      </c>
      <c r="C640" t="str">
        <f>if(A640="","",Services!D640&amp;" "&amp;Services!E640&amp;", "&amp;Services!F640&amp;" "&amp;Services!G640)</f>
        <v/>
      </c>
      <c r="D640" t="str">
        <f>if(Services!H640="","",Services!H640)</f>
        <v/>
      </c>
      <c r="E640" s="81" t="str">
        <f>if(Services!J640="P",Services!$J$1&amp;", ","")&amp;
if(Services!K640="P",Services!$K$1&amp;", ","")&amp;
if(Services!L640="P",Services!$L$1&amp;", ","")&amp;
if(Services!M640="P",Services!$M$1&amp;", ","")&amp;
if(Services!N640="P",Services!$N$1&amp;", ","")&amp;
if(Services!O640="P",Services!$O$1&amp;", ","")&amp;
if(Services!P640="P",Services!$P$1&amp;", ","")&amp;
if(Services!Q640="P",Services!$Q$1&amp;", ","")&amp;
if(Services!R640="P",Services!$R$1&amp;", ","")&amp;
if(Services!S640="P",Services!$S$1&amp;", ","")&amp;
if(Services!T640="P",Services!$T$1&amp;", ","")&amp;
if(Services!U640="P",Services!$U$1&amp;", ","")&amp;
if(Services!V640="P",Services!$V$1&amp;", ","")&amp;
if(Services!W640="P",Services!$W$1&amp;", ","")&amp;
if(Services!X640="P",Services!$X$1&amp;", ","")&amp;
if(Services!Y640="P",Services!$Y$1&amp;", ","")&amp;
if(Services!Z640="P",Services!$Z$1&amp;", ","")&amp;
if(Services!AA640="P",Services!$AA$1&amp;", ","")&amp;
if(Services!AB640="P",Services!$AB$1&amp;", ","")&amp;
if(Services!AC640="P",Services!$AC$1&amp;", ","")&amp;
if(Services!AD640="P",Services!$AD$1&amp;", ","")&amp;
if(Services!AE640="P",Services!$AE$1&amp;", ","")&amp;
if(Services!AF640="P",Services!$AF$1&amp;", ","")&amp;
if(Services!AG640="P",Services!$AG$1&amp;", ","")&amp;
if(Services!AH640="P",Services!$AH$1&amp;", ","")</f>
        <v/>
      </c>
      <c r="F640" t="str">
        <f t="shared" si="1"/>
        <v/>
      </c>
      <c r="G640" s="81" t="str">
        <f>if(Services!J640="S",Services!$J$1&amp;", ","")&amp;
if(Services!K640="S",Services!$K$1&amp;", ","")&amp;
if(Services!L640="S",Services!$L$1&amp;", ","")&amp;
if(Services!M640="S",Services!$M$1&amp;", ","")&amp;
if(Services!N640="S",Services!$N$1&amp;", ","")&amp;
if(Services!O640="S",Services!$O$1&amp;", ","")&amp;
if(Services!P640="S",Services!$P$1&amp;", ","")&amp;
if(Services!Q640="S",Services!$Q$1&amp;", ","")&amp;
if(Services!R640="S",Services!$R$1&amp;", ","")&amp;
if(Services!S640="S",Services!$S$1&amp;", ","")&amp;
if(Services!T640="S",Services!$T$1&amp;", ","")&amp;
if(Services!U640="S",Services!$U$1&amp;", ","")&amp;
if(Services!V640="S",Services!$V$1&amp;", ","")&amp;
if(Services!W640="S",Services!$W$1&amp;", ","")&amp;
if(Services!X640="S",Services!$X$1&amp;", ","")&amp;
if(Services!Y640="S",Services!$Y$1&amp;", ","")&amp;
if(Services!Z640="S",Services!$Z$1&amp;", ","")&amp;
if(Services!AA640="S",Services!$AA$1&amp;", ","")&amp;
if(Services!AB640="S",Services!$AB$1&amp;", ","")&amp;
if(Services!AC640="S",Services!$AC$1&amp;", ","")&amp;
if(Services!AD640="S",Services!$AD$1&amp;", ","")&amp;
if(Services!AE640="S",Services!$AE$1&amp;", ","")&amp;
if(Services!AF640="S",Services!$AF$1&amp;", ","")&amp;
if(Services!AG640="S",Services!$AG$1&amp;", ","")&amp;
if(Services!AH640="S",Services!$AH$1&amp;", ","")</f>
        <v/>
      </c>
      <c r="H640" t="str">
        <f t="shared" si="2"/>
        <v/>
      </c>
      <c r="I640" t="str">
        <f t="shared" si="3"/>
        <v/>
      </c>
      <c r="J640" s="24" t="s">
        <v>299</v>
      </c>
    </row>
    <row r="641">
      <c r="A641" t="str">
        <f>if(Services!A641="","",Services!A641)</f>
        <v/>
      </c>
      <c r="B641" t="str">
        <f>if(Services!B641&amp;" "&amp;Services!C641&amp;" "&amp;Services!I641="","",Services!B641&amp;" "&amp;Services!C641&amp;" "&amp;Services!I641)</f>
        <v>  </v>
      </c>
      <c r="C641" t="str">
        <f>if(A641="","",Services!D641&amp;" "&amp;Services!E641&amp;", "&amp;Services!F641&amp;" "&amp;Services!G641)</f>
        <v/>
      </c>
      <c r="D641" t="str">
        <f>if(Services!H641="","",Services!H641)</f>
        <v/>
      </c>
      <c r="E641" s="81" t="str">
        <f>if(Services!J641="P",Services!$J$1&amp;", ","")&amp;
if(Services!K641="P",Services!$K$1&amp;", ","")&amp;
if(Services!L641="P",Services!$L$1&amp;", ","")&amp;
if(Services!M641="P",Services!$M$1&amp;", ","")&amp;
if(Services!N641="P",Services!$N$1&amp;", ","")&amp;
if(Services!O641="P",Services!$O$1&amp;", ","")&amp;
if(Services!P641="P",Services!$P$1&amp;", ","")&amp;
if(Services!Q641="P",Services!$Q$1&amp;", ","")&amp;
if(Services!R641="P",Services!$R$1&amp;", ","")&amp;
if(Services!S641="P",Services!$S$1&amp;", ","")&amp;
if(Services!T641="P",Services!$T$1&amp;", ","")&amp;
if(Services!U641="P",Services!$U$1&amp;", ","")&amp;
if(Services!V641="P",Services!$V$1&amp;", ","")&amp;
if(Services!W641="P",Services!$W$1&amp;", ","")&amp;
if(Services!X641="P",Services!$X$1&amp;", ","")&amp;
if(Services!Y641="P",Services!$Y$1&amp;", ","")&amp;
if(Services!Z641="P",Services!$Z$1&amp;", ","")&amp;
if(Services!AA641="P",Services!$AA$1&amp;", ","")&amp;
if(Services!AB641="P",Services!$AB$1&amp;", ","")&amp;
if(Services!AC641="P",Services!$AC$1&amp;", ","")&amp;
if(Services!AD641="P",Services!$AD$1&amp;", ","")&amp;
if(Services!AE641="P",Services!$AE$1&amp;", ","")&amp;
if(Services!AF641="P",Services!$AF$1&amp;", ","")&amp;
if(Services!AG641="P",Services!$AG$1&amp;", ","")&amp;
if(Services!AH641="P",Services!$AH$1&amp;", ","")</f>
        <v/>
      </c>
      <c r="F641" t="str">
        <f t="shared" si="1"/>
        <v/>
      </c>
      <c r="G641" s="81" t="str">
        <f>if(Services!J641="S",Services!$J$1&amp;", ","")&amp;
if(Services!K641="S",Services!$K$1&amp;", ","")&amp;
if(Services!L641="S",Services!$L$1&amp;", ","")&amp;
if(Services!M641="S",Services!$M$1&amp;", ","")&amp;
if(Services!N641="S",Services!$N$1&amp;", ","")&amp;
if(Services!O641="S",Services!$O$1&amp;", ","")&amp;
if(Services!P641="S",Services!$P$1&amp;", ","")&amp;
if(Services!Q641="S",Services!$Q$1&amp;", ","")&amp;
if(Services!R641="S",Services!$R$1&amp;", ","")&amp;
if(Services!S641="S",Services!$S$1&amp;", ","")&amp;
if(Services!T641="S",Services!$T$1&amp;", ","")&amp;
if(Services!U641="S",Services!$U$1&amp;", ","")&amp;
if(Services!V641="S",Services!$V$1&amp;", ","")&amp;
if(Services!W641="S",Services!$W$1&amp;", ","")&amp;
if(Services!X641="S",Services!$X$1&amp;", ","")&amp;
if(Services!Y641="S",Services!$Y$1&amp;", ","")&amp;
if(Services!Z641="S",Services!$Z$1&amp;", ","")&amp;
if(Services!AA641="S",Services!$AA$1&amp;", ","")&amp;
if(Services!AB641="S",Services!$AB$1&amp;", ","")&amp;
if(Services!AC641="S",Services!$AC$1&amp;", ","")&amp;
if(Services!AD641="S",Services!$AD$1&amp;", ","")&amp;
if(Services!AE641="S",Services!$AE$1&amp;", ","")&amp;
if(Services!AF641="S",Services!$AF$1&amp;", ","")&amp;
if(Services!AG641="S",Services!$AG$1&amp;", ","")&amp;
if(Services!AH641="S",Services!$AH$1&amp;", ","")</f>
        <v/>
      </c>
      <c r="H641" t="str">
        <f t="shared" si="2"/>
        <v/>
      </c>
      <c r="I641" t="str">
        <f t="shared" si="3"/>
        <v/>
      </c>
      <c r="J641" s="24" t="s">
        <v>299</v>
      </c>
    </row>
    <row r="642">
      <c r="A642" t="str">
        <f>if(Services!A642="","",Services!A642)</f>
        <v/>
      </c>
      <c r="B642" t="str">
        <f>if(Services!B642&amp;" "&amp;Services!C642&amp;" "&amp;Services!I642="","",Services!B642&amp;" "&amp;Services!C642&amp;" "&amp;Services!I642)</f>
        <v>  </v>
      </c>
      <c r="C642" t="str">
        <f>if(A642="","",Services!D642&amp;" "&amp;Services!E642&amp;", "&amp;Services!F642&amp;" "&amp;Services!G642)</f>
        <v/>
      </c>
      <c r="D642" t="str">
        <f>if(Services!H642="","",Services!H642)</f>
        <v/>
      </c>
      <c r="E642" s="81" t="str">
        <f>if(Services!J642="P",Services!$J$1&amp;", ","")&amp;
if(Services!K642="P",Services!$K$1&amp;", ","")&amp;
if(Services!L642="P",Services!$L$1&amp;", ","")&amp;
if(Services!M642="P",Services!$M$1&amp;", ","")&amp;
if(Services!N642="P",Services!$N$1&amp;", ","")&amp;
if(Services!O642="P",Services!$O$1&amp;", ","")&amp;
if(Services!P642="P",Services!$P$1&amp;", ","")&amp;
if(Services!Q642="P",Services!$Q$1&amp;", ","")&amp;
if(Services!R642="P",Services!$R$1&amp;", ","")&amp;
if(Services!S642="P",Services!$S$1&amp;", ","")&amp;
if(Services!T642="P",Services!$T$1&amp;", ","")&amp;
if(Services!U642="P",Services!$U$1&amp;", ","")&amp;
if(Services!V642="P",Services!$V$1&amp;", ","")&amp;
if(Services!W642="P",Services!$W$1&amp;", ","")&amp;
if(Services!X642="P",Services!$X$1&amp;", ","")&amp;
if(Services!Y642="P",Services!$Y$1&amp;", ","")&amp;
if(Services!Z642="P",Services!$Z$1&amp;", ","")&amp;
if(Services!AA642="P",Services!$AA$1&amp;", ","")&amp;
if(Services!AB642="P",Services!$AB$1&amp;", ","")&amp;
if(Services!AC642="P",Services!$AC$1&amp;", ","")&amp;
if(Services!AD642="P",Services!$AD$1&amp;", ","")&amp;
if(Services!AE642="P",Services!$AE$1&amp;", ","")&amp;
if(Services!AF642="P",Services!$AF$1&amp;", ","")&amp;
if(Services!AG642="P",Services!$AG$1&amp;", ","")&amp;
if(Services!AH642="P",Services!$AH$1&amp;", ","")</f>
        <v/>
      </c>
      <c r="F642" t="str">
        <f t="shared" si="1"/>
        <v/>
      </c>
      <c r="G642" s="81" t="str">
        <f>if(Services!J642="S",Services!$J$1&amp;", ","")&amp;
if(Services!K642="S",Services!$K$1&amp;", ","")&amp;
if(Services!L642="S",Services!$L$1&amp;", ","")&amp;
if(Services!M642="S",Services!$M$1&amp;", ","")&amp;
if(Services!N642="S",Services!$N$1&amp;", ","")&amp;
if(Services!O642="S",Services!$O$1&amp;", ","")&amp;
if(Services!P642="S",Services!$P$1&amp;", ","")&amp;
if(Services!Q642="S",Services!$Q$1&amp;", ","")&amp;
if(Services!R642="S",Services!$R$1&amp;", ","")&amp;
if(Services!S642="S",Services!$S$1&amp;", ","")&amp;
if(Services!T642="S",Services!$T$1&amp;", ","")&amp;
if(Services!U642="S",Services!$U$1&amp;", ","")&amp;
if(Services!V642="S",Services!$V$1&amp;", ","")&amp;
if(Services!W642="S",Services!$W$1&amp;", ","")&amp;
if(Services!X642="S",Services!$X$1&amp;", ","")&amp;
if(Services!Y642="S",Services!$Y$1&amp;", ","")&amp;
if(Services!Z642="S",Services!$Z$1&amp;", ","")&amp;
if(Services!AA642="S",Services!$AA$1&amp;", ","")&amp;
if(Services!AB642="S",Services!$AB$1&amp;", ","")&amp;
if(Services!AC642="S",Services!$AC$1&amp;", ","")&amp;
if(Services!AD642="S",Services!$AD$1&amp;", ","")&amp;
if(Services!AE642="S",Services!$AE$1&amp;", ","")&amp;
if(Services!AF642="S",Services!$AF$1&amp;", ","")&amp;
if(Services!AG642="S",Services!$AG$1&amp;", ","")&amp;
if(Services!AH642="S",Services!$AH$1&amp;", ","")</f>
        <v/>
      </c>
      <c r="H642" t="str">
        <f t="shared" si="2"/>
        <v/>
      </c>
      <c r="I642" t="str">
        <f t="shared" si="3"/>
        <v/>
      </c>
      <c r="J642" s="24" t="s">
        <v>299</v>
      </c>
    </row>
    <row r="643">
      <c r="A643" t="str">
        <f>if(Services!A643="","",Services!A643)</f>
        <v/>
      </c>
      <c r="B643" t="str">
        <f>if(Services!B643&amp;" "&amp;Services!C643&amp;" "&amp;Services!I643="","",Services!B643&amp;" "&amp;Services!C643&amp;" "&amp;Services!I643)</f>
        <v>  </v>
      </c>
      <c r="C643" t="str">
        <f>if(A643="","",Services!D643&amp;" "&amp;Services!E643&amp;", "&amp;Services!F643&amp;" "&amp;Services!G643)</f>
        <v/>
      </c>
      <c r="D643" t="str">
        <f>if(Services!H643="","",Services!H643)</f>
        <v/>
      </c>
      <c r="E643" s="81" t="str">
        <f>if(Services!J643="P",Services!$J$1&amp;", ","")&amp;
if(Services!K643="P",Services!$K$1&amp;", ","")&amp;
if(Services!L643="P",Services!$L$1&amp;", ","")&amp;
if(Services!M643="P",Services!$M$1&amp;", ","")&amp;
if(Services!N643="P",Services!$N$1&amp;", ","")&amp;
if(Services!O643="P",Services!$O$1&amp;", ","")&amp;
if(Services!P643="P",Services!$P$1&amp;", ","")&amp;
if(Services!Q643="P",Services!$Q$1&amp;", ","")&amp;
if(Services!R643="P",Services!$R$1&amp;", ","")&amp;
if(Services!S643="P",Services!$S$1&amp;", ","")&amp;
if(Services!T643="P",Services!$T$1&amp;", ","")&amp;
if(Services!U643="P",Services!$U$1&amp;", ","")&amp;
if(Services!V643="P",Services!$V$1&amp;", ","")&amp;
if(Services!W643="P",Services!$W$1&amp;", ","")&amp;
if(Services!X643="P",Services!$X$1&amp;", ","")&amp;
if(Services!Y643="P",Services!$Y$1&amp;", ","")&amp;
if(Services!Z643="P",Services!$Z$1&amp;", ","")&amp;
if(Services!AA643="P",Services!$AA$1&amp;", ","")&amp;
if(Services!AB643="P",Services!$AB$1&amp;", ","")&amp;
if(Services!AC643="P",Services!$AC$1&amp;", ","")&amp;
if(Services!AD643="P",Services!$AD$1&amp;", ","")&amp;
if(Services!AE643="P",Services!$AE$1&amp;", ","")&amp;
if(Services!AF643="P",Services!$AF$1&amp;", ","")&amp;
if(Services!AG643="P",Services!$AG$1&amp;", ","")&amp;
if(Services!AH643="P",Services!$AH$1&amp;", ","")</f>
        <v/>
      </c>
      <c r="F643" t="str">
        <f t="shared" si="1"/>
        <v/>
      </c>
      <c r="G643" s="81" t="str">
        <f>if(Services!J643="S",Services!$J$1&amp;", ","")&amp;
if(Services!K643="S",Services!$K$1&amp;", ","")&amp;
if(Services!L643="S",Services!$L$1&amp;", ","")&amp;
if(Services!M643="S",Services!$M$1&amp;", ","")&amp;
if(Services!N643="S",Services!$N$1&amp;", ","")&amp;
if(Services!O643="S",Services!$O$1&amp;", ","")&amp;
if(Services!P643="S",Services!$P$1&amp;", ","")&amp;
if(Services!Q643="S",Services!$Q$1&amp;", ","")&amp;
if(Services!R643="S",Services!$R$1&amp;", ","")&amp;
if(Services!S643="S",Services!$S$1&amp;", ","")&amp;
if(Services!T643="S",Services!$T$1&amp;", ","")&amp;
if(Services!U643="S",Services!$U$1&amp;", ","")&amp;
if(Services!V643="S",Services!$V$1&amp;", ","")&amp;
if(Services!W643="S",Services!$W$1&amp;", ","")&amp;
if(Services!X643="S",Services!$X$1&amp;", ","")&amp;
if(Services!Y643="S",Services!$Y$1&amp;", ","")&amp;
if(Services!Z643="S",Services!$Z$1&amp;", ","")&amp;
if(Services!AA643="S",Services!$AA$1&amp;", ","")&amp;
if(Services!AB643="S",Services!$AB$1&amp;", ","")&amp;
if(Services!AC643="S",Services!$AC$1&amp;", ","")&amp;
if(Services!AD643="S",Services!$AD$1&amp;", ","")&amp;
if(Services!AE643="S",Services!$AE$1&amp;", ","")&amp;
if(Services!AF643="S",Services!$AF$1&amp;", ","")&amp;
if(Services!AG643="S",Services!$AG$1&amp;", ","")&amp;
if(Services!AH643="S",Services!$AH$1&amp;", ","")</f>
        <v/>
      </c>
      <c r="H643" t="str">
        <f t="shared" si="2"/>
        <v/>
      </c>
      <c r="I643" t="str">
        <f t="shared" si="3"/>
        <v/>
      </c>
      <c r="J643" s="24" t="s">
        <v>299</v>
      </c>
    </row>
    <row r="644">
      <c r="A644" t="str">
        <f>if(Services!A644="","",Services!A644)</f>
        <v/>
      </c>
      <c r="B644" t="str">
        <f>if(Services!B644&amp;" "&amp;Services!C644&amp;" "&amp;Services!I644="","",Services!B644&amp;" "&amp;Services!C644&amp;" "&amp;Services!I644)</f>
        <v>  </v>
      </c>
      <c r="C644" t="str">
        <f>if(A644="","",Services!D644&amp;" "&amp;Services!E644&amp;", "&amp;Services!F644&amp;" "&amp;Services!G644)</f>
        <v/>
      </c>
      <c r="D644" t="str">
        <f>if(Services!H644="","",Services!H644)</f>
        <v/>
      </c>
      <c r="E644" s="81" t="str">
        <f>if(Services!J644="P",Services!$J$1&amp;", ","")&amp;
if(Services!K644="P",Services!$K$1&amp;", ","")&amp;
if(Services!L644="P",Services!$L$1&amp;", ","")&amp;
if(Services!M644="P",Services!$M$1&amp;", ","")&amp;
if(Services!N644="P",Services!$N$1&amp;", ","")&amp;
if(Services!O644="P",Services!$O$1&amp;", ","")&amp;
if(Services!P644="P",Services!$P$1&amp;", ","")&amp;
if(Services!Q644="P",Services!$Q$1&amp;", ","")&amp;
if(Services!R644="P",Services!$R$1&amp;", ","")&amp;
if(Services!S644="P",Services!$S$1&amp;", ","")&amp;
if(Services!T644="P",Services!$T$1&amp;", ","")&amp;
if(Services!U644="P",Services!$U$1&amp;", ","")&amp;
if(Services!V644="P",Services!$V$1&amp;", ","")&amp;
if(Services!W644="P",Services!$W$1&amp;", ","")&amp;
if(Services!X644="P",Services!$X$1&amp;", ","")&amp;
if(Services!Y644="P",Services!$Y$1&amp;", ","")&amp;
if(Services!Z644="P",Services!$Z$1&amp;", ","")&amp;
if(Services!AA644="P",Services!$AA$1&amp;", ","")&amp;
if(Services!AB644="P",Services!$AB$1&amp;", ","")&amp;
if(Services!AC644="P",Services!$AC$1&amp;", ","")&amp;
if(Services!AD644="P",Services!$AD$1&amp;", ","")&amp;
if(Services!AE644="P",Services!$AE$1&amp;", ","")&amp;
if(Services!AF644="P",Services!$AF$1&amp;", ","")&amp;
if(Services!AG644="P",Services!$AG$1&amp;", ","")&amp;
if(Services!AH644="P",Services!$AH$1&amp;", ","")</f>
        <v/>
      </c>
      <c r="F644" t="str">
        <f t="shared" si="1"/>
        <v/>
      </c>
      <c r="G644" s="81" t="str">
        <f>if(Services!J644="S",Services!$J$1&amp;", ","")&amp;
if(Services!K644="S",Services!$K$1&amp;", ","")&amp;
if(Services!L644="S",Services!$L$1&amp;", ","")&amp;
if(Services!M644="S",Services!$M$1&amp;", ","")&amp;
if(Services!N644="S",Services!$N$1&amp;", ","")&amp;
if(Services!O644="S",Services!$O$1&amp;", ","")&amp;
if(Services!P644="S",Services!$P$1&amp;", ","")&amp;
if(Services!Q644="S",Services!$Q$1&amp;", ","")&amp;
if(Services!R644="S",Services!$R$1&amp;", ","")&amp;
if(Services!S644="S",Services!$S$1&amp;", ","")&amp;
if(Services!T644="S",Services!$T$1&amp;", ","")&amp;
if(Services!U644="S",Services!$U$1&amp;", ","")&amp;
if(Services!V644="S",Services!$V$1&amp;", ","")&amp;
if(Services!W644="S",Services!$W$1&amp;", ","")&amp;
if(Services!X644="S",Services!$X$1&amp;", ","")&amp;
if(Services!Y644="S",Services!$Y$1&amp;", ","")&amp;
if(Services!Z644="S",Services!$Z$1&amp;", ","")&amp;
if(Services!AA644="S",Services!$AA$1&amp;", ","")&amp;
if(Services!AB644="S",Services!$AB$1&amp;", ","")&amp;
if(Services!AC644="S",Services!$AC$1&amp;", ","")&amp;
if(Services!AD644="S",Services!$AD$1&amp;", ","")&amp;
if(Services!AE644="S",Services!$AE$1&amp;", ","")&amp;
if(Services!AF644="S",Services!$AF$1&amp;", ","")&amp;
if(Services!AG644="S",Services!$AG$1&amp;", ","")&amp;
if(Services!AH644="S",Services!$AH$1&amp;", ","")</f>
        <v/>
      </c>
      <c r="H644" t="str">
        <f t="shared" si="2"/>
        <v/>
      </c>
      <c r="I644" t="str">
        <f t="shared" si="3"/>
        <v/>
      </c>
      <c r="J644" s="24" t="s">
        <v>299</v>
      </c>
    </row>
    <row r="645">
      <c r="A645" t="str">
        <f>if(Services!A645="","",Services!A645)</f>
        <v/>
      </c>
      <c r="B645" t="str">
        <f>if(Services!B645&amp;" "&amp;Services!C645&amp;" "&amp;Services!I645="","",Services!B645&amp;" "&amp;Services!C645&amp;" "&amp;Services!I645)</f>
        <v>  </v>
      </c>
      <c r="C645" t="str">
        <f>if(A645="","",Services!D645&amp;" "&amp;Services!E645&amp;", "&amp;Services!F645&amp;" "&amp;Services!G645)</f>
        <v/>
      </c>
      <c r="D645" t="str">
        <f>if(Services!H645="","",Services!H645)</f>
        <v/>
      </c>
      <c r="E645" s="81" t="str">
        <f>if(Services!J645="P",Services!$J$1&amp;", ","")&amp;
if(Services!K645="P",Services!$K$1&amp;", ","")&amp;
if(Services!L645="P",Services!$L$1&amp;", ","")&amp;
if(Services!M645="P",Services!$M$1&amp;", ","")&amp;
if(Services!N645="P",Services!$N$1&amp;", ","")&amp;
if(Services!O645="P",Services!$O$1&amp;", ","")&amp;
if(Services!P645="P",Services!$P$1&amp;", ","")&amp;
if(Services!Q645="P",Services!$Q$1&amp;", ","")&amp;
if(Services!R645="P",Services!$R$1&amp;", ","")&amp;
if(Services!S645="P",Services!$S$1&amp;", ","")&amp;
if(Services!T645="P",Services!$T$1&amp;", ","")&amp;
if(Services!U645="P",Services!$U$1&amp;", ","")&amp;
if(Services!V645="P",Services!$V$1&amp;", ","")&amp;
if(Services!W645="P",Services!$W$1&amp;", ","")&amp;
if(Services!X645="P",Services!$X$1&amp;", ","")&amp;
if(Services!Y645="P",Services!$Y$1&amp;", ","")&amp;
if(Services!Z645="P",Services!$Z$1&amp;", ","")&amp;
if(Services!AA645="P",Services!$AA$1&amp;", ","")&amp;
if(Services!AB645="P",Services!$AB$1&amp;", ","")&amp;
if(Services!AC645="P",Services!$AC$1&amp;", ","")&amp;
if(Services!AD645="P",Services!$AD$1&amp;", ","")&amp;
if(Services!AE645="P",Services!$AE$1&amp;", ","")&amp;
if(Services!AF645="P",Services!$AF$1&amp;", ","")&amp;
if(Services!AG645="P",Services!$AG$1&amp;", ","")&amp;
if(Services!AH645="P",Services!$AH$1&amp;", ","")</f>
        <v/>
      </c>
      <c r="F645" t="str">
        <f t="shared" si="1"/>
        <v/>
      </c>
      <c r="G645" s="81" t="str">
        <f>if(Services!J645="S",Services!$J$1&amp;", ","")&amp;
if(Services!K645="S",Services!$K$1&amp;", ","")&amp;
if(Services!L645="S",Services!$L$1&amp;", ","")&amp;
if(Services!M645="S",Services!$M$1&amp;", ","")&amp;
if(Services!N645="S",Services!$N$1&amp;", ","")&amp;
if(Services!O645="S",Services!$O$1&amp;", ","")&amp;
if(Services!P645="S",Services!$P$1&amp;", ","")&amp;
if(Services!Q645="S",Services!$Q$1&amp;", ","")&amp;
if(Services!R645="S",Services!$R$1&amp;", ","")&amp;
if(Services!S645="S",Services!$S$1&amp;", ","")&amp;
if(Services!T645="S",Services!$T$1&amp;", ","")&amp;
if(Services!U645="S",Services!$U$1&amp;", ","")&amp;
if(Services!V645="S",Services!$V$1&amp;", ","")&amp;
if(Services!W645="S",Services!$W$1&amp;", ","")&amp;
if(Services!X645="S",Services!$X$1&amp;", ","")&amp;
if(Services!Y645="S",Services!$Y$1&amp;", ","")&amp;
if(Services!Z645="S",Services!$Z$1&amp;", ","")&amp;
if(Services!AA645="S",Services!$AA$1&amp;", ","")&amp;
if(Services!AB645="S",Services!$AB$1&amp;", ","")&amp;
if(Services!AC645="S",Services!$AC$1&amp;", ","")&amp;
if(Services!AD645="S",Services!$AD$1&amp;", ","")&amp;
if(Services!AE645="S",Services!$AE$1&amp;", ","")&amp;
if(Services!AF645="S",Services!$AF$1&amp;", ","")&amp;
if(Services!AG645="S",Services!$AG$1&amp;", ","")&amp;
if(Services!AH645="S",Services!$AH$1&amp;", ","")</f>
        <v/>
      </c>
      <c r="H645" t="str">
        <f t="shared" si="2"/>
        <v/>
      </c>
      <c r="I645" t="str">
        <f t="shared" si="3"/>
        <v/>
      </c>
      <c r="J645" s="24" t="s">
        <v>299</v>
      </c>
    </row>
    <row r="646">
      <c r="A646" t="str">
        <f>if(Services!A646="","",Services!A646)</f>
        <v/>
      </c>
      <c r="B646" t="str">
        <f>if(Services!B646&amp;" "&amp;Services!C646&amp;" "&amp;Services!I646="","",Services!B646&amp;" "&amp;Services!C646&amp;" "&amp;Services!I646)</f>
        <v>  </v>
      </c>
      <c r="C646" t="str">
        <f>if(A646="","",Services!D646&amp;" "&amp;Services!E646&amp;", "&amp;Services!F646&amp;" "&amp;Services!G646)</f>
        <v/>
      </c>
      <c r="D646" t="str">
        <f>if(Services!H646="","",Services!H646)</f>
        <v/>
      </c>
      <c r="E646" s="81" t="str">
        <f>if(Services!J646="P",Services!$J$1&amp;", ","")&amp;
if(Services!K646="P",Services!$K$1&amp;", ","")&amp;
if(Services!L646="P",Services!$L$1&amp;", ","")&amp;
if(Services!M646="P",Services!$M$1&amp;", ","")&amp;
if(Services!N646="P",Services!$N$1&amp;", ","")&amp;
if(Services!O646="P",Services!$O$1&amp;", ","")&amp;
if(Services!P646="P",Services!$P$1&amp;", ","")&amp;
if(Services!Q646="P",Services!$Q$1&amp;", ","")&amp;
if(Services!R646="P",Services!$R$1&amp;", ","")&amp;
if(Services!S646="P",Services!$S$1&amp;", ","")&amp;
if(Services!T646="P",Services!$T$1&amp;", ","")&amp;
if(Services!U646="P",Services!$U$1&amp;", ","")&amp;
if(Services!V646="P",Services!$V$1&amp;", ","")&amp;
if(Services!W646="P",Services!$W$1&amp;", ","")&amp;
if(Services!X646="P",Services!$X$1&amp;", ","")&amp;
if(Services!Y646="P",Services!$Y$1&amp;", ","")&amp;
if(Services!Z646="P",Services!$Z$1&amp;", ","")&amp;
if(Services!AA646="P",Services!$AA$1&amp;", ","")&amp;
if(Services!AB646="P",Services!$AB$1&amp;", ","")&amp;
if(Services!AC646="P",Services!$AC$1&amp;", ","")&amp;
if(Services!AD646="P",Services!$AD$1&amp;", ","")&amp;
if(Services!AE646="P",Services!$AE$1&amp;", ","")&amp;
if(Services!AF646="P",Services!$AF$1&amp;", ","")&amp;
if(Services!AG646="P",Services!$AG$1&amp;", ","")&amp;
if(Services!AH646="P",Services!$AH$1&amp;", ","")</f>
        <v/>
      </c>
      <c r="F646" t="str">
        <f t="shared" si="1"/>
        <v/>
      </c>
      <c r="G646" s="81" t="str">
        <f>if(Services!J646="S",Services!$J$1&amp;", ","")&amp;
if(Services!K646="S",Services!$K$1&amp;", ","")&amp;
if(Services!L646="S",Services!$L$1&amp;", ","")&amp;
if(Services!M646="S",Services!$M$1&amp;", ","")&amp;
if(Services!N646="S",Services!$N$1&amp;", ","")&amp;
if(Services!O646="S",Services!$O$1&amp;", ","")&amp;
if(Services!P646="S",Services!$P$1&amp;", ","")&amp;
if(Services!Q646="S",Services!$Q$1&amp;", ","")&amp;
if(Services!R646="S",Services!$R$1&amp;", ","")&amp;
if(Services!S646="S",Services!$S$1&amp;", ","")&amp;
if(Services!T646="S",Services!$T$1&amp;", ","")&amp;
if(Services!U646="S",Services!$U$1&amp;", ","")&amp;
if(Services!V646="S",Services!$V$1&amp;", ","")&amp;
if(Services!W646="S",Services!$W$1&amp;", ","")&amp;
if(Services!X646="S",Services!$X$1&amp;", ","")&amp;
if(Services!Y646="S",Services!$Y$1&amp;", ","")&amp;
if(Services!Z646="S",Services!$Z$1&amp;", ","")&amp;
if(Services!AA646="S",Services!$AA$1&amp;", ","")&amp;
if(Services!AB646="S",Services!$AB$1&amp;", ","")&amp;
if(Services!AC646="S",Services!$AC$1&amp;", ","")&amp;
if(Services!AD646="S",Services!$AD$1&amp;", ","")&amp;
if(Services!AE646="S",Services!$AE$1&amp;", ","")&amp;
if(Services!AF646="S",Services!$AF$1&amp;", ","")&amp;
if(Services!AG646="S",Services!$AG$1&amp;", ","")&amp;
if(Services!AH646="S",Services!$AH$1&amp;", ","")</f>
        <v/>
      </c>
      <c r="H646" t="str">
        <f t="shared" si="2"/>
        <v/>
      </c>
      <c r="I646" t="str">
        <f t="shared" si="3"/>
        <v/>
      </c>
      <c r="J646" s="24" t="s">
        <v>299</v>
      </c>
    </row>
    <row r="647">
      <c r="A647" t="str">
        <f>if(Services!A647="","",Services!A647)</f>
        <v/>
      </c>
      <c r="B647" t="str">
        <f>if(Services!B647&amp;" "&amp;Services!C647&amp;" "&amp;Services!I647="","",Services!B647&amp;" "&amp;Services!C647&amp;" "&amp;Services!I647)</f>
        <v>  </v>
      </c>
      <c r="C647" t="str">
        <f>if(A647="","",Services!D647&amp;" "&amp;Services!E647&amp;", "&amp;Services!F647&amp;" "&amp;Services!G647)</f>
        <v/>
      </c>
      <c r="D647" t="str">
        <f>if(Services!H647="","",Services!H647)</f>
        <v/>
      </c>
      <c r="E647" s="81" t="str">
        <f>if(Services!J647="P",Services!$J$1&amp;", ","")&amp;
if(Services!K647="P",Services!$K$1&amp;", ","")&amp;
if(Services!L647="P",Services!$L$1&amp;", ","")&amp;
if(Services!M647="P",Services!$M$1&amp;", ","")&amp;
if(Services!N647="P",Services!$N$1&amp;", ","")&amp;
if(Services!O647="P",Services!$O$1&amp;", ","")&amp;
if(Services!P647="P",Services!$P$1&amp;", ","")&amp;
if(Services!Q647="P",Services!$Q$1&amp;", ","")&amp;
if(Services!R647="P",Services!$R$1&amp;", ","")&amp;
if(Services!S647="P",Services!$S$1&amp;", ","")&amp;
if(Services!T647="P",Services!$T$1&amp;", ","")&amp;
if(Services!U647="P",Services!$U$1&amp;", ","")&amp;
if(Services!V647="P",Services!$V$1&amp;", ","")&amp;
if(Services!W647="P",Services!$W$1&amp;", ","")&amp;
if(Services!X647="P",Services!$X$1&amp;", ","")&amp;
if(Services!Y647="P",Services!$Y$1&amp;", ","")&amp;
if(Services!Z647="P",Services!$Z$1&amp;", ","")&amp;
if(Services!AA647="P",Services!$AA$1&amp;", ","")&amp;
if(Services!AB647="P",Services!$AB$1&amp;", ","")&amp;
if(Services!AC647="P",Services!$AC$1&amp;", ","")&amp;
if(Services!AD647="P",Services!$AD$1&amp;", ","")&amp;
if(Services!AE647="P",Services!$AE$1&amp;", ","")&amp;
if(Services!AF647="P",Services!$AF$1&amp;", ","")&amp;
if(Services!AG647="P",Services!$AG$1&amp;", ","")&amp;
if(Services!AH647="P",Services!$AH$1&amp;", ","")</f>
        <v/>
      </c>
      <c r="F647" t="str">
        <f t="shared" si="1"/>
        <v/>
      </c>
      <c r="G647" s="81" t="str">
        <f>if(Services!J647="S",Services!$J$1&amp;", ","")&amp;
if(Services!K647="S",Services!$K$1&amp;", ","")&amp;
if(Services!L647="S",Services!$L$1&amp;", ","")&amp;
if(Services!M647="S",Services!$M$1&amp;", ","")&amp;
if(Services!N647="S",Services!$N$1&amp;", ","")&amp;
if(Services!O647="S",Services!$O$1&amp;", ","")&amp;
if(Services!P647="S",Services!$P$1&amp;", ","")&amp;
if(Services!Q647="S",Services!$Q$1&amp;", ","")&amp;
if(Services!R647="S",Services!$R$1&amp;", ","")&amp;
if(Services!S647="S",Services!$S$1&amp;", ","")&amp;
if(Services!T647="S",Services!$T$1&amp;", ","")&amp;
if(Services!U647="S",Services!$U$1&amp;", ","")&amp;
if(Services!V647="S",Services!$V$1&amp;", ","")&amp;
if(Services!W647="S",Services!$W$1&amp;", ","")&amp;
if(Services!X647="S",Services!$X$1&amp;", ","")&amp;
if(Services!Y647="S",Services!$Y$1&amp;", ","")&amp;
if(Services!Z647="S",Services!$Z$1&amp;", ","")&amp;
if(Services!AA647="S",Services!$AA$1&amp;", ","")&amp;
if(Services!AB647="S",Services!$AB$1&amp;", ","")&amp;
if(Services!AC647="S",Services!$AC$1&amp;", ","")&amp;
if(Services!AD647="S",Services!$AD$1&amp;", ","")&amp;
if(Services!AE647="S",Services!$AE$1&amp;", ","")&amp;
if(Services!AF647="S",Services!$AF$1&amp;", ","")&amp;
if(Services!AG647="S",Services!$AG$1&amp;", ","")&amp;
if(Services!AH647="S",Services!$AH$1&amp;", ","")</f>
        <v/>
      </c>
      <c r="H647" t="str">
        <f t="shared" si="2"/>
        <v/>
      </c>
      <c r="I647" t="str">
        <f t="shared" si="3"/>
        <v/>
      </c>
      <c r="J647" s="24" t="s">
        <v>299</v>
      </c>
    </row>
    <row r="648">
      <c r="A648" t="str">
        <f>if(Services!A648="","",Services!A648)</f>
        <v/>
      </c>
      <c r="B648" t="str">
        <f>if(Services!B648&amp;" "&amp;Services!C648&amp;" "&amp;Services!I648="","",Services!B648&amp;" "&amp;Services!C648&amp;" "&amp;Services!I648)</f>
        <v>  </v>
      </c>
      <c r="C648" t="str">
        <f>if(A648="","",Services!D648&amp;" "&amp;Services!E648&amp;", "&amp;Services!F648&amp;" "&amp;Services!G648)</f>
        <v/>
      </c>
      <c r="D648" t="str">
        <f>if(Services!H648="","",Services!H648)</f>
        <v/>
      </c>
      <c r="E648" s="81" t="str">
        <f>if(Services!J648="P",Services!$J$1&amp;", ","")&amp;
if(Services!K648="P",Services!$K$1&amp;", ","")&amp;
if(Services!L648="P",Services!$L$1&amp;", ","")&amp;
if(Services!M648="P",Services!$M$1&amp;", ","")&amp;
if(Services!N648="P",Services!$N$1&amp;", ","")&amp;
if(Services!O648="P",Services!$O$1&amp;", ","")&amp;
if(Services!P648="P",Services!$P$1&amp;", ","")&amp;
if(Services!Q648="P",Services!$Q$1&amp;", ","")&amp;
if(Services!R648="P",Services!$R$1&amp;", ","")&amp;
if(Services!S648="P",Services!$S$1&amp;", ","")&amp;
if(Services!T648="P",Services!$T$1&amp;", ","")&amp;
if(Services!U648="P",Services!$U$1&amp;", ","")&amp;
if(Services!V648="P",Services!$V$1&amp;", ","")&amp;
if(Services!W648="P",Services!$W$1&amp;", ","")&amp;
if(Services!X648="P",Services!$X$1&amp;", ","")&amp;
if(Services!Y648="P",Services!$Y$1&amp;", ","")&amp;
if(Services!Z648="P",Services!$Z$1&amp;", ","")&amp;
if(Services!AA648="P",Services!$AA$1&amp;", ","")&amp;
if(Services!AB648="P",Services!$AB$1&amp;", ","")&amp;
if(Services!AC648="P",Services!$AC$1&amp;", ","")&amp;
if(Services!AD648="P",Services!$AD$1&amp;", ","")&amp;
if(Services!AE648="P",Services!$AE$1&amp;", ","")&amp;
if(Services!AF648="P",Services!$AF$1&amp;", ","")&amp;
if(Services!AG648="P",Services!$AG$1&amp;", ","")&amp;
if(Services!AH648="P",Services!$AH$1&amp;", ","")</f>
        <v/>
      </c>
      <c r="F648" t="str">
        <f t="shared" si="1"/>
        <v/>
      </c>
      <c r="G648" s="81" t="str">
        <f>if(Services!J648="S",Services!$J$1&amp;", ","")&amp;
if(Services!K648="S",Services!$K$1&amp;", ","")&amp;
if(Services!L648="S",Services!$L$1&amp;", ","")&amp;
if(Services!M648="S",Services!$M$1&amp;", ","")&amp;
if(Services!N648="S",Services!$N$1&amp;", ","")&amp;
if(Services!O648="S",Services!$O$1&amp;", ","")&amp;
if(Services!P648="S",Services!$P$1&amp;", ","")&amp;
if(Services!Q648="S",Services!$Q$1&amp;", ","")&amp;
if(Services!R648="S",Services!$R$1&amp;", ","")&amp;
if(Services!S648="S",Services!$S$1&amp;", ","")&amp;
if(Services!T648="S",Services!$T$1&amp;", ","")&amp;
if(Services!U648="S",Services!$U$1&amp;", ","")&amp;
if(Services!V648="S",Services!$V$1&amp;", ","")&amp;
if(Services!W648="S",Services!$W$1&amp;", ","")&amp;
if(Services!X648="S",Services!$X$1&amp;", ","")&amp;
if(Services!Y648="S",Services!$Y$1&amp;", ","")&amp;
if(Services!Z648="S",Services!$Z$1&amp;", ","")&amp;
if(Services!AA648="S",Services!$AA$1&amp;", ","")&amp;
if(Services!AB648="S",Services!$AB$1&amp;", ","")&amp;
if(Services!AC648="S",Services!$AC$1&amp;", ","")&amp;
if(Services!AD648="S",Services!$AD$1&amp;", ","")&amp;
if(Services!AE648="S",Services!$AE$1&amp;", ","")&amp;
if(Services!AF648="S",Services!$AF$1&amp;", ","")&amp;
if(Services!AG648="S",Services!$AG$1&amp;", ","")&amp;
if(Services!AH648="S",Services!$AH$1&amp;", ","")</f>
        <v/>
      </c>
      <c r="H648" t="str">
        <f t="shared" si="2"/>
        <v/>
      </c>
      <c r="I648" t="str">
        <f t="shared" si="3"/>
        <v/>
      </c>
      <c r="J648" s="24" t="s">
        <v>299</v>
      </c>
    </row>
    <row r="649">
      <c r="A649" t="str">
        <f>if(Services!A649="","",Services!A649)</f>
        <v/>
      </c>
      <c r="B649" t="str">
        <f>if(Services!B649&amp;" "&amp;Services!C649&amp;" "&amp;Services!I649="","",Services!B649&amp;" "&amp;Services!C649&amp;" "&amp;Services!I649)</f>
        <v>  </v>
      </c>
      <c r="C649" t="str">
        <f>if(A649="","",Services!D649&amp;" "&amp;Services!E649&amp;", "&amp;Services!F649&amp;" "&amp;Services!G649)</f>
        <v/>
      </c>
      <c r="D649" t="str">
        <f>if(Services!H649="","",Services!H649)</f>
        <v/>
      </c>
      <c r="E649" s="81" t="str">
        <f>if(Services!J649="P",Services!$J$1&amp;", ","")&amp;
if(Services!K649="P",Services!$K$1&amp;", ","")&amp;
if(Services!L649="P",Services!$L$1&amp;", ","")&amp;
if(Services!M649="P",Services!$M$1&amp;", ","")&amp;
if(Services!N649="P",Services!$N$1&amp;", ","")&amp;
if(Services!O649="P",Services!$O$1&amp;", ","")&amp;
if(Services!P649="P",Services!$P$1&amp;", ","")&amp;
if(Services!Q649="P",Services!$Q$1&amp;", ","")&amp;
if(Services!R649="P",Services!$R$1&amp;", ","")&amp;
if(Services!S649="P",Services!$S$1&amp;", ","")&amp;
if(Services!T649="P",Services!$T$1&amp;", ","")&amp;
if(Services!U649="P",Services!$U$1&amp;", ","")&amp;
if(Services!V649="P",Services!$V$1&amp;", ","")&amp;
if(Services!W649="P",Services!$W$1&amp;", ","")&amp;
if(Services!X649="P",Services!$X$1&amp;", ","")&amp;
if(Services!Y649="P",Services!$Y$1&amp;", ","")&amp;
if(Services!Z649="P",Services!$Z$1&amp;", ","")&amp;
if(Services!AA649="P",Services!$AA$1&amp;", ","")&amp;
if(Services!AB649="P",Services!$AB$1&amp;", ","")&amp;
if(Services!AC649="P",Services!$AC$1&amp;", ","")&amp;
if(Services!AD649="P",Services!$AD$1&amp;", ","")&amp;
if(Services!AE649="P",Services!$AE$1&amp;", ","")&amp;
if(Services!AF649="P",Services!$AF$1&amp;", ","")&amp;
if(Services!AG649="P",Services!$AG$1&amp;", ","")&amp;
if(Services!AH649="P",Services!$AH$1&amp;", ","")</f>
        <v/>
      </c>
      <c r="F649" t="str">
        <f t="shared" si="1"/>
        <v/>
      </c>
      <c r="G649" s="81" t="str">
        <f>if(Services!J649="S",Services!$J$1&amp;", ","")&amp;
if(Services!K649="S",Services!$K$1&amp;", ","")&amp;
if(Services!L649="S",Services!$L$1&amp;", ","")&amp;
if(Services!M649="S",Services!$M$1&amp;", ","")&amp;
if(Services!N649="S",Services!$N$1&amp;", ","")&amp;
if(Services!O649="S",Services!$O$1&amp;", ","")&amp;
if(Services!P649="S",Services!$P$1&amp;", ","")&amp;
if(Services!Q649="S",Services!$Q$1&amp;", ","")&amp;
if(Services!R649="S",Services!$R$1&amp;", ","")&amp;
if(Services!S649="S",Services!$S$1&amp;", ","")&amp;
if(Services!T649="S",Services!$T$1&amp;", ","")&amp;
if(Services!U649="S",Services!$U$1&amp;", ","")&amp;
if(Services!V649="S",Services!$V$1&amp;", ","")&amp;
if(Services!W649="S",Services!$W$1&amp;", ","")&amp;
if(Services!X649="S",Services!$X$1&amp;", ","")&amp;
if(Services!Y649="S",Services!$Y$1&amp;", ","")&amp;
if(Services!Z649="S",Services!$Z$1&amp;", ","")&amp;
if(Services!AA649="S",Services!$AA$1&amp;", ","")&amp;
if(Services!AB649="S",Services!$AB$1&amp;", ","")&amp;
if(Services!AC649="S",Services!$AC$1&amp;", ","")&amp;
if(Services!AD649="S",Services!$AD$1&amp;", ","")&amp;
if(Services!AE649="S",Services!$AE$1&amp;", ","")&amp;
if(Services!AF649="S",Services!$AF$1&amp;", ","")&amp;
if(Services!AG649="S",Services!$AG$1&amp;", ","")&amp;
if(Services!AH649="S",Services!$AH$1&amp;", ","")</f>
        <v/>
      </c>
      <c r="H649" t="str">
        <f t="shared" si="2"/>
        <v/>
      </c>
      <c r="I649" t="str">
        <f t="shared" si="3"/>
        <v/>
      </c>
      <c r="J649" s="24" t="s">
        <v>299</v>
      </c>
    </row>
    <row r="650">
      <c r="A650" t="str">
        <f>if(Services!A650="","",Services!A650)</f>
        <v/>
      </c>
      <c r="B650" t="str">
        <f>if(Services!B650&amp;" "&amp;Services!C650&amp;" "&amp;Services!I650="","",Services!B650&amp;" "&amp;Services!C650&amp;" "&amp;Services!I650)</f>
        <v>  </v>
      </c>
      <c r="C650" t="str">
        <f>if(A650="","",Services!D650&amp;" "&amp;Services!E650&amp;", "&amp;Services!F650&amp;" "&amp;Services!G650)</f>
        <v/>
      </c>
      <c r="D650" t="str">
        <f>if(Services!H650="","",Services!H650)</f>
        <v/>
      </c>
      <c r="E650" s="81" t="str">
        <f>if(Services!J650="P",Services!$J$1&amp;", ","")&amp;
if(Services!K650="P",Services!$K$1&amp;", ","")&amp;
if(Services!L650="P",Services!$L$1&amp;", ","")&amp;
if(Services!M650="P",Services!$M$1&amp;", ","")&amp;
if(Services!N650="P",Services!$N$1&amp;", ","")&amp;
if(Services!O650="P",Services!$O$1&amp;", ","")&amp;
if(Services!P650="P",Services!$P$1&amp;", ","")&amp;
if(Services!Q650="P",Services!$Q$1&amp;", ","")&amp;
if(Services!R650="P",Services!$R$1&amp;", ","")&amp;
if(Services!S650="P",Services!$S$1&amp;", ","")&amp;
if(Services!T650="P",Services!$T$1&amp;", ","")&amp;
if(Services!U650="P",Services!$U$1&amp;", ","")&amp;
if(Services!V650="P",Services!$V$1&amp;", ","")&amp;
if(Services!W650="P",Services!$W$1&amp;", ","")&amp;
if(Services!X650="P",Services!$X$1&amp;", ","")&amp;
if(Services!Y650="P",Services!$Y$1&amp;", ","")&amp;
if(Services!Z650="P",Services!$Z$1&amp;", ","")&amp;
if(Services!AA650="P",Services!$AA$1&amp;", ","")&amp;
if(Services!AB650="P",Services!$AB$1&amp;", ","")&amp;
if(Services!AC650="P",Services!$AC$1&amp;", ","")&amp;
if(Services!AD650="P",Services!$AD$1&amp;", ","")&amp;
if(Services!AE650="P",Services!$AE$1&amp;", ","")&amp;
if(Services!AF650="P",Services!$AF$1&amp;", ","")&amp;
if(Services!AG650="P",Services!$AG$1&amp;", ","")&amp;
if(Services!AH650="P",Services!$AH$1&amp;", ","")</f>
        <v/>
      </c>
      <c r="F650" t="str">
        <f t="shared" si="1"/>
        <v/>
      </c>
      <c r="G650" s="81" t="str">
        <f>if(Services!J650="S",Services!$J$1&amp;", ","")&amp;
if(Services!K650="S",Services!$K$1&amp;", ","")&amp;
if(Services!L650="S",Services!$L$1&amp;", ","")&amp;
if(Services!M650="S",Services!$M$1&amp;", ","")&amp;
if(Services!N650="S",Services!$N$1&amp;", ","")&amp;
if(Services!O650="S",Services!$O$1&amp;", ","")&amp;
if(Services!P650="S",Services!$P$1&amp;", ","")&amp;
if(Services!Q650="S",Services!$Q$1&amp;", ","")&amp;
if(Services!R650="S",Services!$R$1&amp;", ","")&amp;
if(Services!S650="S",Services!$S$1&amp;", ","")&amp;
if(Services!T650="S",Services!$T$1&amp;", ","")&amp;
if(Services!U650="S",Services!$U$1&amp;", ","")&amp;
if(Services!V650="S",Services!$V$1&amp;", ","")&amp;
if(Services!W650="S",Services!$W$1&amp;", ","")&amp;
if(Services!X650="S",Services!$X$1&amp;", ","")&amp;
if(Services!Y650="S",Services!$Y$1&amp;", ","")&amp;
if(Services!Z650="S",Services!$Z$1&amp;", ","")&amp;
if(Services!AA650="S",Services!$AA$1&amp;", ","")&amp;
if(Services!AB650="S",Services!$AB$1&amp;", ","")&amp;
if(Services!AC650="S",Services!$AC$1&amp;", ","")&amp;
if(Services!AD650="S",Services!$AD$1&amp;", ","")&amp;
if(Services!AE650="S",Services!$AE$1&amp;", ","")&amp;
if(Services!AF650="S",Services!$AF$1&amp;", ","")&amp;
if(Services!AG650="S",Services!$AG$1&amp;", ","")&amp;
if(Services!AH650="S",Services!$AH$1&amp;", ","")</f>
        <v/>
      </c>
      <c r="H650" t="str">
        <f t="shared" si="2"/>
        <v/>
      </c>
      <c r="I650" t="str">
        <f t="shared" si="3"/>
        <v/>
      </c>
      <c r="J650" s="24" t="s">
        <v>299</v>
      </c>
    </row>
    <row r="651">
      <c r="A651" t="str">
        <f>if(Services!A651="","",Services!A651)</f>
        <v/>
      </c>
      <c r="B651" t="str">
        <f>if(Services!B651&amp;" "&amp;Services!C651&amp;" "&amp;Services!I651="","",Services!B651&amp;" "&amp;Services!C651&amp;" "&amp;Services!I651)</f>
        <v>  </v>
      </c>
      <c r="C651" t="str">
        <f>if(A651="","",Services!D651&amp;" "&amp;Services!E651&amp;", "&amp;Services!F651&amp;" "&amp;Services!G651)</f>
        <v/>
      </c>
      <c r="D651" t="str">
        <f>if(Services!H651="","",Services!H651)</f>
        <v/>
      </c>
      <c r="E651" s="81" t="str">
        <f>if(Services!J651="P",Services!$J$1&amp;", ","")&amp;
if(Services!K651="P",Services!$K$1&amp;", ","")&amp;
if(Services!L651="P",Services!$L$1&amp;", ","")&amp;
if(Services!M651="P",Services!$M$1&amp;", ","")&amp;
if(Services!N651="P",Services!$N$1&amp;", ","")&amp;
if(Services!O651="P",Services!$O$1&amp;", ","")&amp;
if(Services!P651="P",Services!$P$1&amp;", ","")&amp;
if(Services!Q651="P",Services!$Q$1&amp;", ","")&amp;
if(Services!R651="P",Services!$R$1&amp;", ","")&amp;
if(Services!S651="P",Services!$S$1&amp;", ","")&amp;
if(Services!T651="P",Services!$T$1&amp;", ","")&amp;
if(Services!U651="P",Services!$U$1&amp;", ","")&amp;
if(Services!V651="P",Services!$V$1&amp;", ","")&amp;
if(Services!W651="P",Services!$W$1&amp;", ","")&amp;
if(Services!X651="P",Services!$X$1&amp;", ","")&amp;
if(Services!Y651="P",Services!$Y$1&amp;", ","")&amp;
if(Services!Z651="P",Services!$Z$1&amp;", ","")&amp;
if(Services!AA651="P",Services!$AA$1&amp;", ","")&amp;
if(Services!AB651="P",Services!$AB$1&amp;", ","")&amp;
if(Services!AC651="P",Services!$AC$1&amp;", ","")&amp;
if(Services!AD651="P",Services!$AD$1&amp;", ","")&amp;
if(Services!AE651="P",Services!$AE$1&amp;", ","")&amp;
if(Services!AF651="P",Services!$AF$1&amp;", ","")&amp;
if(Services!AG651="P",Services!$AG$1&amp;", ","")&amp;
if(Services!AH651="P",Services!$AH$1&amp;", ","")</f>
        <v/>
      </c>
      <c r="F651" t="str">
        <f t="shared" si="1"/>
        <v/>
      </c>
      <c r="G651" s="81" t="str">
        <f>if(Services!J651="S",Services!$J$1&amp;", ","")&amp;
if(Services!K651="S",Services!$K$1&amp;", ","")&amp;
if(Services!L651="S",Services!$L$1&amp;", ","")&amp;
if(Services!M651="S",Services!$M$1&amp;", ","")&amp;
if(Services!N651="S",Services!$N$1&amp;", ","")&amp;
if(Services!O651="S",Services!$O$1&amp;", ","")&amp;
if(Services!P651="S",Services!$P$1&amp;", ","")&amp;
if(Services!Q651="S",Services!$Q$1&amp;", ","")&amp;
if(Services!R651="S",Services!$R$1&amp;", ","")&amp;
if(Services!S651="S",Services!$S$1&amp;", ","")&amp;
if(Services!T651="S",Services!$T$1&amp;", ","")&amp;
if(Services!U651="S",Services!$U$1&amp;", ","")&amp;
if(Services!V651="S",Services!$V$1&amp;", ","")&amp;
if(Services!W651="S",Services!$W$1&amp;", ","")&amp;
if(Services!X651="S",Services!$X$1&amp;", ","")&amp;
if(Services!Y651="S",Services!$Y$1&amp;", ","")&amp;
if(Services!Z651="S",Services!$Z$1&amp;", ","")&amp;
if(Services!AA651="S",Services!$AA$1&amp;", ","")&amp;
if(Services!AB651="S",Services!$AB$1&amp;", ","")&amp;
if(Services!AC651="S",Services!$AC$1&amp;", ","")&amp;
if(Services!AD651="S",Services!$AD$1&amp;", ","")&amp;
if(Services!AE651="S",Services!$AE$1&amp;", ","")&amp;
if(Services!AF651="S",Services!$AF$1&amp;", ","")&amp;
if(Services!AG651="S",Services!$AG$1&amp;", ","")&amp;
if(Services!AH651="S",Services!$AH$1&amp;", ","")</f>
        <v/>
      </c>
      <c r="H651" t="str">
        <f t="shared" si="2"/>
        <v/>
      </c>
      <c r="I651" t="str">
        <f t="shared" si="3"/>
        <v/>
      </c>
      <c r="J651" s="24" t="s">
        <v>299</v>
      </c>
    </row>
    <row r="652">
      <c r="A652" t="str">
        <f>if(Services!A652="","",Services!A652)</f>
        <v/>
      </c>
      <c r="B652" t="str">
        <f>if(Services!B652&amp;" "&amp;Services!C652&amp;" "&amp;Services!I652="","",Services!B652&amp;" "&amp;Services!C652&amp;" "&amp;Services!I652)</f>
        <v>  </v>
      </c>
      <c r="C652" t="str">
        <f>if(A652="","",Services!D652&amp;" "&amp;Services!E652&amp;", "&amp;Services!F652&amp;" "&amp;Services!G652)</f>
        <v/>
      </c>
      <c r="D652" t="str">
        <f>if(Services!H652="","",Services!H652)</f>
        <v/>
      </c>
      <c r="E652" s="81" t="str">
        <f>if(Services!J652="P",Services!$J$1&amp;", ","")&amp;
if(Services!K652="P",Services!$K$1&amp;", ","")&amp;
if(Services!L652="P",Services!$L$1&amp;", ","")&amp;
if(Services!M652="P",Services!$M$1&amp;", ","")&amp;
if(Services!N652="P",Services!$N$1&amp;", ","")&amp;
if(Services!O652="P",Services!$O$1&amp;", ","")&amp;
if(Services!P652="P",Services!$P$1&amp;", ","")&amp;
if(Services!Q652="P",Services!$Q$1&amp;", ","")&amp;
if(Services!R652="P",Services!$R$1&amp;", ","")&amp;
if(Services!S652="P",Services!$S$1&amp;", ","")&amp;
if(Services!T652="P",Services!$T$1&amp;", ","")&amp;
if(Services!U652="P",Services!$U$1&amp;", ","")&amp;
if(Services!V652="P",Services!$V$1&amp;", ","")&amp;
if(Services!W652="P",Services!$W$1&amp;", ","")&amp;
if(Services!X652="P",Services!$X$1&amp;", ","")&amp;
if(Services!Y652="P",Services!$Y$1&amp;", ","")&amp;
if(Services!Z652="P",Services!$Z$1&amp;", ","")&amp;
if(Services!AA652="P",Services!$AA$1&amp;", ","")&amp;
if(Services!AB652="P",Services!$AB$1&amp;", ","")&amp;
if(Services!AC652="P",Services!$AC$1&amp;", ","")&amp;
if(Services!AD652="P",Services!$AD$1&amp;", ","")&amp;
if(Services!AE652="P",Services!$AE$1&amp;", ","")&amp;
if(Services!AF652="P",Services!$AF$1&amp;", ","")&amp;
if(Services!AG652="P",Services!$AG$1&amp;", ","")&amp;
if(Services!AH652="P",Services!$AH$1&amp;", ","")</f>
        <v/>
      </c>
      <c r="F652" t="str">
        <f t="shared" si="1"/>
        <v/>
      </c>
      <c r="G652" s="81" t="str">
        <f>if(Services!J652="S",Services!$J$1&amp;", ","")&amp;
if(Services!K652="S",Services!$K$1&amp;", ","")&amp;
if(Services!L652="S",Services!$L$1&amp;", ","")&amp;
if(Services!M652="S",Services!$M$1&amp;", ","")&amp;
if(Services!N652="S",Services!$N$1&amp;", ","")&amp;
if(Services!O652="S",Services!$O$1&amp;", ","")&amp;
if(Services!P652="S",Services!$P$1&amp;", ","")&amp;
if(Services!Q652="S",Services!$Q$1&amp;", ","")&amp;
if(Services!R652="S",Services!$R$1&amp;", ","")&amp;
if(Services!S652="S",Services!$S$1&amp;", ","")&amp;
if(Services!T652="S",Services!$T$1&amp;", ","")&amp;
if(Services!U652="S",Services!$U$1&amp;", ","")&amp;
if(Services!V652="S",Services!$V$1&amp;", ","")&amp;
if(Services!W652="S",Services!$W$1&amp;", ","")&amp;
if(Services!X652="S",Services!$X$1&amp;", ","")&amp;
if(Services!Y652="S",Services!$Y$1&amp;", ","")&amp;
if(Services!Z652="S",Services!$Z$1&amp;", ","")&amp;
if(Services!AA652="S",Services!$AA$1&amp;", ","")&amp;
if(Services!AB652="S",Services!$AB$1&amp;", ","")&amp;
if(Services!AC652="S",Services!$AC$1&amp;", ","")&amp;
if(Services!AD652="S",Services!$AD$1&amp;", ","")&amp;
if(Services!AE652="S",Services!$AE$1&amp;", ","")&amp;
if(Services!AF652="S",Services!$AF$1&amp;", ","")&amp;
if(Services!AG652="S",Services!$AG$1&amp;", ","")&amp;
if(Services!AH652="S",Services!$AH$1&amp;", ","")</f>
        <v/>
      </c>
      <c r="H652" t="str">
        <f t="shared" si="2"/>
        <v/>
      </c>
      <c r="I652" t="str">
        <f t="shared" si="3"/>
        <v/>
      </c>
      <c r="J652" s="24" t="s">
        <v>299</v>
      </c>
    </row>
    <row r="653">
      <c r="A653" t="str">
        <f>if(Services!A653="","",Services!A653)</f>
        <v/>
      </c>
      <c r="B653" t="str">
        <f>if(Services!B653&amp;" "&amp;Services!C653&amp;" "&amp;Services!I653="","",Services!B653&amp;" "&amp;Services!C653&amp;" "&amp;Services!I653)</f>
        <v>  </v>
      </c>
      <c r="C653" t="str">
        <f>if(A653="","",Services!D653&amp;" "&amp;Services!E653&amp;", "&amp;Services!F653&amp;" "&amp;Services!G653)</f>
        <v/>
      </c>
      <c r="D653" t="str">
        <f>if(Services!H653="","",Services!H653)</f>
        <v/>
      </c>
      <c r="E653" s="81" t="str">
        <f>if(Services!J653="P",Services!$J$1&amp;", ","")&amp;
if(Services!K653="P",Services!$K$1&amp;", ","")&amp;
if(Services!L653="P",Services!$L$1&amp;", ","")&amp;
if(Services!M653="P",Services!$M$1&amp;", ","")&amp;
if(Services!N653="P",Services!$N$1&amp;", ","")&amp;
if(Services!O653="P",Services!$O$1&amp;", ","")&amp;
if(Services!P653="P",Services!$P$1&amp;", ","")&amp;
if(Services!Q653="P",Services!$Q$1&amp;", ","")&amp;
if(Services!R653="P",Services!$R$1&amp;", ","")&amp;
if(Services!S653="P",Services!$S$1&amp;", ","")&amp;
if(Services!T653="P",Services!$T$1&amp;", ","")&amp;
if(Services!U653="P",Services!$U$1&amp;", ","")&amp;
if(Services!V653="P",Services!$V$1&amp;", ","")&amp;
if(Services!W653="P",Services!$W$1&amp;", ","")&amp;
if(Services!X653="P",Services!$X$1&amp;", ","")&amp;
if(Services!Y653="P",Services!$Y$1&amp;", ","")&amp;
if(Services!Z653="P",Services!$Z$1&amp;", ","")&amp;
if(Services!AA653="P",Services!$AA$1&amp;", ","")&amp;
if(Services!AB653="P",Services!$AB$1&amp;", ","")&amp;
if(Services!AC653="P",Services!$AC$1&amp;", ","")&amp;
if(Services!AD653="P",Services!$AD$1&amp;", ","")&amp;
if(Services!AE653="P",Services!$AE$1&amp;", ","")&amp;
if(Services!AF653="P",Services!$AF$1&amp;", ","")&amp;
if(Services!AG653="P",Services!$AG$1&amp;", ","")&amp;
if(Services!AH653="P",Services!$AH$1&amp;", ","")</f>
        <v/>
      </c>
      <c r="F653" t="str">
        <f t="shared" si="1"/>
        <v/>
      </c>
      <c r="G653" s="81" t="str">
        <f>if(Services!J653="S",Services!$J$1&amp;", ","")&amp;
if(Services!K653="S",Services!$K$1&amp;", ","")&amp;
if(Services!L653="S",Services!$L$1&amp;", ","")&amp;
if(Services!M653="S",Services!$M$1&amp;", ","")&amp;
if(Services!N653="S",Services!$N$1&amp;", ","")&amp;
if(Services!O653="S",Services!$O$1&amp;", ","")&amp;
if(Services!P653="S",Services!$P$1&amp;", ","")&amp;
if(Services!Q653="S",Services!$Q$1&amp;", ","")&amp;
if(Services!R653="S",Services!$R$1&amp;", ","")&amp;
if(Services!S653="S",Services!$S$1&amp;", ","")&amp;
if(Services!T653="S",Services!$T$1&amp;", ","")&amp;
if(Services!U653="S",Services!$U$1&amp;", ","")&amp;
if(Services!V653="S",Services!$V$1&amp;", ","")&amp;
if(Services!W653="S",Services!$W$1&amp;", ","")&amp;
if(Services!X653="S",Services!$X$1&amp;", ","")&amp;
if(Services!Y653="S",Services!$Y$1&amp;", ","")&amp;
if(Services!Z653="S",Services!$Z$1&amp;", ","")&amp;
if(Services!AA653="S",Services!$AA$1&amp;", ","")&amp;
if(Services!AB653="S",Services!$AB$1&amp;", ","")&amp;
if(Services!AC653="S",Services!$AC$1&amp;", ","")&amp;
if(Services!AD653="S",Services!$AD$1&amp;", ","")&amp;
if(Services!AE653="S",Services!$AE$1&amp;", ","")&amp;
if(Services!AF653="S",Services!$AF$1&amp;", ","")&amp;
if(Services!AG653="S",Services!$AG$1&amp;", ","")&amp;
if(Services!AH653="S",Services!$AH$1&amp;", ","")</f>
        <v/>
      </c>
      <c r="H653" t="str">
        <f t="shared" si="2"/>
        <v/>
      </c>
      <c r="I653" t="str">
        <f t="shared" si="3"/>
        <v/>
      </c>
      <c r="J653" s="24" t="s">
        <v>299</v>
      </c>
    </row>
    <row r="654">
      <c r="A654" t="str">
        <f>if(Services!A654="","",Services!A654)</f>
        <v/>
      </c>
      <c r="B654" t="str">
        <f>if(Services!B654&amp;" "&amp;Services!C654&amp;" "&amp;Services!I654="","",Services!B654&amp;" "&amp;Services!C654&amp;" "&amp;Services!I654)</f>
        <v>  </v>
      </c>
      <c r="C654" t="str">
        <f>if(A654="","",Services!D654&amp;" "&amp;Services!E654&amp;", "&amp;Services!F654&amp;" "&amp;Services!G654)</f>
        <v/>
      </c>
      <c r="D654" t="str">
        <f>if(Services!H654="","",Services!H654)</f>
        <v/>
      </c>
      <c r="E654" s="81" t="str">
        <f>if(Services!J654="P",Services!$J$1&amp;", ","")&amp;
if(Services!K654="P",Services!$K$1&amp;", ","")&amp;
if(Services!L654="P",Services!$L$1&amp;", ","")&amp;
if(Services!M654="P",Services!$M$1&amp;", ","")&amp;
if(Services!N654="P",Services!$N$1&amp;", ","")&amp;
if(Services!O654="P",Services!$O$1&amp;", ","")&amp;
if(Services!P654="P",Services!$P$1&amp;", ","")&amp;
if(Services!Q654="P",Services!$Q$1&amp;", ","")&amp;
if(Services!R654="P",Services!$R$1&amp;", ","")&amp;
if(Services!S654="P",Services!$S$1&amp;", ","")&amp;
if(Services!T654="P",Services!$T$1&amp;", ","")&amp;
if(Services!U654="P",Services!$U$1&amp;", ","")&amp;
if(Services!V654="P",Services!$V$1&amp;", ","")&amp;
if(Services!W654="P",Services!$W$1&amp;", ","")&amp;
if(Services!X654="P",Services!$X$1&amp;", ","")&amp;
if(Services!Y654="P",Services!$Y$1&amp;", ","")&amp;
if(Services!Z654="P",Services!$Z$1&amp;", ","")&amp;
if(Services!AA654="P",Services!$AA$1&amp;", ","")&amp;
if(Services!AB654="P",Services!$AB$1&amp;", ","")&amp;
if(Services!AC654="P",Services!$AC$1&amp;", ","")&amp;
if(Services!AD654="P",Services!$AD$1&amp;", ","")&amp;
if(Services!AE654="P",Services!$AE$1&amp;", ","")&amp;
if(Services!AF654="P",Services!$AF$1&amp;", ","")&amp;
if(Services!AG654="P",Services!$AG$1&amp;", ","")&amp;
if(Services!AH654="P",Services!$AH$1&amp;", ","")</f>
        <v/>
      </c>
      <c r="F654" t="str">
        <f t="shared" si="1"/>
        <v/>
      </c>
      <c r="G654" s="81" t="str">
        <f>if(Services!J654="S",Services!$J$1&amp;", ","")&amp;
if(Services!K654="S",Services!$K$1&amp;", ","")&amp;
if(Services!L654="S",Services!$L$1&amp;", ","")&amp;
if(Services!M654="S",Services!$M$1&amp;", ","")&amp;
if(Services!N654="S",Services!$N$1&amp;", ","")&amp;
if(Services!O654="S",Services!$O$1&amp;", ","")&amp;
if(Services!P654="S",Services!$P$1&amp;", ","")&amp;
if(Services!Q654="S",Services!$Q$1&amp;", ","")&amp;
if(Services!R654="S",Services!$R$1&amp;", ","")&amp;
if(Services!S654="S",Services!$S$1&amp;", ","")&amp;
if(Services!T654="S",Services!$T$1&amp;", ","")&amp;
if(Services!U654="S",Services!$U$1&amp;", ","")&amp;
if(Services!V654="S",Services!$V$1&amp;", ","")&amp;
if(Services!W654="S",Services!$W$1&amp;", ","")&amp;
if(Services!X654="S",Services!$X$1&amp;", ","")&amp;
if(Services!Y654="S",Services!$Y$1&amp;", ","")&amp;
if(Services!Z654="S",Services!$Z$1&amp;", ","")&amp;
if(Services!AA654="S",Services!$AA$1&amp;", ","")&amp;
if(Services!AB654="S",Services!$AB$1&amp;", ","")&amp;
if(Services!AC654="S",Services!$AC$1&amp;", ","")&amp;
if(Services!AD654="S",Services!$AD$1&amp;", ","")&amp;
if(Services!AE654="S",Services!$AE$1&amp;", ","")&amp;
if(Services!AF654="S",Services!$AF$1&amp;", ","")&amp;
if(Services!AG654="S",Services!$AG$1&amp;", ","")&amp;
if(Services!AH654="S",Services!$AH$1&amp;", ","")</f>
        <v/>
      </c>
      <c r="H654" t="str">
        <f t="shared" si="2"/>
        <v/>
      </c>
      <c r="I654" t="str">
        <f t="shared" si="3"/>
        <v/>
      </c>
      <c r="J654" s="24" t="s">
        <v>299</v>
      </c>
    </row>
    <row r="655">
      <c r="A655" t="str">
        <f>if(Services!A655="","",Services!A655)</f>
        <v/>
      </c>
      <c r="B655" t="str">
        <f>if(Services!B655&amp;" "&amp;Services!C655&amp;" "&amp;Services!I655="","",Services!B655&amp;" "&amp;Services!C655&amp;" "&amp;Services!I655)</f>
        <v>  </v>
      </c>
      <c r="C655" t="str">
        <f>if(A655="","",Services!D655&amp;" "&amp;Services!E655&amp;", "&amp;Services!F655&amp;" "&amp;Services!G655)</f>
        <v/>
      </c>
      <c r="D655" t="str">
        <f>if(Services!H655="","",Services!H655)</f>
        <v/>
      </c>
      <c r="E655" s="81" t="str">
        <f>if(Services!J655="P",Services!$J$1&amp;", ","")&amp;
if(Services!K655="P",Services!$K$1&amp;", ","")&amp;
if(Services!L655="P",Services!$L$1&amp;", ","")&amp;
if(Services!M655="P",Services!$M$1&amp;", ","")&amp;
if(Services!N655="P",Services!$N$1&amp;", ","")&amp;
if(Services!O655="P",Services!$O$1&amp;", ","")&amp;
if(Services!P655="P",Services!$P$1&amp;", ","")&amp;
if(Services!Q655="P",Services!$Q$1&amp;", ","")&amp;
if(Services!R655="P",Services!$R$1&amp;", ","")&amp;
if(Services!S655="P",Services!$S$1&amp;", ","")&amp;
if(Services!T655="P",Services!$T$1&amp;", ","")&amp;
if(Services!U655="P",Services!$U$1&amp;", ","")&amp;
if(Services!V655="P",Services!$V$1&amp;", ","")&amp;
if(Services!W655="P",Services!$W$1&amp;", ","")&amp;
if(Services!X655="P",Services!$X$1&amp;", ","")&amp;
if(Services!Y655="P",Services!$Y$1&amp;", ","")&amp;
if(Services!Z655="P",Services!$Z$1&amp;", ","")&amp;
if(Services!AA655="P",Services!$AA$1&amp;", ","")&amp;
if(Services!AB655="P",Services!$AB$1&amp;", ","")&amp;
if(Services!AC655="P",Services!$AC$1&amp;", ","")&amp;
if(Services!AD655="P",Services!$AD$1&amp;", ","")&amp;
if(Services!AE655="P",Services!$AE$1&amp;", ","")&amp;
if(Services!AF655="P",Services!$AF$1&amp;", ","")&amp;
if(Services!AG655="P",Services!$AG$1&amp;", ","")&amp;
if(Services!AH655="P",Services!$AH$1&amp;", ","")</f>
        <v/>
      </c>
      <c r="F655" t="str">
        <f t="shared" si="1"/>
        <v/>
      </c>
      <c r="G655" s="81" t="str">
        <f>if(Services!J655="S",Services!$J$1&amp;", ","")&amp;
if(Services!K655="S",Services!$K$1&amp;", ","")&amp;
if(Services!L655="S",Services!$L$1&amp;", ","")&amp;
if(Services!M655="S",Services!$M$1&amp;", ","")&amp;
if(Services!N655="S",Services!$N$1&amp;", ","")&amp;
if(Services!O655="S",Services!$O$1&amp;", ","")&amp;
if(Services!P655="S",Services!$P$1&amp;", ","")&amp;
if(Services!Q655="S",Services!$Q$1&amp;", ","")&amp;
if(Services!R655="S",Services!$R$1&amp;", ","")&amp;
if(Services!S655="S",Services!$S$1&amp;", ","")&amp;
if(Services!T655="S",Services!$T$1&amp;", ","")&amp;
if(Services!U655="S",Services!$U$1&amp;", ","")&amp;
if(Services!V655="S",Services!$V$1&amp;", ","")&amp;
if(Services!W655="S",Services!$W$1&amp;", ","")&amp;
if(Services!X655="S",Services!$X$1&amp;", ","")&amp;
if(Services!Y655="S",Services!$Y$1&amp;", ","")&amp;
if(Services!Z655="S",Services!$Z$1&amp;", ","")&amp;
if(Services!AA655="S",Services!$AA$1&amp;", ","")&amp;
if(Services!AB655="S",Services!$AB$1&amp;", ","")&amp;
if(Services!AC655="S",Services!$AC$1&amp;", ","")&amp;
if(Services!AD655="S",Services!$AD$1&amp;", ","")&amp;
if(Services!AE655="S",Services!$AE$1&amp;", ","")&amp;
if(Services!AF655="S",Services!$AF$1&amp;", ","")&amp;
if(Services!AG655="S",Services!$AG$1&amp;", ","")&amp;
if(Services!AH655="S",Services!$AH$1&amp;", ","")</f>
        <v/>
      </c>
      <c r="H655" t="str">
        <f t="shared" si="2"/>
        <v/>
      </c>
      <c r="I655" t="str">
        <f t="shared" si="3"/>
        <v/>
      </c>
      <c r="J655" s="24" t="s">
        <v>299</v>
      </c>
    </row>
    <row r="656">
      <c r="A656" t="str">
        <f>if(Services!A656="","",Services!A656)</f>
        <v/>
      </c>
      <c r="B656" t="str">
        <f>if(Services!B656&amp;" "&amp;Services!C656&amp;" "&amp;Services!I656="","",Services!B656&amp;" "&amp;Services!C656&amp;" "&amp;Services!I656)</f>
        <v>  </v>
      </c>
      <c r="C656" t="str">
        <f>if(A656="","",Services!D656&amp;" "&amp;Services!E656&amp;", "&amp;Services!F656&amp;" "&amp;Services!G656)</f>
        <v/>
      </c>
      <c r="D656" t="str">
        <f>if(Services!H656="","",Services!H656)</f>
        <v/>
      </c>
      <c r="E656" s="81" t="str">
        <f>if(Services!J656="P",Services!$J$1&amp;", ","")&amp;
if(Services!K656="P",Services!$K$1&amp;", ","")&amp;
if(Services!L656="P",Services!$L$1&amp;", ","")&amp;
if(Services!M656="P",Services!$M$1&amp;", ","")&amp;
if(Services!N656="P",Services!$N$1&amp;", ","")&amp;
if(Services!O656="P",Services!$O$1&amp;", ","")&amp;
if(Services!P656="P",Services!$P$1&amp;", ","")&amp;
if(Services!Q656="P",Services!$Q$1&amp;", ","")&amp;
if(Services!R656="P",Services!$R$1&amp;", ","")&amp;
if(Services!S656="P",Services!$S$1&amp;", ","")&amp;
if(Services!T656="P",Services!$T$1&amp;", ","")&amp;
if(Services!U656="P",Services!$U$1&amp;", ","")&amp;
if(Services!V656="P",Services!$V$1&amp;", ","")&amp;
if(Services!W656="P",Services!$W$1&amp;", ","")&amp;
if(Services!X656="P",Services!$X$1&amp;", ","")&amp;
if(Services!Y656="P",Services!$Y$1&amp;", ","")&amp;
if(Services!Z656="P",Services!$Z$1&amp;", ","")&amp;
if(Services!AA656="P",Services!$AA$1&amp;", ","")&amp;
if(Services!AB656="P",Services!$AB$1&amp;", ","")&amp;
if(Services!AC656="P",Services!$AC$1&amp;", ","")&amp;
if(Services!AD656="P",Services!$AD$1&amp;", ","")&amp;
if(Services!AE656="P",Services!$AE$1&amp;", ","")&amp;
if(Services!AF656="P",Services!$AF$1&amp;", ","")&amp;
if(Services!AG656="P",Services!$AG$1&amp;", ","")&amp;
if(Services!AH656="P",Services!$AH$1&amp;", ","")</f>
        <v/>
      </c>
      <c r="F656" t="str">
        <f t="shared" si="1"/>
        <v/>
      </c>
      <c r="G656" s="81" t="str">
        <f>if(Services!J656="S",Services!$J$1&amp;", ","")&amp;
if(Services!K656="S",Services!$K$1&amp;", ","")&amp;
if(Services!L656="S",Services!$L$1&amp;", ","")&amp;
if(Services!M656="S",Services!$M$1&amp;", ","")&amp;
if(Services!N656="S",Services!$N$1&amp;", ","")&amp;
if(Services!O656="S",Services!$O$1&amp;", ","")&amp;
if(Services!P656="S",Services!$P$1&amp;", ","")&amp;
if(Services!Q656="S",Services!$Q$1&amp;", ","")&amp;
if(Services!R656="S",Services!$R$1&amp;", ","")&amp;
if(Services!S656="S",Services!$S$1&amp;", ","")&amp;
if(Services!T656="S",Services!$T$1&amp;", ","")&amp;
if(Services!U656="S",Services!$U$1&amp;", ","")&amp;
if(Services!V656="S",Services!$V$1&amp;", ","")&amp;
if(Services!W656="S",Services!$W$1&amp;", ","")&amp;
if(Services!X656="S",Services!$X$1&amp;", ","")&amp;
if(Services!Y656="S",Services!$Y$1&amp;", ","")&amp;
if(Services!Z656="S",Services!$Z$1&amp;", ","")&amp;
if(Services!AA656="S",Services!$AA$1&amp;", ","")&amp;
if(Services!AB656="S",Services!$AB$1&amp;", ","")&amp;
if(Services!AC656="S",Services!$AC$1&amp;", ","")&amp;
if(Services!AD656="S",Services!$AD$1&amp;", ","")&amp;
if(Services!AE656="S",Services!$AE$1&amp;", ","")&amp;
if(Services!AF656="S",Services!$AF$1&amp;", ","")&amp;
if(Services!AG656="S",Services!$AG$1&amp;", ","")&amp;
if(Services!AH656="S",Services!$AH$1&amp;", ","")</f>
        <v/>
      </c>
      <c r="H656" t="str">
        <f t="shared" si="2"/>
        <v/>
      </c>
      <c r="I656" t="str">
        <f t="shared" si="3"/>
        <v/>
      </c>
      <c r="J656" s="24" t="s">
        <v>299</v>
      </c>
    </row>
    <row r="657">
      <c r="A657" t="str">
        <f>if(Services!A657="","",Services!A657)</f>
        <v/>
      </c>
      <c r="B657" t="str">
        <f>if(Services!B657&amp;" "&amp;Services!C657&amp;" "&amp;Services!I657="","",Services!B657&amp;" "&amp;Services!C657&amp;" "&amp;Services!I657)</f>
        <v>  </v>
      </c>
      <c r="C657" t="str">
        <f>if(A657="","",Services!D657&amp;" "&amp;Services!E657&amp;", "&amp;Services!F657&amp;" "&amp;Services!G657)</f>
        <v/>
      </c>
      <c r="D657" t="str">
        <f>if(Services!H657="","",Services!H657)</f>
        <v/>
      </c>
      <c r="E657" s="81" t="str">
        <f>if(Services!J657="P",Services!$J$1&amp;", ","")&amp;
if(Services!K657="P",Services!$K$1&amp;", ","")&amp;
if(Services!L657="P",Services!$L$1&amp;", ","")&amp;
if(Services!M657="P",Services!$M$1&amp;", ","")&amp;
if(Services!N657="P",Services!$N$1&amp;", ","")&amp;
if(Services!O657="P",Services!$O$1&amp;", ","")&amp;
if(Services!P657="P",Services!$P$1&amp;", ","")&amp;
if(Services!Q657="P",Services!$Q$1&amp;", ","")&amp;
if(Services!R657="P",Services!$R$1&amp;", ","")&amp;
if(Services!S657="P",Services!$S$1&amp;", ","")&amp;
if(Services!T657="P",Services!$T$1&amp;", ","")&amp;
if(Services!U657="P",Services!$U$1&amp;", ","")&amp;
if(Services!V657="P",Services!$V$1&amp;", ","")&amp;
if(Services!W657="P",Services!$W$1&amp;", ","")&amp;
if(Services!X657="P",Services!$X$1&amp;", ","")&amp;
if(Services!Y657="P",Services!$Y$1&amp;", ","")&amp;
if(Services!Z657="P",Services!$Z$1&amp;", ","")&amp;
if(Services!AA657="P",Services!$AA$1&amp;", ","")&amp;
if(Services!AB657="P",Services!$AB$1&amp;", ","")&amp;
if(Services!AC657="P",Services!$AC$1&amp;", ","")&amp;
if(Services!AD657="P",Services!$AD$1&amp;", ","")&amp;
if(Services!AE657="P",Services!$AE$1&amp;", ","")&amp;
if(Services!AF657="P",Services!$AF$1&amp;", ","")&amp;
if(Services!AG657="P",Services!$AG$1&amp;", ","")&amp;
if(Services!AH657="P",Services!$AH$1&amp;", ","")</f>
        <v/>
      </c>
      <c r="F657" t="str">
        <f t="shared" si="1"/>
        <v/>
      </c>
      <c r="G657" s="81" t="str">
        <f>if(Services!J657="S",Services!$J$1&amp;", ","")&amp;
if(Services!K657="S",Services!$K$1&amp;", ","")&amp;
if(Services!L657="S",Services!$L$1&amp;", ","")&amp;
if(Services!M657="S",Services!$M$1&amp;", ","")&amp;
if(Services!N657="S",Services!$N$1&amp;", ","")&amp;
if(Services!O657="S",Services!$O$1&amp;", ","")&amp;
if(Services!P657="S",Services!$P$1&amp;", ","")&amp;
if(Services!Q657="S",Services!$Q$1&amp;", ","")&amp;
if(Services!R657="S",Services!$R$1&amp;", ","")&amp;
if(Services!S657="S",Services!$S$1&amp;", ","")&amp;
if(Services!T657="S",Services!$T$1&amp;", ","")&amp;
if(Services!U657="S",Services!$U$1&amp;", ","")&amp;
if(Services!V657="S",Services!$V$1&amp;", ","")&amp;
if(Services!W657="S",Services!$W$1&amp;", ","")&amp;
if(Services!X657="S",Services!$X$1&amp;", ","")&amp;
if(Services!Y657="S",Services!$Y$1&amp;", ","")&amp;
if(Services!Z657="S",Services!$Z$1&amp;", ","")&amp;
if(Services!AA657="S",Services!$AA$1&amp;", ","")&amp;
if(Services!AB657="S",Services!$AB$1&amp;", ","")&amp;
if(Services!AC657="S",Services!$AC$1&amp;", ","")&amp;
if(Services!AD657="S",Services!$AD$1&amp;", ","")&amp;
if(Services!AE657="S",Services!$AE$1&amp;", ","")&amp;
if(Services!AF657="S",Services!$AF$1&amp;", ","")&amp;
if(Services!AG657="S",Services!$AG$1&amp;", ","")&amp;
if(Services!AH657="S",Services!$AH$1&amp;", ","")</f>
        <v/>
      </c>
      <c r="H657" t="str">
        <f t="shared" si="2"/>
        <v/>
      </c>
      <c r="I657" t="str">
        <f t="shared" si="3"/>
        <v/>
      </c>
      <c r="J657" s="24" t="s">
        <v>299</v>
      </c>
    </row>
    <row r="658">
      <c r="A658" t="str">
        <f>if(Services!A658="","",Services!A658)</f>
        <v/>
      </c>
      <c r="B658" t="str">
        <f>if(Services!B658&amp;" "&amp;Services!C658&amp;" "&amp;Services!I658="","",Services!B658&amp;" "&amp;Services!C658&amp;" "&amp;Services!I658)</f>
        <v>  </v>
      </c>
      <c r="C658" t="str">
        <f>if(A658="","",Services!D658&amp;" "&amp;Services!E658&amp;", "&amp;Services!F658&amp;" "&amp;Services!G658)</f>
        <v/>
      </c>
      <c r="D658" t="str">
        <f>if(Services!H658="","",Services!H658)</f>
        <v/>
      </c>
      <c r="E658" s="81" t="str">
        <f>if(Services!J658="P",Services!$J$1&amp;", ","")&amp;
if(Services!K658="P",Services!$K$1&amp;", ","")&amp;
if(Services!L658="P",Services!$L$1&amp;", ","")&amp;
if(Services!M658="P",Services!$M$1&amp;", ","")&amp;
if(Services!N658="P",Services!$N$1&amp;", ","")&amp;
if(Services!O658="P",Services!$O$1&amp;", ","")&amp;
if(Services!P658="P",Services!$P$1&amp;", ","")&amp;
if(Services!Q658="P",Services!$Q$1&amp;", ","")&amp;
if(Services!R658="P",Services!$R$1&amp;", ","")&amp;
if(Services!S658="P",Services!$S$1&amp;", ","")&amp;
if(Services!T658="P",Services!$T$1&amp;", ","")&amp;
if(Services!U658="P",Services!$U$1&amp;", ","")&amp;
if(Services!V658="P",Services!$V$1&amp;", ","")&amp;
if(Services!W658="P",Services!$W$1&amp;", ","")&amp;
if(Services!X658="P",Services!$X$1&amp;", ","")&amp;
if(Services!Y658="P",Services!$Y$1&amp;", ","")&amp;
if(Services!Z658="P",Services!$Z$1&amp;", ","")&amp;
if(Services!AA658="P",Services!$AA$1&amp;", ","")&amp;
if(Services!AB658="P",Services!$AB$1&amp;", ","")&amp;
if(Services!AC658="P",Services!$AC$1&amp;", ","")&amp;
if(Services!AD658="P",Services!$AD$1&amp;", ","")&amp;
if(Services!AE658="P",Services!$AE$1&amp;", ","")&amp;
if(Services!AF658="P",Services!$AF$1&amp;", ","")&amp;
if(Services!AG658="P",Services!$AG$1&amp;", ","")&amp;
if(Services!AH658="P",Services!$AH$1&amp;", ","")</f>
        <v/>
      </c>
      <c r="F658" t="str">
        <f t="shared" si="1"/>
        <v/>
      </c>
      <c r="G658" s="81" t="str">
        <f>if(Services!J658="S",Services!$J$1&amp;", ","")&amp;
if(Services!K658="S",Services!$K$1&amp;", ","")&amp;
if(Services!L658="S",Services!$L$1&amp;", ","")&amp;
if(Services!M658="S",Services!$M$1&amp;", ","")&amp;
if(Services!N658="S",Services!$N$1&amp;", ","")&amp;
if(Services!O658="S",Services!$O$1&amp;", ","")&amp;
if(Services!P658="S",Services!$P$1&amp;", ","")&amp;
if(Services!Q658="S",Services!$Q$1&amp;", ","")&amp;
if(Services!R658="S",Services!$R$1&amp;", ","")&amp;
if(Services!S658="S",Services!$S$1&amp;", ","")&amp;
if(Services!T658="S",Services!$T$1&amp;", ","")&amp;
if(Services!U658="S",Services!$U$1&amp;", ","")&amp;
if(Services!V658="S",Services!$V$1&amp;", ","")&amp;
if(Services!W658="S",Services!$W$1&amp;", ","")&amp;
if(Services!X658="S",Services!$X$1&amp;", ","")&amp;
if(Services!Y658="S",Services!$Y$1&amp;", ","")&amp;
if(Services!Z658="S",Services!$Z$1&amp;", ","")&amp;
if(Services!AA658="S",Services!$AA$1&amp;", ","")&amp;
if(Services!AB658="S",Services!$AB$1&amp;", ","")&amp;
if(Services!AC658="S",Services!$AC$1&amp;", ","")&amp;
if(Services!AD658="S",Services!$AD$1&amp;", ","")&amp;
if(Services!AE658="S",Services!$AE$1&amp;", ","")&amp;
if(Services!AF658="S",Services!$AF$1&amp;", ","")&amp;
if(Services!AG658="S",Services!$AG$1&amp;", ","")&amp;
if(Services!AH658="S",Services!$AH$1&amp;", ","")</f>
        <v/>
      </c>
      <c r="H658" t="str">
        <f t="shared" si="2"/>
        <v/>
      </c>
      <c r="I658" t="str">
        <f t="shared" si="3"/>
        <v/>
      </c>
      <c r="J658" s="24" t="s">
        <v>299</v>
      </c>
    </row>
    <row r="659">
      <c r="A659" t="str">
        <f>if(Services!A659="","",Services!A659)</f>
        <v/>
      </c>
      <c r="B659" t="str">
        <f>if(Services!B659&amp;" "&amp;Services!C659&amp;" "&amp;Services!I659="","",Services!B659&amp;" "&amp;Services!C659&amp;" "&amp;Services!I659)</f>
        <v>  </v>
      </c>
      <c r="C659" t="str">
        <f>if(A659="","",Services!D659&amp;" "&amp;Services!E659&amp;", "&amp;Services!F659&amp;" "&amp;Services!G659)</f>
        <v/>
      </c>
      <c r="D659" t="str">
        <f>if(Services!H659="","",Services!H659)</f>
        <v/>
      </c>
      <c r="E659" s="81" t="str">
        <f>if(Services!J659="P",Services!$J$1&amp;", ","")&amp;
if(Services!K659="P",Services!$K$1&amp;", ","")&amp;
if(Services!L659="P",Services!$L$1&amp;", ","")&amp;
if(Services!M659="P",Services!$M$1&amp;", ","")&amp;
if(Services!N659="P",Services!$N$1&amp;", ","")&amp;
if(Services!O659="P",Services!$O$1&amp;", ","")&amp;
if(Services!P659="P",Services!$P$1&amp;", ","")&amp;
if(Services!Q659="P",Services!$Q$1&amp;", ","")&amp;
if(Services!R659="P",Services!$R$1&amp;", ","")&amp;
if(Services!S659="P",Services!$S$1&amp;", ","")&amp;
if(Services!T659="P",Services!$T$1&amp;", ","")&amp;
if(Services!U659="P",Services!$U$1&amp;", ","")&amp;
if(Services!V659="P",Services!$V$1&amp;", ","")&amp;
if(Services!W659="P",Services!$W$1&amp;", ","")&amp;
if(Services!X659="P",Services!$X$1&amp;", ","")&amp;
if(Services!Y659="P",Services!$Y$1&amp;", ","")&amp;
if(Services!Z659="P",Services!$Z$1&amp;", ","")&amp;
if(Services!AA659="P",Services!$AA$1&amp;", ","")&amp;
if(Services!AB659="P",Services!$AB$1&amp;", ","")&amp;
if(Services!AC659="P",Services!$AC$1&amp;", ","")&amp;
if(Services!AD659="P",Services!$AD$1&amp;", ","")&amp;
if(Services!AE659="P",Services!$AE$1&amp;", ","")&amp;
if(Services!AF659="P",Services!$AF$1&amp;", ","")&amp;
if(Services!AG659="P",Services!$AG$1&amp;", ","")&amp;
if(Services!AH659="P",Services!$AH$1&amp;", ","")</f>
        <v/>
      </c>
      <c r="F659" t="str">
        <f t="shared" si="1"/>
        <v/>
      </c>
      <c r="G659" s="81" t="str">
        <f>if(Services!J659="S",Services!$J$1&amp;", ","")&amp;
if(Services!K659="S",Services!$K$1&amp;", ","")&amp;
if(Services!L659="S",Services!$L$1&amp;", ","")&amp;
if(Services!M659="S",Services!$M$1&amp;", ","")&amp;
if(Services!N659="S",Services!$N$1&amp;", ","")&amp;
if(Services!O659="S",Services!$O$1&amp;", ","")&amp;
if(Services!P659="S",Services!$P$1&amp;", ","")&amp;
if(Services!Q659="S",Services!$Q$1&amp;", ","")&amp;
if(Services!R659="S",Services!$R$1&amp;", ","")&amp;
if(Services!S659="S",Services!$S$1&amp;", ","")&amp;
if(Services!T659="S",Services!$T$1&amp;", ","")&amp;
if(Services!U659="S",Services!$U$1&amp;", ","")&amp;
if(Services!V659="S",Services!$V$1&amp;", ","")&amp;
if(Services!W659="S",Services!$W$1&amp;", ","")&amp;
if(Services!X659="S",Services!$X$1&amp;", ","")&amp;
if(Services!Y659="S",Services!$Y$1&amp;", ","")&amp;
if(Services!Z659="S",Services!$Z$1&amp;", ","")&amp;
if(Services!AA659="S",Services!$AA$1&amp;", ","")&amp;
if(Services!AB659="S",Services!$AB$1&amp;", ","")&amp;
if(Services!AC659="S",Services!$AC$1&amp;", ","")&amp;
if(Services!AD659="S",Services!$AD$1&amp;", ","")&amp;
if(Services!AE659="S",Services!$AE$1&amp;", ","")&amp;
if(Services!AF659="S",Services!$AF$1&amp;", ","")&amp;
if(Services!AG659="S",Services!$AG$1&amp;", ","")&amp;
if(Services!AH659="S",Services!$AH$1&amp;", ","")</f>
        <v/>
      </c>
      <c r="H659" t="str">
        <f t="shared" si="2"/>
        <v/>
      </c>
      <c r="I659" t="str">
        <f t="shared" si="3"/>
        <v/>
      </c>
      <c r="J659" s="24" t="s">
        <v>299</v>
      </c>
    </row>
    <row r="660">
      <c r="A660" t="str">
        <f>if(Services!A660="","",Services!A660)</f>
        <v/>
      </c>
      <c r="B660" t="str">
        <f>if(Services!B660&amp;" "&amp;Services!C660&amp;" "&amp;Services!I660="","",Services!B660&amp;" "&amp;Services!C660&amp;" "&amp;Services!I660)</f>
        <v>  </v>
      </c>
      <c r="C660" t="str">
        <f>if(A660="","",Services!D660&amp;" "&amp;Services!E660&amp;", "&amp;Services!F660&amp;" "&amp;Services!G660)</f>
        <v/>
      </c>
      <c r="D660" t="str">
        <f>if(Services!H660="","",Services!H660)</f>
        <v/>
      </c>
      <c r="E660" s="81" t="str">
        <f>if(Services!J660="P",Services!$J$1&amp;", ","")&amp;
if(Services!K660="P",Services!$K$1&amp;", ","")&amp;
if(Services!L660="P",Services!$L$1&amp;", ","")&amp;
if(Services!M660="P",Services!$M$1&amp;", ","")&amp;
if(Services!N660="P",Services!$N$1&amp;", ","")&amp;
if(Services!O660="P",Services!$O$1&amp;", ","")&amp;
if(Services!P660="P",Services!$P$1&amp;", ","")&amp;
if(Services!Q660="P",Services!$Q$1&amp;", ","")&amp;
if(Services!R660="P",Services!$R$1&amp;", ","")&amp;
if(Services!S660="P",Services!$S$1&amp;", ","")&amp;
if(Services!T660="P",Services!$T$1&amp;", ","")&amp;
if(Services!U660="P",Services!$U$1&amp;", ","")&amp;
if(Services!V660="P",Services!$V$1&amp;", ","")&amp;
if(Services!W660="P",Services!$W$1&amp;", ","")&amp;
if(Services!X660="P",Services!$X$1&amp;", ","")&amp;
if(Services!Y660="P",Services!$Y$1&amp;", ","")&amp;
if(Services!Z660="P",Services!$Z$1&amp;", ","")&amp;
if(Services!AA660="P",Services!$AA$1&amp;", ","")&amp;
if(Services!AB660="P",Services!$AB$1&amp;", ","")&amp;
if(Services!AC660="P",Services!$AC$1&amp;", ","")&amp;
if(Services!AD660="P",Services!$AD$1&amp;", ","")&amp;
if(Services!AE660="P",Services!$AE$1&amp;", ","")&amp;
if(Services!AF660="P",Services!$AF$1&amp;", ","")&amp;
if(Services!AG660="P",Services!$AG$1&amp;", ","")&amp;
if(Services!AH660="P",Services!$AH$1&amp;", ","")</f>
        <v/>
      </c>
      <c r="F660" t="str">
        <f t="shared" si="1"/>
        <v/>
      </c>
      <c r="G660" s="81" t="str">
        <f>if(Services!J660="S",Services!$J$1&amp;", ","")&amp;
if(Services!K660="S",Services!$K$1&amp;", ","")&amp;
if(Services!L660="S",Services!$L$1&amp;", ","")&amp;
if(Services!M660="S",Services!$M$1&amp;", ","")&amp;
if(Services!N660="S",Services!$N$1&amp;", ","")&amp;
if(Services!O660="S",Services!$O$1&amp;", ","")&amp;
if(Services!P660="S",Services!$P$1&amp;", ","")&amp;
if(Services!Q660="S",Services!$Q$1&amp;", ","")&amp;
if(Services!R660="S",Services!$R$1&amp;", ","")&amp;
if(Services!S660="S",Services!$S$1&amp;", ","")&amp;
if(Services!T660="S",Services!$T$1&amp;", ","")&amp;
if(Services!U660="S",Services!$U$1&amp;", ","")&amp;
if(Services!V660="S",Services!$V$1&amp;", ","")&amp;
if(Services!W660="S",Services!$W$1&amp;", ","")&amp;
if(Services!X660="S",Services!$X$1&amp;", ","")&amp;
if(Services!Y660="S",Services!$Y$1&amp;", ","")&amp;
if(Services!Z660="S",Services!$Z$1&amp;", ","")&amp;
if(Services!AA660="S",Services!$AA$1&amp;", ","")&amp;
if(Services!AB660="S",Services!$AB$1&amp;", ","")&amp;
if(Services!AC660="S",Services!$AC$1&amp;", ","")&amp;
if(Services!AD660="S",Services!$AD$1&amp;", ","")&amp;
if(Services!AE660="S",Services!$AE$1&amp;", ","")&amp;
if(Services!AF660="S",Services!$AF$1&amp;", ","")&amp;
if(Services!AG660="S",Services!$AG$1&amp;", ","")&amp;
if(Services!AH660="S",Services!$AH$1&amp;", ","")</f>
        <v/>
      </c>
      <c r="H660" t="str">
        <f t="shared" si="2"/>
        <v/>
      </c>
      <c r="I660" t="str">
        <f t="shared" si="3"/>
        <v/>
      </c>
      <c r="J660" s="24" t="s">
        <v>299</v>
      </c>
    </row>
    <row r="661">
      <c r="A661" t="str">
        <f>if(Services!A661="","",Services!A661)</f>
        <v/>
      </c>
      <c r="B661" t="str">
        <f>if(Services!B661&amp;" "&amp;Services!C661&amp;" "&amp;Services!I661="","",Services!B661&amp;" "&amp;Services!C661&amp;" "&amp;Services!I661)</f>
        <v>  </v>
      </c>
      <c r="C661" t="str">
        <f>if(A661="","",Services!D661&amp;" "&amp;Services!E661&amp;", "&amp;Services!F661&amp;" "&amp;Services!G661)</f>
        <v/>
      </c>
      <c r="D661" t="str">
        <f>if(Services!H661="","",Services!H661)</f>
        <v/>
      </c>
      <c r="E661" s="81" t="str">
        <f>if(Services!J661="P",Services!$J$1&amp;", ","")&amp;
if(Services!K661="P",Services!$K$1&amp;", ","")&amp;
if(Services!L661="P",Services!$L$1&amp;", ","")&amp;
if(Services!M661="P",Services!$M$1&amp;", ","")&amp;
if(Services!N661="P",Services!$N$1&amp;", ","")&amp;
if(Services!O661="P",Services!$O$1&amp;", ","")&amp;
if(Services!P661="P",Services!$P$1&amp;", ","")&amp;
if(Services!Q661="P",Services!$Q$1&amp;", ","")&amp;
if(Services!R661="P",Services!$R$1&amp;", ","")&amp;
if(Services!S661="P",Services!$S$1&amp;", ","")&amp;
if(Services!T661="P",Services!$T$1&amp;", ","")&amp;
if(Services!U661="P",Services!$U$1&amp;", ","")&amp;
if(Services!V661="P",Services!$V$1&amp;", ","")&amp;
if(Services!W661="P",Services!$W$1&amp;", ","")&amp;
if(Services!X661="P",Services!$X$1&amp;", ","")&amp;
if(Services!Y661="P",Services!$Y$1&amp;", ","")&amp;
if(Services!Z661="P",Services!$Z$1&amp;", ","")&amp;
if(Services!AA661="P",Services!$AA$1&amp;", ","")&amp;
if(Services!AB661="P",Services!$AB$1&amp;", ","")&amp;
if(Services!AC661="P",Services!$AC$1&amp;", ","")&amp;
if(Services!AD661="P",Services!$AD$1&amp;", ","")&amp;
if(Services!AE661="P",Services!$AE$1&amp;", ","")&amp;
if(Services!AF661="P",Services!$AF$1&amp;", ","")&amp;
if(Services!AG661="P",Services!$AG$1&amp;", ","")&amp;
if(Services!AH661="P",Services!$AH$1&amp;", ","")</f>
        <v/>
      </c>
      <c r="F661" t="str">
        <f t="shared" si="1"/>
        <v/>
      </c>
      <c r="G661" s="81" t="str">
        <f>if(Services!J661="S",Services!$J$1&amp;", ","")&amp;
if(Services!K661="S",Services!$K$1&amp;", ","")&amp;
if(Services!L661="S",Services!$L$1&amp;", ","")&amp;
if(Services!M661="S",Services!$M$1&amp;", ","")&amp;
if(Services!N661="S",Services!$N$1&amp;", ","")&amp;
if(Services!O661="S",Services!$O$1&amp;", ","")&amp;
if(Services!P661="S",Services!$P$1&amp;", ","")&amp;
if(Services!Q661="S",Services!$Q$1&amp;", ","")&amp;
if(Services!R661="S",Services!$R$1&amp;", ","")&amp;
if(Services!S661="S",Services!$S$1&amp;", ","")&amp;
if(Services!T661="S",Services!$T$1&amp;", ","")&amp;
if(Services!U661="S",Services!$U$1&amp;", ","")&amp;
if(Services!V661="S",Services!$V$1&amp;", ","")&amp;
if(Services!W661="S",Services!$W$1&amp;", ","")&amp;
if(Services!X661="S",Services!$X$1&amp;", ","")&amp;
if(Services!Y661="S",Services!$Y$1&amp;", ","")&amp;
if(Services!Z661="S",Services!$Z$1&amp;", ","")&amp;
if(Services!AA661="S",Services!$AA$1&amp;", ","")&amp;
if(Services!AB661="S",Services!$AB$1&amp;", ","")&amp;
if(Services!AC661="S",Services!$AC$1&amp;", ","")&amp;
if(Services!AD661="S",Services!$AD$1&amp;", ","")&amp;
if(Services!AE661="S",Services!$AE$1&amp;", ","")&amp;
if(Services!AF661="S",Services!$AF$1&amp;", ","")&amp;
if(Services!AG661="S",Services!$AG$1&amp;", ","")&amp;
if(Services!AH661="S",Services!$AH$1&amp;", ","")</f>
        <v/>
      </c>
      <c r="H661" t="str">
        <f t="shared" si="2"/>
        <v/>
      </c>
      <c r="I661" t="str">
        <f t="shared" si="3"/>
        <v/>
      </c>
      <c r="J661" s="24" t="s">
        <v>299</v>
      </c>
    </row>
    <row r="662">
      <c r="A662" t="str">
        <f>if(Services!A662="","",Services!A662)</f>
        <v/>
      </c>
      <c r="B662" t="str">
        <f>if(Services!B662&amp;" "&amp;Services!C662&amp;" "&amp;Services!I662="","",Services!B662&amp;" "&amp;Services!C662&amp;" "&amp;Services!I662)</f>
        <v>  </v>
      </c>
      <c r="C662" t="str">
        <f>if(A662="","",Services!D662&amp;" "&amp;Services!E662&amp;", "&amp;Services!F662&amp;" "&amp;Services!G662)</f>
        <v/>
      </c>
      <c r="D662" t="str">
        <f>if(Services!H662="","",Services!H662)</f>
        <v/>
      </c>
      <c r="E662" s="81" t="str">
        <f>if(Services!J662="P",Services!$J$1&amp;", ","")&amp;
if(Services!K662="P",Services!$K$1&amp;", ","")&amp;
if(Services!L662="P",Services!$L$1&amp;", ","")&amp;
if(Services!M662="P",Services!$M$1&amp;", ","")&amp;
if(Services!N662="P",Services!$N$1&amp;", ","")&amp;
if(Services!O662="P",Services!$O$1&amp;", ","")&amp;
if(Services!P662="P",Services!$P$1&amp;", ","")&amp;
if(Services!Q662="P",Services!$Q$1&amp;", ","")&amp;
if(Services!R662="P",Services!$R$1&amp;", ","")&amp;
if(Services!S662="P",Services!$S$1&amp;", ","")&amp;
if(Services!T662="P",Services!$T$1&amp;", ","")&amp;
if(Services!U662="P",Services!$U$1&amp;", ","")&amp;
if(Services!V662="P",Services!$V$1&amp;", ","")&amp;
if(Services!W662="P",Services!$W$1&amp;", ","")&amp;
if(Services!X662="P",Services!$X$1&amp;", ","")&amp;
if(Services!Y662="P",Services!$Y$1&amp;", ","")&amp;
if(Services!Z662="P",Services!$Z$1&amp;", ","")&amp;
if(Services!AA662="P",Services!$AA$1&amp;", ","")&amp;
if(Services!AB662="P",Services!$AB$1&amp;", ","")&amp;
if(Services!AC662="P",Services!$AC$1&amp;", ","")&amp;
if(Services!AD662="P",Services!$AD$1&amp;", ","")&amp;
if(Services!AE662="P",Services!$AE$1&amp;", ","")&amp;
if(Services!AF662="P",Services!$AF$1&amp;", ","")&amp;
if(Services!AG662="P",Services!$AG$1&amp;", ","")&amp;
if(Services!AH662="P",Services!$AH$1&amp;", ","")</f>
        <v/>
      </c>
      <c r="F662" t="str">
        <f t="shared" si="1"/>
        <v/>
      </c>
      <c r="G662" s="81" t="str">
        <f>if(Services!J662="S",Services!$J$1&amp;", ","")&amp;
if(Services!K662="S",Services!$K$1&amp;", ","")&amp;
if(Services!L662="S",Services!$L$1&amp;", ","")&amp;
if(Services!M662="S",Services!$M$1&amp;", ","")&amp;
if(Services!N662="S",Services!$N$1&amp;", ","")&amp;
if(Services!O662="S",Services!$O$1&amp;", ","")&amp;
if(Services!P662="S",Services!$P$1&amp;", ","")&amp;
if(Services!Q662="S",Services!$Q$1&amp;", ","")&amp;
if(Services!R662="S",Services!$R$1&amp;", ","")&amp;
if(Services!S662="S",Services!$S$1&amp;", ","")&amp;
if(Services!T662="S",Services!$T$1&amp;", ","")&amp;
if(Services!U662="S",Services!$U$1&amp;", ","")&amp;
if(Services!V662="S",Services!$V$1&amp;", ","")&amp;
if(Services!W662="S",Services!$W$1&amp;", ","")&amp;
if(Services!X662="S",Services!$X$1&amp;", ","")&amp;
if(Services!Y662="S",Services!$Y$1&amp;", ","")&amp;
if(Services!Z662="S",Services!$Z$1&amp;", ","")&amp;
if(Services!AA662="S",Services!$AA$1&amp;", ","")&amp;
if(Services!AB662="S",Services!$AB$1&amp;", ","")&amp;
if(Services!AC662="S",Services!$AC$1&amp;", ","")&amp;
if(Services!AD662="S",Services!$AD$1&amp;", ","")&amp;
if(Services!AE662="S",Services!$AE$1&amp;", ","")&amp;
if(Services!AF662="S",Services!$AF$1&amp;", ","")&amp;
if(Services!AG662="S",Services!$AG$1&amp;", ","")&amp;
if(Services!AH662="S",Services!$AH$1&amp;", ","")</f>
        <v/>
      </c>
      <c r="H662" t="str">
        <f t="shared" si="2"/>
        <v/>
      </c>
      <c r="I662" t="str">
        <f t="shared" si="3"/>
        <v/>
      </c>
      <c r="J662" s="24" t="s">
        <v>299</v>
      </c>
    </row>
    <row r="663">
      <c r="A663" t="str">
        <f>if(Services!A663="","",Services!A663)</f>
        <v/>
      </c>
      <c r="B663" t="str">
        <f>if(Services!B663&amp;" "&amp;Services!C663&amp;" "&amp;Services!I663="","",Services!B663&amp;" "&amp;Services!C663&amp;" "&amp;Services!I663)</f>
        <v>  </v>
      </c>
      <c r="C663" t="str">
        <f>if(A663="","",Services!D663&amp;" "&amp;Services!E663&amp;", "&amp;Services!F663&amp;" "&amp;Services!G663)</f>
        <v/>
      </c>
      <c r="D663" t="str">
        <f>if(Services!H663="","",Services!H663)</f>
        <v/>
      </c>
      <c r="E663" s="81" t="str">
        <f>if(Services!J663="P",Services!$J$1&amp;", ","")&amp;
if(Services!K663="P",Services!$K$1&amp;", ","")&amp;
if(Services!L663="P",Services!$L$1&amp;", ","")&amp;
if(Services!M663="P",Services!$M$1&amp;", ","")&amp;
if(Services!N663="P",Services!$N$1&amp;", ","")&amp;
if(Services!O663="P",Services!$O$1&amp;", ","")&amp;
if(Services!P663="P",Services!$P$1&amp;", ","")&amp;
if(Services!Q663="P",Services!$Q$1&amp;", ","")&amp;
if(Services!R663="P",Services!$R$1&amp;", ","")&amp;
if(Services!S663="P",Services!$S$1&amp;", ","")&amp;
if(Services!T663="P",Services!$T$1&amp;", ","")&amp;
if(Services!U663="P",Services!$U$1&amp;", ","")&amp;
if(Services!V663="P",Services!$V$1&amp;", ","")&amp;
if(Services!W663="P",Services!$W$1&amp;", ","")&amp;
if(Services!X663="P",Services!$X$1&amp;", ","")&amp;
if(Services!Y663="P",Services!$Y$1&amp;", ","")&amp;
if(Services!Z663="P",Services!$Z$1&amp;", ","")&amp;
if(Services!AA663="P",Services!$AA$1&amp;", ","")&amp;
if(Services!AB663="P",Services!$AB$1&amp;", ","")&amp;
if(Services!AC663="P",Services!$AC$1&amp;", ","")&amp;
if(Services!AD663="P",Services!$AD$1&amp;", ","")&amp;
if(Services!AE663="P",Services!$AE$1&amp;", ","")&amp;
if(Services!AF663="P",Services!$AF$1&amp;", ","")&amp;
if(Services!AG663="P",Services!$AG$1&amp;", ","")&amp;
if(Services!AH663="P",Services!$AH$1&amp;", ","")</f>
        <v/>
      </c>
      <c r="F663" t="str">
        <f t="shared" si="1"/>
        <v/>
      </c>
      <c r="G663" s="81" t="str">
        <f>if(Services!J663="S",Services!$J$1&amp;", ","")&amp;
if(Services!K663="S",Services!$K$1&amp;", ","")&amp;
if(Services!L663="S",Services!$L$1&amp;", ","")&amp;
if(Services!M663="S",Services!$M$1&amp;", ","")&amp;
if(Services!N663="S",Services!$N$1&amp;", ","")&amp;
if(Services!O663="S",Services!$O$1&amp;", ","")&amp;
if(Services!P663="S",Services!$P$1&amp;", ","")&amp;
if(Services!Q663="S",Services!$Q$1&amp;", ","")&amp;
if(Services!R663="S",Services!$R$1&amp;", ","")&amp;
if(Services!S663="S",Services!$S$1&amp;", ","")&amp;
if(Services!T663="S",Services!$T$1&amp;", ","")&amp;
if(Services!U663="S",Services!$U$1&amp;", ","")&amp;
if(Services!V663="S",Services!$V$1&amp;", ","")&amp;
if(Services!W663="S",Services!$W$1&amp;", ","")&amp;
if(Services!X663="S",Services!$X$1&amp;", ","")&amp;
if(Services!Y663="S",Services!$Y$1&amp;", ","")&amp;
if(Services!Z663="S",Services!$Z$1&amp;", ","")&amp;
if(Services!AA663="S",Services!$AA$1&amp;", ","")&amp;
if(Services!AB663="S",Services!$AB$1&amp;", ","")&amp;
if(Services!AC663="S",Services!$AC$1&amp;", ","")&amp;
if(Services!AD663="S",Services!$AD$1&amp;", ","")&amp;
if(Services!AE663="S",Services!$AE$1&amp;", ","")&amp;
if(Services!AF663="S",Services!$AF$1&amp;", ","")&amp;
if(Services!AG663="S",Services!$AG$1&amp;", ","")&amp;
if(Services!AH663="S",Services!$AH$1&amp;", ","")</f>
        <v/>
      </c>
      <c r="H663" t="str">
        <f t="shared" si="2"/>
        <v/>
      </c>
      <c r="I663" t="str">
        <f t="shared" si="3"/>
        <v/>
      </c>
      <c r="J663" s="24" t="s">
        <v>299</v>
      </c>
    </row>
    <row r="664">
      <c r="A664" t="str">
        <f>if(Services!A664="","",Services!A664)</f>
        <v/>
      </c>
      <c r="B664" t="str">
        <f>if(Services!B664&amp;" "&amp;Services!C664&amp;" "&amp;Services!I664="","",Services!B664&amp;" "&amp;Services!C664&amp;" "&amp;Services!I664)</f>
        <v>  </v>
      </c>
      <c r="C664" t="str">
        <f>if(A664="","",Services!D664&amp;" "&amp;Services!E664&amp;", "&amp;Services!F664&amp;" "&amp;Services!G664)</f>
        <v/>
      </c>
      <c r="D664" t="str">
        <f>if(Services!H664="","",Services!H664)</f>
        <v/>
      </c>
      <c r="E664" s="81" t="str">
        <f>if(Services!J664="P",Services!$J$1&amp;", ","")&amp;
if(Services!K664="P",Services!$K$1&amp;", ","")&amp;
if(Services!L664="P",Services!$L$1&amp;", ","")&amp;
if(Services!M664="P",Services!$M$1&amp;", ","")&amp;
if(Services!N664="P",Services!$N$1&amp;", ","")&amp;
if(Services!O664="P",Services!$O$1&amp;", ","")&amp;
if(Services!P664="P",Services!$P$1&amp;", ","")&amp;
if(Services!Q664="P",Services!$Q$1&amp;", ","")&amp;
if(Services!R664="P",Services!$R$1&amp;", ","")&amp;
if(Services!S664="P",Services!$S$1&amp;", ","")&amp;
if(Services!T664="P",Services!$T$1&amp;", ","")&amp;
if(Services!U664="P",Services!$U$1&amp;", ","")&amp;
if(Services!V664="P",Services!$V$1&amp;", ","")&amp;
if(Services!W664="P",Services!$W$1&amp;", ","")&amp;
if(Services!X664="P",Services!$X$1&amp;", ","")&amp;
if(Services!Y664="P",Services!$Y$1&amp;", ","")&amp;
if(Services!Z664="P",Services!$Z$1&amp;", ","")&amp;
if(Services!AA664="P",Services!$AA$1&amp;", ","")&amp;
if(Services!AB664="P",Services!$AB$1&amp;", ","")&amp;
if(Services!AC664="P",Services!$AC$1&amp;", ","")&amp;
if(Services!AD664="P",Services!$AD$1&amp;", ","")&amp;
if(Services!AE664="P",Services!$AE$1&amp;", ","")&amp;
if(Services!AF664="P",Services!$AF$1&amp;", ","")&amp;
if(Services!AG664="P",Services!$AG$1&amp;", ","")&amp;
if(Services!AH664="P",Services!$AH$1&amp;", ","")</f>
        <v/>
      </c>
      <c r="F664" t="str">
        <f t="shared" si="1"/>
        <v/>
      </c>
      <c r="G664" s="81" t="str">
        <f>if(Services!J664="S",Services!$J$1&amp;", ","")&amp;
if(Services!K664="S",Services!$K$1&amp;", ","")&amp;
if(Services!L664="S",Services!$L$1&amp;", ","")&amp;
if(Services!M664="S",Services!$M$1&amp;", ","")&amp;
if(Services!N664="S",Services!$N$1&amp;", ","")&amp;
if(Services!O664="S",Services!$O$1&amp;", ","")&amp;
if(Services!P664="S",Services!$P$1&amp;", ","")&amp;
if(Services!Q664="S",Services!$Q$1&amp;", ","")&amp;
if(Services!R664="S",Services!$R$1&amp;", ","")&amp;
if(Services!S664="S",Services!$S$1&amp;", ","")&amp;
if(Services!T664="S",Services!$T$1&amp;", ","")&amp;
if(Services!U664="S",Services!$U$1&amp;", ","")&amp;
if(Services!V664="S",Services!$V$1&amp;", ","")&amp;
if(Services!W664="S",Services!$W$1&amp;", ","")&amp;
if(Services!X664="S",Services!$X$1&amp;", ","")&amp;
if(Services!Y664="S",Services!$Y$1&amp;", ","")&amp;
if(Services!Z664="S",Services!$Z$1&amp;", ","")&amp;
if(Services!AA664="S",Services!$AA$1&amp;", ","")&amp;
if(Services!AB664="S",Services!$AB$1&amp;", ","")&amp;
if(Services!AC664="S",Services!$AC$1&amp;", ","")&amp;
if(Services!AD664="S",Services!$AD$1&amp;", ","")&amp;
if(Services!AE664="S",Services!$AE$1&amp;", ","")&amp;
if(Services!AF664="S",Services!$AF$1&amp;", ","")&amp;
if(Services!AG664="S",Services!$AG$1&amp;", ","")&amp;
if(Services!AH664="S",Services!$AH$1&amp;", ","")</f>
        <v/>
      </c>
      <c r="H664" t="str">
        <f t="shared" si="2"/>
        <v/>
      </c>
      <c r="I664" t="str">
        <f t="shared" si="3"/>
        <v/>
      </c>
      <c r="J664" s="24" t="s">
        <v>299</v>
      </c>
    </row>
    <row r="665">
      <c r="A665" t="str">
        <f>if(Services!A665="","",Services!A665)</f>
        <v/>
      </c>
      <c r="B665" t="str">
        <f>if(Services!B665&amp;" "&amp;Services!C665&amp;" "&amp;Services!I665="","",Services!B665&amp;" "&amp;Services!C665&amp;" "&amp;Services!I665)</f>
        <v>  </v>
      </c>
      <c r="C665" t="str">
        <f>if(A665="","",Services!D665&amp;" "&amp;Services!E665&amp;", "&amp;Services!F665&amp;" "&amp;Services!G665)</f>
        <v/>
      </c>
      <c r="D665" t="str">
        <f>if(Services!H665="","",Services!H665)</f>
        <v/>
      </c>
      <c r="E665" s="81" t="str">
        <f>if(Services!J665="P",Services!$J$1&amp;", ","")&amp;
if(Services!K665="P",Services!$K$1&amp;", ","")&amp;
if(Services!L665="P",Services!$L$1&amp;", ","")&amp;
if(Services!M665="P",Services!$M$1&amp;", ","")&amp;
if(Services!N665="P",Services!$N$1&amp;", ","")&amp;
if(Services!O665="P",Services!$O$1&amp;", ","")&amp;
if(Services!P665="P",Services!$P$1&amp;", ","")&amp;
if(Services!Q665="P",Services!$Q$1&amp;", ","")&amp;
if(Services!R665="P",Services!$R$1&amp;", ","")&amp;
if(Services!S665="P",Services!$S$1&amp;", ","")&amp;
if(Services!T665="P",Services!$T$1&amp;", ","")&amp;
if(Services!U665="P",Services!$U$1&amp;", ","")&amp;
if(Services!V665="P",Services!$V$1&amp;", ","")&amp;
if(Services!W665="P",Services!$W$1&amp;", ","")&amp;
if(Services!X665="P",Services!$X$1&amp;", ","")&amp;
if(Services!Y665="P",Services!$Y$1&amp;", ","")&amp;
if(Services!Z665="P",Services!$Z$1&amp;", ","")&amp;
if(Services!AA665="P",Services!$AA$1&amp;", ","")&amp;
if(Services!AB665="P",Services!$AB$1&amp;", ","")&amp;
if(Services!AC665="P",Services!$AC$1&amp;", ","")&amp;
if(Services!AD665="P",Services!$AD$1&amp;", ","")&amp;
if(Services!AE665="P",Services!$AE$1&amp;", ","")&amp;
if(Services!AF665="P",Services!$AF$1&amp;", ","")&amp;
if(Services!AG665="P",Services!$AG$1&amp;", ","")&amp;
if(Services!AH665="P",Services!$AH$1&amp;", ","")</f>
        <v/>
      </c>
      <c r="F665" t="str">
        <f t="shared" si="1"/>
        <v/>
      </c>
      <c r="G665" s="81" t="str">
        <f>if(Services!J665="S",Services!$J$1&amp;", ","")&amp;
if(Services!K665="S",Services!$K$1&amp;", ","")&amp;
if(Services!L665="S",Services!$L$1&amp;", ","")&amp;
if(Services!M665="S",Services!$M$1&amp;", ","")&amp;
if(Services!N665="S",Services!$N$1&amp;", ","")&amp;
if(Services!O665="S",Services!$O$1&amp;", ","")&amp;
if(Services!P665="S",Services!$P$1&amp;", ","")&amp;
if(Services!Q665="S",Services!$Q$1&amp;", ","")&amp;
if(Services!R665="S",Services!$R$1&amp;", ","")&amp;
if(Services!S665="S",Services!$S$1&amp;", ","")&amp;
if(Services!T665="S",Services!$T$1&amp;", ","")&amp;
if(Services!U665="S",Services!$U$1&amp;", ","")&amp;
if(Services!V665="S",Services!$V$1&amp;", ","")&amp;
if(Services!W665="S",Services!$W$1&amp;", ","")&amp;
if(Services!X665="S",Services!$X$1&amp;", ","")&amp;
if(Services!Y665="S",Services!$Y$1&amp;", ","")&amp;
if(Services!Z665="S",Services!$Z$1&amp;", ","")&amp;
if(Services!AA665="S",Services!$AA$1&amp;", ","")&amp;
if(Services!AB665="S",Services!$AB$1&amp;", ","")&amp;
if(Services!AC665="S",Services!$AC$1&amp;", ","")&amp;
if(Services!AD665="S",Services!$AD$1&amp;", ","")&amp;
if(Services!AE665="S",Services!$AE$1&amp;", ","")&amp;
if(Services!AF665="S",Services!$AF$1&amp;", ","")&amp;
if(Services!AG665="S",Services!$AG$1&amp;", ","")&amp;
if(Services!AH665="S",Services!$AH$1&amp;", ","")</f>
        <v/>
      </c>
      <c r="H665" t="str">
        <f t="shared" si="2"/>
        <v/>
      </c>
      <c r="I665" t="str">
        <f t="shared" si="3"/>
        <v/>
      </c>
      <c r="J665" s="24" t="s">
        <v>299</v>
      </c>
    </row>
    <row r="666">
      <c r="A666" t="str">
        <f>if(Services!A666="","",Services!A666)</f>
        <v/>
      </c>
      <c r="B666" t="str">
        <f>if(Services!B666&amp;" "&amp;Services!C666&amp;" "&amp;Services!I666="","",Services!B666&amp;" "&amp;Services!C666&amp;" "&amp;Services!I666)</f>
        <v>  </v>
      </c>
      <c r="C666" t="str">
        <f>if(A666="","",Services!D666&amp;" "&amp;Services!E666&amp;", "&amp;Services!F666&amp;" "&amp;Services!G666)</f>
        <v/>
      </c>
      <c r="D666" t="str">
        <f>if(Services!H666="","",Services!H666)</f>
        <v/>
      </c>
      <c r="E666" s="81" t="str">
        <f>if(Services!J666="P",Services!$J$1&amp;", ","")&amp;
if(Services!K666="P",Services!$K$1&amp;", ","")&amp;
if(Services!L666="P",Services!$L$1&amp;", ","")&amp;
if(Services!M666="P",Services!$M$1&amp;", ","")&amp;
if(Services!N666="P",Services!$N$1&amp;", ","")&amp;
if(Services!O666="P",Services!$O$1&amp;", ","")&amp;
if(Services!P666="P",Services!$P$1&amp;", ","")&amp;
if(Services!Q666="P",Services!$Q$1&amp;", ","")&amp;
if(Services!R666="P",Services!$R$1&amp;", ","")&amp;
if(Services!S666="P",Services!$S$1&amp;", ","")&amp;
if(Services!T666="P",Services!$T$1&amp;", ","")&amp;
if(Services!U666="P",Services!$U$1&amp;", ","")&amp;
if(Services!V666="P",Services!$V$1&amp;", ","")&amp;
if(Services!W666="P",Services!$W$1&amp;", ","")&amp;
if(Services!X666="P",Services!$X$1&amp;", ","")&amp;
if(Services!Y666="P",Services!$Y$1&amp;", ","")&amp;
if(Services!Z666="P",Services!$Z$1&amp;", ","")&amp;
if(Services!AA666="P",Services!$AA$1&amp;", ","")&amp;
if(Services!AB666="P",Services!$AB$1&amp;", ","")&amp;
if(Services!AC666="P",Services!$AC$1&amp;", ","")&amp;
if(Services!AD666="P",Services!$AD$1&amp;", ","")&amp;
if(Services!AE666="P",Services!$AE$1&amp;", ","")&amp;
if(Services!AF666="P",Services!$AF$1&amp;", ","")&amp;
if(Services!AG666="P",Services!$AG$1&amp;", ","")&amp;
if(Services!AH666="P",Services!$AH$1&amp;", ","")</f>
        <v/>
      </c>
      <c r="F666" t="str">
        <f t="shared" si="1"/>
        <v/>
      </c>
      <c r="G666" s="81" t="str">
        <f>if(Services!J666="S",Services!$J$1&amp;", ","")&amp;
if(Services!K666="S",Services!$K$1&amp;", ","")&amp;
if(Services!L666="S",Services!$L$1&amp;", ","")&amp;
if(Services!M666="S",Services!$M$1&amp;", ","")&amp;
if(Services!N666="S",Services!$N$1&amp;", ","")&amp;
if(Services!O666="S",Services!$O$1&amp;", ","")&amp;
if(Services!P666="S",Services!$P$1&amp;", ","")&amp;
if(Services!Q666="S",Services!$Q$1&amp;", ","")&amp;
if(Services!R666="S",Services!$R$1&amp;", ","")&amp;
if(Services!S666="S",Services!$S$1&amp;", ","")&amp;
if(Services!T666="S",Services!$T$1&amp;", ","")&amp;
if(Services!U666="S",Services!$U$1&amp;", ","")&amp;
if(Services!V666="S",Services!$V$1&amp;", ","")&amp;
if(Services!W666="S",Services!$W$1&amp;", ","")&amp;
if(Services!X666="S",Services!$X$1&amp;", ","")&amp;
if(Services!Y666="S",Services!$Y$1&amp;", ","")&amp;
if(Services!Z666="S",Services!$Z$1&amp;", ","")&amp;
if(Services!AA666="S",Services!$AA$1&amp;", ","")&amp;
if(Services!AB666="S",Services!$AB$1&amp;", ","")&amp;
if(Services!AC666="S",Services!$AC$1&amp;", ","")&amp;
if(Services!AD666="S",Services!$AD$1&amp;", ","")&amp;
if(Services!AE666="S",Services!$AE$1&amp;", ","")&amp;
if(Services!AF666="S",Services!$AF$1&amp;", ","")&amp;
if(Services!AG666="S",Services!$AG$1&amp;", ","")&amp;
if(Services!AH666="S",Services!$AH$1&amp;", ","")</f>
        <v/>
      </c>
      <c r="H666" t="str">
        <f t="shared" si="2"/>
        <v/>
      </c>
      <c r="I666" t="str">
        <f t="shared" si="3"/>
        <v/>
      </c>
      <c r="J666" s="24" t="s">
        <v>299</v>
      </c>
    </row>
    <row r="667">
      <c r="A667" t="str">
        <f>if(Services!A667="","",Services!A667)</f>
        <v/>
      </c>
      <c r="B667" t="str">
        <f>if(Services!B667&amp;" "&amp;Services!C667&amp;" "&amp;Services!I667="","",Services!B667&amp;" "&amp;Services!C667&amp;" "&amp;Services!I667)</f>
        <v>  </v>
      </c>
      <c r="C667" t="str">
        <f>if(A667="","",Services!D667&amp;" "&amp;Services!E667&amp;", "&amp;Services!F667&amp;" "&amp;Services!G667)</f>
        <v/>
      </c>
      <c r="D667" t="str">
        <f>if(Services!H667="","",Services!H667)</f>
        <v/>
      </c>
      <c r="E667" s="81" t="str">
        <f>if(Services!J667="P",Services!$J$1&amp;", ","")&amp;
if(Services!K667="P",Services!$K$1&amp;", ","")&amp;
if(Services!L667="P",Services!$L$1&amp;", ","")&amp;
if(Services!M667="P",Services!$M$1&amp;", ","")&amp;
if(Services!N667="P",Services!$N$1&amp;", ","")&amp;
if(Services!O667="P",Services!$O$1&amp;", ","")&amp;
if(Services!P667="P",Services!$P$1&amp;", ","")&amp;
if(Services!Q667="P",Services!$Q$1&amp;", ","")&amp;
if(Services!R667="P",Services!$R$1&amp;", ","")&amp;
if(Services!S667="P",Services!$S$1&amp;", ","")&amp;
if(Services!T667="P",Services!$T$1&amp;", ","")&amp;
if(Services!U667="P",Services!$U$1&amp;", ","")&amp;
if(Services!V667="P",Services!$V$1&amp;", ","")&amp;
if(Services!W667="P",Services!$W$1&amp;", ","")&amp;
if(Services!X667="P",Services!$X$1&amp;", ","")&amp;
if(Services!Y667="P",Services!$Y$1&amp;", ","")&amp;
if(Services!Z667="P",Services!$Z$1&amp;", ","")&amp;
if(Services!AA667="P",Services!$AA$1&amp;", ","")&amp;
if(Services!AB667="P",Services!$AB$1&amp;", ","")&amp;
if(Services!AC667="P",Services!$AC$1&amp;", ","")&amp;
if(Services!AD667="P",Services!$AD$1&amp;", ","")&amp;
if(Services!AE667="P",Services!$AE$1&amp;", ","")&amp;
if(Services!AF667="P",Services!$AF$1&amp;", ","")&amp;
if(Services!AG667="P",Services!$AG$1&amp;", ","")&amp;
if(Services!AH667="P",Services!$AH$1&amp;", ","")</f>
        <v/>
      </c>
      <c r="F667" t="str">
        <f t="shared" si="1"/>
        <v/>
      </c>
      <c r="G667" s="81" t="str">
        <f>if(Services!J667="S",Services!$J$1&amp;", ","")&amp;
if(Services!K667="S",Services!$K$1&amp;", ","")&amp;
if(Services!L667="S",Services!$L$1&amp;", ","")&amp;
if(Services!M667="S",Services!$M$1&amp;", ","")&amp;
if(Services!N667="S",Services!$N$1&amp;", ","")&amp;
if(Services!O667="S",Services!$O$1&amp;", ","")&amp;
if(Services!P667="S",Services!$P$1&amp;", ","")&amp;
if(Services!Q667="S",Services!$Q$1&amp;", ","")&amp;
if(Services!R667="S",Services!$R$1&amp;", ","")&amp;
if(Services!S667="S",Services!$S$1&amp;", ","")&amp;
if(Services!T667="S",Services!$T$1&amp;", ","")&amp;
if(Services!U667="S",Services!$U$1&amp;", ","")&amp;
if(Services!V667="S",Services!$V$1&amp;", ","")&amp;
if(Services!W667="S",Services!$W$1&amp;", ","")&amp;
if(Services!X667="S",Services!$X$1&amp;", ","")&amp;
if(Services!Y667="S",Services!$Y$1&amp;", ","")&amp;
if(Services!Z667="S",Services!$Z$1&amp;", ","")&amp;
if(Services!AA667="S",Services!$AA$1&amp;", ","")&amp;
if(Services!AB667="S",Services!$AB$1&amp;", ","")&amp;
if(Services!AC667="S",Services!$AC$1&amp;", ","")&amp;
if(Services!AD667="S",Services!$AD$1&amp;", ","")&amp;
if(Services!AE667="S",Services!$AE$1&amp;", ","")&amp;
if(Services!AF667="S",Services!$AF$1&amp;", ","")&amp;
if(Services!AG667="S",Services!$AG$1&amp;", ","")&amp;
if(Services!AH667="S",Services!$AH$1&amp;", ","")</f>
        <v/>
      </c>
      <c r="H667" t="str">
        <f t="shared" si="2"/>
        <v/>
      </c>
      <c r="I667" t="str">
        <f t="shared" si="3"/>
        <v/>
      </c>
      <c r="J667" s="24" t="s">
        <v>299</v>
      </c>
    </row>
    <row r="668">
      <c r="A668" t="str">
        <f>if(Services!A668="","",Services!A668)</f>
        <v/>
      </c>
      <c r="B668" t="str">
        <f>if(Services!B668&amp;" "&amp;Services!C668&amp;" "&amp;Services!I668="","",Services!B668&amp;" "&amp;Services!C668&amp;" "&amp;Services!I668)</f>
        <v>  </v>
      </c>
      <c r="C668" t="str">
        <f>if(A668="","",Services!D668&amp;" "&amp;Services!E668&amp;", "&amp;Services!F668&amp;" "&amp;Services!G668)</f>
        <v/>
      </c>
      <c r="D668" t="str">
        <f>if(Services!H668="","",Services!H668)</f>
        <v/>
      </c>
      <c r="E668" s="81" t="str">
        <f>if(Services!J668="P",Services!$J$1&amp;", ","")&amp;
if(Services!K668="P",Services!$K$1&amp;", ","")&amp;
if(Services!L668="P",Services!$L$1&amp;", ","")&amp;
if(Services!M668="P",Services!$M$1&amp;", ","")&amp;
if(Services!N668="P",Services!$N$1&amp;", ","")&amp;
if(Services!O668="P",Services!$O$1&amp;", ","")&amp;
if(Services!P668="P",Services!$P$1&amp;", ","")&amp;
if(Services!Q668="P",Services!$Q$1&amp;", ","")&amp;
if(Services!R668="P",Services!$R$1&amp;", ","")&amp;
if(Services!S668="P",Services!$S$1&amp;", ","")&amp;
if(Services!T668="P",Services!$T$1&amp;", ","")&amp;
if(Services!U668="P",Services!$U$1&amp;", ","")&amp;
if(Services!V668="P",Services!$V$1&amp;", ","")&amp;
if(Services!W668="P",Services!$W$1&amp;", ","")&amp;
if(Services!X668="P",Services!$X$1&amp;", ","")&amp;
if(Services!Y668="P",Services!$Y$1&amp;", ","")&amp;
if(Services!Z668="P",Services!$Z$1&amp;", ","")&amp;
if(Services!AA668="P",Services!$AA$1&amp;", ","")&amp;
if(Services!AB668="P",Services!$AB$1&amp;", ","")&amp;
if(Services!AC668="P",Services!$AC$1&amp;", ","")&amp;
if(Services!AD668="P",Services!$AD$1&amp;", ","")&amp;
if(Services!AE668="P",Services!$AE$1&amp;", ","")&amp;
if(Services!AF668="P",Services!$AF$1&amp;", ","")&amp;
if(Services!AG668="P",Services!$AG$1&amp;", ","")&amp;
if(Services!AH668="P",Services!$AH$1&amp;", ","")</f>
        <v/>
      </c>
      <c r="F668" t="str">
        <f t="shared" si="1"/>
        <v/>
      </c>
      <c r="G668" s="81" t="str">
        <f>if(Services!J668="S",Services!$J$1&amp;", ","")&amp;
if(Services!K668="S",Services!$K$1&amp;", ","")&amp;
if(Services!L668="S",Services!$L$1&amp;", ","")&amp;
if(Services!M668="S",Services!$M$1&amp;", ","")&amp;
if(Services!N668="S",Services!$N$1&amp;", ","")&amp;
if(Services!O668="S",Services!$O$1&amp;", ","")&amp;
if(Services!P668="S",Services!$P$1&amp;", ","")&amp;
if(Services!Q668="S",Services!$Q$1&amp;", ","")&amp;
if(Services!R668="S",Services!$R$1&amp;", ","")&amp;
if(Services!S668="S",Services!$S$1&amp;", ","")&amp;
if(Services!T668="S",Services!$T$1&amp;", ","")&amp;
if(Services!U668="S",Services!$U$1&amp;", ","")&amp;
if(Services!V668="S",Services!$V$1&amp;", ","")&amp;
if(Services!W668="S",Services!$W$1&amp;", ","")&amp;
if(Services!X668="S",Services!$X$1&amp;", ","")&amp;
if(Services!Y668="S",Services!$Y$1&amp;", ","")&amp;
if(Services!Z668="S",Services!$Z$1&amp;", ","")&amp;
if(Services!AA668="S",Services!$AA$1&amp;", ","")&amp;
if(Services!AB668="S",Services!$AB$1&amp;", ","")&amp;
if(Services!AC668="S",Services!$AC$1&amp;", ","")&amp;
if(Services!AD668="S",Services!$AD$1&amp;", ","")&amp;
if(Services!AE668="S",Services!$AE$1&amp;", ","")&amp;
if(Services!AF668="S",Services!$AF$1&amp;", ","")&amp;
if(Services!AG668="S",Services!$AG$1&amp;", ","")&amp;
if(Services!AH668="S",Services!$AH$1&amp;", ","")</f>
        <v/>
      </c>
      <c r="H668" t="str">
        <f t="shared" si="2"/>
        <v/>
      </c>
      <c r="I668" t="str">
        <f t="shared" si="3"/>
        <v/>
      </c>
      <c r="J668" s="24" t="s">
        <v>299</v>
      </c>
    </row>
    <row r="669">
      <c r="A669" t="str">
        <f>if(Services!A669="","",Services!A669)</f>
        <v/>
      </c>
      <c r="B669" t="str">
        <f>if(Services!B669&amp;" "&amp;Services!C669&amp;" "&amp;Services!I669="","",Services!B669&amp;" "&amp;Services!C669&amp;" "&amp;Services!I669)</f>
        <v>  </v>
      </c>
      <c r="C669" t="str">
        <f>if(A669="","",Services!D669&amp;" "&amp;Services!E669&amp;", "&amp;Services!F669&amp;" "&amp;Services!G669)</f>
        <v/>
      </c>
      <c r="D669" t="str">
        <f>if(Services!H669="","",Services!H669)</f>
        <v/>
      </c>
      <c r="E669" s="81" t="str">
        <f>if(Services!J669="P",Services!$J$1&amp;", ","")&amp;
if(Services!K669="P",Services!$K$1&amp;", ","")&amp;
if(Services!L669="P",Services!$L$1&amp;", ","")&amp;
if(Services!M669="P",Services!$M$1&amp;", ","")&amp;
if(Services!N669="P",Services!$N$1&amp;", ","")&amp;
if(Services!O669="P",Services!$O$1&amp;", ","")&amp;
if(Services!P669="P",Services!$P$1&amp;", ","")&amp;
if(Services!Q669="P",Services!$Q$1&amp;", ","")&amp;
if(Services!R669="P",Services!$R$1&amp;", ","")&amp;
if(Services!S669="P",Services!$S$1&amp;", ","")&amp;
if(Services!T669="P",Services!$T$1&amp;", ","")&amp;
if(Services!U669="P",Services!$U$1&amp;", ","")&amp;
if(Services!V669="P",Services!$V$1&amp;", ","")&amp;
if(Services!W669="P",Services!$W$1&amp;", ","")&amp;
if(Services!X669="P",Services!$X$1&amp;", ","")&amp;
if(Services!Y669="P",Services!$Y$1&amp;", ","")&amp;
if(Services!Z669="P",Services!$Z$1&amp;", ","")&amp;
if(Services!AA669="P",Services!$AA$1&amp;", ","")&amp;
if(Services!AB669="P",Services!$AB$1&amp;", ","")&amp;
if(Services!AC669="P",Services!$AC$1&amp;", ","")&amp;
if(Services!AD669="P",Services!$AD$1&amp;", ","")&amp;
if(Services!AE669="P",Services!$AE$1&amp;", ","")&amp;
if(Services!AF669="P",Services!$AF$1&amp;", ","")&amp;
if(Services!AG669="P",Services!$AG$1&amp;", ","")&amp;
if(Services!AH669="P",Services!$AH$1&amp;", ","")</f>
        <v/>
      </c>
      <c r="F669" t="str">
        <f t="shared" si="1"/>
        <v/>
      </c>
      <c r="G669" s="81" t="str">
        <f>if(Services!J669="S",Services!$J$1&amp;", ","")&amp;
if(Services!K669="S",Services!$K$1&amp;", ","")&amp;
if(Services!L669="S",Services!$L$1&amp;", ","")&amp;
if(Services!M669="S",Services!$M$1&amp;", ","")&amp;
if(Services!N669="S",Services!$N$1&amp;", ","")&amp;
if(Services!O669="S",Services!$O$1&amp;", ","")&amp;
if(Services!P669="S",Services!$P$1&amp;", ","")&amp;
if(Services!Q669="S",Services!$Q$1&amp;", ","")&amp;
if(Services!R669="S",Services!$R$1&amp;", ","")&amp;
if(Services!S669="S",Services!$S$1&amp;", ","")&amp;
if(Services!T669="S",Services!$T$1&amp;", ","")&amp;
if(Services!U669="S",Services!$U$1&amp;", ","")&amp;
if(Services!V669="S",Services!$V$1&amp;", ","")&amp;
if(Services!W669="S",Services!$W$1&amp;", ","")&amp;
if(Services!X669="S",Services!$X$1&amp;", ","")&amp;
if(Services!Y669="S",Services!$Y$1&amp;", ","")&amp;
if(Services!Z669="S",Services!$Z$1&amp;", ","")&amp;
if(Services!AA669="S",Services!$AA$1&amp;", ","")&amp;
if(Services!AB669="S",Services!$AB$1&amp;", ","")&amp;
if(Services!AC669="S",Services!$AC$1&amp;", ","")&amp;
if(Services!AD669="S",Services!$AD$1&amp;", ","")&amp;
if(Services!AE669="S",Services!$AE$1&amp;", ","")&amp;
if(Services!AF669="S",Services!$AF$1&amp;", ","")&amp;
if(Services!AG669="S",Services!$AG$1&amp;", ","")&amp;
if(Services!AH669="S",Services!$AH$1&amp;", ","")</f>
        <v/>
      </c>
      <c r="H669" t="str">
        <f t="shared" si="2"/>
        <v/>
      </c>
      <c r="I669" t="str">
        <f t="shared" si="3"/>
        <v/>
      </c>
      <c r="J669" s="24" t="s">
        <v>299</v>
      </c>
    </row>
    <row r="670">
      <c r="A670" t="str">
        <f>if(Services!A670="","",Services!A670)</f>
        <v/>
      </c>
      <c r="B670" t="str">
        <f>if(Services!B670&amp;" "&amp;Services!C670&amp;" "&amp;Services!I670="","",Services!B670&amp;" "&amp;Services!C670&amp;" "&amp;Services!I670)</f>
        <v>  </v>
      </c>
      <c r="C670" t="str">
        <f>if(A670="","",Services!D670&amp;" "&amp;Services!E670&amp;", "&amp;Services!F670&amp;" "&amp;Services!G670)</f>
        <v/>
      </c>
      <c r="D670" t="str">
        <f>if(Services!H670="","",Services!H670)</f>
        <v/>
      </c>
      <c r="E670" s="81" t="str">
        <f>if(Services!J670="P",Services!$J$1&amp;", ","")&amp;
if(Services!K670="P",Services!$K$1&amp;", ","")&amp;
if(Services!L670="P",Services!$L$1&amp;", ","")&amp;
if(Services!M670="P",Services!$M$1&amp;", ","")&amp;
if(Services!N670="P",Services!$N$1&amp;", ","")&amp;
if(Services!O670="P",Services!$O$1&amp;", ","")&amp;
if(Services!P670="P",Services!$P$1&amp;", ","")&amp;
if(Services!Q670="P",Services!$Q$1&amp;", ","")&amp;
if(Services!R670="P",Services!$R$1&amp;", ","")&amp;
if(Services!S670="P",Services!$S$1&amp;", ","")&amp;
if(Services!T670="P",Services!$T$1&amp;", ","")&amp;
if(Services!U670="P",Services!$U$1&amp;", ","")&amp;
if(Services!V670="P",Services!$V$1&amp;", ","")&amp;
if(Services!W670="P",Services!$W$1&amp;", ","")&amp;
if(Services!X670="P",Services!$X$1&amp;", ","")&amp;
if(Services!Y670="P",Services!$Y$1&amp;", ","")&amp;
if(Services!Z670="P",Services!$Z$1&amp;", ","")&amp;
if(Services!AA670="P",Services!$AA$1&amp;", ","")&amp;
if(Services!AB670="P",Services!$AB$1&amp;", ","")&amp;
if(Services!AC670="P",Services!$AC$1&amp;", ","")&amp;
if(Services!AD670="P",Services!$AD$1&amp;", ","")&amp;
if(Services!AE670="P",Services!$AE$1&amp;", ","")&amp;
if(Services!AF670="P",Services!$AF$1&amp;", ","")&amp;
if(Services!AG670="P",Services!$AG$1&amp;", ","")&amp;
if(Services!AH670="P",Services!$AH$1&amp;", ","")</f>
        <v/>
      </c>
      <c r="F670" t="str">
        <f t="shared" si="1"/>
        <v/>
      </c>
      <c r="G670" s="81" t="str">
        <f>if(Services!J670="S",Services!$J$1&amp;", ","")&amp;
if(Services!K670="S",Services!$K$1&amp;", ","")&amp;
if(Services!L670="S",Services!$L$1&amp;", ","")&amp;
if(Services!M670="S",Services!$M$1&amp;", ","")&amp;
if(Services!N670="S",Services!$N$1&amp;", ","")&amp;
if(Services!O670="S",Services!$O$1&amp;", ","")&amp;
if(Services!P670="S",Services!$P$1&amp;", ","")&amp;
if(Services!Q670="S",Services!$Q$1&amp;", ","")&amp;
if(Services!R670="S",Services!$R$1&amp;", ","")&amp;
if(Services!S670="S",Services!$S$1&amp;", ","")&amp;
if(Services!T670="S",Services!$T$1&amp;", ","")&amp;
if(Services!U670="S",Services!$U$1&amp;", ","")&amp;
if(Services!V670="S",Services!$V$1&amp;", ","")&amp;
if(Services!W670="S",Services!$W$1&amp;", ","")&amp;
if(Services!X670="S",Services!$X$1&amp;", ","")&amp;
if(Services!Y670="S",Services!$Y$1&amp;", ","")&amp;
if(Services!Z670="S",Services!$Z$1&amp;", ","")&amp;
if(Services!AA670="S",Services!$AA$1&amp;", ","")&amp;
if(Services!AB670="S",Services!$AB$1&amp;", ","")&amp;
if(Services!AC670="S",Services!$AC$1&amp;", ","")&amp;
if(Services!AD670="S",Services!$AD$1&amp;", ","")&amp;
if(Services!AE670="S",Services!$AE$1&amp;", ","")&amp;
if(Services!AF670="S",Services!$AF$1&amp;", ","")&amp;
if(Services!AG670="S",Services!$AG$1&amp;", ","")&amp;
if(Services!AH670="S",Services!$AH$1&amp;", ","")</f>
        <v/>
      </c>
      <c r="H670" t="str">
        <f t="shared" si="2"/>
        <v/>
      </c>
      <c r="I670" t="str">
        <f t="shared" si="3"/>
        <v/>
      </c>
      <c r="J670" s="24" t="s">
        <v>299</v>
      </c>
    </row>
    <row r="671">
      <c r="A671" t="str">
        <f>if(Services!A671="","",Services!A671)</f>
        <v/>
      </c>
      <c r="B671" t="str">
        <f>if(Services!B671&amp;" "&amp;Services!C671&amp;" "&amp;Services!I671="","",Services!B671&amp;" "&amp;Services!C671&amp;" "&amp;Services!I671)</f>
        <v>  </v>
      </c>
      <c r="C671" t="str">
        <f>if(A671="","",Services!D671&amp;" "&amp;Services!E671&amp;", "&amp;Services!F671&amp;" "&amp;Services!G671)</f>
        <v/>
      </c>
      <c r="D671" t="str">
        <f>if(Services!H671="","",Services!H671)</f>
        <v/>
      </c>
      <c r="E671" s="81" t="str">
        <f>if(Services!J671="P",Services!$J$1&amp;", ","")&amp;
if(Services!K671="P",Services!$K$1&amp;", ","")&amp;
if(Services!L671="P",Services!$L$1&amp;", ","")&amp;
if(Services!M671="P",Services!$M$1&amp;", ","")&amp;
if(Services!N671="P",Services!$N$1&amp;", ","")&amp;
if(Services!O671="P",Services!$O$1&amp;", ","")&amp;
if(Services!P671="P",Services!$P$1&amp;", ","")&amp;
if(Services!Q671="P",Services!$Q$1&amp;", ","")&amp;
if(Services!R671="P",Services!$R$1&amp;", ","")&amp;
if(Services!S671="P",Services!$S$1&amp;", ","")&amp;
if(Services!T671="P",Services!$T$1&amp;", ","")&amp;
if(Services!U671="P",Services!$U$1&amp;", ","")&amp;
if(Services!V671="P",Services!$V$1&amp;", ","")&amp;
if(Services!W671="P",Services!$W$1&amp;", ","")&amp;
if(Services!X671="P",Services!$X$1&amp;", ","")&amp;
if(Services!Y671="P",Services!$Y$1&amp;", ","")&amp;
if(Services!Z671="P",Services!$Z$1&amp;", ","")&amp;
if(Services!AA671="P",Services!$AA$1&amp;", ","")&amp;
if(Services!AB671="P",Services!$AB$1&amp;", ","")&amp;
if(Services!AC671="P",Services!$AC$1&amp;", ","")&amp;
if(Services!AD671="P",Services!$AD$1&amp;", ","")&amp;
if(Services!AE671="P",Services!$AE$1&amp;", ","")&amp;
if(Services!AF671="P",Services!$AF$1&amp;", ","")&amp;
if(Services!AG671="P",Services!$AG$1&amp;", ","")&amp;
if(Services!AH671="P",Services!$AH$1&amp;", ","")</f>
        <v/>
      </c>
      <c r="F671" t="str">
        <f t="shared" si="1"/>
        <v/>
      </c>
      <c r="G671" s="81" t="str">
        <f>if(Services!J671="S",Services!$J$1&amp;", ","")&amp;
if(Services!K671="S",Services!$K$1&amp;", ","")&amp;
if(Services!L671="S",Services!$L$1&amp;", ","")&amp;
if(Services!M671="S",Services!$M$1&amp;", ","")&amp;
if(Services!N671="S",Services!$N$1&amp;", ","")&amp;
if(Services!O671="S",Services!$O$1&amp;", ","")&amp;
if(Services!P671="S",Services!$P$1&amp;", ","")&amp;
if(Services!Q671="S",Services!$Q$1&amp;", ","")&amp;
if(Services!R671="S",Services!$R$1&amp;", ","")&amp;
if(Services!S671="S",Services!$S$1&amp;", ","")&amp;
if(Services!T671="S",Services!$T$1&amp;", ","")&amp;
if(Services!U671="S",Services!$U$1&amp;", ","")&amp;
if(Services!V671="S",Services!$V$1&amp;", ","")&amp;
if(Services!W671="S",Services!$W$1&amp;", ","")&amp;
if(Services!X671="S",Services!$X$1&amp;", ","")&amp;
if(Services!Y671="S",Services!$Y$1&amp;", ","")&amp;
if(Services!Z671="S",Services!$Z$1&amp;", ","")&amp;
if(Services!AA671="S",Services!$AA$1&amp;", ","")&amp;
if(Services!AB671="S",Services!$AB$1&amp;", ","")&amp;
if(Services!AC671="S",Services!$AC$1&amp;", ","")&amp;
if(Services!AD671="S",Services!$AD$1&amp;", ","")&amp;
if(Services!AE671="S",Services!$AE$1&amp;", ","")&amp;
if(Services!AF671="S",Services!$AF$1&amp;", ","")&amp;
if(Services!AG671="S",Services!$AG$1&amp;", ","")&amp;
if(Services!AH671="S",Services!$AH$1&amp;", ","")</f>
        <v/>
      </c>
      <c r="H671" t="str">
        <f t="shared" si="2"/>
        <v/>
      </c>
      <c r="I671" t="str">
        <f t="shared" si="3"/>
        <v/>
      </c>
      <c r="J671" s="24" t="s">
        <v>299</v>
      </c>
    </row>
    <row r="672">
      <c r="A672" t="str">
        <f>if(Services!A672="","",Services!A672)</f>
        <v/>
      </c>
      <c r="B672" t="str">
        <f>if(Services!B672&amp;" "&amp;Services!C672&amp;" "&amp;Services!I672="","",Services!B672&amp;" "&amp;Services!C672&amp;" "&amp;Services!I672)</f>
        <v>  </v>
      </c>
      <c r="C672" t="str">
        <f>if(A672="","",Services!D672&amp;" "&amp;Services!E672&amp;", "&amp;Services!F672&amp;" "&amp;Services!G672)</f>
        <v/>
      </c>
      <c r="D672" t="str">
        <f>if(Services!H672="","",Services!H672)</f>
        <v/>
      </c>
      <c r="E672" s="81" t="str">
        <f>if(Services!J672="P",Services!$J$1&amp;", ","")&amp;
if(Services!K672="P",Services!$K$1&amp;", ","")&amp;
if(Services!L672="P",Services!$L$1&amp;", ","")&amp;
if(Services!M672="P",Services!$M$1&amp;", ","")&amp;
if(Services!N672="P",Services!$N$1&amp;", ","")&amp;
if(Services!O672="P",Services!$O$1&amp;", ","")&amp;
if(Services!P672="P",Services!$P$1&amp;", ","")&amp;
if(Services!Q672="P",Services!$Q$1&amp;", ","")&amp;
if(Services!R672="P",Services!$R$1&amp;", ","")&amp;
if(Services!S672="P",Services!$S$1&amp;", ","")&amp;
if(Services!T672="P",Services!$T$1&amp;", ","")&amp;
if(Services!U672="P",Services!$U$1&amp;", ","")&amp;
if(Services!V672="P",Services!$V$1&amp;", ","")&amp;
if(Services!W672="P",Services!$W$1&amp;", ","")&amp;
if(Services!X672="P",Services!$X$1&amp;", ","")&amp;
if(Services!Y672="P",Services!$Y$1&amp;", ","")&amp;
if(Services!Z672="P",Services!$Z$1&amp;", ","")&amp;
if(Services!AA672="P",Services!$AA$1&amp;", ","")&amp;
if(Services!AB672="P",Services!$AB$1&amp;", ","")&amp;
if(Services!AC672="P",Services!$AC$1&amp;", ","")&amp;
if(Services!AD672="P",Services!$AD$1&amp;", ","")&amp;
if(Services!AE672="P",Services!$AE$1&amp;", ","")&amp;
if(Services!AF672="P",Services!$AF$1&amp;", ","")&amp;
if(Services!AG672="P",Services!$AG$1&amp;", ","")&amp;
if(Services!AH672="P",Services!$AH$1&amp;", ","")</f>
        <v/>
      </c>
      <c r="F672" t="str">
        <f t="shared" si="1"/>
        <v/>
      </c>
      <c r="G672" s="81" t="str">
        <f>if(Services!J672="S",Services!$J$1&amp;", ","")&amp;
if(Services!K672="S",Services!$K$1&amp;", ","")&amp;
if(Services!L672="S",Services!$L$1&amp;", ","")&amp;
if(Services!M672="S",Services!$M$1&amp;", ","")&amp;
if(Services!N672="S",Services!$N$1&amp;", ","")&amp;
if(Services!O672="S",Services!$O$1&amp;", ","")&amp;
if(Services!P672="S",Services!$P$1&amp;", ","")&amp;
if(Services!Q672="S",Services!$Q$1&amp;", ","")&amp;
if(Services!R672="S",Services!$R$1&amp;", ","")&amp;
if(Services!S672="S",Services!$S$1&amp;", ","")&amp;
if(Services!T672="S",Services!$T$1&amp;", ","")&amp;
if(Services!U672="S",Services!$U$1&amp;", ","")&amp;
if(Services!V672="S",Services!$V$1&amp;", ","")&amp;
if(Services!W672="S",Services!$W$1&amp;", ","")&amp;
if(Services!X672="S",Services!$X$1&amp;", ","")&amp;
if(Services!Y672="S",Services!$Y$1&amp;", ","")&amp;
if(Services!Z672="S",Services!$Z$1&amp;", ","")&amp;
if(Services!AA672="S",Services!$AA$1&amp;", ","")&amp;
if(Services!AB672="S",Services!$AB$1&amp;", ","")&amp;
if(Services!AC672="S",Services!$AC$1&amp;", ","")&amp;
if(Services!AD672="S",Services!$AD$1&amp;", ","")&amp;
if(Services!AE672="S",Services!$AE$1&amp;", ","")&amp;
if(Services!AF672="S",Services!$AF$1&amp;", ","")&amp;
if(Services!AG672="S",Services!$AG$1&amp;", ","")&amp;
if(Services!AH672="S",Services!$AH$1&amp;", ","")</f>
        <v/>
      </c>
      <c r="H672" t="str">
        <f t="shared" si="2"/>
        <v/>
      </c>
      <c r="I672" t="str">
        <f t="shared" si="3"/>
        <v/>
      </c>
      <c r="J672" s="24" t="s">
        <v>299</v>
      </c>
    </row>
    <row r="673">
      <c r="A673" t="str">
        <f>if(Services!A673="","",Services!A673)</f>
        <v/>
      </c>
      <c r="B673" t="str">
        <f>if(Services!B673&amp;" "&amp;Services!C673&amp;" "&amp;Services!I673="","",Services!B673&amp;" "&amp;Services!C673&amp;" "&amp;Services!I673)</f>
        <v>  </v>
      </c>
      <c r="C673" t="str">
        <f>if(A673="","",Services!D673&amp;" "&amp;Services!E673&amp;", "&amp;Services!F673&amp;" "&amp;Services!G673)</f>
        <v/>
      </c>
      <c r="D673" t="str">
        <f>if(Services!H673="","",Services!H673)</f>
        <v/>
      </c>
      <c r="E673" s="81" t="str">
        <f>if(Services!J673="P",Services!$J$1&amp;", ","")&amp;
if(Services!K673="P",Services!$K$1&amp;", ","")&amp;
if(Services!L673="P",Services!$L$1&amp;", ","")&amp;
if(Services!M673="P",Services!$M$1&amp;", ","")&amp;
if(Services!N673="P",Services!$N$1&amp;", ","")&amp;
if(Services!O673="P",Services!$O$1&amp;", ","")&amp;
if(Services!P673="P",Services!$P$1&amp;", ","")&amp;
if(Services!Q673="P",Services!$Q$1&amp;", ","")&amp;
if(Services!R673="P",Services!$R$1&amp;", ","")&amp;
if(Services!S673="P",Services!$S$1&amp;", ","")&amp;
if(Services!T673="P",Services!$T$1&amp;", ","")&amp;
if(Services!U673="P",Services!$U$1&amp;", ","")&amp;
if(Services!V673="P",Services!$V$1&amp;", ","")&amp;
if(Services!W673="P",Services!$W$1&amp;", ","")&amp;
if(Services!X673="P",Services!$X$1&amp;", ","")&amp;
if(Services!Y673="P",Services!$Y$1&amp;", ","")&amp;
if(Services!Z673="P",Services!$Z$1&amp;", ","")&amp;
if(Services!AA673="P",Services!$AA$1&amp;", ","")&amp;
if(Services!AB673="P",Services!$AB$1&amp;", ","")&amp;
if(Services!AC673="P",Services!$AC$1&amp;", ","")&amp;
if(Services!AD673="P",Services!$AD$1&amp;", ","")&amp;
if(Services!AE673="P",Services!$AE$1&amp;", ","")&amp;
if(Services!AF673="P",Services!$AF$1&amp;", ","")&amp;
if(Services!AG673="P",Services!$AG$1&amp;", ","")&amp;
if(Services!AH673="P",Services!$AH$1&amp;", ","")</f>
        <v/>
      </c>
      <c r="F673" t="str">
        <f t="shared" si="1"/>
        <v/>
      </c>
      <c r="G673" s="81" t="str">
        <f>if(Services!J673="S",Services!$J$1&amp;", ","")&amp;
if(Services!K673="S",Services!$K$1&amp;", ","")&amp;
if(Services!L673="S",Services!$L$1&amp;", ","")&amp;
if(Services!M673="S",Services!$M$1&amp;", ","")&amp;
if(Services!N673="S",Services!$N$1&amp;", ","")&amp;
if(Services!O673="S",Services!$O$1&amp;", ","")&amp;
if(Services!P673="S",Services!$P$1&amp;", ","")&amp;
if(Services!Q673="S",Services!$Q$1&amp;", ","")&amp;
if(Services!R673="S",Services!$R$1&amp;", ","")&amp;
if(Services!S673="S",Services!$S$1&amp;", ","")&amp;
if(Services!T673="S",Services!$T$1&amp;", ","")&amp;
if(Services!U673="S",Services!$U$1&amp;", ","")&amp;
if(Services!V673="S",Services!$V$1&amp;", ","")&amp;
if(Services!W673="S",Services!$W$1&amp;", ","")&amp;
if(Services!X673="S",Services!$X$1&amp;", ","")&amp;
if(Services!Y673="S",Services!$Y$1&amp;", ","")&amp;
if(Services!Z673="S",Services!$Z$1&amp;", ","")&amp;
if(Services!AA673="S",Services!$AA$1&amp;", ","")&amp;
if(Services!AB673="S",Services!$AB$1&amp;", ","")&amp;
if(Services!AC673="S",Services!$AC$1&amp;", ","")&amp;
if(Services!AD673="S",Services!$AD$1&amp;", ","")&amp;
if(Services!AE673="S",Services!$AE$1&amp;", ","")&amp;
if(Services!AF673="S",Services!$AF$1&amp;", ","")&amp;
if(Services!AG673="S",Services!$AG$1&amp;", ","")&amp;
if(Services!AH673="S",Services!$AH$1&amp;", ","")</f>
        <v/>
      </c>
      <c r="H673" t="str">
        <f t="shared" si="2"/>
        <v/>
      </c>
      <c r="I673" t="str">
        <f t="shared" si="3"/>
        <v/>
      </c>
      <c r="J673" s="24" t="s">
        <v>299</v>
      </c>
    </row>
    <row r="674">
      <c r="A674" t="str">
        <f>if(Services!A674="","",Services!A674)</f>
        <v/>
      </c>
      <c r="B674" t="str">
        <f>if(Services!B674&amp;" "&amp;Services!C674&amp;" "&amp;Services!I674="","",Services!B674&amp;" "&amp;Services!C674&amp;" "&amp;Services!I674)</f>
        <v>  </v>
      </c>
      <c r="C674" t="str">
        <f>if(A674="","",Services!D674&amp;" "&amp;Services!E674&amp;", "&amp;Services!F674&amp;" "&amp;Services!G674)</f>
        <v/>
      </c>
      <c r="D674" t="str">
        <f>if(Services!H674="","",Services!H674)</f>
        <v/>
      </c>
      <c r="E674" s="81" t="str">
        <f>if(Services!J674="P",Services!$J$1&amp;", ","")&amp;
if(Services!K674="P",Services!$K$1&amp;", ","")&amp;
if(Services!L674="P",Services!$L$1&amp;", ","")&amp;
if(Services!M674="P",Services!$M$1&amp;", ","")&amp;
if(Services!N674="P",Services!$N$1&amp;", ","")&amp;
if(Services!O674="P",Services!$O$1&amp;", ","")&amp;
if(Services!P674="P",Services!$P$1&amp;", ","")&amp;
if(Services!Q674="P",Services!$Q$1&amp;", ","")&amp;
if(Services!R674="P",Services!$R$1&amp;", ","")&amp;
if(Services!S674="P",Services!$S$1&amp;", ","")&amp;
if(Services!T674="P",Services!$T$1&amp;", ","")&amp;
if(Services!U674="P",Services!$U$1&amp;", ","")&amp;
if(Services!V674="P",Services!$V$1&amp;", ","")&amp;
if(Services!W674="P",Services!$W$1&amp;", ","")&amp;
if(Services!X674="P",Services!$X$1&amp;", ","")&amp;
if(Services!Y674="P",Services!$Y$1&amp;", ","")&amp;
if(Services!Z674="P",Services!$Z$1&amp;", ","")&amp;
if(Services!AA674="P",Services!$AA$1&amp;", ","")&amp;
if(Services!AB674="P",Services!$AB$1&amp;", ","")&amp;
if(Services!AC674="P",Services!$AC$1&amp;", ","")&amp;
if(Services!AD674="P",Services!$AD$1&amp;", ","")&amp;
if(Services!AE674="P",Services!$AE$1&amp;", ","")&amp;
if(Services!AF674="P",Services!$AF$1&amp;", ","")&amp;
if(Services!AG674="P",Services!$AG$1&amp;", ","")&amp;
if(Services!AH674="P",Services!$AH$1&amp;", ","")</f>
        <v/>
      </c>
      <c r="F674" t="str">
        <f t="shared" si="1"/>
        <v/>
      </c>
      <c r="G674" s="81" t="str">
        <f>if(Services!J674="S",Services!$J$1&amp;", ","")&amp;
if(Services!K674="S",Services!$K$1&amp;", ","")&amp;
if(Services!L674="S",Services!$L$1&amp;", ","")&amp;
if(Services!M674="S",Services!$M$1&amp;", ","")&amp;
if(Services!N674="S",Services!$N$1&amp;", ","")&amp;
if(Services!O674="S",Services!$O$1&amp;", ","")&amp;
if(Services!P674="S",Services!$P$1&amp;", ","")&amp;
if(Services!Q674="S",Services!$Q$1&amp;", ","")&amp;
if(Services!R674="S",Services!$R$1&amp;", ","")&amp;
if(Services!S674="S",Services!$S$1&amp;", ","")&amp;
if(Services!T674="S",Services!$T$1&amp;", ","")&amp;
if(Services!U674="S",Services!$U$1&amp;", ","")&amp;
if(Services!V674="S",Services!$V$1&amp;", ","")&amp;
if(Services!W674="S",Services!$W$1&amp;", ","")&amp;
if(Services!X674="S",Services!$X$1&amp;", ","")&amp;
if(Services!Y674="S",Services!$Y$1&amp;", ","")&amp;
if(Services!Z674="S",Services!$Z$1&amp;", ","")&amp;
if(Services!AA674="S",Services!$AA$1&amp;", ","")&amp;
if(Services!AB674="S",Services!$AB$1&amp;", ","")&amp;
if(Services!AC674="S",Services!$AC$1&amp;", ","")&amp;
if(Services!AD674="S",Services!$AD$1&amp;", ","")&amp;
if(Services!AE674="S",Services!$AE$1&amp;", ","")&amp;
if(Services!AF674="S",Services!$AF$1&amp;", ","")&amp;
if(Services!AG674="S",Services!$AG$1&amp;", ","")&amp;
if(Services!AH674="S",Services!$AH$1&amp;", ","")</f>
        <v/>
      </c>
      <c r="H674" t="str">
        <f t="shared" si="2"/>
        <v/>
      </c>
      <c r="I674" t="str">
        <f t="shared" si="3"/>
        <v/>
      </c>
      <c r="J674" s="24" t="s">
        <v>299</v>
      </c>
    </row>
    <row r="675">
      <c r="A675" t="str">
        <f>if(Services!A675="","",Services!A675)</f>
        <v/>
      </c>
      <c r="B675" t="str">
        <f>if(Services!B675&amp;" "&amp;Services!C675&amp;" "&amp;Services!I675="","",Services!B675&amp;" "&amp;Services!C675&amp;" "&amp;Services!I675)</f>
        <v>  </v>
      </c>
      <c r="C675" t="str">
        <f>if(A675="","",Services!D675&amp;" "&amp;Services!E675&amp;", "&amp;Services!F675&amp;" "&amp;Services!G675)</f>
        <v/>
      </c>
      <c r="D675" t="str">
        <f>if(Services!H675="","",Services!H675)</f>
        <v/>
      </c>
      <c r="E675" s="81" t="str">
        <f>if(Services!J675="P",Services!$J$1&amp;", ","")&amp;
if(Services!K675="P",Services!$K$1&amp;", ","")&amp;
if(Services!L675="P",Services!$L$1&amp;", ","")&amp;
if(Services!M675="P",Services!$M$1&amp;", ","")&amp;
if(Services!N675="P",Services!$N$1&amp;", ","")&amp;
if(Services!O675="P",Services!$O$1&amp;", ","")&amp;
if(Services!P675="P",Services!$P$1&amp;", ","")&amp;
if(Services!Q675="P",Services!$Q$1&amp;", ","")&amp;
if(Services!R675="P",Services!$R$1&amp;", ","")&amp;
if(Services!S675="P",Services!$S$1&amp;", ","")&amp;
if(Services!T675="P",Services!$T$1&amp;", ","")&amp;
if(Services!U675="P",Services!$U$1&amp;", ","")&amp;
if(Services!V675="P",Services!$V$1&amp;", ","")&amp;
if(Services!W675="P",Services!$W$1&amp;", ","")&amp;
if(Services!X675="P",Services!$X$1&amp;", ","")&amp;
if(Services!Y675="P",Services!$Y$1&amp;", ","")&amp;
if(Services!Z675="P",Services!$Z$1&amp;", ","")&amp;
if(Services!AA675="P",Services!$AA$1&amp;", ","")&amp;
if(Services!AB675="P",Services!$AB$1&amp;", ","")&amp;
if(Services!AC675="P",Services!$AC$1&amp;", ","")&amp;
if(Services!AD675="P",Services!$AD$1&amp;", ","")&amp;
if(Services!AE675="P",Services!$AE$1&amp;", ","")&amp;
if(Services!AF675="P",Services!$AF$1&amp;", ","")&amp;
if(Services!AG675="P",Services!$AG$1&amp;", ","")&amp;
if(Services!AH675="P",Services!$AH$1&amp;", ","")</f>
        <v/>
      </c>
      <c r="F675" t="str">
        <f t="shared" si="1"/>
        <v/>
      </c>
      <c r="G675" s="81" t="str">
        <f>if(Services!J675="S",Services!$J$1&amp;", ","")&amp;
if(Services!K675="S",Services!$K$1&amp;", ","")&amp;
if(Services!L675="S",Services!$L$1&amp;", ","")&amp;
if(Services!M675="S",Services!$M$1&amp;", ","")&amp;
if(Services!N675="S",Services!$N$1&amp;", ","")&amp;
if(Services!O675="S",Services!$O$1&amp;", ","")&amp;
if(Services!P675="S",Services!$P$1&amp;", ","")&amp;
if(Services!Q675="S",Services!$Q$1&amp;", ","")&amp;
if(Services!R675="S",Services!$R$1&amp;", ","")&amp;
if(Services!S675="S",Services!$S$1&amp;", ","")&amp;
if(Services!T675="S",Services!$T$1&amp;", ","")&amp;
if(Services!U675="S",Services!$U$1&amp;", ","")&amp;
if(Services!V675="S",Services!$V$1&amp;", ","")&amp;
if(Services!W675="S",Services!$W$1&amp;", ","")&amp;
if(Services!X675="S",Services!$X$1&amp;", ","")&amp;
if(Services!Y675="S",Services!$Y$1&amp;", ","")&amp;
if(Services!Z675="S",Services!$Z$1&amp;", ","")&amp;
if(Services!AA675="S",Services!$AA$1&amp;", ","")&amp;
if(Services!AB675="S",Services!$AB$1&amp;", ","")&amp;
if(Services!AC675="S",Services!$AC$1&amp;", ","")&amp;
if(Services!AD675="S",Services!$AD$1&amp;", ","")&amp;
if(Services!AE675="S",Services!$AE$1&amp;", ","")&amp;
if(Services!AF675="S",Services!$AF$1&amp;", ","")&amp;
if(Services!AG675="S",Services!$AG$1&amp;", ","")&amp;
if(Services!AH675="S",Services!$AH$1&amp;", ","")</f>
        <v/>
      </c>
      <c r="H675" t="str">
        <f t="shared" si="2"/>
        <v/>
      </c>
      <c r="I675" t="str">
        <f t="shared" si="3"/>
        <v/>
      </c>
      <c r="J675" s="24" t="s">
        <v>299</v>
      </c>
    </row>
    <row r="676">
      <c r="A676" t="str">
        <f>if(Services!A676="","",Services!A676)</f>
        <v/>
      </c>
      <c r="B676" t="str">
        <f>if(Services!B676&amp;" "&amp;Services!C676&amp;" "&amp;Services!I676="","",Services!B676&amp;" "&amp;Services!C676&amp;" "&amp;Services!I676)</f>
        <v>  </v>
      </c>
      <c r="C676" t="str">
        <f>if(A676="","",Services!D676&amp;" "&amp;Services!E676&amp;", "&amp;Services!F676&amp;" "&amp;Services!G676)</f>
        <v/>
      </c>
      <c r="D676" t="str">
        <f>if(Services!H676="","",Services!H676)</f>
        <v/>
      </c>
      <c r="E676" s="81" t="str">
        <f>if(Services!J676="P",Services!$J$1&amp;", ","")&amp;
if(Services!K676="P",Services!$K$1&amp;", ","")&amp;
if(Services!L676="P",Services!$L$1&amp;", ","")&amp;
if(Services!M676="P",Services!$M$1&amp;", ","")&amp;
if(Services!N676="P",Services!$N$1&amp;", ","")&amp;
if(Services!O676="P",Services!$O$1&amp;", ","")&amp;
if(Services!P676="P",Services!$P$1&amp;", ","")&amp;
if(Services!Q676="P",Services!$Q$1&amp;", ","")&amp;
if(Services!R676="P",Services!$R$1&amp;", ","")&amp;
if(Services!S676="P",Services!$S$1&amp;", ","")&amp;
if(Services!T676="P",Services!$T$1&amp;", ","")&amp;
if(Services!U676="P",Services!$U$1&amp;", ","")&amp;
if(Services!V676="P",Services!$V$1&amp;", ","")&amp;
if(Services!W676="P",Services!$W$1&amp;", ","")&amp;
if(Services!X676="P",Services!$X$1&amp;", ","")&amp;
if(Services!Y676="P",Services!$Y$1&amp;", ","")&amp;
if(Services!Z676="P",Services!$Z$1&amp;", ","")&amp;
if(Services!AA676="P",Services!$AA$1&amp;", ","")&amp;
if(Services!AB676="P",Services!$AB$1&amp;", ","")&amp;
if(Services!AC676="P",Services!$AC$1&amp;", ","")&amp;
if(Services!AD676="P",Services!$AD$1&amp;", ","")&amp;
if(Services!AE676="P",Services!$AE$1&amp;", ","")&amp;
if(Services!AF676="P",Services!$AF$1&amp;", ","")&amp;
if(Services!AG676="P",Services!$AG$1&amp;", ","")&amp;
if(Services!AH676="P",Services!$AH$1&amp;", ","")</f>
        <v/>
      </c>
      <c r="F676" t="str">
        <f t="shared" si="1"/>
        <v/>
      </c>
      <c r="G676" s="81" t="str">
        <f>if(Services!J676="S",Services!$J$1&amp;", ","")&amp;
if(Services!K676="S",Services!$K$1&amp;", ","")&amp;
if(Services!L676="S",Services!$L$1&amp;", ","")&amp;
if(Services!M676="S",Services!$M$1&amp;", ","")&amp;
if(Services!N676="S",Services!$N$1&amp;", ","")&amp;
if(Services!O676="S",Services!$O$1&amp;", ","")&amp;
if(Services!P676="S",Services!$P$1&amp;", ","")&amp;
if(Services!Q676="S",Services!$Q$1&amp;", ","")&amp;
if(Services!R676="S",Services!$R$1&amp;", ","")&amp;
if(Services!S676="S",Services!$S$1&amp;", ","")&amp;
if(Services!T676="S",Services!$T$1&amp;", ","")&amp;
if(Services!U676="S",Services!$U$1&amp;", ","")&amp;
if(Services!V676="S",Services!$V$1&amp;", ","")&amp;
if(Services!W676="S",Services!$W$1&amp;", ","")&amp;
if(Services!X676="S",Services!$X$1&amp;", ","")&amp;
if(Services!Y676="S",Services!$Y$1&amp;", ","")&amp;
if(Services!Z676="S",Services!$Z$1&amp;", ","")&amp;
if(Services!AA676="S",Services!$AA$1&amp;", ","")&amp;
if(Services!AB676="S",Services!$AB$1&amp;", ","")&amp;
if(Services!AC676="S",Services!$AC$1&amp;", ","")&amp;
if(Services!AD676="S",Services!$AD$1&amp;", ","")&amp;
if(Services!AE676="S",Services!$AE$1&amp;", ","")&amp;
if(Services!AF676="S",Services!$AF$1&amp;", ","")&amp;
if(Services!AG676="S",Services!$AG$1&amp;", ","")&amp;
if(Services!AH676="S",Services!$AH$1&amp;", ","")</f>
        <v/>
      </c>
      <c r="H676" t="str">
        <f t="shared" si="2"/>
        <v/>
      </c>
      <c r="I676" t="str">
        <f t="shared" si="3"/>
        <v/>
      </c>
      <c r="J676" s="24" t="s">
        <v>299</v>
      </c>
    </row>
    <row r="677">
      <c r="A677" t="str">
        <f>if(Services!A677="","",Services!A677)</f>
        <v/>
      </c>
      <c r="B677" t="str">
        <f>if(Services!B677&amp;" "&amp;Services!C677&amp;" "&amp;Services!I677="","",Services!B677&amp;" "&amp;Services!C677&amp;" "&amp;Services!I677)</f>
        <v>  </v>
      </c>
      <c r="C677" t="str">
        <f>if(A677="","",Services!D677&amp;" "&amp;Services!E677&amp;", "&amp;Services!F677&amp;" "&amp;Services!G677)</f>
        <v/>
      </c>
      <c r="D677" t="str">
        <f>if(Services!H677="","",Services!H677)</f>
        <v/>
      </c>
      <c r="E677" s="81" t="str">
        <f>if(Services!J677="P",Services!$J$1&amp;", ","")&amp;
if(Services!K677="P",Services!$K$1&amp;", ","")&amp;
if(Services!L677="P",Services!$L$1&amp;", ","")&amp;
if(Services!M677="P",Services!$M$1&amp;", ","")&amp;
if(Services!N677="P",Services!$N$1&amp;", ","")&amp;
if(Services!O677="P",Services!$O$1&amp;", ","")&amp;
if(Services!P677="P",Services!$P$1&amp;", ","")&amp;
if(Services!Q677="P",Services!$Q$1&amp;", ","")&amp;
if(Services!R677="P",Services!$R$1&amp;", ","")&amp;
if(Services!S677="P",Services!$S$1&amp;", ","")&amp;
if(Services!T677="P",Services!$T$1&amp;", ","")&amp;
if(Services!U677="P",Services!$U$1&amp;", ","")&amp;
if(Services!V677="P",Services!$V$1&amp;", ","")&amp;
if(Services!W677="P",Services!$W$1&amp;", ","")&amp;
if(Services!X677="P",Services!$X$1&amp;", ","")&amp;
if(Services!Y677="P",Services!$Y$1&amp;", ","")&amp;
if(Services!Z677="P",Services!$Z$1&amp;", ","")&amp;
if(Services!AA677="P",Services!$AA$1&amp;", ","")&amp;
if(Services!AB677="P",Services!$AB$1&amp;", ","")&amp;
if(Services!AC677="P",Services!$AC$1&amp;", ","")&amp;
if(Services!AD677="P",Services!$AD$1&amp;", ","")&amp;
if(Services!AE677="P",Services!$AE$1&amp;", ","")&amp;
if(Services!AF677="P",Services!$AF$1&amp;", ","")&amp;
if(Services!AG677="P",Services!$AG$1&amp;", ","")&amp;
if(Services!AH677="P",Services!$AH$1&amp;", ","")</f>
        <v/>
      </c>
      <c r="F677" t="str">
        <f t="shared" si="1"/>
        <v/>
      </c>
      <c r="G677" s="81" t="str">
        <f>if(Services!J677="S",Services!$J$1&amp;", ","")&amp;
if(Services!K677="S",Services!$K$1&amp;", ","")&amp;
if(Services!L677="S",Services!$L$1&amp;", ","")&amp;
if(Services!M677="S",Services!$M$1&amp;", ","")&amp;
if(Services!N677="S",Services!$N$1&amp;", ","")&amp;
if(Services!O677="S",Services!$O$1&amp;", ","")&amp;
if(Services!P677="S",Services!$P$1&amp;", ","")&amp;
if(Services!Q677="S",Services!$Q$1&amp;", ","")&amp;
if(Services!R677="S",Services!$R$1&amp;", ","")&amp;
if(Services!S677="S",Services!$S$1&amp;", ","")&amp;
if(Services!T677="S",Services!$T$1&amp;", ","")&amp;
if(Services!U677="S",Services!$U$1&amp;", ","")&amp;
if(Services!V677="S",Services!$V$1&amp;", ","")&amp;
if(Services!W677="S",Services!$W$1&amp;", ","")&amp;
if(Services!X677="S",Services!$X$1&amp;", ","")&amp;
if(Services!Y677="S",Services!$Y$1&amp;", ","")&amp;
if(Services!Z677="S",Services!$Z$1&amp;", ","")&amp;
if(Services!AA677="S",Services!$AA$1&amp;", ","")&amp;
if(Services!AB677="S",Services!$AB$1&amp;", ","")&amp;
if(Services!AC677="S",Services!$AC$1&amp;", ","")&amp;
if(Services!AD677="S",Services!$AD$1&amp;", ","")&amp;
if(Services!AE677="S",Services!$AE$1&amp;", ","")&amp;
if(Services!AF677="S",Services!$AF$1&amp;", ","")&amp;
if(Services!AG677="S",Services!$AG$1&amp;", ","")&amp;
if(Services!AH677="S",Services!$AH$1&amp;", ","")</f>
        <v/>
      </c>
      <c r="H677" t="str">
        <f t="shared" si="2"/>
        <v/>
      </c>
      <c r="I677" t="str">
        <f t="shared" si="3"/>
        <v/>
      </c>
      <c r="J677" s="24" t="s">
        <v>299</v>
      </c>
    </row>
    <row r="678">
      <c r="A678" t="str">
        <f>if(Services!A678="","",Services!A678)</f>
        <v/>
      </c>
      <c r="B678" t="str">
        <f>if(Services!B678&amp;" "&amp;Services!C678&amp;" "&amp;Services!I678="","",Services!B678&amp;" "&amp;Services!C678&amp;" "&amp;Services!I678)</f>
        <v>  </v>
      </c>
      <c r="C678" t="str">
        <f>if(A678="","",Services!D678&amp;" "&amp;Services!E678&amp;", "&amp;Services!F678&amp;" "&amp;Services!G678)</f>
        <v/>
      </c>
      <c r="D678" t="str">
        <f>if(Services!H678="","",Services!H678)</f>
        <v/>
      </c>
      <c r="E678" s="81" t="str">
        <f>if(Services!J678="P",Services!$J$1&amp;", ","")&amp;
if(Services!K678="P",Services!$K$1&amp;", ","")&amp;
if(Services!L678="P",Services!$L$1&amp;", ","")&amp;
if(Services!M678="P",Services!$M$1&amp;", ","")&amp;
if(Services!N678="P",Services!$N$1&amp;", ","")&amp;
if(Services!O678="P",Services!$O$1&amp;", ","")&amp;
if(Services!P678="P",Services!$P$1&amp;", ","")&amp;
if(Services!Q678="P",Services!$Q$1&amp;", ","")&amp;
if(Services!R678="P",Services!$R$1&amp;", ","")&amp;
if(Services!S678="P",Services!$S$1&amp;", ","")&amp;
if(Services!T678="P",Services!$T$1&amp;", ","")&amp;
if(Services!U678="P",Services!$U$1&amp;", ","")&amp;
if(Services!V678="P",Services!$V$1&amp;", ","")&amp;
if(Services!W678="P",Services!$W$1&amp;", ","")&amp;
if(Services!X678="P",Services!$X$1&amp;", ","")&amp;
if(Services!Y678="P",Services!$Y$1&amp;", ","")&amp;
if(Services!Z678="P",Services!$Z$1&amp;", ","")&amp;
if(Services!AA678="P",Services!$AA$1&amp;", ","")&amp;
if(Services!AB678="P",Services!$AB$1&amp;", ","")&amp;
if(Services!AC678="P",Services!$AC$1&amp;", ","")&amp;
if(Services!AD678="P",Services!$AD$1&amp;", ","")&amp;
if(Services!AE678="P",Services!$AE$1&amp;", ","")&amp;
if(Services!AF678="P",Services!$AF$1&amp;", ","")&amp;
if(Services!AG678="P",Services!$AG$1&amp;", ","")&amp;
if(Services!AH678="P",Services!$AH$1&amp;", ","")</f>
        <v/>
      </c>
      <c r="F678" t="str">
        <f t="shared" si="1"/>
        <v/>
      </c>
      <c r="G678" s="81" t="str">
        <f>if(Services!J678="S",Services!$J$1&amp;", ","")&amp;
if(Services!K678="S",Services!$K$1&amp;", ","")&amp;
if(Services!L678="S",Services!$L$1&amp;", ","")&amp;
if(Services!M678="S",Services!$M$1&amp;", ","")&amp;
if(Services!N678="S",Services!$N$1&amp;", ","")&amp;
if(Services!O678="S",Services!$O$1&amp;", ","")&amp;
if(Services!P678="S",Services!$P$1&amp;", ","")&amp;
if(Services!Q678="S",Services!$Q$1&amp;", ","")&amp;
if(Services!R678="S",Services!$R$1&amp;", ","")&amp;
if(Services!S678="S",Services!$S$1&amp;", ","")&amp;
if(Services!T678="S",Services!$T$1&amp;", ","")&amp;
if(Services!U678="S",Services!$U$1&amp;", ","")&amp;
if(Services!V678="S",Services!$V$1&amp;", ","")&amp;
if(Services!W678="S",Services!$W$1&amp;", ","")&amp;
if(Services!X678="S",Services!$X$1&amp;", ","")&amp;
if(Services!Y678="S",Services!$Y$1&amp;", ","")&amp;
if(Services!Z678="S",Services!$Z$1&amp;", ","")&amp;
if(Services!AA678="S",Services!$AA$1&amp;", ","")&amp;
if(Services!AB678="S",Services!$AB$1&amp;", ","")&amp;
if(Services!AC678="S",Services!$AC$1&amp;", ","")&amp;
if(Services!AD678="S",Services!$AD$1&amp;", ","")&amp;
if(Services!AE678="S",Services!$AE$1&amp;", ","")&amp;
if(Services!AF678="S",Services!$AF$1&amp;", ","")&amp;
if(Services!AG678="S",Services!$AG$1&amp;", ","")&amp;
if(Services!AH678="S",Services!$AH$1&amp;", ","")</f>
        <v/>
      </c>
      <c r="H678" t="str">
        <f t="shared" si="2"/>
        <v/>
      </c>
      <c r="I678" t="str">
        <f t="shared" si="3"/>
        <v/>
      </c>
      <c r="J678" s="24" t="s">
        <v>299</v>
      </c>
    </row>
    <row r="679">
      <c r="A679" t="str">
        <f>if(Services!A679="","",Services!A679)</f>
        <v/>
      </c>
      <c r="B679" t="str">
        <f>if(Services!B679&amp;" "&amp;Services!C679&amp;" "&amp;Services!I679="","",Services!B679&amp;" "&amp;Services!C679&amp;" "&amp;Services!I679)</f>
        <v>  </v>
      </c>
      <c r="C679" t="str">
        <f>if(A679="","",Services!D679&amp;" "&amp;Services!E679&amp;", "&amp;Services!F679&amp;" "&amp;Services!G679)</f>
        <v/>
      </c>
      <c r="D679" t="str">
        <f>if(Services!H679="","",Services!H679)</f>
        <v/>
      </c>
      <c r="E679" s="81" t="str">
        <f>if(Services!J679="P",Services!$J$1&amp;", ","")&amp;
if(Services!K679="P",Services!$K$1&amp;", ","")&amp;
if(Services!L679="P",Services!$L$1&amp;", ","")&amp;
if(Services!M679="P",Services!$M$1&amp;", ","")&amp;
if(Services!N679="P",Services!$N$1&amp;", ","")&amp;
if(Services!O679="P",Services!$O$1&amp;", ","")&amp;
if(Services!P679="P",Services!$P$1&amp;", ","")&amp;
if(Services!Q679="P",Services!$Q$1&amp;", ","")&amp;
if(Services!R679="P",Services!$R$1&amp;", ","")&amp;
if(Services!S679="P",Services!$S$1&amp;", ","")&amp;
if(Services!T679="P",Services!$T$1&amp;", ","")&amp;
if(Services!U679="P",Services!$U$1&amp;", ","")&amp;
if(Services!V679="P",Services!$V$1&amp;", ","")&amp;
if(Services!W679="P",Services!$W$1&amp;", ","")&amp;
if(Services!X679="P",Services!$X$1&amp;", ","")&amp;
if(Services!Y679="P",Services!$Y$1&amp;", ","")&amp;
if(Services!Z679="P",Services!$Z$1&amp;", ","")&amp;
if(Services!AA679="P",Services!$AA$1&amp;", ","")&amp;
if(Services!AB679="P",Services!$AB$1&amp;", ","")&amp;
if(Services!AC679="P",Services!$AC$1&amp;", ","")&amp;
if(Services!AD679="P",Services!$AD$1&amp;", ","")&amp;
if(Services!AE679="P",Services!$AE$1&amp;", ","")&amp;
if(Services!AF679="P",Services!$AF$1&amp;", ","")&amp;
if(Services!AG679="P",Services!$AG$1&amp;", ","")&amp;
if(Services!AH679="P",Services!$AH$1&amp;", ","")</f>
        <v/>
      </c>
      <c r="F679" t="str">
        <f t="shared" si="1"/>
        <v/>
      </c>
      <c r="G679" s="81" t="str">
        <f>if(Services!J679="S",Services!$J$1&amp;", ","")&amp;
if(Services!K679="S",Services!$K$1&amp;", ","")&amp;
if(Services!L679="S",Services!$L$1&amp;", ","")&amp;
if(Services!M679="S",Services!$M$1&amp;", ","")&amp;
if(Services!N679="S",Services!$N$1&amp;", ","")&amp;
if(Services!O679="S",Services!$O$1&amp;", ","")&amp;
if(Services!P679="S",Services!$P$1&amp;", ","")&amp;
if(Services!Q679="S",Services!$Q$1&amp;", ","")&amp;
if(Services!R679="S",Services!$R$1&amp;", ","")&amp;
if(Services!S679="S",Services!$S$1&amp;", ","")&amp;
if(Services!T679="S",Services!$T$1&amp;", ","")&amp;
if(Services!U679="S",Services!$U$1&amp;", ","")&amp;
if(Services!V679="S",Services!$V$1&amp;", ","")&amp;
if(Services!W679="S",Services!$W$1&amp;", ","")&amp;
if(Services!X679="S",Services!$X$1&amp;", ","")&amp;
if(Services!Y679="S",Services!$Y$1&amp;", ","")&amp;
if(Services!Z679="S",Services!$Z$1&amp;", ","")&amp;
if(Services!AA679="S",Services!$AA$1&amp;", ","")&amp;
if(Services!AB679="S",Services!$AB$1&amp;", ","")&amp;
if(Services!AC679="S",Services!$AC$1&amp;", ","")&amp;
if(Services!AD679="S",Services!$AD$1&amp;", ","")&amp;
if(Services!AE679="S",Services!$AE$1&amp;", ","")&amp;
if(Services!AF679="S",Services!$AF$1&amp;", ","")&amp;
if(Services!AG679="S",Services!$AG$1&amp;", ","")&amp;
if(Services!AH679="S",Services!$AH$1&amp;", ","")</f>
        <v/>
      </c>
      <c r="H679" t="str">
        <f t="shared" si="2"/>
        <v/>
      </c>
      <c r="I679" t="str">
        <f t="shared" si="3"/>
        <v/>
      </c>
      <c r="J679" s="24" t="s">
        <v>299</v>
      </c>
    </row>
    <row r="680">
      <c r="A680" t="str">
        <f>if(Services!A680="","",Services!A680)</f>
        <v/>
      </c>
      <c r="B680" t="str">
        <f>if(Services!B680&amp;" "&amp;Services!C680&amp;" "&amp;Services!I680="","",Services!B680&amp;" "&amp;Services!C680&amp;" "&amp;Services!I680)</f>
        <v>  </v>
      </c>
      <c r="C680" t="str">
        <f>if(A680="","",Services!D680&amp;" "&amp;Services!E680&amp;", "&amp;Services!F680&amp;" "&amp;Services!G680)</f>
        <v/>
      </c>
      <c r="D680" t="str">
        <f>if(Services!H680="","",Services!H680)</f>
        <v/>
      </c>
      <c r="E680" s="81" t="str">
        <f>if(Services!J680="P",Services!$J$1&amp;", ","")&amp;
if(Services!K680="P",Services!$K$1&amp;", ","")&amp;
if(Services!L680="P",Services!$L$1&amp;", ","")&amp;
if(Services!M680="P",Services!$M$1&amp;", ","")&amp;
if(Services!N680="P",Services!$N$1&amp;", ","")&amp;
if(Services!O680="P",Services!$O$1&amp;", ","")&amp;
if(Services!P680="P",Services!$P$1&amp;", ","")&amp;
if(Services!Q680="P",Services!$Q$1&amp;", ","")&amp;
if(Services!R680="P",Services!$R$1&amp;", ","")&amp;
if(Services!S680="P",Services!$S$1&amp;", ","")&amp;
if(Services!T680="P",Services!$T$1&amp;", ","")&amp;
if(Services!U680="P",Services!$U$1&amp;", ","")&amp;
if(Services!V680="P",Services!$V$1&amp;", ","")&amp;
if(Services!W680="P",Services!$W$1&amp;", ","")&amp;
if(Services!X680="P",Services!$X$1&amp;", ","")&amp;
if(Services!Y680="P",Services!$Y$1&amp;", ","")&amp;
if(Services!Z680="P",Services!$Z$1&amp;", ","")&amp;
if(Services!AA680="P",Services!$AA$1&amp;", ","")&amp;
if(Services!AB680="P",Services!$AB$1&amp;", ","")&amp;
if(Services!AC680="P",Services!$AC$1&amp;", ","")&amp;
if(Services!AD680="P",Services!$AD$1&amp;", ","")&amp;
if(Services!AE680="P",Services!$AE$1&amp;", ","")&amp;
if(Services!AF680="P",Services!$AF$1&amp;", ","")&amp;
if(Services!AG680="P",Services!$AG$1&amp;", ","")&amp;
if(Services!AH680="P",Services!$AH$1&amp;", ","")</f>
        <v/>
      </c>
      <c r="F680" t="str">
        <f t="shared" si="1"/>
        <v/>
      </c>
      <c r="G680" s="81" t="str">
        <f>if(Services!J680="S",Services!$J$1&amp;", ","")&amp;
if(Services!K680="S",Services!$K$1&amp;", ","")&amp;
if(Services!L680="S",Services!$L$1&amp;", ","")&amp;
if(Services!M680="S",Services!$M$1&amp;", ","")&amp;
if(Services!N680="S",Services!$N$1&amp;", ","")&amp;
if(Services!O680="S",Services!$O$1&amp;", ","")&amp;
if(Services!P680="S",Services!$P$1&amp;", ","")&amp;
if(Services!Q680="S",Services!$Q$1&amp;", ","")&amp;
if(Services!R680="S",Services!$R$1&amp;", ","")&amp;
if(Services!S680="S",Services!$S$1&amp;", ","")&amp;
if(Services!T680="S",Services!$T$1&amp;", ","")&amp;
if(Services!U680="S",Services!$U$1&amp;", ","")&amp;
if(Services!V680="S",Services!$V$1&amp;", ","")&amp;
if(Services!W680="S",Services!$W$1&amp;", ","")&amp;
if(Services!X680="S",Services!$X$1&amp;", ","")&amp;
if(Services!Y680="S",Services!$Y$1&amp;", ","")&amp;
if(Services!Z680="S",Services!$Z$1&amp;", ","")&amp;
if(Services!AA680="S",Services!$AA$1&amp;", ","")&amp;
if(Services!AB680="S",Services!$AB$1&amp;", ","")&amp;
if(Services!AC680="S",Services!$AC$1&amp;", ","")&amp;
if(Services!AD680="S",Services!$AD$1&amp;", ","")&amp;
if(Services!AE680="S",Services!$AE$1&amp;", ","")&amp;
if(Services!AF680="S",Services!$AF$1&amp;", ","")&amp;
if(Services!AG680="S",Services!$AG$1&amp;", ","")&amp;
if(Services!AH680="S",Services!$AH$1&amp;", ","")</f>
        <v/>
      </c>
      <c r="H680" t="str">
        <f t="shared" si="2"/>
        <v/>
      </c>
      <c r="I680" t="str">
        <f t="shared" si="3"/>
        <v/>
      </c>
      <c r="J680" s="24" t="s">
        <v>299</v>
      </c>
    </row>
    <row r="681">
      <c r="A681" t="str">
        <f>if(Services!A681="","",Services!A681)</f>
        <v/>
      </c>
      <c r="B681" t="str">
        <f>if(Services!B681&amp;" "&amp;Services!C681&amp;" "&amp;Services!I681="","",Services!B681&amp;" "&amp;Services!C681&amp;" "&amp;Services!I681)</f>
        <v>  </v>
      </c>
      <c r="C681" t="str">
        <f>if(A681="","",Services!D681&amp;" "&amp;Services!E681&amp;", "&amp;Services!F681&amp;" "&amp;Services!G681)</f>
        <v/>
      </c>
      <c r="D681" t="str">
        <f>if(Services!H681="","",Services!H681)</f>
        <v/>
      </c>
      <c r="E681" s="81" t="str">
        <f>if(Services!J681="P",Services!$J$1&amp;", ","")&amp;
if(Services!K681="P",Services!$K$1&amp;", ","")&amp;
if(Services!L681="P",Services!$L$1&amp;", ","")&amp;
if(Services!M681="P",Services!$M$1&amp;", ","")&amp;
if(Services!N681="P",Services!$N$1&amp;", ","")&amp;
if(Services!O681="P",Services!$O$1&amp;", ","")&amp;
if(Services!P681="P",Services!$P$1&amp;", ","")&amp;
if(Services!Q681="P",Services!$Q$1&amp;", ","")&amp;
if(Services!R681="P",Services!$R$1&amp;", ","")&amp;
if(Services!S681="P",Services!$S$1&amp;", ","")&amp;
if(Services!T681="P",Services!$T$1&amp;", ","")&amp;
if(Services!U681="P",Services!$U$1&amp;", ","")&amp;
if(Services!V681="P",Services!$V$1&amp;", ","")&amp;
if(Services!W681="P",Services!$W$1&amp;", ","")&amp;
if(Services!X681="P",Services!$X$1&amp;", ","")&amp;
if(Services!Y681="P",Services!$Y$1&amp;", ","")&amp;
if(Services!Z681="P",Services!$Z$1&amp;", ","")&amp;
if(Services!AA681="P",Services!$AA$1&amp;", ","")&amp;
if(Services!AB681="P",Services!$AB$1&amp;", ","")&amp;
if(Services!AC681="P",Services!$AC$1&amp;", ","")&amp;
if(Services!AD681="P",Services!$AD$1&amp;", ","")&amp;
if(Services!AE681="P",Services!$AE$1&amp;", ","")&amp;
if(Services!AF681="P",Services!$AF$1&amp;", ","")&amp;
if(Services!AG681="P",Services!$AG$1&amp;", ","")&amp;
if(Services!AH681="P",Services!$AH$1&amp;", ","")</f>
        <v/>
      </c>
      <c r="F681" t="str">
        <f t="shared" si="1"/>
        <v/>
      </c>
      <c r="G681" s="81" t="str">
        <f>if(Services!J681="S",Services!$J$1&amp;", ","")&amp;
if(Services!K681="S",Services!$K$1&amp;", ","")&amp;
if(Services!L681="S",Services!$L$1&amp;", ","")&amp;
if(Services!M681="S",Services!$M$1&amp;", ","")&amp;
if(Services!N681="S",Services!$N$1&amp;", ","")&amp;
if(Services!O681="S",Services!$O$1&amp;", ","")&amp;
if(Services!P681="S",Services!$P$1&amp;", ","")&amp;
if(Services!Q681="S",Services!$Q$1&amp;", ","")&amp;
if(Services!R681="S",Services!$R$1&amp;", ","")&amp;
if(Services!S681="S",Services!$S$1&amp;", ","")&amp;
if(Services!T681="S",Services!$T$1&amp;", ","")&amp;
if(Services!U681="S",Services!$U$1&amp;", ","")&amp;
if(Services!V681="S",Services!$V$1&amp;", ","")&amp;
if(Services!W681="S",Services!$W$1&amp;", ","")&amp;
if(Services!X681="S",Services!$X$1&amp;", ","")&amp;
if(Services!Y681="S",Services!$Y$1&amp;", ","")&amp;
if(Services!Z681="S",Services!$Z$1&amp;", ","")&amp;
if(Services!AA681="S",Services!$AA$1&amp;", ","")&amp;
if(Services!AB681="S",Services!$AB$1&amp;", ","")&amp;
if(Services!AC681="S",Services!$AC$1&amp;", ","")&amp;
if(Services!AD681="S",Services!$AD$1&amp;", ","")&amp;
if(Services!AE681="S",Services!$AE$1&amp;", ","")&amp;
if(Services!AF681="S",Services!$AF$1&amp;", ","")&amp;
if(Services!AG681="S",Services!$AG$1&amp;", ","")&amp;
if(Services!AH681="S",Services!$AH$1&amp;", ","")</f>
        <v/>
      </c>
      <c r="H681" t="str">
        <f t="shared" si="2"/>
        <v/>
      </c>
      <c r="I681" t="str">
        <f t="shared" si="3"/>
        <v/>
      </c>
      <c r="J681" s="24" t="s">
        <v>299</v>
      </c>
    </row>
    <row r="682">
      <c r="A682" t="str">
        <f>if(Services!A682="","",Services!A682)</f>
        <v/>
      </c>
      <c r="B682" t="str">
        <f>if(Services!B682&amp;" "&amp;Services!C682&amp;" "&amp;Services!I682="","",Services!B682&amp;" "&amp;Services!C682&amp;" "&amp;Services!I682)</f>
        <v>  </v>
      </c>
      <c r="C682" t="str">
        <f>if(A682="","",Services!D682&amp;" "&amp;Services!E682&amp;", "&amp;Services!F682&amp;" "&amp;Services!G682)</f>
        <v/>
      </c>
      <c r="D682" t="str">
        <f>if(Services!H682="","",Services!H682)</f>
        <v/>
      </c>
      <c r="E682" s="81" t="str">
        <f>if(Services!J682="P",Services!$J$1&amp;", ","")&amp;
if(Services!K682="P",Services!$K$1&amp;", ","")&amp;
if(Services!L682="P",Services!$L$1&amp;", ","")&amp;
if(Services!M682="P",Services!$M$1&amp;", ","")&amp;
if(Services!N682="P",Services!$N$1&amp;", ","")&amp;
if(Services!O682="P",Services!$O$1&amp;", ","")&amp;
if(Services!P682="P",Services!$P$1&amp;", ","")&amp;
if(Services!Q682="P",Services!$Q$1&amp;", ","")&amp;
if(Services!R682="P",Services!$R$1&amp;", ","")&amp;
if(Services!S682="P",Services!$S$1&amp;", ","")&amp;
if(Services!T682="P",Services!$T$1&amp;", ","")&amp;
if(Services!U682="P",Services!$U$1&amp;", ","")&amp;
if(Services!V682="P",Services!$V$1&amp;", ","")&amp;
if(Services!W682="P",Services!$W$1&amp;", ","")&amp;
if(Services!X682="P",Services!$X$1&amp;", ","")&amp;
if(Services!Y682="P",Services!$Y$1&amp;", ","")&amp;
if(Services!Z682="P",Services!$Z$1&amp;", ","")&amp;
if(Services!AA682="P",Services!$AA$1&amp;", ","")&amp;
if(Services!AB682="P",Services!$AB$1&amp;", ","")&amp;
if(Services!AC682="P",Services!$AC$1&amp;", ","")&amp;
if(Services!AD682="P",Services!$AD$1&amp;", ","")&amp;
if(Services!AE682="P",Services!$AE$1&amp;", ","")&amp;
if(Services!AF682="P",Services!$AF$1&amp;", ","")&amp;
if(Services!AG682="P",Services!$AG$1&amp;", ","")&amp;
if(Services!AH682="P",Services!$AH$1&amp;", ","")</f>
        <v/>
      </c>
      <c r="F682" t="str">
        <f t="shared" si="1"/>
        <v/>
      </c>
      <c r="G682" s="81" t="str">
        <f>if(Services!J682="S",Services!$J$1&amp;", ","")&amp;
if(Services!K682="S",Services!$K$1&amp;", ","")&amp;
if(Services!L682="S",Services!$L$1&amp;", ","")&amp;
if(Services!M682="S",Services!$M$1&amp;", ","")&amp;
if(Services!N682="S",Services!$N$1&amp;", ","")&amp;
if(Services!O682="S",Services!$O$1&amp;", ","")&amp;
if(Services!P682="S",Services!$P$1&amp;", ","")&amp;
if(Services!Q682="S",Services!$Q$1&amp;", ","")&amp;
if(Services!R682="S",Services!$R$1&amp;", ","")&amp;
if(Services!S682="S",Services!$S$1&amp;", ","")&amp;
if(Services!T682="S",Services!$T$1&amp;", ","")&amp;
if(Services!U682="S",Services!$U$1&amp;", ","")&amp;
if(Services!V682="S",Services!$V$1&amp;", ","")&amp;
if(Services!W682="S",Services!$W$1&amp;", ","")&amp;
if(Services!X682="S",Services!$X$1&amp;", ","")&amp;
if(Services!Y682="S",Services!$Y$1&amp;", ","")&amp;
if(Services!Z682="S",Services!$Z$1&amp;", ","")&amp;
if(Services!AA682="S",Services!$AA$1&amp;", ","")&amp;
if(Services!AB682="S",Services!$AB$1&amp;", ","")&amp;
if(Services!AC682="S",Services!$AC$1&amp;", ","")&amp;
if(Services!AD682="S",Services!$AD$1&amp;", ","")&amp;
if(Services!AE682="S",Services!$AE$1&amp;", ","")&amp;
if(Services!AF682="S",Services!$AF$1&amp;", ","")&amp;
if(Services!AG682="S",Services!$AG$1&amp;", ","")&amp;
if(Services!AH682="S",Services!$AH$1&amp;", ","")</f>
        <v/>
      </c>
      <c r="H682" t="str">
        <f t="shared" si="2"/>
        <v/>
      </c>
      <c r="I682" t="str">
        <f t="shared" si="3"/>
        <v/>
      </c>
      <c r="J682" s="24" t="s">
        <v>299</v>
      </c>
    </row>
    <row r="683">
      <c r="A683" t="str">
        <f>if(Services!A683="","",Services!A683)</f>
        <v/>
      </c>
      <c r="B683" t="str">
        <f>if(Services!B683&amp;" "&amp;Services!C683&amp;" "&amp;Services!I683="","",Services!B683&amp;" "&amp;Services!C683&amp;" "&amp;Services!I683)</f>
        <v>  </v>
      </c>
      <c r="C683" t="str">
        <f>if(A683="","",Services!D683&amp;" "&amp;Services!E683&amp;", "&amp;Services!F683&amp;" "&amp;Services!G683)</f>
        <v/>
      </c>
      <c r="D683" t="str">
        <f>if(Services!H683="","",Services!H683)</f>
        <v/>
      </c>
      <c r="E683" s="81" t="str">
        <f>if(Services!J683="P",Services!$J$1&amp;", ","")&amp;
if(Services!K683="P",Services!$K$1&amp;", ","")&amp;
if(Services!L683="P",Services!$L$1&amp;", ","")&amp;
if(Services!M683="P",Services!$M$1&amp;", ","")&amp;
if(Services!N683="P",Services!$N$1&amp;", ","")&amp;
if(Services!O683="P",Services!$O$1&amp;", ","")&amp;
if(Services!P683="P",Services!$P$1&amp;", ","")&amp;
if(Services!Q683="P",Services!$Q$1&amp;", ","")&amp;
if(Services!R683="P",Services!$R$1&amp;", ","")&amp;
if(Services!S683="P",Services!$S$1&amp;", ","")&amp;
if(Services!T683="P",Services!$T$1&amp;", ","")&amp;
if(Services!U683="P",Services!$U$1&amp;", ","")&amp;
if(Services!V683="P",Services!$V$1&amp;", ","")&amp;
if(Services!W683="P",Services!$W$1&amp;", ","")&amp;
if(Services!X683="P",Services!$X$1&amp;", ","")&amp;
if(Services!Y683="P",Services!$Y$1&amp;", ","")&amp;
if(Services!Z683="P",Services!$Z$1&amp;", ","")&amp;
if(Services!AA683="P",Services!$AA$1&amp;", ","")&amp;
if(Services!AB683="P",Services!$AB$1&amp;", ","")&amp;
if(Services!AC683="P",Services!$AC$1&amp;", ","")&amp;
if(Services!AD683="P",Services!$AD$1&amp;", ","")&amp;
if(Services!AE683="P",Services!$AE$1&amp;", ","")&amp;
if(Services!AF683="P",Services!$AF$1&amp;", ","")&amp;
if(Services!AG683="P",Services!$AG$1&amp;", ","")&amp;
if(Services!AH683="P",Services!$AH$1&amp;", ","")</f>
        <v/>
      </c>
      <c r="F683" t="str">
        <f t="shared" si="1"/>
        <v/>
      </c>
      <c r="G683" s="81" t="str">
        <f>if(Services!J683="S",Services!$J$1&amp;", ","")&amp;
if(Services!K683="S",Services!$K$1&amp;", ","")&amp;
if(Services!L683="S",Services!$L$1&amp;", ","")&amp;
if(Services!M683="S",Services!$M$1&amp;", ","")&amp;
if(Services!N683="S",Services!$N$1&amp;", ","")&amp;
if(Services!O683="S",Services!$O$1&amp;", ","")&amp;
if(Services!P683="S",Services!$P$1&amp;", ","")&amp;
if(Services!Q683="S",Services!$Q$1&amp;", ","")&amp;
if(Services!R683="S",Services!$R$1&amp;", ","")&amp;
if(Services!S683="S",Services!$S$1&amp;", ","")&amp;
if(Services!T683="S",Services!$T$1&amp;", ","")&amp;
if(Services!U683="S",Services!$U$1&amp;", ","")&amp;
if(Services!V683="S",Services!$V$1&amp;", ","")&amp;
if(Services!W683="S",Services!$W$1&amp;", ","")&amp;
if(Services!X683="S",Services!$X$1&amp;", ","")&amp;
if(Services!Y683="S",Services!$Y$1&amp;", ","")&amp;
if(Services!Z683="S",Services!$Z$1&amp;", ","")&amp;
if(Services!AA683="S",Services!$AA$1&amp;", ","")&amp;
if(Services!AB683="S",Services!$AB$1&amp;", ","")&amp;
if(Services!AC683="S",Services!$AC$1&amp;", ","")&amp;
if(Services!AD683="S",Services!$AD$1&amp;", ","")&amp;
if(Services!AE683="S",Services!$AE$1&amp;", ","")&amp;
if(Services!AF683="S",Services!$AF$1&amp;", ","")&amp;
if(Services!AG683="S",Services!$AG$1&amp;", ","")&amp;
if(Services!AH683="S",Services!$AH$1&amp;", ","")</f>
        <v/>
      </c>
      <c r="H683" t="str">
        <f t="shared" si="2"/>
        <v/>
      </c>
      <c r="I683" t="str">
        <f t="shared" si="3"/>
        <v/>
      </c>
      <c r="J683" s="24" t="s">
        <v>299</v>
      </c>
    </row>
    <row r="684">
      <c r="A684" t="str">
        <f>if(Services!A684="","",Services!A684)</f>
        <v/>
      </c>
      <c r="B684" t="str">
        <f>if(Services!B684&amp;" "&amp;Services!C684&amp;" "&amp;Services!I684="","",Services!B684&amp;" "&amp;Services!C684&amp;" "&amp;Services!I684)</f>
        <v>  </v>
      </c>
      <c r="C684" t="str">
        <f>if(A684="","",Services!D684&amp;" "&amp;Services!E684&amp;", "&amp;Services!F684&amp;" "&amp;Services!G684)</f>
        <v/>
      </c>
      <c r="D684" t="str">
        <f>if(Services!H684="","",Services!H684)</f>
        <v/>
      </c>
      <c r="E684" s="81" t="str">
        <f>if(Services!J684="P",Services!$J$1&amp;", ","")&amp;
if(Services!K684="P",Services!$K$1&amp;", ","")&amp;
if(Services!L684="P",Services!$L$1&amp;", ","")&amp;
if(Services!M684="P",Services!$M$1&amp;", ","")&amp;
if(Services!N684="P",Services!$N$1&amp;", ","")&amp;
if(Services!O684="P",Services!$O$1&amp;", ","")&amp;
if(Services!P684="P",Services!$P$1&amp;", ","")&amp;
if(Services!Q684="P",Services!$Q$1&amp;", ","")&amp;
if(Services!R684="P",Services!$R$1&amp;", ","")&amp;
if(Services!S684="P",Services!$S$1&amp;", ","")&amp;
if(Services!T684="P",Services!$T$1&amp;", ","")&amp;
if(Services!U684="P",Services!$U$1&amp;", ","")&amp;
if(Services!V684="P",Services!$V$1&amp;", ","")&amp;
if(Services!W684="P",Services!$W$1&amp;", ","")&amp;
if(Services!X684="P",Services!$X$1&amp;", ","")&amp;
if(Services!Y684="P",Services!$Y$1&amp;", ","")&amp;
if(Services!Z684="P",Services!$Z$1&amp;", ","")&amp;
if(Services!AA684="P",Services!$AA$1&amp;", ","")&amp;
if(Services!AB684="P",Services!$AB$1&amp;", ","")&amp;
if(Services!AC684="P",Services!$AC$1&amp;", ","")&amp;
if(Services!AD684="P",Services!$AD$1&amp;", ","")&amp;
if(Services!AE684="P",Services!$AE$1&amp;", ","")&amp;
if(Services!AF684="P",Services!$AF$1&amp;", ","")&amp;
if(Services!AG684="P",Services!$AG$1&amp;", ","")&amp;
if(Services!AH684="P",Services!$AH$1&amp;", ","")</f>
        <v/>
      </c>
      <c r="F684" t="str">
        <f t="shared" si="1"/>
        <v/>
      </c>
      <c r="G684" s="81" t="str">
        <f>if(Services!J684="S",Services!$J$1&amp;", ","")&amp;
if(Services!K684="S",Services!$K$1&amp;", ","")&amp;
if(Services!L684="S",Services!$L$1&amp;", ","")&amp;
if(Services!M684="S",Services!$M$1&amp;", ","")&amp;
if(Services!N684="S",Services!$N$1&amp;", ","")&amp;
if(Services!O684="S",Services!$O$1&amp;", ","")&amp;
if(Services!P684="S",Services!$P$1&amp;", ","")&amp;
if(Services!Q684="S",Services!$Q$1&amp;", ","")&amp;
if(Services!R684="S",Services!$R$1&amp;", ","")&amp;
if(Services!S684="S",Services!$S$1&amp;", ","")&amp;
if(Services!T684="S",Services!$T$1&amp;", ","")&amp;
if(Services!U684="S",Services!$U$1&amp;", ","")&amp;
if(Services!V684="S",Services!$V$1&amp;", ","")&amp;
if(Services!W684="S",Services!$W$1&amp;", ","")&amp;
if(Services!X684="S",Services!$X$1&amp;", ","")&amp;
if(Services!Y684="S",Services!$Y$1&amp;", ","")&amp;
if(Services!Z684="S",Services!$Z$1&amp;", ","")&amp;
if(Services!AA684="S",Services!$AA$1&amp;", ","")&amp;
if(Services!AB684="S",Services!$AB$1&amp;", ","")&amp;
if(Services!AC684="S",Services!$AC$1&amp;", ","")&amp;
if(Services!AD684="S",Services!$AD$1&amp;", ","")&amp;
if(Services!AE684="S",Services!$AE$1&amp;", ","")&amp;
if(Services!AF684="S",Services!$AF$1&amp;", ","")&amp;
if(Services!AG684="S",Services!$AG$1&amp;", ","")&amp;
if(Services!AH684="S",Services!$AH$1&amp;", ","")</f>
        <v/>
      </c>
      <c r="H684" t="str">
        <f t="shared" si="2"/>
        <v/>
      </c>
      <c r="I684" t="str">
        <f t="shared" si="3"/>
        <v/>
      </c>
      <c r="J684" s="24" t="s">
        <v>299</v>
      </c>
    </row>
    <row r="685">
      <c r="A685" t="str">
        <f>if(Services!A685="","",Services!A685)</f>
        <v/>
      </c>
      <c r="B685" t="str">
        <f>if(Services!B685&amp;" "&amp;Services!C685&amp;" "&amp;Services!I685="","",Services!B685&amp;" "&amp;Services!C685&amp;" "&amp;Services!I685)</f>
        <v>  </v>
      </c>
      <c r="C685" t="str">
        <f>if(A685="","",Services!D685&amp;" "&amp;Services!E685&amp;", "&amp;Services!F685&amp;" "&amp;Services!G685)</f>
        <v/>
      </c>
      <c r="D685" t="str">
        <f>if(Services!H685="","",Services!H685)</f>
        <v/>
      </c>
      <c r="E685" s="81" t="str">
        <f>if(Services!J685="P",Services!$J$1&amp;", ","")&amp;
if(Services!K685="P",Services!$K$1&amp;", ","")&amp;
if(Services!L685="P",Services!$L$1&amp;", ","")&amp;
if(Services!M685="P",Services!$M$1&amp;", ","")&amp;
if(Services!N685="P",Services!$N$1&amp;", ","")&amp;
if(Services!O685="P",Services!$O$1&amp;", ","")&amp;
if(Services!P685="P",Services!$P$1&amp;", ","")&amp;
if(Services!Q685="P",Services!$Q$1&amp;", ","")&amp;
if(Services!R685="P",Services!$R$1&amp;", ","")&amp;
if(Services!S685="P",Services!$S$1&amp;", ","")&amp;
if(Services!T685="P",Services!$T$1&amp;", ","")&amp;
if(Services!U685="P",Services!$U$1&amp;", ","")&amp;
if(Services!V685="P",Services!$V$1&amp;", ","")&amp;
if(Services!W685="P",Services!$W$1&amp;", ","")&amp;
if(Services!X685="P",Services!$X$1&amp;", ","")&amp;
if(Services!Y685="P",Services!$Y$1&amp;", ","")&amp;
if(Services!Z685="P",Services!$Z$1&amp;", ","")&amp;
if(Services!AA685="P",Services!$AA$1&amp;", ","")&amp;
if(Services!AB685="P",Services!$AB$1&amp;", ","")&amp;
if(Services!AC685="P",Services!$AC$1&amp;", ","")&amp;
if(Services!AD685="P",Services!$AD$1&amp;", ","")&amp;
if(Services!AE685="P",Services!$AE$1&amp;", ","")&amp;
if(Services!AF685="P",Services!$AF$1&amp;", ","")&amp;
if(Services!AG685="P",Services!$AG$1&amp;", ","")&amp;
if(Services!AH685="P",Services!$AH$1&amp;", ","")</f>
        <v/>
      </c>
      <c r="F685" t="str">
        <f t="shared" si="1"/>
        <v/>
      </c>
      <c r="G685" s="81" t="str">
        <f>if(Services!J685="S",Services!$J$1&amp;", ","")&amp;
if(Services!K685="S",Services!$K$1&amp;", ","")&amp;
if(Services!L685="S",Services!$L$1&amp;", ","")&amp;
if(Services!M685="S",Services!$M$1&amp;", ","")&amp;
if(Services!N685="S",Services!$N$1&amp;", ","")&amp;
if(Services!O685="S",Services!$O$1&amp;", ","")&amp;
if(Services!P685="S",Services!$P$1&amp;", ","")&amp;
if(Services!Q685="S",Services!$Q$1&amp;", ","")&amp;
if(Services!R685="S",Services!$R$1&amp;", ","")&amp;
if(Services!S685="S",Services!$S$1&amp;", ","")&amp;
if(Services!T685="S",Services!$T$1&amp;", ","")&amp;
if(Services!U685="S",Services!$U$1&amp;", ","")&amp;
if(Services!V685="S",Services!$V$1&amp;", ","")&amp;
if(Services!W685="S",Services!$W$1&amp;", ","")&amp;
if(Services!X685="S",Services!$X$1&amp;", ","")&amp;
if(Services!Y685="S",Services!$Y$1&amp;", ","")&amp;
if(Services!Z685="S",Services!$Z$1&amp;", ","")&amp;
if(Services!AA685="S",Services!$AA$1&amp;", ","")&amp;
if(Services!AB685="S",Services!$AB$1&amp;", ","")&amp;
if(Services!AC685="S",Services!$AC$1&amp;", ","")&amp;
if(Services!AD685="S",Services!$AD$1&amp;", ","")&amp;
if(Services!AE685="S",Services!$AE$1&amp;", ","")&amp;
if(Services!AF685="S",Services!$AF$1&amp;", ","")&amp;
if(Services!AG685="S",Services!$AG$1&amp;", ","")&amp;
if(Services!AH685="S",Services!$AH$1&amp;", ","")</f>
        <v/>
      </c>
      <c r="H685" t="str">
        <f t="shared" si="2"/>
        <v/>
      </c>
      <c r="I685" t="str">
        <f t="shared" si="3"/>
        <v/>
      </c>
      <c r="J685" s="24" t="s">
        <v>299</v>
      </c>
    </row>
    <row r="686">
      <c r="A686" t="str">
        <f>if(Services!A686="","",Services!A686)</f>
        <v/>
      </c>
      <c r="B686" t="str">
        <f>if(Services!B686&amp;" "&amp;Services!C686&amp;" "&amp;Services!I686="","",Services!B686&amp;" "&amp;Services!C686&amp;" "&amp;Services!I686)</f>
        <v>  </v>
      </c>
      <c r="C686" t="str">
        <f>if(A686="","",Services!D686&amp;" "&amp;Services!E686&amp;", "&amp;Services!F686&amp;" "&amp;Services!G686)</f>
        <v/>
      </c>
      <c r="D686" t="str">
        <f>if(Services!H686="","",Services!H686)</f>
        <v/>
      </c>
      <c r="E686" s="81" t="str">
        <f>if(Services!J686="P",Services!$J$1&amp;", ","")&amp;
if(Services!K686="P",Services!$K$1&amp;", ","")&amp;
if(Services!L686="P",Services!$L$1&amp;", ","")&amp;
if(Services!M686="P",Services!$M$1&amp;", ","")&amp;
if(Services!N686="P",Services!$N$1&amp;", ","")&amp;
if(Services!O686="P",Services!$O$1&amp;", ","")&amp;
if(Services!P686="P",Services!$P$1&amp;", ","")&amp;
if(Services!Q686="P",Services!$Q$1&amp;", ","")&amp;
if(Services!R686="P",Services!$R$1&amp;", ","")&amp;
if(Services!S686="P",Services!$S$1&amp;", ","")&amp;
if(Services!T686="P",Services!$T$1&amp;", ","")&amp;
if(Services!U686="P",Services!$U$1&amp;", ","")&amp;
if(Services!V686="P",Services!$V$1&amp;", ","")&amp;
if(Services!W686="P",Services!$W$1&amp;", ","")&amp;
if(Services!X686="P",Services!$X$1&amp;", ","")&amp;
if(Services!Y686="P",Services!$Y$1&amp;", ","")&amp;
if(Services!Z686="P",Services!$Z$1&amp;", ","")&amp;
if(Services!AA686="P",Services!$AA$1&amp;", ","")&amp;
if(Services!AB686="P",Services!$AB$1&amp;", ","")&amp;
if(Services!AC686="P",Services!$AC$1&amp;", ","")&amp;
if(Services!AD686="P",Services!$AD$1&amp;", ","")&amp;
if(Services!AE686="P",Services!$AE$1&amp;", ","")&amp;
if(Services!AF686="P",Services!$AF$1&amp;", ","")&amp;
if(Services!AG686="P",Services!$AG$1&amp;", ","")&amp;
if(Services!AH686="P",Services!$AH$1&amp;", ","")</f>
        <v/>
      </c>
      <c r="F686" t="str">
        <f t="shared" si="1"/>
        <v/>
      </c>
      <c r="G686" s="81" t="str">
        <f>if(Services!J686="S",Services!$J$1&amp;", ","")&amp;
if(Services!K686="S",Services!$K$1&amp;", ","")&amp;
if(Services!L686="S",Services!$L$1&amp;", ","")&amp;
if(Services!M686="S",Services!$M$1&amp;", ","")&amp;
if(Services!N686="S",Services!$N$1&amp;", ","")&amp;
if(Services!O686="S",Services!$O$1&amp;", ","")&amp;
if(Services!P686="S",Services!$P$1&amp;", ","")&amp;
if(Services!Q686="S",Services!$Q$1&amp;", ","")&amp;
if(Services!R686="S",Services!$R$1&amp;", ","")&amp;
if(Services!S686="S",Services!$S$1&amp;", ","")&amp;
if(Services!T686="S",Services!$T$1&amp;", ","")&amp;
if(Services!U686="S",Services!$U$1&amp;", ","")&amp;
if(Services!V686="S",Services!$V$1&amp;", ","")&amp;
if(Services!W686="S",Services!$W$1&amp;", ","")&amp;
if(Services!X686="S",Services!$X$1&amp;", ","")&amp;
if(Services!Y686="S",Services!$Y$1&amp;", ","")&amp;
if(Services!Z686="S",Services!$Z$1&amp;", ","")&amp;
if(Services!AA686="S",Services!$AA$1&amp;", ","")&amp;
if(Services!AB686="S",Services!$AB$1&amp;", ","")&amp;
if(Services!AC686="S",Services!$AC$1&amp;", ","")&amp;
if(Services!AD686="S",Services!$AD$1&amp;", ","")&amp;
if(Services!AE686="S",Services!$AE$1&amp;", ","")&amp;
if(Services!AF686="S",Services!$AF$1&amp;", ","")&amp;
if(Services!AG686="S",Services!$AG$1&amp;", ","")&amp;
if(Services!AH686="S",Services!$AH$1&amp;", ","")</f>
        <v/>
      </c>
      <c r="H686" t="str">
        <f t="shared" si="2"/>
        <v/>
      </c>
      <c r="I686" t="str">
        <f t="shared" si="3"/>
        <v/>
      </c>
      <c r="J686" s="24" t="s">
        <v>299</v>
      </c>
    </row>
    <row r="687">
      <c r="A687" t="str">
        <f>if(Services!A687="","",Services!A687)</f>
        <v/>
      </c>
      <c r="B687" t="str">
        <f>if(Services!B687&amp;" "&amp;Services!C687&amp;" "&amp;Services!I687="","",Services!B687&amp;" "&amp;Services!C687&amp;" "&amp;Services!I687)</f>
        <v>  </v>
      </c>
      <c r="C687" t="str">
        <f>if(A687="","",Services!D687&amp;" "&amp;Services!E687&amp;", "&amp;Services!F687&amp;" "&amp;Services!G687)</f>
        <v/>
      </c>
      <c r="D687" t="str">
        <f>if(Services!H687="","",Services!H687)</f>
        <v/>
      </c>
      <c r="E687" s="81" t="str">
        <f>if(Services!J687="P",Services!$J$1&amp;", ","")&amp;
if(Services!K687="P",Services!$K$1&amp;", ","")&amp;
if(Services!L687="P",Services!$L$1&amp;", ","")&amp;
if(Services!M687="P",Services!$M$1&amp;", ","")&amp;
if(Services!N687="P",Services!$N$1&amp;", ","")&amp;
if(Services!O687="P",Services!$O$1&amp;", ","")&amp;
if(Services!P687="P",Services!$P$1&amp;", ","")&amp;
if(Services!Q687="P",Services!$Q$1&amp;", ","")&amp;
if(Services!R687="P",Services!$R$1&amp;", ","")&amp;
if(Services!S687="P",Services!$S$1&amp;", ","")&amp;
if(Services!T687="P",Services!$T$1&amp;", ","")&amp;
if(Services!U687="P",Services!$U$1&amp;", ","")&amp;
if(Services!V687="P",Services!$V$1&amp;", ","")&amp;
if(Services!W687="P",Services!$W$1&amp;", ","")&amp;
if(Services!X687="P",Services!$X$1&amp;", ","")&amp;
if(Services!Y687="P",Services!$Y$1&amp;", ","")&amp;
if(Services!Z687="P",Services!$Z$1&amp;", ","")&amp;
if(Services!AA687="P",Services!$AA$1&amp;", ","")&amp;
if(Services!AB687="P",Services!$AB$1&amp;", ","")&amp;
if(Services!AC687="P",Services!$AC$1&amp;", ","")&amp;
if(Services!AD687="P",Services!$AD$1&amp;", ","")&amp;
if(Services!AE687="P",Services!$AE$1&amp;", ","")&amp;
if(Services!AF687="P",Services!$AF$1&amp;", ","")&amp;
if(Services!AG687="P",Services!$AG$1&amp;", ","")&amp;
if(Services!AH687="P",Services!$AH$1&amp;", ","")</f>
        <v/>
      </c>
      <c r="F687" t="str">
        <f t="shared" si="1"/>
        <v/>
      </c>
      <c r="G687" s="81" t="str">
        <f>if(Services!J687="S",Services!$J$1&amp;", ","")&amp;
if(Services!K687="S",Services!$K$1&amp;", ","")&amp;
if(Services!L687="S",Services!$L$1&amp;", ","")&amp;
if(Services!M687="S",Services!$M$1&amp;", ","")&amp;
if(Services!N687="S",Services!$N$1&amp;", ","")&amp;
if(Services!O687="S",Services!$O$1&amp;", ","")&amp;
if(Services!P687="S",Services!$P$1&amp;", ","")&amp;
if(Services!Q687="S",Services!$Q$1&amp;", ","")&amp;
if(Services!R687="S",Services!$R$1&amp;", ","")&amp;
if(Services!S687="S",Services!$S$1&amp;", ","")&amp;
if(Services!T687="S",Services!$T$1&amp;", ","")&amp;
if(Services!U687="S",Services!$U$1&amp;", ","")&amp;
if(Services!V687="S",Services!$V$1&amp;", ","")&amp;
if(Services!W687="S",Services!$W$1&amp;", ","")&amp;
if(Services!X687="S",Services!$X$1&amp;", ","")&amp;
if(Services!Y687="S",Services!$Y$1&amp;", ","")&amp;
if(Services!Z687="S",Services!$Z$1&amp;", ","")&amp;
if(Services!AA687="S",Services!$AA$1&amp;", ","")&amp;
if(Services!AB687="S",Services!$AB$1&amp;", ","")&amp;
if(Services!AC687="S",Services!$AC$1&amp;", ","")&amp;
if(Services!AD687="S",Services!$AD$1&amp;", ","")&amp;
if(Services!AE687="S",Services!$AE$1&amp;", ","")&amp;
if(Services!AF687="S",Services!$AF$1&amp;", ","")&amp;
if(Services!AG687="S",Services!$AG$1&amp;", ","")&amp;
if(Services!AH687="S",Services!$AH$1&amp;", ","")</f>
        <v/>
      </c>
      <c r="H687" t="str">
        <f t="shared" si="2"/>
        <v/>
      </c>
      <c r="I687" t="str">
        <f t="shared" si="3"/>
        <v/>
      </c>
      <c r="J687" s="24" t="s">
        <v>299</v>
      </c>
    </row>
    <row r="688">
      <c r="A688" t="str">
        <f>if(Services!A688="","",Services!A688)</f>
        <v/>
      </c>
      <c r="B688" t="str">
        <f>if(Services!B688&amp;" "&amp;Services!C688&amp;" "&amp;Services!I688="","",Services!B688&amp;" "&amp;Services!C688&amp;" "&amp;Services!I688)</f>
        <v>  </v>
      </c>
      <c r="C688" t="str">
        <f>if(A688="","",Services!D688&amp;" "&amp;Services!E688&amp;", "&amp;Services!F688&amp;" "&amp;Services!G688)</f>
        <v/>
      </c>
      <c r="D688" t="str">
        <f>if(Services!H688="","",Services!H688)</f>
        <v/>
      </c>
      <c r="E688" s="81" t="str">
        <f>if(Services!J688="P",Services!$J$1&amp;", ","")&amp;
if(Services!K688="P",Services!$K$1&amp;", ","")&amp;
if(Services!L688="P",Services!$L$1&amp;", ","")&amp;
if(Services!M688="P",Services!$M$1&amp;", ","")&amp;
if(Services!N688="P",Services!$N$1&amp;", ","")&amp;
if(Services!O688="P",Services!$O$1&amp;", ","")&amp;
if(Services!P688="P",Services!$P$1&amp;", ","")&amp;
if(Services!Q688="P",Services!$Q$1&amp;", ","")&amp;
if(Services!R688="P",Services!$R$1&amp;", ","")&amp;
if(Services!S688="P",Services!$S$1&amp;", ","")&amp;
if(Services!T688="P",Services!$T$1&amp;", ","")&amp;
if(Services!U688="P",Services!$U$1&amp;", ","")&amp;
if(Services!V688="P",Services!$V$1&amp;", ","")&amp;
if(Services!W688="P",Services!$W$1&amp;", ","")&amp;
if(Services!X688="P",Services!$X$1&amp;", ","")&amp;
if(Services!Y688="P",Services!$Y$1&amp;", ","")&amp;
if(Services!Z688="P",Services!$Z$1&amp;", ","")&amp;
if(Services!AA688="P",Services!$AA$1&amp;", ","")&amp;
if(Services!AB688="P",Services!$AB$1&amp;", ","")&amp;
if(Services!AC688="P",Services!$AC$1&amp;", ","")&amp;
if(Services!AD688="P",Services!$AD$1&amp;", ","")&amp;
if(Services!AE688="P",Services!$AE$1&amp;", ","")&amp;
if(Services!AF688="P",Services!$AF$1&amp;", ","")&amp;
if(Services!AG688="P",Services!$AG$1&amp;", ","")&amp;
if(Services!AH688="P",Services!$AH$1&amp;", ","")</f>
        <v/>
      </c>
      <c r="F688" t="str">
        <f t="shared" si="1"/>
        <v/>
      </c>
      <c r="G688" s="81" t="str">
        <f>if(Services!J688="S",Services!$J$1&amp;", ","")&amp;
if(Services!K688="S",Services!$K$1&amp;", ","")&amp;
if(Services!L688="S",Services!$L$1&amp;", ","")&amp;
if(Services!M688="S",Services!$M$1&amp;", ","")&amp;
if(Services!N688="S",Services!$N$1&amp;", ","")&amp;
if(Services!O688="S",Services!$O$1&amp;", ","")&amp;
if(Services!P688="S",Services!$P$1&amp;", ","")&amp;
if(Services!Q688="S",Services!$Q$1&amp;", ","")&amp;
if(Services!R688="S",Services!$R$1&amp;", ","")&amp;
if(Services!S688="S",Services!$S$1&amp;", ","")&amp;
if(Services!T688="S",Services!$T$1&amp;", ","")&amp;
if(Services!U688="S",Services!$U$1&amp;", ","")&amp;
if(Services!V688="S",Services!$V$1&amp;", ","")&amp;
if(Services!W688="S",Services!$W$1&amp;", ","")&amp;
if(Services!X688="S",Services!$X$1&amp;", ","")&amp;
if(Services!Y688="S",Services!$Y$1&amp;", ","")&amp;
if(Services!Z688="S",Services!$Z$1&amp;", ","")&amp;
if(Services!AA688="S",Services!$AA$1&amp;", ","")&amp;
if(Services!AB688="S",Services!$AB$1&amp;", ","")&amp;
if(Services!AC688="S",Services!$AC$1&amp;", ","")&amp;
if(Services!AD688="S",Services!$AD$1&amp;", ","")&amp;
if(Services!AE688="S",Services!$AE$1&amp;", ","")&amp;
if(Services!AF688="S",Services!$AF$1&amp;", ","")&amp;
if(Services!AG688="S",Services!$AG$1&amp;", ","")&amp;
if(Services!AH688="S",Services!$AH$1&amp;", ","")</f>
        <v/>
      </c>
      <c r="H688" t="str">
        <f t="shared" si="2"/>
        <v/>
      </c>
      <c r="I688" t="str">
        <f t="shared" si="3"/>
        <v/>
      </c>
      <c r="J688" s="24" t="s">
        <v>299</v>
      </c>
    </row>
    <row r="689">
      <c r="A689" t="str">
        <f>if(Services!A689="","",Services!A689)</f>
        <v/>
      </c>
      <c r="B689" t="str">
        <f>if(Services!B689&amp;" "&amp;Services!C689&amp;" "&amp;Services!I689="","",Services!B689&amp;" "&amp;Services!C689&amp;" "&amp;Services!I689)</f>
        <v>  </v>
      </c>
      <c r="C689" t="str">
        <f>if(A689="","",Services!D689&amp;" "&amp;Services!E689&amp;", "&amp;Services!F689&amp;" "&amp;Services!G689)</f>
        <v/>
      </c>
      <c r="D689" t="str">
        <f>if(Services!H689="","",Services!H689)</f>
        <v/>
      </c>
      <c r="E689" s="81" t="str">
        <f>if(Services!J689="P",Services!$J$1&amp;", ","")&amp;
if(Services!K689="P",Services!$K$1&amp;", ","")&amp;
if(Services!L689="P",Services!$L$1&amp;", ","")&amp;
if(Services!M689="P",Services!$M$1&amp;", ","")&amp;
if(Services!N689="P",Services!$N$1&amp;", ","")&amp;
if(Services!O689="P",Services!$O$1&amp;", ","")&amp;
if(Services!P689="P",Services!$P$1&amp;", ","")&amp;
if(Services!Q689="P",Services!$Q$1&amp;", ","")&amp;
if(Services!R689="P",Services!$R$1&amp;", ","")&amp;
if(Services!S689="P",Services!$S$1&amp;", ","")&amp;
if(Services!T689="P",Services!$T$1&amp;", ","")&amp;
if(Services!U689="P",Services!$U$1&amp;", ","")&amp;
if(Services!V689="P",Services!$V$1&amp;", ","")&amp;
if(Services!W689="P",Services!$W$1&amp;", ","")&amp;
if(Services!X689="P",Services!$X$1&amp;", ","")&amp;
if(Services!Y689="P",Services!$Y$1&amp;", ","")&amp;
if(Services!Z689="P",Services!$Z$1&amp;", ","")&amp;
if(Services!AA689="P",Services!$AA$1&amp;", ","")&amp;
if(Services!AB689="P",Services!$AB$1&amp;", ","")&amp;
if(Services!AC689="P",Services!$AC$1&amp;", ","")&amp;
if(Services!AD689="P",Services!$AD$1&amp;", ","")&amp;
if(Services!AE689="P",Services!$AE$1&amp;", ","")&amp;
if(Services!AF689="P",Services!$AF$1&amp;", ","")&amp;
if(Services!AG689="P",Services!$AG$1&amp;", ","")&amp;
if(Services!AH689="P",Services!$AH$1&amp;", ","")</f>
        <v/>
      </c>
      <c r="F689" t="str">
        <f t="shared" si="1"/>
        <v/>
      </c>
      <c r="G689" s="81" t="str">
        <f>if(Services!J689="S",Services!$J$1&amp;", ","")&amp;
if(Services!K689="S",Services!$K$1&amp;", ","")&amp;
if(Services!L689="S",Services!$L$1&amp;", ","")&amp;
if(Services!M689="S",Services!$M$1&amp;", ","")&amp;
if(Services!N689="S",Services!$N$1&amp;", ","")&amp;
if(Services!O689="S",Services!$O$1&amp;", ","")&amp;
if(Services!P689="S",Services!$P$1&amp;", ","")&amp;
if(Services!Q689="S",Services!$Q$1&amp;", ","")&amp;
if(Services!R689="S",Services!$R$1&amp;", ","")&amp;
if(Services!S689="S",Services!$S$1&amp;", ","")&amp;
if(Services!T689="S",Services!$T$1&amp;", ","")&amp;
if(Services!U689="S",Services!$U$1&amp;", ","")&amp;
if(Services!V689="S",Services!$V$1&amp;", ","")&amp;
if(Services!W689="S",Services!$W$1&amp;", ","")&amp;
if(Services!X689="S",Services!$X$1&amp;", ","")&amp;
if(Services!Y689="S",Services!$Y$1&amp;", ","")&amp;
if(Services!Z689="S",Services!$Z$1&amp;", ","")&amp;
if(Services!AA689="S",Services!$AA$1&amp;", ","")&amp;
if(Services!AB689="S",Services!$AB$1&amp;", ","")&amp;
if(Services!AC689="S",Services!$AC$1&amp;", ","")&amp;
if(Services!AD689="S",Services!$AD$1&amp;", ","")&amp;
if(Services!AE689="S",Services!$AE$1&amp;", ","")&amp;
if(Services!AF689="S",Services!$AF$1&amp;", ","")&amp;
if(Services!AG689="S",Services!$AG$1&amp;", ","")&amp;
if(Services!AH689="S",Services!$AH$1&amp;", ","")</f>
        <v/>
      </c>
      <c r="H689" t="str">
        <f t="shared" si="2"/>
        <v/>
      </c>
      <c r="I689" t="str">
        <f t="shared" si="3"/>
        <v/>
      </c>
      <c r="J689" s="24" t="s">
        <v>299</v>
      </c>
    </row>
    <row r="690">
      <c r="A690" t="str">
        <f>if(Services!A690="","",Services!A690)</f>
        <v/>
      </c>
      <c r="B690" t="str">
        <f>if(Services!B690&amp;" "&amp;Services!C690&amp;" "&amp;Services!I690="","",Services!B690&amp;" "&amp;Services!C690&amp;" "&amp;Services!I690)</f>
        <v>  </v>
      </c>
      <c r="C690" t="str">
        <f>if(A690="","",Services!D690&amp;" "&amp;Services!E690&amp;", "&amp;Services!F690&amp;" "&amp;Services!G690)</f>
        <v/>
      </c>
      <c r="D690" t="str">
        <f>if(Services!H690="","",Services!H690)</f>
        <v/>
      </c>
      <c r="E690" s="81" t="str">
        <f>if(Services!J690="P",Services!$J$1&amp;", ","")&amp;
if(Services!K690="P",Services!$K$1&amp;", ","")&amp;
if(Services!L690="P",Services!$L$1&amp;", ","")&amp;
if(Services!M690="P",Services!$M$1&amp;", ","")&amp;
if(Services!N690="P",Services!$N$1&amp;", ","")&amp;
if(Services!O690="P",Services!$O$1&amp;", ","")&amp;
if(Services!P690="P",Services!$P$1&amp;", ","")&amp;
if(Services!Q690="P",Services!$Q$1&amp;", ","")&amp;
if(Services!R690="P",Services!$R$1&amp;", ","")&amp;
if(Services!S690="P",Services!$S$1&amp;", ","")&amp;
if(Services!T690="P",Services!$T$1&amp;", ","")&amp;
if(Services!U690="P",Services!$U$1&amp;", ","")&amp;
if(Services!V690="P",Services!$V$1&amp;", ","")&amp;
if(Services!W690="P",Services!$W$1&amp;", ","")&amp;
if(Services!X690="P",Services!$X$1&amp;", ","")&amp;
if(Services!Y690="P",Services!$Y$1&amp;", ","")&amp;
if(Services!Z690="P",Services!$Z$1&amp;", ","")&amp;
if(Services!AA690="P",Services!$AA$1&amp;", ","")&amp;
if(Services!AB690="P",Services!$AB$1&amp;", ","")&amp;
if(Services!AC690="P",Services!$AC$1&amp;", ","")&amp;
if(Services!AD690="P",Services!$AD$1&amp;", ","")&amp;
if(Services!AE690="P",Services!$AE$1&amp;", ","")&amp;
if(Services!AF690="P",Services!$AF$1&amp;", ","")&amp;
if(Services!AG690="P",Services!$AG$1&amp;", ","")&amp;
if(Services!AH690="P",Services!$AH$1&amp;", ","")</f>
        <v/>
      </c>
      <c r="F690" t="str">
        <f t="shared" si="1"/>
        <v/>
      </c>
      <c r="G690" s="81" t="str">
        <f>if(Services!J690="S",Services!$J$1&amp;", ","")&amp;
if(Services!K690="S",Services!$K$1&amp;", ","")&amp;
if(Services!L690="S",Services!$L$1&amp;", ","")&amp;
if(Services!M690="S",Services!$M$1&amp;", ","")&amp;
if(Services!N690="S",Services!$N$1&amp;", ","")&amp;
if(Services!O690="S",Services!$O$1&amp;", ","")&amp;
if(Services!P690="S",Services!$P$1&amp;", ","")&amp;
if(Services!Q690="S",Services!$Q$1&amp;", ","")&amp;
if(Services!R690="S",Services!$R$1&amp;", ","")&amp;
if(Services!S690="S",Services!$S$1&amp;", ","")&amp;
if(Services!T690="S",Services!$T$1&amp;", ","")&amp;
if(Services!U690="S",Services!$U$1&amp;", ","")&amp;
if(Services!V690="S",Services!$V$1&amp;", ","")&amp;
if(Services!W690="S",Services!$W$1&amp;", ","")&amp;
if(Services!X690="S",Services!$X$1&amp;", ","")&amp;
if(Services!Y690="S",Services!$Y$1&amp;", ","")&amp;
if(Services!Z690="S",Services!$Z$1&amp;", ","")&amp;
if(Services!AA690="S",Services!$AA$1&amp;", ","")&amp;
if(Services!AB690="S",Services!$AB$1&amp;", ","")&amp;
if(Services!AC690="S",Services!$AC$1&amp;", ","")&amp;
if(Services!AD690="S",Services!$AD$1&amp;", ","")&amp;
if(Services!AE690="S",Services!$AE$1&amp;", ","")&amp;
if(Services!AF690="S",Services!$AF$1&amp;", ","")&amp;
if(Services!AG690="S",Services!$AG$1&amp;", ","")&amp;
if(Services!AH690="S",Services!$AH$1&amp;", ","")</f>
        <v/>
      </c>
      <c r="H690" t="str">
        <f t="shared" si="2"/>
        <v/>
      </c>
      <c r="I690" t="str">
        <f t="shared" si="3"/>
        <v/>
      </c>
      <c r="J690" s="24" t="s">
        <v>299</v>
      </c>
    </row>
    <row r="691">
      <c r="A691" t="str">
        <f>if(Services!A691="","",Services!A691)</f>
        <v/>
      </c>
      <c r="B691" t="str">
        <f>if(Services!B691&amp;" "&amp;Services!C691&amp;" "&amp;Services!I691="","",Services!B691&amp;" "&amp;Services!C691&amp;" "&amp;Services!I691)</f>
        <v>  </v>
      </c>
      <c r="C691" t="str">
        <f>if(A691="","",Services!D691&amp;" "&amp;Services!E691&amp;", "&amp;Services!F691&amp;" "&amp;Services!G691)</f>
        <v/>
      </c>
      <c r="D691" t="str">
        <f>if(Services!H691="","",Services!H691)</f>
        <v/>
      </c>
      <c r="E691" s="81" t="str">
        <f>if(Services!J691="P",Services!$J$1&amp;", ","")&amp;
if(Services!K691="P",Services!$K$1&amp;", ","")&amp;
if(Services!L691="P",Services!$L$1&amp;", ","")&amp;
if(Services!M691="P",Services!$M$1&amp;", ","")&amp;
if(Services!N691="P",Services!$N$1&amp;", ","")&amp;
if(Services!O691="P",Services!$O$1&amp;", ","")&amp;
if(Services!P691="P",Services!$P$1&amp;", ","")&amp;
if(Services!Q691="P",Services!$Q$1&amp;", ","")&amp;
if(Services!R691="P",Services!$R$1&amp;", ","")&amp;
if(Services!S691="P",Services!$S$1&amp;", ","")&amp;
if(Services!T691="P",Services!$T$1&amp;", ","")&amp;
if(Services!U691="P",Services!$U$1&amp;", ","")&amp;
if(Services!V691="P",Services!$V$1&amp;", ","")&amp;
if(Services!W691="P",Services!$W$1&amp;", ","")&amp;
if(Services!X691="P",Services!$X$1&amp;", ","")&amp;
if(Services!Y691="P",Services!$Y$1&amp;", ","")&amp;
if(Services!Z691="P",Services!$Z$1&amp;", ","")&amp;
if(Services!AA691="P",Services!$AA$1&amp;", ","")&amp;
if(Services!AB691="P",Services!$AB$1&amp;", ","")&amp;
if(Services!AC691="P",Services!$AC$1&amp;", ","")&amp;
if(Services!AD691="P",Services!$AD$1&amp;", ","")&amp;
if(Services!AE691="P",Services!$AE$1&amp;", ","")&amp;
if(Services!AF691="P",Services!$AF$1&amp;", ","")&amp;
if(Services!AG691="P",Services!$AG$1&amp;", ","")&amp;
if(Services!AH691="P",Services!$AH$1&amp;", ","")</f>
        <v/>
      </c>
      <c r="F691" t="str">
        <f t="shared" si="1"/>
        <v/>
      </c>
      <c r="G691" s="81" t="str">
        <f>if(Services!J691="S",Services!$J$1&amp;", ","")&amp;
if(Services!K691="S",Services!$K$1&amp;", ","")&amp;
if(Services!L691="S",Services!$L$1&amp;", ","")&amp;
if(Services!M691="S",Services!$M$1&amp;", ","")&amp;
if(Services!N691="S",Services!$N$1&amp;", ","")&amp;
if(Services!O691="S",Services!$O$1&amp;", ","")&amp;
if(Services!P691="S",Services!$P$1&amp;", ","")&amp;
if(Services!Q691="S",Services!$Q$1&amp;", ","")&amp;
if(Services!R691="S",Services!$R$1&amp;", ","")&amp;
if(Services!S691="S",Services!$S$1&amp;", ","")&amp;
if(Services!T691="S",Services!$T$1&amp;", ","")&amp;
if(Services!U691="S",Services!$U$1&amp;", ","")&amp;
if(Services!V691="S",Services!$V$1&amp;", ","")&amp;
if(Services!W691="S",Services!$W$1&amp;", ","")&amp;
if(Services!X691="S",Services!$X$1&amp;", ","")&amp;
if(Services!Y691="S",Services!$Y$1&amp;", ","")&amp;
if(Services!Z691="S",Services!$Z$1&amp;", ","")&amp;
if(Services!AA691="S",Services!$AA$1&amp;", ","")&amp;
if(Services!AB691="S",Services!$AB$1&amp;", ","")&amp;
if(Services!AC691="S",Services!$AC$1&amp;", ","")&amp;
if(Services!AD691="S",Services!$AD$1&amp;", ","")&amp;
if(Services!AE691="S",Services!$AE$1&amp;", ","")&amp;
if(Services!AF691="S",Services!$AF$1&amp;", ","")&amp;
if(Services!AG691="S",Services!$AG$1&amp;", ","")&amp;
if(Services!AH691="S",Services!$AH$1&amp;", ","")</f>
        <v/>
      </c>
      <c r="H691" t="str">
        <f t="shared" si="2"/>
        <v/>
      </c>
      <c r="I691" t="str">
        <f t="shared" si="3"/>
        <v/>
      </c>
      <c r="J691" s="24" t="s">
        <v>299</v>
      </c>
    </row>
    <row r="692">
      <c r="A692" t="str">
        <f>if(Services!A692="","",Services!A692)</f>
        <v/>
      </c>
      <c r="B692" t="str">
        <f>if(Services!B692&amp;" "&amp;Services!C692&amp;" "&amp;Services!I692="","",Services!B692&amp;" "&amp;Services!C692&amp;" "&amp;Services!I692)</f>
        <v>  </v>
      </c>
      <c r="C692" t="str">
        <f>if(A692="","",Services!D692&amp;" "&amp;Services!E692&amp;", "&amp;Services!F692&amp;" "&amp;Services!G692)</f>
        <v/>
      </c>
      <c r="D692" t="str">
        <f>if(Services!H692="","",Services!H692)</f>
        <v/>
      </c>
      <c r="E692" s="81" t="str">
        <f>if(Services!J692="P",Services!$J$1&amp;", ","")&amp;
if(Services!K692="P",Services!$K$1&amp;", ","")&amp;
if(Services!L692="P",Services!$L$1&amp;", ","")&amp;
if(Services!M692="P",Services!$M$1&amp;", ","")&amp;
if(Services!N692="P",Services!$N$1&amp;", ","")&amp;
if(Services!O692="P",Services!$O$1&amp;", ","")&amp;
if(Services!P692="P",Services!$P$1&amp;", ","")&amp;
if(Services!Q692="P",Services!$Q$1&amp;", ","")&amp;
if(Services!R692="P",Services!$R$1&amp;", ","")&amp;
if(Services!S692="P",Services!$S$1&amp;", ","")&amp;
if(Services!T692="P",Services!$T$1&amp;", ","")&amp;
if(Services!U692="P",Services!$U$1&amp;", ","")&amp;
if(Services!V692="P",Services!$V$1&amp;", ","")&amp;
if(Services!W692="P",Services!$W$1&amp;", ","")&amp;
if(Services!X692="P",Services!$X$1&amp;", ","")&amp;
if(Services!Y692="P",Services!$Y$1&amp;", ","")&amp;
if(Services!Z692="P",Services!$Z$1&amp;", ","")&amp;
if(Services!AA692="P",Services!$AA$1&amp;", ","")&amp;
if(Services!AB692="P",Services!$AB$1&amp;", ","")&amp;
if(Services!AC692="P",Services!$AC$1&amp;", ","")&amp;
if(Services!AD692="P",Services!$AD$1&amp;", ","")&amp;
if(Services!AE692="P",Services!$AE$1&amp;", ","")&amp;
if(Services!AF692="P",Services!$AF$1&amp;", ","")&amp;
if(Services!AG692="P",Services!$AG$1&amp;", ","")&amp;
if(Services!AH692="P",Services!$AH$1&amp;", ","")</f>
        <v/>
      </c>
      <c r="F692" t="str">
        <f t="shared" si="1"/>
        <v/>
      </c>
      <c r="G692" s="81" t="str">
        <f>if(Services!J692="S",Services!$J$1&amp;", ","")&amp;
if(Services!K692="S",Services!$K$1&amp;", ","")&amp;
if(Services!L692="S",Services!$L$1&amp;", ","")&amp;
if(Services!M692="S",Services!$M$1&amp;", ","")&amp;
if(Services!N692="S",Services!$N$1&amp;", ","")&amp;
if(Services!O692="S",Services!$O$1&amp;", ","")&amp;
if(Services!P692="S",Services!$P$1&amp;", ","")&amp;
if(Services!Q692="S",Services!$Q$1&amp;", ","")&amp;
if(Services!R692="S",Services!$R$1&amp;", ","")&amp;
if(Services!S692="S",Services!$S$1&amp;", ","")&amp;
if(Services!T692="S",Services!$T$1&amp;", ","")&amp;
if(Services!U692="S",Services!$U$1&amp;", ","")&amp;
if(Services!V692="S",Services!$V$1&amp;", ","")&amp;
if(Services!W692="S",Services!$W$1&amp;", ","")&amp;
if(Services!X692="S",Services!$X$1&amp;", ","")&amp;
if(Services!Y692="S",Services!$Y$1&amp;", ","")&amp;
if(Services!Z692="S",Services!$Z$1&amp;", ","")&amp;
if(Services!AA692="S",Services!$AA$1&amp;", ","")&amp;
if(Services!AB692="S",Services!$AB$1&amp;", ","")&amp;
if(Services!AC692="S",Services!$AC$1&amp;", ","")&amp;
if(Services!AD692="S",Services!$AD$1&amp;", ","")&amp;
if(Services!AE692="S",Services!$AE$1&amp;", ","")&amp;
if(Services!AF692="S",Services!$AF$1&amp;", ","")&amp;
if(Services!AG692="S",Services!$AG$1&amp;", ","")&amp;
if(Services!AH692="S",Services!$AH$1&amp;", ","")</f>
        <v/>
      </c>
      <c r="H692" t="str">
        <f t="shared" si="2"/>
        <v/>
      </c>
      <c r="I692" t="str">
        <f t="shared" si="3"/>
        <v/>
      </c>
      <c r="J692" s="24" t="s">
        <v>299</v>
      </c>
    </row>
    <row r="693">
      <c r="A693" t="str">
        <f>if(Services!A693="","",Services!A693)</f>
        <v/>
      </c>
      <c r="B693" t="str">
        <f>if(Services!B693&amp;" "&amp;Services!C693&amp;" "&amp;Services!I693="","",Services!B693&amp;" "&amp;Services!C693&amp;" "&amp;Services!I693)</f>
        <v>  </v>
      </c>
      <c r="C693" t="str">
        <f>if(A693="","",Services!D693&amp;" "&amp;Services!E693&amp;", "&amp;Services!F693&amp;" "&amp;Services!G693)</f>
        <v/>
      </c>
      <c r="D693" t="str">
        <f>if(Services!H693="","",Services!H693)</f>
        <v/>
      </c>
      <c r="E693" s="81" t="str">
        <f>if(Services!J693="P",Services!$J$1&amp;", ","")&amp;
if(Services!K693="P",Services!$K$1&amp;", ","")&amp;
if(Services!L693="P",Services!$L$1&amp;", ","")&amp;
if(Services!M693="P",Services!$M$1&amp;", ","")&amp;
if(Services!N693="P",Services!$N$1&amp;", ","")&amp;
if(Services!O693="P",Services!$O$1&amp;", ","")&amp;
if(Services!P693="P",Services!$P$1&amp;", ","")&amp;
if(Services!Q693="P",Services!$Q$1&amp;", ","")&amp;
if(Services!R693="P",Services!$R$1&amp;", ","")&amp;
if(Services!S693="P",Services!$S$1&amp;", ","")&amp;
if(Services!T693="P",Services!$T$1&amp;", ","")&amp;
if(Services!U693="P",Services!$U$1&amp;", ","")&amp;
if(Services!V693="P",Services!$V$1&amp;", ","")&amp;
if(Services!W693="P",Services!$W$1&amp;", ","")&amp;
if(Services!X693="P",Services!$X$1&amp;", ","")&amp;
if(Services!Y693="P",Services!$Y$1&amp;", ","")&amp;
if(Services!Z693="P",Services!$Z$1&amp;", ","")&amp;
if(Services!AA693="P",Services!$AA$1&amp;", ","")&amp;
if(Services!AB693="P",Services!$AB$1&amp;", ","")&amp;
if(Services!AC693="P",Services!$AC$1&amp;", ","")&amp;
if(Services!AD693="P",Services!$AD$1&amp;", ","")&amp;
if(Services!AE693="P",Services!$AE$1&amp;", ","")&amp;
if(Services!AF693="P",Services!$AF$1&amp;", ","")&amp;
if(Services!AG693="P",Services!$AG$1&amp;", ","")&amp;
if(Services!AH693="P",Services!$AH$1&amp;", ","")</f>
        <v/>
      </c>
      <c r="F693" t="str">
        <f t="shared" si="1"/>
        <v/>
      </c>
      <c r="G693" s="81" t="str">
        <f>if(Services!J693="S",Services!$J$1&amp;", ","")&amp;
if(Services!K693="S",Services!$K$1&amp;", ","")&amp;
if(Services!L693="S",Services!$L$1&amp;", ","")&amp;
if(Services!M693="S",Services!$M$1&amp;", ","")&amp;
if(Services!N693="S",Services!$N$1&amp;", ","")&amp;
if(Services!O693="S",Services!$O$1&amp;", ","")&amp;
if(Services!P693="S",Services!$P$1&amp;", ","")&amp;
if(Services!Q693="S",Services!$Q$1&amp;", ","")&amp;
if(Services!R693="S",Services!$R$1&amp;", ","")&amp;
if(Services!S693="S",Services!$S$1&amp;", ","")&amp;
if(Services!T693="S",Services!$T$1&amp;", ","")&amp;
if(Services!U693="S",Services!$U$1&amp;", ","")&amp;
if(Services!V693="S",Services!$V$1&amp;", ","")&amp;
if(Services!W693="S",Services!$W$1&amp;", ","")&amp;
if(Services!X693="S",Services!$X$1&amp;", ","")&amp;
if(Services!Y693="S",Services!$Y$1&amp;", ","")&amp;
if(Services!Z693="S",Services!$Z$1&amp;", ","")&amp;
if(Services!AA693="S",Services!$AA$1&amp;", ","")&amp;
if(Services!AB693="S",Services!$AB$1&amp;", ","")&amp;
if(Services!AC693="S",Services!$AC$1&amp;", ","")&amp;
if(Services!AD693="S",Services!$AD$1&amp;", ","")&amp;
if(Services!AE693="S",Services!$AE$1&amp;", ","")&amp;
if(Services!AF693="S",Services!$AF$1&amp;", ","")&amp;
if(Services!AG693="S",Services!$AG$1&amp;", ","")&amp;
if(Services!AH693="S",Services!$AH$1&amp;", ","")</f>
        <v/>
      </c>
      <c r="H693" t="str">
        <f t="shared" si="2"/>
        <v/>
      </c>
      <c r="I693" t="str">
        <f t="shared" si="3"/>
        <v/>
      </c>
      <c r="J693" s="24" t="s">
        <v>299</v>
      </c>
    </row>
    <row r="694">
      <c r="A694" t="str">
        <f>if(Services!A694="","",Services!A694)</f>
        <v/>
      </c>
      <c r="B694" t="str">
        <f>if(Services!B694&amp;" "&amp;Services!C694&amp;" "&amp;Services!I694="","",Services!B694&amp;" "&amp;Services!C694&amp;" "&amp;Services!I694)</f>
        <v>  </v>
      </c>
      <c r="C694" t="str">
        <f>if(A694="","",Services!D694&amp;" "&amp;Services!E694&amp;", "&amp;Services!F694&amp;" "&amp;Services!G694)</f>
        <v/>
      </c>
      <c r="D694" t="str">
        <f>if(Services!H694="","",Services!H694)</f>
        <v/>
      </c>
      <c r="E694" s="81" t="str">
        <f>if(Services!J694="P",Services!$J$1&amp;", ","")&amp;
if(Services!K694="P",Services!$K$1&amp;", ","")&amp;
if(Services!L694="P",Services!$L$1&amp;", ","")&amp;
if(Services!M694="P",Services!$M$1&amp;", ","")&amp;
if(Services!N694="P",Services!$N$1&amp;", ","")&amp;
if(Services!O694="P",Services!$O$1&amp;", ","")&amp;
if(Services!P694="P",Services!$P$1&amp;", ","")&amp;
if(Services!Q694="P",Services!$Q$1&amp;", ","")&amp;
if(Services!R694="P",Services!$R$1&amp;", ","")&amp;
if(Services!S694="P",Services!$S$1&amp;", ","")&amp;
if(Services!T694="P",Services!$T$1&amp;", ","")&amp;
if(Services!U694="P",Services!$U$1&amp;", ","")&amp;
if(Services!V694="P",Services!$V$1&amp;", ","")&amp;
if(Services!W694="P",Services!$W$1&amp;", ","")&amp;
if(Services!X694="P",Services!$X$1&amp;", ","")&amp;
if(Services!Y694="P",Services!$Y$1&amp;", ","")&amp;
if(Services!Z694="P",Services!$Z$1&amp;", ","")&amp;
if(Services!AA694="P",Services!$AA$1&amp;", ","")&amp;
if(Services!AB694="P",Services!$AB$1&amp;", ","")&amp;
if(Services!AC694="P",Services!$AC$1&amp;", ","")&amp;
if(Services!AD694="P",Services!$AD$1&amp;", ","")&amp;
if(Services!AE694="P",Services!$AE$1&amp;", ","")&amp;
if(Services!AF694="P",Services!$AF$1&amp;", ","")&amp;
if(Services!AG694="P",Services!$AG$1&amp;", ","")&amp;
if(Services!AH694="P",Services!$AH$1&amp;", ","")</f>
        <v/>
      </c>
      <c r="F694" t="str">
        <f t="shared" si="1"/>
        <v/>
      </c>
      <c r="G694" s="81" t="str">
        <f>if(Services!J694="S",Services!$J$1&amp;", ","")&amp;
if(Services!K694="S",Services!$K$1&amp;", ","")&amp;
if(Services!L694="S",Services!$L$1&amp;", ","")&amp;
if(Services!M694="S",Services!$M$1&amp;", ","")&amp;
if(Services!N694="S",Services!$N$1&amp;", ","")&amp;
if(Services!O694="S",Services!$O$1&amp;", ","")&amp;
if(Services!P694="S",Services!$P$1&amp;", ","")&amp;
if(Services!Q694="S",Services!$Q$1&amp;", ","")&amp;
if(Services!R694="S",Services!$R$1&amp;", ","")&amp;
if(Services!S694="S",Services!$S$1&amp;", ","")&amp;
if(Services!T694="S",Services!$T$1&amp;", ","")&amp;
if(Services!U694="S",Services!$U$1&amp;", ","")&amp;
if(Services!V694="S",Services!$V$1&amp;", ","")&amp;
if(Services!W694="S",Services!$W$1&amp;", ","")&amp;
if(Services!X694="S",Services!$X$1&amp;", ","")&amp;
if(Services!Y694="S",Services!$Y$1&amp;", ","")&amp;
if(Services!Z694="S",Services!$Z$1&amp;", ","")&amp;
if(Services!AA694="S",Services!$AA$1&amp;", ","")&amp;
if(Services!AB694="S",Services!$AB$1&amp;", ","")&amp;
if(Services!AC694="S",Services!$AC$1&amp;", ","")&amp;
if(Services!AD694="S",Services!$AD$1&amp;", ","")&amp;
if(Services!AE694="S",Services!$AE$1&amp;", ","")&amp;
if(Services!AF694="S",Services!$AF$1&amp;", ","")&amp;
if(Services!AG694="S",Services!$AG$1&amp;", ","")&amp;
if(Services!AH694="S",Services!$AH$1&amp;", ","")</f>
        <v/>
      </c>
      <c r="H694" t="str">
        <f t="shared" si="2"/>
        <v/>
      </c>
      <c r="I694" t="str">
        <f t="shared" si="3"/>
        <v/>
      </c>
      <c r="J694" s="24" t="s">
        <v>299</v>
      </c>
    </row>
    <row r="695">
      <c r="A695" t="str">
        <f>if(Services!A695="","",Services!A695)</f>
        <v/>
      </c>
      <c r="B695" t="str">
        <f>if(Services!B695&amp;" "&amp;Services!C695&amp;" "&amp;Services!I695="","",Services!B695&amp;" "&amp;Services!C695&amp;" "&amp;Services!I695)</f>
        <v>  </v>
      </c>
      <c r="C695" t="str">
        <f>if(A695="","",Services!D695&amp;" "&amp;Services!E695&amp;", "&amp;Services!F695&amp;" "&amp;Services!G695)</f>
        <v/>
      </c>
      <c r="D695" t="str">
        <f>if(Services!H695="","",Services!H695)</f>
        <v/>
      </c>
      <c r="E695" s="81" t="str">
        <f>if(Services!J695="P",Services!$J$1&amp;", ","")&amp;
if(Services!K695="P",Services!$K$1&amp;", ","")&amp;
if(Services!L695="P",Services!$L$1&amp;", ","")&amp;
if(Services!M695="P",Services!$M$1&amp;", ","")&amp;
if(Services!N695="P",Services!$N$1&amp;", ","")&amp;
if(Services!O695="P",Services!$O$1&amp;", ","")&amp;
if(Services!P695="P",Services!$P$1&amp;", ","")&amp;
if(Services!Q695="P",Services!$Q$1&amp;", ","")&amp;
if(Services!R695="P",Services!$R$1&amp;", ","")&amp;
if(Services!S695="P",Services!$S$1&amp;", ","")&amp;
if(Services!T695="P",Services!$T$1&amp;", ","")&amp;
if(Services!U695="P",Services!$U$1&amp;", ","")&amp;
if(Services!V695="P",Services!$V$1&amp;", ","")&amp;
if(Services!W695="P",Services!$W$1&amp;", ","")&amp;
if(Services!X695="P",Services!$X$1&amp;", ","")&amp;
if(Services!Y695="P",Services!$Y$1&amp;", ","")&amp;
if(Services!Z695="P",Services!$Z$1&amp;", ","")&amp;
if(Services!AA695="P",Services!$AA$1&amp;", ","")&amp;
if(Services!AB695="P",Services!$AB$1&amp;", ","")&amp;
if(Services!AC695="P",Services!$AC$1&amp;", ","")&amp;
if(Services!AD695="P",Services!$AD$1&amp;", ","")&amp;
if(Services!AE695="P",Services!$AE$1&amp;", ","")&amp;
if(Services!AF695="P",Services!$AF$1&amp;", ","")&amp;
if(Services!AG695="P",Services!$AG$1&amp;", ","")&amp;
if(Services!AH695="P",Services!$AH$1&amp;", ","")</f>
        <v/>
      </c>
      <c r="F695" t="str">
        <f t="shared" si="1"/>
        <v/>
      </c>
      <c r="G695" s="81" t="str">
        <f>if(Services!J695="S",Services!$J$1&amp;", ","")&amp;
if(Services!K695="S",Services!$K$1&amp;", ","")&amp;
if(Services!L695="S",Services!$L$1&amp;", ","")&amp;
if(Services!M695="S",Services!$M$1&amp;", ","")&amp;
if(Services!N695="S",Services!$N$1&amp;", ","")&amp;
if(Services!O695="S",Services!$O$1&amp;", ","")&amp;
if(Services!P695="S",Services!$P$1&amp;", ","")&amp;
if(Services!Q695="S",Services!$Q$1&amp;", ","")&amp;
if(Services!R695="S",Services!$R$1&amp;", ","")&amp;
if(Services!S695="S",Services!$S$1&amp;", ","")&amp;
if(Services!T695="S",Services!$T$1&amp;", ","")&amp;
if(Services!U695="S",Services!$U$1&amp;", ","")&amp;
if(Services!V695="S",Services!$V$1&amp;", ","")&amp;
if(Services!W695="S",Services!$W$1&amp;", ","")&amp;
if(Services!X695="S",Services!$X$1&amp;", ","")&amp;
if(Services!Y695="S",Services!$Y$1&amp;", ","")&amp;
if(Services!Z695="S",Services!$Z$1&amp;", ","")&amp;
if(Services!AA695="S",Services!$AA$1&amp;", ","")&amp;
if(Services!AB695="S",Services!$AB$1&amp;", ","")&amp;
if(Services!AC695="S",Services!$AC$1&amp;", ","")&amp;
if(Services!AD695="S",Services!$AD$1&amp;", ","")&amp;
if(Services!AE695="S",Services!$AE$1&amp;", ","")&amp;
if(Services!AF695="S",Services!$AF$1&amp;", ","")&amp;
if(Services!AG695="S",Services!$AG$1&amp;", ","")&amp;
if(Services!AH695="S",Services!$AH$1&amp;", ","")</f>
        <v/>
      </c>
      <c r="H695" t="str">
        <f t="shared" si="2"/>
        <v/>
      </c>
      <c r="I695" t="str">
        <f t="shared" si="3"/>
        <v/>
      </c>
      <c r="J695" s="24" t="s">
        <v>299</v>
      </c>
    </row>
    <row r="696">
      <c r="A696" t="str">
        <f>if(Services!A696="","",Services!A696)</f>
        <v/>
      </c>
      <c r="B696" t="str">
        <f>if(Services!B696&amp;" "&amp;Services!C696&amp;" "&amp;Services!I696="","",Services!B696&amp;" "&amp;Services!C696&amp;" "&amp;Services!I696)</f>
        <v>  </v>
      </c>
      <c r="C696" t="str">
        <f>if(A696="","",Services!D696&amp;" "&amp;Services!E696&amp;", "&amp;Services!F696&amp;" "&amp;Services!G696)</f>
        <v/>
      </c>
      <c r="D696" t="str">
        <f>if(Services!H696="","",Services!H696)</f>
        <v/>
      </c>
      <c r="E696" s="81" t="str">
        <f>if(Services!J696="P",Services!$J$1&amp;", ","")&amp;
if(Services!K696="P",Services!$K$1&amp;", ","")&amp;
if(Services!L696="P",Services!$L$1&amp;", ","")&amp;
if(Services!M696="P",Services!$M$1&amp;", ","")&amp;
if(Services!N696="P",Services!$N$1&amp;", ","")&amp;
if(Services!O696="P",Services!$O$1&amp;", ","")&amp;
if(Services!P696="P",Services!$P$1&amp;", ","")&amp;
if(Services!Q696="P",Services!$Q$1&amp;", ","")&amp;
if(Services!R696="P",Services!$R$1&amp;", ","")&amp;
if(Services!S696="P",Services!$S$1&amp;", ","")&amp;
if(Services!T696="P",Services!$T$1&amp;", ","")&amp;
if(Services!U696="P",Services!$U$1&amp;", ","")&amp;
if(Services!V696="P",Services!$V$1&amp;", ","")&amp;
if(Services!W696="P",Services!$W$1&amp;", ","")&amp;
if(Services!X696="P",Services!$X$1&amp;", ","")&amp;
if(Services!Y696="P",Services!$Y$1&amp;", ","")&amp;
if(Services!Z696="P",Services!$Z$1&amp;", ","")&amp;
if(Services!AA696="P",Services!$AA$1&amp;", ","")&amp;
if(Services!AB696="P",Services!$AB$1&amp;", ","")&amp;
if(Services!AC696="P",Services!$AC$1&amp;", ","")&amp;
if(Services!AD696="P",Services!$AD$1&amp;", ","")&amp;
if(Services!AE696="P",Services!$AE$1&amp;", ","")&amp;
if(Services!AF696="P",Services!$AF$1&amp;", ","")&amp;
if(Services!AG696="P",Services!$AG$1&amp;", ","")&amp;
if(Services!AH696="P",Services!$AH$1&amp;", ","")</f>
        <v/>
      </c>
      <c r="F696" t="str">
        <f t="shared" si="1"/>
        <v/>
      </c>
      <c r="G696" s="81" t="str">
        <f>if(Services!J696="S",Services!$J$1&amp;", ","")&amp;
if(Services!K696="S",Services!$K$1&amp;", ","")&amp;
if(Services!L696="S",Services!$L$1&amp;", ","")&amp;
if(Services!M696="S",Services!$M$1&amp;", ","")&amp;
if(Services!N696="S",Services!$N$1&amp;", ","")&amp;
if(Services!O696="S",Services!$O$1&amp;", ","")&amp;
if(Services!P696="S",Services!$P$1&amp;", ","")&amp;
if(Services!Q696="S",Services!$Q$1&amp;", ","")&amp;
if(Services!R696="S",Services!$R$1&amp;", ","")&amp;
if(Services!S696="S",Services!$S$1&amp;", ","")&amp;
if(Services!T696="S",Services!$T$1&amp;", ","")&amp;
if(Services!U696="S",Services!$U$1&amp;", ","")&amp;
if(Services!V696="S",Services!$V$1&amp;", ","")&amp;
if(Services!W696="S",Services!$W$1&amp;", ","")&amp;
if(Services!X696="S",Services!$X$1&amp;", ","")&amp;
if(Services!Y696="S",Services!$Y$1&amp;", ","")&amp;
if(Services!Z696="S",Services!$Z$1&amp;", ","")&amp;
if(Services!AA696="S",Services!$AA$1&amp;", ","")&amp;
if(Services!AB696="S",Services!$AB$1&amp;", ","")&amp;
if(Services!AC696="S",Services!$AC$1&amp;", ","")&amp;
if(Services!AD696="S",Services!$AD$1&amp;", ","")&amp;
if(Services!AE696="S",Services!$AE$1&amp;", ","")&amp;
if(Services!AF696="S",Services!$AF$1&amp;", ","")&amp;
if(Services!AG696="S",Services!$AG$1&amp;", ","")&amp;
if(Services!AH696="S",Services!$AH$1&amp;", ","")</f>
        <v/>
      </c>
      <c r="H696" t="str">
        <f t="shared" si="2"/>
        <v/>
      </c>
      <c r="I696" t="str">
        <f t="shared" si="3"/>
        <v/>
      </c>
      <c r="J696" s="24" t="s">
        <v>299</v>
      </c>
    </row>
    <row r="697">
      <c r="A697" t="str">
        <f>if(Services!A697="","",Services!A697)</f>
        <v/>
      </c>
      <c r="B697" t="str">
        <f>if(Services!B697&amp;" "&amp;Services!C697&amp;" "&amp;Services!I697="","",Services!B697&amp;" "&amp;Services!C697&amp;" "&amp;Services!I697)</f>
        <v>  </v>
      </c>
      <c r="C697" t="str">
        <f>if(A697="","",Services!D697&amp;" "&amp;Services!E697&amp;", "&amp;Services!F697&amp;" "&amp;Services!G697)</f>
        <v/>
      </c>
      <c r="D697" t="str">
        <f>if(Services!H697="","",Services!H697)</f>
        <v/>
      </c>
      <c r="E697" s="81" t="str">
        <f>if(Services!J697="P",Services!$J$1&amp;", ","")&amp;
if(Services!K697="P",Services!$K$1&amp;", ","")&amp;
if(Services!L697="P",Services!$L$1&amp;", ","")&amp;
if(Services!M697="P",Services!$M$1&amp;", ","")&amp;
if(Services!N697="P",Services!$N$1&amp;", ","")&amp;
if(Services!O697="P",Services!$O$1&amp;", ","")&amp;
if(Services!P697="P",Services!$P$1&amp;", ","")&amp;
if(Services!Q697="P",Services!$Q$1&amp;", ","")&amp;
if(Services!R697="P",Services!$R$1&amp;", ","")&amp;
if(Services!S697="P",Services!$S$1&amp;", ","")&amp;
if(Services!T697="P",Services!$T$1&amp;", ","")&amp;
if(Services!U697="P",Services!$U$1&amp;", ","")&amp;
if(Services!V697="P",Services!$V$1&amp;", ","")&amp;
if(Services!W697="P",Services!$W$1&amp;", ","")&amp;
if(Services!X697="P",Services!$X$1&amp;", ","")&amp;
if(Services!Y697="P",Services!$Y$1&amp;", ","")&amp;
if(Services!Z697="P",Services!$Z$1&amp;", ","")&amp;
if(Services!AA697="P",Services!$AA$1&amp;", ","")&amp;
if(Services!AB697="P",Services!$AB$1&amp;", ","")&amp;
if(Services!AC697="P",Services!$AC$1&amp;", ","")&amp;
if(Services!AD697="P",Services!$AD$1&amp;", ","")&amp;
if(Services!AE697="P",Services!$AE$1&amp;", ","")&amp;
if(Services!AF697="P",Services!$AF$1&amp;", ","")&amp;
if(Services!AG697="P",Services!$AG$1&amp;", ","")&amp;
if(Services!AH697="P",Services!$AH$1&amp;", ","")</f>
        <v/>
      </c>
      <c r="F697" t="str">
        <f t="shared" si="1"/>
        <v/>
      </c>
      <c r="G697" s="81" t="str">
        <f>if(Services!J697="S",Services!$J$1&amp;", ","")&amp;
if(Services!K697="S",Services!$K$1&amp;", ","")&amp;
if(Services!L697="S",Services!$L$1&amp;", ","")&amp;
if(Services!M697="S",Services!$M$1&amp;", ","")&amp;
if(Services!N697="S",Services!$N$1&amp;", ","")&amp;
if(Services!O697="S",Services!$O$1&amp;", ","")&amp;
if(Services!P697="S",Services!$P$1&amp;", ","")&amp;
if(Services!Q697="S",Services!$Q$1&amp;", ","")&amp;
if(Services!R697="S",Services!$R$1&amp;", ","")&amp;
if(Services!S697="S",Services!$S$1&amp;", ","")&amp;
if(Services!T697="S",Services!$T$1&amp;", ","")&amp;
if(Services!U697="S",Services!$U$1&amp;", ","")&amp;
if(Services!V697="S",Services!$V$1&amp;", ","")&amp;
if(Services!W697="S",Services!$W$1&amp;", ","")&amp;
if(Services!X697="S",Services!$X$1&amp;", ","")&amp;
if(Services!Y697="S",Services!$Y$1&amp;", ","")&amp;
if(Services!Z697="S",Services!$Z$1&amp;", ","")&amp;
if(Services!AA697="S",Services!$AA$1&amp;", ","")&amp;
if(Services!AB697="S",Services!$AB$1&amp;", ","")&amp;
if(Services!AC697="S",Services!$AC$1&amp;", ","")&amp;
if(Services!AD697="S",Services!$AD$1&amp;", ","")&amp;
if(Services!AE697="S",Services!$AE$1&amp;", ","")&amp;
if(Services!AF697="S",Services!$AF$1&amp;", ","")&amp;
if(Services!AG697="S",Services!$AG$1&amp;", ","")&amp;
if(Services!AH697="S",Services!$AH$1&amp;", ","")</f>
        <v/>
      </c>
      <c r="H697" t="str">
        <f t="shared" si="2"/>
        <v/>
      </c>
      <c r="I697" t="str">
        <f t="shared" si="3"/>
        <v/>
      </c>
      <c r="J697" s="24" t="s">
        <v>299</v>
      </c>
    </row>
    <row r="698">
      <c r="A698" t="str">
        <f>if(Services!A698="","",Services!A698)</f>
        <v/>
      </c>
      <c r="B698" t="str">
        <f>if(Services!B698&amp;" "&amp;Services!C698&amp;" "&amp;Services!I698="","",Services!B698&amp;" "&amp;Services!C698&amp;" "&amp;Services!I698)</f>
        <v>  </v>
      </c>
      <c r="C698" t="str">
        <f>if(A698="","",Services!D698&amp;" "&amp;Services!E698&amp;", "&amp;Services!F698&amp;" "&amp;Services!G698)</f>
        <v/>
      </c>
      <c r="D698" t="str">
        <f>if(Services!H698="","",Services!H698)</f>
        <v/>
      </c>
      <c r="E698" s="81" t="str">
        <f>if(Services!J698="P",Services!$J$1&amp;", ","")&amp;
if(Services!K698="P",Services!$K$1&amp;", ","")&amp;
if(Services!L698="P",Services!$L$1&amp;", ","")&amp;
if(Services!M698="P",Services!$M$1&amp;", ","")&amp;
if(Services!N698="P",Services!$N$1&amp;", ","")&amp;
if(Services!O698="P",Services!$O$1&amp;", ","")&amp;
if(Services!P698="P",Services!$P$1&amp;", ","")&amp;
if(Services!Q698="P",Services!$Q$1&amp;", ","")&amp;
if(Services!R698="P",Services!$R$1&amp;", ","")&amp;
if(Services!S698="P",Services!$S$1&amp;", ","")&amp;
if(Services!T698="P",Services!$T$1&amp;", ","")&amp;
if(Services!U698="P",Services!$U$1&amp;", ","")&amp;
if(Services!V698="P",Services!$V$1&amp;", ","")&amp;
if(Services!W698="P",Services!$W$1&amp;", ","")&amp;
if(Services!X698="P",Services!$X$1&amp;", ","")&amp;
if(Services!Y698="P",Services!$Y$1&amp;", ","")&amp;
if(Services!Z698="P",Services!$Z$1&amp;", ","")&amp;
if(Services!AA698="P",Services!$AA$1&amp;", ","")&amp;
if(Services!AB698="P",Services!$AB$1&amp;", ","")&amp;
if(Services!AC698="P",Services!$AC$1&amp;", ","")&amp;
if(Services!AD698="P",Services!$AD$1&amp;", ","")&amp;
if(Services!AE698="P",Services!$AE$1&amp;", ","")&amp;
if(Services!AF698="P",Services!$AF$1&amp;", ","")&amp;
if(Services!AG698="P",Services!$AG$1&amp;", ","")&amp;
if(Services!AH698="P",Services!$AH$1&amp;", ","")</f>
        <v/>
      </c>
      <c r="F698" t="str">
        <f t="shared" si="1"/>
        <v/>
      </c>
      <c r="G698" s="81" t="str">
        <f>if(Services!J698="S",Services!$J$1&amp;", ","")&amp;
if(Services!K698="S",Services!$K$1&amp;", ","")&amp;
if(Services!L698="S",Services!$L$1&amp;", ","")&amp;
if(Services!M698="S",Services!$M$1&amp;", ","")&amp;
if(Services!N698="S",Services!$N$1&amp;", ","")&amp;
if(Services!O698="S",Services!$O$1&amp;", ","")&amp;
if(Services!P698="S",Services!$P$1&amp;", ","")&amp;
if(Services!Q698="S",Services!$Q$1&amp;", ","")&amp;
if(Services!R698="S",Services!$R$1&amp;", ","")&amp;
if(Services!S698="S",Services!$S$1&amp;", ","")&amp;
if(Services!T698="S",Services!$T$1&amp;", ","")&amp;
if(Services!U698="S",Services!$U$1&amp;", ","")&amp;
if(Services!V698="S",Services!$V$1&amp;", ","")&amp;
if(Services!W698="S",Services!$W$1&amp;", ","")&amp;
if(Services!X698="S",Services!$X$1&amp;", ","")&amp;
if(Services!Y698="S",Services!$Y$1&amp;", ","")&amp;
if(Services!Z698="S",Services!$Z$1&amp;", ","")&amp;
if(Services!AA698="S",Services!$AA$1&amp;", ","")&amp;
if(Services!AB698="S",Services!$AB$1&amp;", ","")&amp;
if(Services!AC698="S",Services!$AC$1&amp;", ","")&amp;
if(Services!AD698="S",Services!$AD$1&amp;", ","")&amp;
if(Services!AE698="S",Services!$AE$1&amp;", ","")&amp;
if(Services!AF698="S",Services!$AF$1&amp;", ","")&amp;
if(Services!AG698="S",Services!$AG$1&amp;", ","")&amp;
if(Services!AH698="S",Services!$AH$1&amp;", ","")</f>
        <v/>
      </c>
      <c r="H698" t="str">
        <f t="shared" si="2"/>
        <v/>
      </c>
      <c r="I698" t="str">
        <f t="shared" si="3"/>
        <v/>
      </c>
      <c r="J698" s="24" t="s">
        <v>299</v>
      </c>
    </row>
    <row r="699">
      <c r="A699" t="str">
        <f>if(Services!A699="","",Services!A699)</f>
        <v/>
      </c>
      <c r="B699" t="str">
        <f>if(Services!B699&amp;" "&amp;Services!C699&amp;" "&amp;Services!I699="","",Services!B699&amp;" "&amp;Services!C699&amp;" "&amp;Services!I699)</f>
        <v>  </v>
      </c>
      <c r="C699" t="str">
        <f>if(A699="","",Services!D699&amp;" "&amp;Services!E699&amp;", "&amp;Services!F699&amp;" "&amp;Services!G699)</f>
        <v/>
      </c>
      <c r="D699" t="str">
        <f>if(Services!H699="","",Services!H699)</f>
        <v/>
      </c>
      <c r="E699" s="81" t="str">
        <f>if(Services!J699="P",Services!$J$1&amp;", ","")&amp;
if(Services!K699="P",Services!$K$1&amp;", ","")&amp;
if(Services!L699="P",Services!$L$1&amp;", ","")&amp;
if(Services!M699="P",Services!$M$1&amp;", ","")&amp;
if(Services!N699="P",Services!$N$1&amp;", ","")&amp;
if(Services!O699="P",Services!$O$1&amp;", ","")&amp;
if(Services!P699="P",Services!$P$1&amp;", ","")&amp;
if(Services!Q699="P",Services!$Q$1&amp;", ","")&amp;
if(Services!R699="P",Services!$R$1&amp;", ","")&amp;
if(Services!S699="P",Services!$S$1&amp;", ","")&amp;
if(Services!T699="P",Services!$T$1&amp;", ","")&amp;
if(Services!U699="P",Services!$U$1&amp;", ","")&amp;
if(Services!V699="P",Services!$V$1&amp;", ","")&amp;
if(Services!W699="P",Services!$W$1&amp;", ","")&amp;
if(Services!X699="P",Services!$X$1&amp;", ","")&amp;
if(Services!Y699="P",Services!$Y$1&amp;", ","")&amp;
if(Services!Z699="P",Services!$Z$1&amp;", ","")&amp;
if(Services!AA699="P",Services!$AA$1&amp;", ","")&amp;
if(Services!AB699="P",Services!$AB$1&amp;", ","")&amp;
if(Services!AC699="P",Services!$AC$1&amp;", ","")&amp;
if(Services!AD699="P",Services!$AD$1&amp;", ","")&amp;
if(Services!AE699="P",Services!$AE$1&amp;", ","")&amp;
if(Services!AF699="P",Services!$AF$1&amp;", ","")&amp;
if(Services!AG699="P",Services!$AG$1&amp;", ","")&amp;
if(Services!AH699="P",Services!$AH$1&amp;", ","")</f>
        <v/>
      </c>
      <c r="F699" t="str">
        <f t="shared" si="1"/>
        <v/>
      </c>
      <c r="G699" s="81" t="str">
        <f>if(Services!J699="S",Services!$J$1&amp;", ","")&amp;
if(Services!K699="S",Services!$K$1&amp;", ","")&amp;
if(Services!L699="S",Services!$L$1&amp;", ","")&amp;
if(Services!M699="S",Services!$M$1&amp;", ","")&amp;
if(Services!N699="S",Services!$N$1&amp;", ","")&amp;
if(Services!O699="S",Services!$O$1&amp;", ","")&amp;
if(Services!P699="S",Services!$P$1&amp;", ","")&amp;
if(Services!Q699="S",Services!$Q$1&amp;", ","")&amp;
if(Services!R699="S",Services!$R$1&amp;", ","")&amp;
if(Services!S699="S",Services!$S$1&amp;", ","")&amp;
if(Services!T699="S",Services!$T$1&amp;", ","")&amp;
if(Services!U699="S",Services!$U$1&amp;", ","")&amp;
if(Services!V699="S",Services!$V$1&amp;", ","")&amp;
if(Services!W699="S",Services!$W$1&amp;", ","")&amp;
if(Services!X699="S",Services!$X$1&amp;", ","")&amp;
if(Services!Y699="S",Services!$Y$1&amp;", ","")&amp;
if(Services!Z699="S",Services!$Z$1&amp;", ","")&amp;
if(Services!AA699="S",Services!$AA$1&amp;", ","")&amp;
if(Services!AB699="S",Services!$AB$1&amp;", ","")&amp;
if(Services!AC699="S",Services!$AC$1&amp;", ","")&amp;
if(Services!AD699="S",Services!$AD$1&amp;", ","")&amp;
if(Services!AE699="S",Services!$AE$1&amp;", ","")&amp;
if(Services!AF699="S",Services!$AF$1&amp;", ","")&amp;
if(Services!AG699="S",Services!$AG$1&amp;", ","")&amp;
if(Services!AH699="S",Services!$AH$1&amp;", ","")</f>
        <v/>
      </c>
      <c r="H699" t="str">
        <f t="shared" si="2"/>
        <v/>
      </c>
      <c r="I699" t="str">
        <f t="shared" si="3"/>
        <v/>
      </c>
      <c r="J699" s="24" t="s">
        <v>299</v>
      </c>
    </row>
    <row r="700">
      <c r="A700" t="str">
        <f>if(Services!A700="","",Services!A700)</f>
        <v/>
      </c>
      <c r="B700" t="str">
        <f>if(Services!B700&amp;" "&amp;Services!C700&amp;" "&amp;Services!I700="","",Services!B700&amp;" "&amp;Services!C700&amp;" "&amp;Services!I700)</f>
        <v>  </v>
      </c>
      <c r="C700" t="str">
        <f>if(A700="","",Services!D700&amp;" "&amp;Services!E700&amp;", "&amp;Services!F700&amp;" "&amp;Services!G700)</f>
        <v/>
      </c>
      <c r="D700" t="str">
        <f>if(Services!H700="","",Services!H700)</f>
        <v/>
      </c>
      <c r="E700" s="81" t="str">
        <f>if(Services!J700="P",Services!$J$1&amp;", ","")&amp;
if(Services!K700="P",Services!$K$1&amp;", ","")&amp;
if(Services!L700="P",Services!$L$1&amp;", ","")&amp;
if(Services!M700="P",Services!$M$1&amp;", ","")&amp;
if(Services!N700="P",Services!$N$1&amp;", ","")&amp;
if(Services!O700="P",Services!$O$1&amp;", ","")&amp;
if(Services!P700="P",Services!$P$1&amp;", ","")&amp;
if(Services!Q700="P",Services!$Q$1&amp;", ","")&amp;
if(Services!R700="P",Services!$R$1&amp;", ","")&amp;
if(Services!S700="P",Services!$S$1&amp;", ","")&amp;
if(Services!T700="P",Services!$T$1&amp;", ","")&amp;
if(Services!U700="P",Services!$U$1&amp;", ","")&amp;
if(Services!V700="P",Services!$V$1&amp;", ","")&amp;
if(Services!W700="P",Services!$W$1&amp;", ","")&amp;
if(Services!X700="P",Services!$X$1&amp;", ","")&amp;
if(Services!Y700="P",Services!$Y$1&amp;", ","")&amp;
if(Services!Z700="P",Services!$Z$1&amp;", ","")&amp;
if(Services!AA700="P",Services!$AA$1&amp;", ","")&amp;
if(Services!AB700="P",Services!$AB$1&amp;", ","")&amp;
if(Services!AC700="P",Services!$AC$1&amp;", ","")&amp;
if(Services!AD700="P",Services!$AD$1&amp;", ","")&amp;
if(Services!AE700="P",Services!$AE$1&amp;", ","")&amp;
if(Services!AF700="P",Services!$AF$1&amp;", ","")&amp;
if(Services!AG700="P",Services!$AG$1&amp;", ","")&amp;
if(Services!AH700="P",Services!$AH$1&amp;", ","")</f>
        <v/>
      </c>
      <c r="F700" t="str">
        <f t="shared" si="1"/>
        <v/>
      </c>
      <c r="G700" s="81" t="str">
        <f>if(Services!J700="S",Services!$J$1&amp;", ","")&amp;
if(Services!K700="S",Services!$K$1&amp;", ","")&amp;
if(Services!L700="S",Services!$L$1&amp;", ","")&amp;
if(Services!M700="S",Services!$M$1&amp;", ","")&amp;
if(Services!N700="S",Services!$N$1&amp;", ","")&amp;
if(Services!O700="S",Services!$O$1&amp;", ","")&amp;
if(Services!P700="S",Services!$P$1&amp;", ","")&amp;
if(Services!Q700="S",Services!$Q$1&amp;", ","")&amp;
if(Services!R700="S",Services!$R$1&amp;", ","")&amp;
if(Services!S700="S",Services!$S$1&amp;", ","")&amp;
if(Services!T700="S",Services!$T$1&amp;", ","")&amp;
if(Services!U700="S",Services!$U$1&amp;", ","")&amp;
if(Services!V700="S",Services!$V$1&amp;", ","")&amp;
if(Services!W700="S",Services!$W$1&amp;", ","")&amp;
if(Services!X700="S",Services!$X$1&amp;", ","")&amp;
if(Services!Y700="S",Services!$Y$1&amp;", ","")&amp;
if(Services!Z700="S",Services!$Z$1&amp;", ","")&amp;
if(Services!AA700="S",Services!$AA$1&amp;", ","")&amp;
if(Services!AB700="S",Services!$AB$1&amp;", ","")&amp;
if(Services!AC700="S",Services!$AC$1&amp;", ","")&amp;
if(Services!AD700="S",Services!$AD$1&amp;", ","")&amp;
if(Services!AE700="S",Services!$AE$1&amp;", ","")&amp;
if(Services!AF700="S",Services!$AF$1&amp;", ","")&amp;
if(Services!AG700="S",Services!$AG$1&amp;", ","")&amp;
if(Services!AH700="S",Services!$AH$1&amp;", ","")</f>
        <v/>
      </c>
      <c r="H700" t="str">
        <f t="shared" si="2"/>
        <v/>
      </c>
      <c r="I700" t="str">
        <f t="shared" si="3"/>
        <v/>
      </c>
      <c r="J700" s="24" t="s">
        <v>299</v>
      </c>
    </row>
    <row r="701">
      <c r="A701" t="str">
        <f>if(Services!A701="","",Services!A701)</f>
        <v/>
      </c>
      <c r="B701" t="str">
        <f>if(Services!B701&amp;" "&amp;Services!C701&amp;" "&amp;Services!I701="","",Services!B701&amp;" "&amp;Services!C701&amp;" "&amp;Services!I701)</f>
        <v>  </v>
      </c>
      <c r="C701" t="str">
        <f>if(A701="","",Services!D701&amp;" "&amp;Services!E701&amp;", "&amp;Services!F701&amp;" "&amp;Services!G701)</f>
        <v/>
      </c>
      <c r="D701" t="str">
        <f>if(Services!H701="","",Services!H701)</f>
        <v/>
      </c>
      <c r="E701" s="81" t="str">
        <f>if(Services!J701="P",Services!$J$1&amp;", ","")&amp;
if(Services!K701="P",Services!$K$1&amp;", ","")&amp;
if(Services!L701="P",Services!$L$1&amp;", ","")&amp;
if(Services!M701="P",Services!$M$1&amp;", ","")&amp;
if(Services!N701="P",Services!$N$1&amp;", ","")&amp;
if(Services!O701="P",Services!$O$1&amp;", ","")&amp;
if(Services!P701="P",Services!$P$1&amp;", ","")&amp;
if(Services!Q701="P",Services!$Q$1&amp;", ","")&amp;
if(Services!R701="P",Services!$R$1&amp;", ","")&amp;
if(Services!S701="P",Services!$S$1&amp;", ","")&amp;
if(Services!T701="P",Services!$T$1&amp;", ","")&amp;
if(Services!U701="P",Services!$U$1&amp;", ","")&amp;
if(Services!V701="P",Services!$V$1&amp;", ","")&amp;
if(Services!W701="P",Services!$W$1&amp;", ","")&amp;
if(Services!X701="P",Services!$X$1&amp;", ","")&amp;
if(Services!Y701="P",Services!$Y$1&amp;", ","")&amp;
if(Services!Z701="P",Services!$Z$1&amp;", ","")&amp;
if(Services!AA701="P",Services!$AA$1&amp;", ","")&amp;
if(Services!AB701="P",Services!$AB$1&amp;", ","")&amp;
if(Services!AC701="P",Services!$AC$1&amp;", ","")&amp;
if(Services!AD701="P",Services!$AD$1&amp;", ","")&amp;
if(Services!AE701="P",Services!$AE$1&amp;", ","")&amp;
if(Services!AF701="P",Services!$AF$1&amp;", ","")&amp;
if(Services!AG701="P",Services!$AG$1&amp;", ","")&amp;
if(Services!AH701="P",Services!$AH$1&amp;", ","")</f>
        <v/>
      </c>
      <c r="F701" t="str">
        <f t="shared" si="1"/>
        <v/>
      </c>
      <c r="G701" s="81" t="str">
        <f>if(Services!J701="S",Services!$J$1&amp;", ","")&amp;
if(Services!K701="S",Services!$K$1&amp;", ","")&amp;
if(Services!L701="S",Services!$L$1&amp;", ","")&amp;
if(Services!M701="S",Services!$M$1&amp;", ","")&amp;
if(Services!N701="S",Services!$N$1&amp;", ","")&amp;
if(Services!O701="S",Services!$O$1&amp;", ","")&amp;
if(Services!P701="S",Services!$P$1&amp;", ","")&amp;
if(Services!Q701="S",Services!$Q$1&amp;", ","")&amp;
if(Services!R701="S",Services!$R$1&amp;", ","")&amp;
if(Services!S701="S",Services!$S$1&amp;", ","")&amp;
if(Services!T701="S",Services!$T$1&amp;", ","")&amp;
if(Services!U701="S",Services!$U$1&amp;", ","")&amp;
if(Services!V701="S",Services!$V$1&amp;", ","")&amp;
if(Services!W701="S",Services!$W$1&amp;", ","")&amp;
if(Services!X701="S",Services!$X$1&amp;", ","")&amp;
if(Services!Y701="S",Services!$Y$1&amp;", ","")&amp;
if(Services!Z701="S",Services!$Z$1&amp;", ","")&amp;
if(Services!AA701="S",Services!$AA$1&amp;", ","")&amp;
if(Services!AB701="S",Services!$AB$1&amp;", ","")&amp;
if(Services!AC701="S",Services!$AC$1&amp;", ","")&amp;
if(Services!AD701="S",Services!$AD$1&amp;", ","")&amp;
if(Services!AE701="S",Services!$AE$1&amp;", ","")&amp;
if(Services!AF701="S",Services!$AF$1&amp;", ","")&amp;
if(Services!AG701="S",Services!$AG$1&amp;", ","")&amp;
if(Services!AH701="S",Services!$AH$1&amp;", ","")</f>
        <v/>
      </c>
      <c r="H701" t="str">
        <f t="shared" si="2"/>
        <v/>
      </c>
      <c r="I701" t="str">
        <f t="shared" si="3"/>
        <v/>
      </c>
      <c r="J701" s="24" t="s">
        <v>299</v>
      </c>
    </row>
    <row r="702">
      <c r="A702" t="str">
        <f>if(Services!A702="","",Services!A702)</f>
        <v/>
      </c>
      <c r="B702" t="str">
        <f>if(Services!B702&amp;" "&amp;Services!C702&amp;" "&amp;Services!I702="","",Services!B702&amp;" "&amp;Services!C702&amp;" "&amp;Services!I702)</f>
        <v>  </v>
      </c>
      <c r="C702" t="str">
        <f>if(A702="","",Services!D702&amp;" "&amp;Services!E702&amp;", "&amp;Services!F702&amp;" "&amp;Services!G702)</f>
        <v/>
      </c>
      <c r="D702" t="str">
        <f>if(Services!H702="","",Services!H702)</f>
        <v/>
      </c>
      <c r="E702" s="81" t="str">
        <f>if(Services!J702="P",Services!$J$1&amp;", ","")&amp;
if(Services!K702="P",Services!$K$1&amp;", ","")&amp;
if(Services!L702="P",Services!$L$1&amp;", ","")&amp;
if(Services!M702="P",Services!$M$1&amp;", ","")&amp;
if(Services!N702="P",Services!$N$1&amp;", ","")&amp;
if(Services!O702="P",Services!$O$1&amp;", ","")&amp;
if(Services!P702="P",Services!$P$1&amp;", ","")&amp;
if(Services!Q702="P",Services!$Q$1&amp;", ","")&amp;
if(Services!R702="P",Services!$R$1&amp;", ","")&amp;
if(Services!S702="P",Services!$S$1&amp;", ","")&amp;
if(Services!T702="P",Services!$T$1&amp;", ","")&amp;
if(Services!U702="P",Services!$U$1&amp;", ","")&amp;
if(Services!V702="P",Services!$V$1&amp;", ","")&amp;
if(Services!W702="P",Services!$W$1&amp;", ","")&amp;
if(Services!X702="P",Services!$X$1&amp;", ","")&amp;
if(Services!Y702="P",Services!$Y$1&amp;", ","")&amp;
if(Services!Z702="P",Services!$Z$1&amp;", ","")&amp;
if(Services!AA702="P",Services!$AA$1&amp;", ","")&amp;
if(Services!AB702="P",Services!$AB$1&amp;", ","")&amp;
if(Services!AC702="P",Services!$AC$1&amp;", ","")&amp;
if(Services!AD702="P",Services!$AD$1&amp;", ","")&amp;
if(Services!AE702="P",Services!$AE$1&amp;", ","")&amp;
if(Services!AF702="P",Services!$AF$1&amp;", ","")&amp;
if(Services!AG702="P",Services!$AG$1&amp;", ","")&amp;
if(Services!AH702="P",Services!$AH$1&amp;", ","")</f>
        <v/>
      </c>
      <c r="F702" t="str">
        <f t="shared" si="1"/>
        <v/>
      </c>
      <c r="G702" s="81" t="str">
        <f>if(Services!J702="S",Services!$J$1&amp;", ","")&amp;
if(Services!K702="S",Services!$K$1&amp;", ","")&amp;
if(Services!L702="S",Services!$L$1&amp;", ","")&amp;
if(Services!M702="S",Services!$M$1&amp;", ","")&amp;
if(Services!N702="S",Services!$N$1&amp;", ","")&amp;
if(Services!O702="S",Services!$O$1&amp;", ","")&amp;
if(Services!P702="S",Services!$P$1&amp;", ","")&amp;
if(Services!Q702="S",Services!$Q$1&amp;", ","")&amp;
if(Services!R702="S",Services!$R$1&amp;", ","")&amp;
if(Services!S702="S",Services!$S$1&amp;", ","")&amp;
if(Services!T702="S",Services!$T$1&amp;", ","")&amp;
if(Services!U702="S",Services!$U$1&amp;", ","")&amp;
if(Services!V702="S",Services!$V$1&amp;", ","")&amp;
if(Services!W702="S",Services!$W$1&amp;", ","")&amp;
if(Services!X702="S",Services!$X$1&amp;", ","")&amp;
if(Services!Y702="S",Services!$Y$1&amp;", ","")&amp;
if(Services!Z702="S",Services!$Z$1&amp;", ","")&amp;
if(Services!AA702="S",Services!$AA$1&amp;", ","")&amp;
if(Services!AB702="S",Services!$AB$1&amp;", ","")&amp;
if(Services!AC702="S",Services!$AC$1&amp;", ","")&amp;
if(Services!AD702="S",Services!$AD$1&amp;", ","")&amp;
if(Services!AE702="S",Services!$AE$1&amp;", ","")&amp;
if(Services!AF702="S",Services!$AF$1&amp;", ","")&amp;
if(Services!AG702="S",Services!$AG$1&amp;", ","")&amp;
if(Services!AH702="S",Services!$AH$1&amp;", ","")</f>
        <v/>
      </c>
      <c r="H702" t="str">
        <f t="shared" si="2"/>
        <v/>
      </c>
      <c r="I702" t="str">
        <f t="shared" si="3"/>
        <v/>
      </c>
      <c r="J702" s="24" t="s">
        <v>299</v>
      </c>
    </row>
    <row r="703">
      <c r="A703" t="str">
        <f>if(Services!A703="","",Services!A703)</f>
        <v/>
      </c>
      <c r="B703" t="str">
        <f>if(Services!B703&amp;" "&amp;Services!C703&amp;" "&amp;Services!I703="","",Services!B703&amp;" "&amp;Services!C703&amp;" "&amp;Services!I703)</f>
        <v>  </v>
      </c>
      <c r="C703" t="str">
        <f>if(A703="","",Services!D703&amp;" "&amp;Services!E703&amp;", "&amp;Services!F703&amp;" "&amp;Services!G703)</f>
        <v/>
      </c>
      <c r="D703" t="str">
        <f>if(Services!H703="","",Services!H703)</f>
        <v/>
      </c>
      <c r="E703" s="81" t="str">
        <f>if(Services!J703="P",Services!$J$1&amp;", ","")&amp;
if(Services!K703="P",Services!$K$1&amp;", ","")&amp;
if(Services!L703="P",Services!$L$1&amp;", ","")&amp;
if(Services!M703="P",Services!$M$1&amp;", ","")&amp;
if(Services!N703="P",Services!$N$1&amp;", ","")&amp;
if(Services!O703="P",Services!$O$1&amp;", ","")&amp;
if(Services!P703="P",Services!$P$1&amp;", ","")&amp;
if(Services!Q703="P",Services!$Q$1&amp;", ","")&amp;
if(Services!R703="P",Services!$R$1&amp;", ","")&amp;
if(Services!S703="P",Services!$S$1&amp;", ","")&amp;
if(Services!T703="P",Services!$T$1&amp;", ","")&amp;
if(Services!U703="P",Services!$U$1&amp;", ","")&amp;
if(Services!V703="P",Services!$V$1&amp;", ","")&amp;
if(Services!W703="P",Services!$W$1&amp;", ","")&amp;
if(Services!X703="P",Services!$X$1&amp;", ","")&amp;
if(Services!Y703="P",Services!$Y$1&amp;", ","")&amp;
if(Services!Z703="P",Services!$Z$1&amp;", ","")&amp;
if(Services!AA703="P",Services!$AA$1&amp;", ","")&amp;
if(Services!AB703="P",Services!$AB$1&amp;", ","")&amp;
if(Services!AC703="P",Services!$AC$1&amp;", ","")&amp;
if(Services!AD703="P",Services!$AD$1&amp;", ","")&amp;
if(Services!AE703="P",Services!$AE$1&amp;", ","")&amp;
if(Services!AF703="P",Services!$AF$1&amp;", ","")&amp;
if(Services!AG703="P",Services!$AG$1&amp;", ","")&amp;
if(Services!AH703="P",Services!$AH$1&amp;", ","")</f>
        <v/>
      </c>
      <c r="F703" t="str">
        <f t="shared" si="1"/>
        <v/>
      </c>
      <c r="G703" s="81" t="str">
        <f>if(Services!J703="S",Services!$J$1&amp;", ","")&amp;
if(Services!K703="S",Services!$K$1&amp;", ","")&amp;
if(Services!L703="S",Services!$L$1&amp;", ","")&amp;
if(Services!M703="S",Services!$M$1&amp;", ","")&amp;
if(Services!N703="S",Services!$N$1&amp;", ","")&amp;
if(Services!O703="S",Services!$O$1&amp;", ","")&amp;
if(Services!P703="S",Services!$P$1&amp;", ","")&amp;
if(Services!Q703="S",Services!$Q$1&amp;", ","")&amp;
if(Services!R703="S",Services!$R$1&amp;", ","")&amp;
if(Services!S703="S",Services!$S$1&amp;", ","")&amp;
if(Services!T703="S",Services!$T$1&amp;", ","")&amp;
if(Services!U703="S",Services!$U$1&amp;", ","")&amp;
if(Services!V703="S",Services!$V$1&amp;", ","")&amp;
if(Services!W703="S",Services!$W$1&amp;", ","")&amp;
if(Services!X703="S",Services!$X$1&amp;", ","")&amp;
if(Services!Y703="S",Services!$Y$1&amp;", ","")&amp;
if(Services!Z703="S",Services!$Z$1&amp;", ","")&amp;
if(Services!AA703="S",Services!$AA$1&amp;", ","")&amp;
if(Services!AB703="S",Services!$AB$1&amp;", ","")&amp;
if(Services!AC703="S",Services!$AC$1&amp;", ","")&amp;
if(Services!AD703="S",Services!$AD$1&amp;", ","")&amp;
if(Services!AE703="S",Services!$AE$1&amp;", ","")&amp;
if(Services!AF703="S",Services!$AF$1&amp;", ","")&amp;
if(Services!AG703="S",Services!$AG$1&amp;", ","")&amp;
if(Services!AH703="S",Services!$AH$1&amp;", ","")</f>
        <v/>
      </c>
      <c r="H703" t="str">
        <f t="shared" si="2"/>
        <v/>
      </c>
      <c r="I703" t="str">
        <f t="shared" si="3"/>
        <v/>
      </c>
      <c r="J703" s="24" t="s">
        <v>299</v>
      </c>
    </row>
    <row r="704">
      <c r="A704" t="str">
        <f>if(Services!A704="","",Services!A704)</f>
        <v/>
      </c>
      <c r="B704" t="str">
        <f>if(Services!B704&amp;" "&amp;Services!C704&amp;" "&amp;Services!I704="","",Services!B704&amp;" "&amp;Services!C704&amp;" "&amp;Services!I704)</f>
        <v>  </v>
      </c>
      <c r="C704" t="str">
        <f>if(A704="","",Services!D704&amp;" "&amp;Services!E704&amp;", "&amp;Services!F704&amp;" "&amp;Services!G704)</f>
        <v/>
      </c>
      <c r="D704" t="str">
        <f>if(Services!H704="","",Services!H704)</f>
        <v/>
      </c>
      <c r="E704" s="81" t="str">
        <f>if(Services!J704="P",Services!$J$1&amp;", ","")&amp;
if(Services!K704="P",Services!$K$1&amp;", ","")&amp;
if(Services!L704="P",Services!$L$1&amp;", ","")&amp;
if(Services!M704="P",Services!$M$1&amp;", ","")&amp;
if(Services!N704="P",Services!$N$1&amp;", ","")&amp;
if(Services!O704="P",Services!$O$1&amp;", ","")&amp;
if(Services!P704="P",Services!$P$1&amp;", ","")&amp;
if(Services!Q704="P",Services!$Q$1&amp;", ","")&amp;
if(Services!R704="P",Services!$R$1&amp;", ","")&amp;
if(Services!S704="P",Services!$S$1&amp;", ","")&amp;
if(Services!T704="P",Services!$T$1&amp;", ","")&amp;
if(Services!U704="P",Services!$U$1&amp;", ","")&amp;
if(Services!V704="P",Services!$V$1&amp;", ","")&amp;
if(Services!W704="P",Services!$W$1&amp;", ","")&amp;
if(Services!X704="P",Services!$X$1&amp;", ","")&amp;
if(Services!Y704="P",Services!$Y$1&amp;", ","")&amp;
if(Services!Z704="P",Services!$Z$1&amp;", ","")&amp;
if(Services!AA704="P",Services!$AA$1&amp;", ","")&amp;
if(Services!AB704="P",Services!$AB$1&amp;", ","")&amp;
if(Services!AC704="P",Services!$AC$1&amp;", ","")&amp;
if(Services!AD704="P",Services!$AD$1&amp;", ","")&amp;
if(Services!AE704="P",Services!$AE$1&amp;", ","")&amp;
if(Services!AF704="P",Services!$AF$1&amp;", ","")&amp;
if(Services!AG704="P",Services!$AG$1&amp;", ","")&amp;
if(Services!AH704="P",Services!$AH$1&amp;", ","")</f>
        <v/>
      </c>
      <c r="F704" t="str">
        <f t="shared" si="1"/>
        <v/>
      </c>
      <c r="G704" s="81" t="str">
        <f>if(Services!J704="S",Services!$J$1&amp;", ","")&amp;
if(Services!K704="S",Services!$K$1&amp;", ","")&amp;
if(Services!L704="S",Services!$L$1&amp;", ","")&amp;
if(Services!M704="S",Services!$M$1&amp;", ","")&amp;
if(Services!N704="S",Services!$N$1&amp;", ","")&amp;
if(Services!O704="S",Services!$O$1&amp;", ","")&amp;
if(Services!P704="S",Services!$P$1&amp;", ","")&amp;
if(Services!Q704="S",Services!$Q$1&amp;", ","")&amp;
if(Services!R704="S",Services!$R$1&amp;", ","")&amp;
if(Services!S704="S",Services!$S$1&amp;", ","")&amp;
if(Services!T704="S",Services!$T$1&amp;", ","")&amp;
if(Services!U704="S",Services!$U$1&amp;", ","")&amp;
if(Services!V704="S",Services!$V$1&amp;", ","")&amp;
if(Services!W704="S",Services!$W$1&amp;", ","")&amp;
if(Services!X704="S",Services!$X$1&amp;", ","")&amp;
if(Services!Y704="S",Services!$Y$1&amp;", ","")&amp;
if(Services!Z704="S",Services!$Z$1&amp;", ","")&amp;
if(Services!AA704="S",Services!$AA$1&amp;", ","")&amp;
if(Services!AB704="S",Services!$AB$1&amp;", ","")&amp;
if(Services!AC704="S",Services!$AC$1&amp;", ","")&amp;
if(Services!AD704="S",Services!$AD$1&amp;", ","")&amp;
if(Services!AE704="S",Services!$AE$1&amp;", ","")&amp;
if(Services!AF704="S",Services!$AF$1&amp;", ","")&amp;
if(Services!AG704="S",Services!$AG$1&amp;", ","")&amp;
if(Services!AH704="S",Services!$AH$1&amp;", ","")</f>
        <v/>
      </c>
      <c r="H704" t="str">
        <f t="shared" si="2"/>
        <v/>
      </c>
      <c r="I704" t="str">
        <f t="shared" si="3"/>
        <v/>
      </c>
      <c r="J704" s="24" t="s">
        <v>299</v>
      </c>
    </row>
    <row r="705">
      <c r="A705" t="str">
        <f>if(Services!A705="","",Services!A705)</f>
        <v/>
      </c>
      <c r="B705" t="str">
        <f>if(Services!B705&amp;" "&amp;Services!C705&amp;" "&amp;Services!I705="","",Services!B705&amp;" "&amp;Services!C705&amp;" "&amp;Services!I705)</f>
        <v>  </v>
      </c>
      <c r="C705" t="str">
        <f>if(A705="","",Services!D705&amp;" "&amp;Services!E705&amp;", "&amp;Services!F705&amp;" "&amp;Services!G705)</f>
        <v/>
      </c>
      <c r="D705" t="str">
        <f>if(Services!H705="","",Services!H705)</f>
        <v/>
      </c>
      <c r="E705" s="81" t="str">
        <f>if(Services!J705="P",Services!$J$1&amp;", ","")&amp;
if(Services!K705="P",Services!$K$1&amp;", ","")&amp;
if(Services!L705="P",Services!$L$1&amp;", ","")&amp;
if(Services!M705="P",Services!$M$1&amp;", ","")&amp;
if(Services!N705="P",Services!$N$1&amp;", ","")&amp;
if(Services!O705="P",Services!$O$1&amp;", ","")&amp;
if(Services!P705="P",Services!$P$1&amp;", ","")&amp;
if(Services!Q705="P",Services!$Q$1&amp;", ","")&amp;
if(Services!R705="P",Services!$R$1&amp;", ","")&amp;
if(Services!S705="P",Services!$S$1&amp;", ","")&amp;
if(Services!T705="P",Services!$T$1&amp;", ","")&amp;
if(Services!U705="P",Services!$U$1&amp;", ","")&amp;
if(Services!V705="P",Services!$V$1&amp;", ","")&amp;
if(Services!W705="P",Services!$W$1&amp;", ","")&amp;
if(Services!X705="P",Services!$X$1&amp;", ","")&amp;
if(Services!Y705="P",Services!$Y$1&amp;", ","")&amp;
if(Services!Z705="P",Services!$Z$1&amp;", ","")&amp;
if(Services!AA705="P",Services!$AA$1&amp;", ","")&amp;
if(Services!AB705="P",Services!$AB$1&amp;", ","")&amp;
if(Services!AC705="P",Services!$AC$1&amp;", ","")&amp;
if(Services!AD705="P",Services!$AD$1&amp;", ","")&amp;
if(Services!AE705="P",Services!$AE$1&amp;", ","")&amp;
if(Services!AF705="P",Services!$AF$1&amp;", ","")&amp;
if(Services!AG705="P",Services!$AG$1&amp;", ","")&amp;
if(Services!AH705="P",Services!$AH$1&amp;", ","")</f>
        <v/>
      </c>
      <c r="F705" t="str">
        <f t="shared" si="1"/>
        <v/>
      </c>
      <c r="G705" s="81" t="str">
        <f>if(Services!J705="S",Services!$J$1&amp;", ","")&amp;
if(Services!K705="S",Services!$K$1&amp;", ","")&amp;
if(Services!L705="S",Services!$L$1&amp;", ","")&amp;
if(Services!M705="S",Services!$M$1&amp;", ","")&amp;
if(Services!N705="S",Services!$N$1&amp;", ","")&amp;
if(Services!O705="S",Services!$O$1&amp;", ","")&amp;
if(Services!P705="S",Services!$P$1&amp;", ","")&amp;
if(Services!Q705="S",Services!$Q$1&amp;", ","")&amp;
if(Services!R705="S",Services!$R$1&amp;", ","")&amp;
if(Services!S705="S",Services!$S$1&amp;", ","")&amp;
if(Services!T705="S",Services!$T$1&amp;", ","")&amp;
if(Services!U705="S",Services!$U$1&amp;", ","")&amp;
if(Services!V705="S",Services!$V$1&amp;", ","")&amp;
if(Services!W705="S",Services!$W$1&amp;", ","")&amp;
if(Services!X705="S",Services!$X$1&amp;", ","")&amp;
if(Services!Y705="S",Services!$Y$1&amp;", ","")&amp;
if(Services!Z705="S",Services!$Z$1&amp;", ","")&amp;
if(Services!AA705="S",Services!$AA$1&amp;", ","")&amp;
if(Services!AB705="S",Services!$AB$1&amp;", ","")&amp;
if(Services!AC705="S",Services!$AC$1&amp;", ","")&amp;
if(Services!AD705="S",Services!$AD$1&amp;", ","")&amp;
if(Services!AE705="S",Services!$AE$1&amp;", ","")&amp;
if(Services!AF705="S",Services!$AF$1&amp;", ","")&amp;
if(Services!AG705="S",Services!$AG$1&amp;", ","")&amp;
if(Services!AH705="S",Services!$AH$1&amp;", ","")</f>
        <v/>
      </c>
      <c r="H705" t="str">
        <f t="shared" si="2"/>
        <v/>
      </c>
      <c r="I705" t="str">
        <f t="shared" si="3"/>
        <v/>
      </c>
      <c r="J705" s="24" t="s">
        <v>299</v>
      </c>
    </row>
    <row r="706">
      <c r="A706" t="str">
        <f>if(Services!A706="","",Services!A706)</f>
        <v/>
      </c>
      <c r="B706" t="str">
        <f>if(Services!B706&amp;" "&amp;Services!C706&amp;" "&amp;Services!I706="","",Services!B706&amp;" "&amp;Services!C706&amp;" "&amp;Services!I706)</f>
        <v>  </v>
      </c>
      <c r="C706" t="str">
        <f>if(A706="","",Services!D706&amp;" "&amp;Services!E706&amp;", "&amp;Services!F706&amp;" "&amp;Services!G706)</f>
        <v/>
      </c>
      <c r="D706" t="str">
        <f>if(Services!H706="","",Services!H706)</f>
        <v/>
      </c>
      <c r="E706" s="81" t="str">
        <f>if(Services!J706="P",Services!$J$1&amp;", ","")&amp;
if(Services!K706="P",Services!$K$1&amp;", ","")&amp;
if(Services!L706="P",Services!$L$1&amp;", ","")&amp;
if(Services!M706="P",Services!$M$1&amp;", ","")&amp;
if(Services!N706="P",Services!$N$1&amp;", ","")&amp;
if(Services!O706="P",Services!$O$1&amp;", ","")&amp;
if(Services!P706="P",Services!$P$1&amp;", ","")&amp;
if(Services!Q706="P",Services!$Q$1&amp;", ","")&amp;
if(Services!R706="P",Services!$R$1&amp;", ","")&amp;
if(Services!S706="P",Services!$S$1&amp;", ","")&amp;
if(Services!T706="P",Services!$T$1&amp;", ","")&amp;
if(Services!U706="P",Services!$U$1&amp;", ","")&amp;
if(Services!V706="P",Services!$V$1&amp;", ","")&amp;
if(Services!W706="P",Services!$W$1&amp;", ","")&amp;
if(Services!X706="P",Services!$X$1&amp;", ","")&amp;
if(Services!Y706="P",Services!$Y$1&amp;", ","")&amp;
if(Services!Z706="P",Services!$Z$1&amp;", ","")&amp;
if(Services!AA706="P",Services!$AA$1&amp;", ","")&amp;
if(Services!AB706="P",Services!$AB$1&amp;", ","")&amp;
if(Services!AC706="P",Services!$AC$1&amp;", ","")&amp;
if(Services!AD706="P",Services!$AD$1&amp;", ","")&amp;
if(Services!AE706="P",Services!$AE$1&amp;", ","")&amp;
if(Services!AF706="P",Services!$AF$1&amp;", ","")&amp;
if(Services!AG706="P",Services!$AG$1&amp;", ","")&amp;
if(Services!AH706="P",Services!$AH$1&amp;", ","")</f>
        <v/>
      </c>
      <c r="F706" t="str">
        <f t="shared" si="1"/>
        <v/>
      </c>
      <c r="G706" s="81" t="str">
        <f>if(Services!J706="S",Services!$J$1&amp;", ","")&amp;
if(Services!K706="S",Services!$K$1&amp;", ","")&amp;
if(Services!L706="S",Services!$L$1&amp;", ","")&amp;
if(Services!M706="S",Services!$M$1&amp;", ","")&amp;
if(Services!N706="S",Services!$N$1&amp;", ","")&amp;
if(Services!O706="S",Services!$O$1&amp;", ","")&amp;
if(Services!P706="S",Services!$P$1&amp;", ","")&amp;
if(Services!Q706="S",Services!$Q$1&amp;", ","")&amp;
if(Services!R706="S",Services!$R$1&amp;", ","")&amp;
if(Services!S706="S",Services!$S$1&amp;", ","")&amp;
if(Services!T706="S",Services!$T$1&amp;", ","")&amp;
if(Services!U706="S",Services!$U$1&amp;", ","")&amp;
if(Services!V706="S",Services!$V$1&amp;", ","")&amp;
if(Services!W706="S",Services!$W$1&amp;", ","")&amp;
if(Services!X706="S",Services!$X$1&amp;", ","")&amp;
if(Services!Y706="S",Services!$Y$1&amp;", ","")&amp;
if(Services!Z706="S",Services!$Z$1&amp;", ","")&amp;
if(Services!AA706="S",Services!$AA$1&amp;", ","")&amp;
if(Services!AB706="S",Services!$AB$1&amp;", ","")&amp;
if(Services!AC706="S",Services!$AC$1&amp;", ","")&amp;
if(Services!AD706="S",Services!$AD$1&amp;", ","")&amp;
if(Services!AE706="S",Services!$AE$1&amp;", ","")&amp;
if(Services!AF706="S",Services!$AF$1&amp;", ","")&amp;
if(Services!AG706="S",Services!$AG$1&amp;", ","")&amp;
if(Services!AH706="S",Services!$AH$1&amp;", ","")</f>
        <v/>
      </c>
      <c r="H706" t="str">
        <f t="shared" si="2"/>
        <v/>
      </c>
      <c r="I706" t="str">
        <f t="shared" si="3"/>
        <v/>
      </c>
      <c r="J706" s="24" t="s">
        <v>299</v>
      </c>
    </row>
    <row r="707">
      <c r="A707" t="str">
        <f>if(Services!A707="","",Services!A707)</f>
        <v/>
      </c>
      <c r="B707" t="str">
        <f>if(Services!B707&amp;" "&amp;Services!C707&amp;" "&amp;Services!I707="","",Services!B707&amp;" "&amp;Services!C707&amp;" "&amp;Services!I707)</f>
        <v>  </v>
      </c>
      <c r="C707" t="str">
        <f>if(A707="","",Services!D707&amp;" "&amp;Services!E707&amp;", "&amp;Services!F707&amp;" "&amp;Services!G707)</f>
        <v/>
      </c>
      <c r="D707" t="str">
        <f>if(Services!H707="","",Services!H707)</f>
        <v/>
      </c>
      <c r="E707" s="81" t="str">
        <f>if(Services!J707="P",Services!$J$1&amp;", ","")&amp;
if(Services!K707="P",Services!$K$1&amp;", ","")&amp;
if(Services!L707="P",Services!$L$1&amp;", ","")&amp;
if(Services!M707="P",Services!$M$1&amp;", ","")&amp;
if(Services!N707="P",Services!$N$1&amp;", ","")&amp;
if(Services!O707="P",Services!$O$1&amp;", ","")&amp;
if(Services!P707="P",Services!$P$1&amp;", ","")&amp;
if(Services!Q707="P",Services!$Q$1&amp;", ","")&amp;
if(Services!R707="P",Services!$R$1&amp;", ","")&amp;
if(Services!S707="P",Services!$S$1&amp;", ","")&amp;
if(Services!T707="P",Services!$T$1&amp;", ","")&amp;
if(Services!U707="P",Services!$U$1&amp;", ","")&amp;
if(Services!V707="P",Services!$V$1&amp;", ","")&amp;
if(Services!W707="P",Services!$W$1&amp;", ","")&amp;
if(Services!X707="P",Services!$X$1&amp;", ","")&amp;
if(Services!Y707="P",Services!$Y$1&amp;", ","")&amp;
if(Services!Z707="P",Services!$Z$1&amp;", ","")&amp;
if(Services!AA707="P",Services!$AA$1&amp;", ","")&amp;
if(Services!AB707="P",Services!$AB$1&amp;", ","")&amp;
if(Services!AC707="P",Services!$AC$1&amp;", ","")&amp;
if(Services!AD707="P",Services!$AD$1&amp;", ","")&amp;
if(Services!AE707="P",Services!$AE$1&amp;", ","")&amp;
if(Services!AF707="P",Services!$AF$1&amp;", ","")&amp;
if(Services!AG707="P",Services!$AG$1&amp;", ","")&amp;
if(Services!AH707="P",Services!$AH$1&amp;", ","")</f>
        <v/>
      </c>
      <c r="F707" t="str">
        <f t="shared" si="1"/>
        <v/>
      </c>
      <c r="G707" s="81" t="str">
        <f>if(Services!J707="S",Services!$J$1&amp;", ","")&amp;
if(Services!K707="S",Services!$K$1&amp;", ","")&amp;
if(Services!L707="S",Services!$L$1&amp;", ","")&amp;
if(Services!M707="S",Services!$M$1&amp;", ","")&amp;
if(Services!N707="S",Services!$N$1&amp;", ","")&amp;
if(Services!O707="S",Services!$O$1&amp;", ","")&amp;
if(Services!P707="S",Services!$P$1&amp;", ","")&amp;
if(Services!Q707="S",Services!$Q$1&amp;", ","")&amp;
if(Services!R707="S",Services!$R$1&amp;", ","")&amp;
if(Services!S707="S",Services!$S$1&amp;", ","")&amp;
if(Services!T707="S",Services!$T$1&amp;", ","")&amp;
if(Services!U707="S",Services!$U$1&amp;", ","")&amp;
if(Services!V707="S",Services!$V$1&amp;", ","")&amp;
if(Services!W707="S",Services!$W$1&amp;", ","")&amp;
if(Services!X707="S",Services!$X$1&amp;", ","")&amp;
if(Services!Y707="S",Services!$Y$1&amp;", ","")&amp;
if(Services!Z707="S",Services!$Z$1&amp;", ","")&amp;
if(Services!AA707="S",Services!$AA$1&amp;", ","")&amp;
if(Services!AB707="S",Services!$AB$1&amp;", ","")&amp;
if(Services!AC707="S",Services!$AC$1&amp;", ","")&amp;
if(Services!AD707="S",Services!$AD$1&amp;", ","")&amp;
if(Services!AE707="S",Services!$AE$1&amp;", ","")&amp;
if(Services!AF707="S",Services!$AF$1&amp;", ","")&amp;
if(Services!AG707="S",Services!$AG$1&amp;", ","")&amp;
if(Services!AH707="S",Services!$AH$1&amp;", ","")</f>
        <v/>
      </c>
      <c r="H707" t="str">
        <f t="shared" si="2"/>
        <v/>
      </c>
      <c r="I707" t="str">
        <f t="shared" si="3"/>
        <v/>
      </c>
      <c r="J707" s="24" t="s">
        <v>299</v>
      </c>
    </row>
    <row r="708">
      <c r="A708" t="str">
        <f>if(Services!A708="","",Services!A708)</f>
        <v/>
      </c>
      <c r="B708" t="str">
        <f>if(Services!B708&amp;" "&amp;Services!C708&amp;" "&amp;Services!I708="","",Services!B708&amp;" "&amp;Services!C708&amp;" "&amp;Services!I708)</f>
        <v>  </v>
      </c>
      <c r="C708" t="str">
        <f>if(A708="","",Services!D708&amp;" "&amp;Services!E708&amp;", "&amp;Services!F708&amp;" "&amp;Services!G708)</f>
        <v/>
      </c>
      <c r="D708" t="str">
        <f>if(Services!H708="","",Services!H708)</f>
        <v/>
      </c>
      <c r="E708" s="81" t="str">
        <f>if(Services!J708="P",Services!$J$1&amp;", ","")&amp;
if(Services!K708="P",Services!$K$1&amp;", ","")&amp;
if(Services!L708="P",Services!$L$1&amp;", ","")&amp;
if(Services!M708="P",Services!$M$1&amp;", ","")&amp;
if(Services!N708="P",Services!$N$1&amp;", ","")&amp;
if(Services!O708="P",Services!$O$1&amp;", ","")&amp;
if(Services!P708="P",Services!$P$1&amp;", ","")&amp;
if(Services!Q708="P",Services!$Q$1&amp;", ","")&amp;
if(Services!R708="P",Services!$R$1&amp;", ","")&amp;
if(Services!S708="P",Services!$S$1&amp;", ","")&amp;
if(Services!T708="P",Services!$T$1&amp;", ","")&amp;
if(Services!U708="P",Services!$U$1&amp;", ","")&amp;
if(Services!V708="P",Services!$V$1&amp;", ","")&amp;
if(Services!W708="P",Services!$W$1&amp;", ","")&amp;
if(Services!X708="P",Services!$X$1&amp;", ","")&amp;
if(Services!Y708="P",Services!$Y$1&amp;", ","")&amp;
if(Services!Z708="P",Services!$Z$1&amp;", ","")&amp;
if(Services!AA708="P",Services!$AA$1&amp;", ","")&amp;
if(Services!AB708="P",Services!$AB$1&amp;", ","")&amp;
if(Services!AC708="P",Services!$AC$1&amp;", ","")&amp;
if(Services!AD708="P",Services!$AD$1&amp;", ","")&amp;
if(Services!AE708="P",Services!$AE$1&amp;", ","")&amp;
if(Services!AF708="P",Services!$AF$1&amp;", ","")&amp;
if(Services!AG708="P",Services!$AG$1&amp;", ","")&amp;
if(Services!AH708="P",Services!$AH$1&amp;", ","")</f>
        <v/>
      </c>
      <c r="F708" t="str">
        <f t="shared" si="1"/>
        <v/>
      </c>
      <c r="G708" s="81" t="str">
        <f>if(Services!J708="S",Services!$J$1&amp;", ","")&amp;
if(Services!K708="S",Services!$K$1&amp;", ","")&amp;
if(Services!L708="S",Services!$L$1&amp;", ","")&amp;
if(Services!M708="S",Services!$M$1&amp;", ","")&amp;
if(Services!N708="S",Services!$N$1&amp;", ","")&amp;
if(Services!O708="S",Services!$O$1&amp;", ","")&amp;
if(Services!P708="S",Services!$P$1&amp;", ","")&amp;
if(Services!Q708="S",Services!$Q$1&amp;", ","")&amp;
if(Services!R708="S",Services!$R$1&amp;", ","")&amp;
if(Services!S708="S",Services!$S$1&amp;", ","")&amp;
if(Services!T708="S",Services!$T$1&amp;", ","")&amp;
if(Services!U708="S",Services!$U$1&amp;", ","")&amp;
if(Services!V708="S",Services!$V$1&amp;", ","")&amp;
if(Services!W708="S",Services!$W$1&amp;", ","")&amp;
if(Services!X708="S",Services!$X$1&amp;", ","")&amp;
if(Services!Y708="S",Services!$Y$1&amp;", ","")&amp;
if(Services!Z708="S",Services!$Z$1&amp;", ","")&amp;
if(Services!AA708="S",Services!$AA$1&amp;", ","")&amp;
if(Services!AB708="S",Services!$AB$1&amp;", ","")&amp;
if(Services!AC708="S",Services!$AC$1&amp;", ","")&amp;
if(Services!AD708="S",Services!$AD$1&amp;", ","")&amp;
if(Services!AE708="S",Services!$AE$1&amp;", ","")&amp;
if(Services!AF708="S",Services!$AF$1&amp;", ","")&amp;
if(Services!AG708="S",Services!$AG$1&amp;", ","")&amp;
if(Services!AH708="S",Services!$AH$1&amp;", ","")</f>
        <v/>
      </c>
      <c r="H708" t="str">
        <f t="shared" si="2"/>
        <v/>
      </c>
      <c r="I708" t="str">
        <f t="shared" si="3"/>
        <v/>
      </c>
      <c r="J708" s="24" t="s">
        <v>299</v>
      </c>
    </row>
    <row r="709">
      <c r="A709" t="str">
        <f>if(Services!A709="","",Services!A709)</f>
        <v/>
      </c>
      <c r="B709" t="str">
        <f>if(Services!B709&amp;" "&amp;Services!C709&amp;" "&amp;Services!I709="","",Services!B709&amp;" "&amp;Services!C709&amp;" "&amp;Services!I709)</f>
        <v>  </v>
      </c>
      <c r="C709" t="str">
        <f>if(A709="","",Services!D709&amp;" "&amp;Services!E709&amp;", "&amp;Services!F709&amp;" "&amp;Services!G709)</f>
        <v/>
      </c>
      <c r="D709" t="str">
        <f>if(Services!H709="","",Services!H709)</f>
        <v/>
      </c>
      <c r="E709" s="81" t="str">
        <f>if(Services!J709="P",Services!$J$1&amp;", ","")&amp;
if(Services!K709="P",Services!$K$1&amp;", ","")&amp;
if(Services!L709="P",Services!$L$1&amp;", ","")&amp;
if(Services!M709="P",Services!$M$1&amp;", ","")&amp;
if(Services!N709="P",Services!$N$1&amp;", ","")&amp;
if(Services!O709="P",Services!$O$1&amp;", ","")&amp;
if(Services!P709="P",Services!$P$1&amp;", ","")&amp;
if(Services!Q709="P",Services!$Q$1&amp;", ","")&amp;
if(Services!R709="P",Services!$R$1&amp;", ","")&amp;
if(Services!S709="P",Services!$S$1&amp;", ","")&amp;
if(Services!T709="P",Services!$T$1&amp;", ","")&amp;
if(Services!U709="P",Services!$U$1&amp;", ","")&amp;
if(Services!V709="P",Services!$V$1&amp;", ","")&amp;
if(Services!W709="P",Services!$W$1&amp;", ","")&amp;
if(Services!X709="P",Services!$X$1&amp;", ","")&amp;
if(Services!Y709="P",Services!$Y$1&amp;", ","")&amp;
if(Services!Z709="P",Services!$Z$1&amp;", ","")&amp;
if(Services!AA709="P",Services!$AA$1&amp;", ","")&amp;
if(Services!AB709="P",Services!$AB$1&amp;", ","")&amp;
if(Services!AC709="P",Services!$AC$1&amp;", ","")&amp;
if(Services!AD709="P",Services!$AD$1&amp;", ","")&amp;
if(Services!AE709="P",Services!$AE$1&amp;", ","")&amp;
if(Services!AF709="P",Services!$AF$1&amp;", ","")&amp;
if(Services!AG709="P",Services!$AG$1&amp;", ","")&amp;
if(Services!AH709="P",Services!$AH$1&amp;", ","")</f>
        <v/>
      </c>
      <c r="F709" t="str">
        <f t="shared" si="1"/>
        <v/>
      </c>
      <c r="G709" s="81" t="str">
        <f>if(Services!J709="S",Services!$J$1&amp;", ","")&amp;
if(Services!K709="S",Services!$K$1&amp;", ","")&amp;
if(Services!L709="S",Services!$L$1&amp;", ","")&amp;
if(Services!M709="S",Services!$M$1&amp;", ","")&amp;
if(Services!N709="S",Services!$N$1&amp;", ","")&amp;
if(Services!O709="S",Services!$O$1&amp;", ","")&amp;
if(Services!P709="S",Services!$P$1&amp;", ","")&amp;
if(Services!Q709="S",Services!$Q$1&amp;", ","")&amp;
if(Services!R709="S",Services!$R$1&amp;", ","")&amp;
if(Services!S709="S",Services!$S$1&amp;", ","")&amp;
if(Services!T709="S",Services!$T$1&amp;", ","")&amp;
if(Services!U709="S",Services!$U$1&amp;", ","")&amp;
if(Services!V709="S",Services!$V$1&amp;", ","")&amp;
if(Services!W709="S",Services!$W$1&amp;", ","")&amp;
if(Services!X709="S",Services!$X$1&amp;", ","")&amp;
if(Services!Y709="S",Services!$Y$1&amp;", ","")&amp;
if(Services!Z709="S",Services!$Z$1&amp;", ","")&amp;
if(Services!AA709="S",Services!$AA$1&amp;", ","")&amp;
if(Services!AB709="S",Services!$AB$1&amp;", ","")&amp;
if(Services!AC709="S",Services!$AC$1&amp;", ","")&amp;
if(Services!AD709="S",Services!$AD$1&amp;", ","")&amp;
if(Services!AE709="S",Services!$AE$1&amp;", ","")&amp;
if(Services!AF709="S",Services!$AF$1&amp;", ","")&amp;
if(Services!AG709="S",Services!$AG$1&amp;", ","")&amp;
if(Services!AH709="S",Services!$AH$1&amp;", ","")</f>
        <v/>
      </c>
      <c r="H709" t="str">
        <f t="shared" si="2"/>
        <v/>
      </c>
      <c r="I709" t="str">
        <f t="shared" si="3"/>
        <v/>
      </c>
      <c r="J709" s="24" t="s">
        <v>299</v>
      </c>
    </row>
    <row r="710">
      <c r="A710" t="str">
        <f>if(Services!A710="","",Services!A710)</f>
        <v/>
      </c>
      <c r="B710" t="str">
        <f>if(Services!B710&amp;" "&amp;Services!C710&amp;" "&amp;Services!I710="","",Services!B710&amp;" "&amp;Services!C710&amp;" "&amp;Services!I710)</f>
        <v>  </v>
      </c>
      <c r="C710" t="str">
        <f>if(A710="","",Services!D710&amp;" "&amp;Services!E710&amp;", "&amp;Services!F710&amp;" "&amp;Services!G710)</f>
        <v/>
      </c>
      <c r="D710" t="str">
        <f>if(Services!H710="","",Services!H710)</f>
        <v/>
      </c>
      <c r="E710" s="81" t="str">
        <f>if(Services!J710="P",Services!$J$1&amp;", ","")&amp;
if(Services!K710="P",Services!$K$1&amp;", ","")&amp;
if(Services!L710="P",Services!$L$1&amp;", ","")&amp;
if(Services!M710="P",Services!$M$1&amp;", ","")&amp;
if(Services!N710="P",Services!$N$1&amp;", ","")&amp;
if(Services!O710="P",Services!$O$1&amp;", ","")&amp;
if(Services!P710="P",Services!$P$1&amp;", ","")&amp;
if(Services!Q710="P",Services!$Q$1&amp;", ","")&amp;
if(Services!R710="P",Services!$R$1&amp;", ","")&amp;
if(Services!S710="P",Services!$S$1&amp;", ","")&amp;
if(Services!T710="P",Services!$T$1&amp;", ","")&amp;
if(Services!U710="P",Services!$U$1&amp;", ","")&amp;
if(Services!V710="P",Services!$V$1&amp;", ","")&amp;
if(Services!W710="P",Services!$W$1&amp;", ","")&amp;
if(Services!X710="P",Services!$X$1&amp;", ","")&amp;
if(Services!Y710="P",Services!$Y$1&amp;", ","")&amp;
if(Services!Z710="P",Services!$Z$1&amp;", ","")&amp;
if(Services!AA710="P",Services!$AA$1&amp;", ","")&amp;
if(Services!AB710="P",Services!$AB$1&amp;", ","")&amp;
if(Services!AC710="P",Services!$AC$1&amp;", ","")&amp;
if(Services!AD710="P",Services!$AD$1&amp;", ","")&amp;
if(Services!AE710="P",Services!$AE$1&amp;", ","")&amp;
if(Services!AF710="P",Services!$AF$1&amp;", ","")&amp;
if(Services!AG710="P",Services!$AG$1&amp;", ","")&amp;
if(Services!AH710="P",Services!$AH$1&amp;", ","")</f>
        <v/>
      </c>
      <c r="F710" t="str">
        <f t="shared" si="1"/>
        <v/>
      </c>
      <c r="G710" s="81" t="str">
        <f>if(Services!J710="S",Services!$J$1&amp;", ","")&amp;
if(Services!K710="S",Services!$K$1&amp;", ","")&amp;
if(Services!L710="S",Services!$L$1&amp;", ","")&amp;
if(Services!M710="S",Services!$M$1&amp;", ","")&amp;
if(Services!N710="S",Services!$N$1&amp;", ","")&amp;
if(Services!O710="S",Services!$O$1&amp;", ","")&amp;
if(Services!P710="S",Services!$P$1&amp;", ","")&amp;
if(Services!Q710="S",Services!$Q$1&amp;", ","")&amp;
if(Services!R710="S",Services!$R$1&amp;", ","")&amp;
if(Services!S710="S",Services!$S$1&amp;", ","")&amp;
if(Services!T710="S",Services!$T$1&amp;", ","")&amp;
if(Services!U710="S",Services!$U$1&amp;", ","")&amp;
if(Services!V710="S",Services!$V$1&amp;", ","")&amp;
if(Services!W710="S",Services!$W$1&amp;", ","")&amp;
if(Services!X710="S",Services!$X$1&amp;", ","")&amp;
if(Services!Y710="S",Services!$Y$1&amp;", ","")&amp;
if(Services!Z710="S",Services!$Z$1&amp;", ","")&amp;
if(Services!AA710="S",Services!$AA$1&amp;", ","")&amp;
if(Services!AB710="S",Services!$AB$1&amp;", ","")&amp;
if(Services!AC710="S",Services!$AC$1&amp;", ","")&amp;
if(Services!AD710="S",Services!$AD$1&amp;", ","")&amp;
if(Services!AE710="S",Services!$AE$1&amp;", ","")&amp;
if(Services!AF710="S",Services!$AF$1&amp;", ","")&amp;
if(Services!AG710="S",Services!$AG$1&amp;", ","")&amp;
if(Services!AH710="S",Services!$AH$1&amp;", ","")</f>
        <v/>
      </c>
      <c r="H710" t="str">
        <f t="shared" si="2"/>
        <v/>
      </c>
      <c r="I710" t="str">
        <f t="shared" si="3"/>
        <v/>
      </c>
      <c r="J710" s="24" t="s">
        <v>299</v>
      </c>
    </row>
    <row r="711">
      <c r="A711" t="str">
        <f>if(Services!A711="","",Services!A711)</f>
        <v/>
      </c>
      <c r="B711" t="str">
        <f>if(Services!B711&amp;" "&amp;Services!C711&amp;" "&amp;Services!I711="","",Services!B711&amp;" "&amp;Services!C711&amp;" "&amp;Services!I711)</f>
        <v>  </v>
      </c>
      <c r="C711" t="str">
        <f>if(A711="","",Services!D711&amp;" "&amp;Services!E711&amp;", "&amp;Services!F711&amp;" "&amp;Services!G711)</f>
        <v/>
      </c>
      <c r="D711" t="str">
        <f>if(Services!H711="","",Services!H711)</f>
        <v/>
      </c>
      <c r="E711" s="81" t="str">
        <f>if(Services!J711="P",Services!$J$1&amp;", ","")&amp;
if(Services!K711="P",Services!$K$1&amp;", ","")&amp;
if(Services!L711="P",Services!$L$1&amp;", ","")&amp;
if(Services!M711="P",Services!$M$1&amp;", ","")&amp;
if(Services!N711="P",Services!$N$1&amp;", ","")&amp;
if(Services!O711="P",Services!$O$1&amp;", ","")&amp;
if(Services!P711="P",Services!$P$1&amp;", ","")&amp;
if(Services!Q711="P",Services!$Q$1&amp;", ","")&amp;
if(Services!R711="P",Services!$R$1&amp;", ","")&amp;
if(Services!S711="P",Services!$S$1&amp;", ","")&amp;
if(Services!T711="P",Services!$T$1&amp;", ","")&amp;
if(Services!U711="P",Services!$U$1&amp;", ","")&amp;
if(Services!V711="P",Services!$V$1&amp;", ","")&amp;
if(Services!W711="P",Services!$W$1&amp;", ","")&amp;
if(Services!X711="P",Services!$X$1&amp;", ","")&amp;
if(Services!Y711="P",Services!$Y$1&amp;", ","")&amp;
if(Services!Z711="P",Services!$Z$1&amp;", ","")&amp;
if(Services!AA711="P",Services!$AA$1&amp;", ","")&amp;
if(Services!AB711="P",Services!$AB$1&amp;", ","")&amp;
if(Services!AC711="P",Services!$AC$1&amp;", ","")&amp;
if(Services!AD711="P",Services!$AD$1&amp;", ","")&amp;
if(Services!AE711="P",Services!$AE$1&amp;", ","")&amp;
if(Services!AF711="P",Services!$AF$1&amp;", ","")&amp;
if(Services!AG711="P",Services!$AG$1&amp;", ","")&amp;
if(Services!AH711="P",Services!$AH$1&amp;", ","")</f>
        <v/>
      </c>
      <c r="F711" t="str">
        <f t="shared" si="1"/>
        <v/>
      </c>
      <c r="G711" s="81" t="str">
        <f>if(Services!J711="S",Services!$J$1&amp;", ","")&amp;
if(Services!K711="S",Services!$K$1&amp;", ","")&amp;
if(Services!L711="S",Services!$L$1&amp;", ","")&amp;
if(Services!M711="S",Services!$M$1&amp;", ","")&amp;
if(Services!N711="S",Services!$N$1&amp;", ","")&amp;
if(Services!O711="S",Services!$O$1&amp;", ","")&amp;
if(Services!P711="S",Services!$P$1&amp;", ","")&amp;
if(Services!Q711="S",Services!$Q$1&amp;", ","")&amp;
if(Services!R711="S",Services!$R$1&amp;", ","")&amp;
if(Services!S711="S",Services!$S$1&amp;", ","")&amp;
if(Services!T711="S",Services!$T$1&amp;", ","")&amp;
if(Services!U711="S",Services!$U$1&amp;", ","")&amp;
if(Services!V711="S",Services!$V$1&amp;", ","")&amp;
if(Services!W711="S",Services!$W$1&amp;", ","")&amp;
if(Services!X711="S",Services!$X$1&amp;", ","")&amp;
if(Services!Y711="S",Services!$Y$1&amp;", ","")&amp;
if(Services!Z711="S",Services!$Z$1&amp;", ","")&amp;
if(Services!AA711="S",Services!$AA$1&amp;", ","")&amp;
if(Services!AB711="S",Services!$AB$1&amp;", ","")&amp;
if(Services!AC711="S",Services!$AC$1&amp;", ","")&amp;
if(Services!AD711="S",Services!$AD$1&amp;", ","")&amp;
if(Services!AE711="S",Services!$AE$1&amp;", ","")&amp;
if(Services!AF711="S",Services!$AF$1&amp;", ","")&amp;
if(Services!AG711="S",Services!$AG$1&amp;", ","")&amp;
if(Services!AH711="S",Services!$AH$1&amp;", ","")</f>
        <v/>
      </c>
      <c r="H711" t="str">
        <f t="shared" si="2"/>
        <v/>
      </c>
      <c r="I711" t="str">
        <f t="shared" si="3"/>
        <v/>
      </c>
      <c r="J711" s="24" t="s">
        <v>299</v>
      </c>
    </row>
    <row r="712">
      <c r="A712" t="str">
        <f>if(Services!A712="","",Services!A712)</f>
        <v/>
      </c>
      <c r="B712" t="str">
        <f>if(Services!B712&amp;" "&amp;Services!C712&amp;" "&amp;Services!I712="","",Services!B712&amp;" "&amp;Services!C712&amp;" "&amp;Services!I712)</f>
        <v>  </v>
      </c>
      <c r="C712" t="str">
        <f>if(A712="","",Services!D712&amp;" "&amp;Services!E712&amp;", "&amp;Services!F712&amp;" "&amp;Services!G712)</f>
        <v/>
      </c>
      <c r="D712" t="str">
        <f>if(Services!H712="","",Services!H712)</f>
        <v/>
      </c>
      <c r="E712" s="81" t="str">
        <f>if(Services!J712="P",Services!$J$1&amp;", ","")&amp;
if(Services!K712="P",Services!$K$1&amp;", ","")&amp;
if(Services!L712="P",Services!$L$1&amp;", ","")&amp;
if(Services!M712="P",Services!$M$1&amp;", ","")&amp;
if(Services!N712="P",Services!$N$1&amp;", ","")&amp;
if(Services!O712="P",Services!$O$1&amp;", ","")&amp;
if(Services!P712="P",Services!$P$1&amp;", ","")&amp;
if(Services!Q712="P",Services!$Q$1&amp;", ","")&amp;
if(Services!R712="P",Services!$R$1&amp;", ","")&amp;
if(Services!S712="P",Services!$S$1&amp;", ","")&amp;
if(Services!T712="P",Services!$T$1&amp;", ","")&amp;
if(Services!U712="P",Services!$U$1&amp;", ","")&amp;
if(Services!V712="P",Services!$V$1&amp;", ","")&amp;
if(Services!W712="P",Services!$W$1&amp;", ","")&amp;
if(Services!X712="P",Services!$X$1&amp;", ","")&amp;
if(Services!Y712="P",Services!$Y$1&amp;", ","")&amp;
if(Services!Z712="P",Services!$Z$1&amp;", ","")&amp;
if(Services!AA712="P",Services!$AA$1&amp;", ","")&amp;
if(Services!AB712="P",Services!$AB$1&amp;", ","")&amp;
if(Services!AC712="P",Services!$AC$1&amp;", ","")&amp;
if(Services!AD712="P",Services!$AD$1&amp;", ","")&amp;
if(Services!AE712="P",Services!$AE$1&amp;", ","")&amp;
if(Services!AF712="P",Services!$AF$1&amp;", ","")&amp;
if(Services!AG712="P",Services!$AG$1&amp;", ","")&amp;
if(Services!AH712="P",Services!$AH$1&amp;", ","")</f>
        <v/>
      </c>
      <c r="F712" t="str">
        <f t="shared" si="1"/>
        <v/>
      </c>
      <c r="G712" s="81" t="str">
        <f>if(Services!J712="S",Services!$J$1&amp;", ","")&amp;
if(Services!K712="S",Services!$K$1&amp;", ","")&amp;
if(Services!L712="S",Services!$L$1&amp;", ","")&amp;
if(Services!M712="S",Services!$M$1&amp;", ","")&amp;
if(Services!N712="S",Services!$N$1&amp;", ","")&amp;
if(Services!O712="S",Services!$O$1&amp;", ","")&amp;
if(Services!P712="S",Services!$P$1&amp;", ","")&amp;
if(Services!Q712="S",Services!$Q$1&amp;", ","")&amp;
if(Services!R712="S",Services!$R$1&amp;", ","")&amp;
if(Services!S712="S",Services!$S$1&amp;", ","")&amp;
if(Services!T712="S",Services!$T$1&amp;", ","")&amp;
if(Services!U712="S",Services!$U$1&amp;", ","")&amp;
if(Services!V712="S",Services!$V$1&amp;", ","")&amp;
if(Services!W712="S",Services!$W$1&amp;", ","")&amp;
if(Services!X712="S",Services!$X$1&amp;", ","")&amp;
if(Services!Y712="S",Services!$Y$1&amp;", ","")&amp;
if(Services!Z712="S",Services!$Z$1&amp;", ","")&amp;
if(Services!AA712="S",Services!$AA$1&amp;", ","")&amp;
if(Services!AB712="S",Services!$AB$1&amp;", ","")&amp;
if(Services!AC712="S",Services!$AC$1&amp;", ","")&amp;
if(Services!AD712="S",Services!$AD$1&amp;", ","")&amp;
if(Services!AE712="S",Services!$AE$1&amp;", ","")&amp;
if(Services!AF712="S",Services!$AF$1&amp;", ","")&amp;
if(Services!AG712="S",Services!$AG$1&amp;", ","")&amp;
if(Services!AH712="S",Services!$AH$1&amp;", ","")</f>
        <v/>
      </c>
      <c r="H712" t="str">
        <f t="shared" si="2"/>
        <v/>
      </c>
      <c r="I712" t="str">
        <f t="shared" si="3"/>
        <v/>
      </c>
      <c r="J712" s="24" t="s">
        <v>299</v>
      </c>
    </row>
    <row r="713">
      <c r="A713" t="str">
        <f>if(Services!A713="","",Services!A713)</f>
        <v/>
      </c>
      <c r="B713" t="str">
        <f>if(Services!B713&amp;" "&amp;Services!C713&amp;" "&amp;Services!I713="","",Services!B713&amp;" "&amp;Services!C713&amp;" "&amp;Services!I713)</f>
        <v>  </v>
      </c>
      <c r="C713" t="str">
        <f>if(A713="","",Services!D713&amp;" "&amp;Services!E713&amp;", "&amp;Services!F713&amp;" "&amp;Services!G713)</f>
        <v/>
      </c>
      <c r="D713" t="str">
        <f>if(Services!H713="","",Services!H713)</f>
        <v/>
      </c>
      <c r="E713" s="81" t="str">
        <f>if(Services!J713="P",Services!$J$1&amp;", ","")&amp;
if(Services!K713="P",Services!$K$1&amp;", ","")&amp;
if(Services!L713="P",Services!$L$1&amp;", ","")&amp;
if(Services!M713="P",Services!$M$1&amp;", ","")&amp;
if(Services!N713="P",Services!$N$1&amp;", ","")&amp;
if(Services!O713="P",Services!$O$1&amp;", ","")&amp;
if(Services!P713="P",Services!$P$1&amp;", ","")&amp;
if(Services!Q713="P",Services!$Q$1&amp;", ","")&amp;
if(Services!R713="P",Services!$R$1&amp;", ","")&amp;
if(Services!S713="P",Services!$S$1&amp;", ","")&amp;
if(Services!T713="P",Services!$T$1&amp;", ","")&amp;
if(Services!U713="P",Services!$U$1&amp;", ","")&amp;
if(Services!V713="P",Services!$V$1&amp;", ","")&amp;
if(Services!W713="P",Services!$W$1&amp;", ","")&amp;
if(Services!X713="P",Services!$X$1&amp;", ","")&amp;
if(Services!Y713="P",Services!$Y$1&amp;", ","")&amp;
if(Services!Z713="P",Services!$Z$1&amp;", ","")&amp;
if(Services!AA713="P",Services!$AA$1&amp;", ","")&amp;
if(Services!AB713="P",Services!$AB$1&amp;", ","")&amp;
if(Services!AC713="P",Services!$AC$1&amp;", ","")&amp;
if(Services!AD713="P",Services!$AD$1&amp;", ","")&amp;
if(Services!AE713="P",Services!$AE$1&amp;", ","")&amp;
if(Services!AF713="P",Services!$AF$1&amp;", ","")&amp;
if(Services!AG713="P",Services!$AG$1&amp;", ","")&amp;
if(Services!AH713="P",Services!$AH$1&amp;", ","")</f>
        <v/>
      </c>
      <c r="F713" t="str">
        <f t="shared" si="1"/>
        <v/>
      </c>
      <c r="G713" s="81" t="str">
        <f>if(Services!J713="S",Services!$J$1&amp;", ","")&amp;
if(Services!K713="S",Services!$K$1&amp;", ","")&amp;
if(Services!L713="S",Services!$L$1&amp;", ","")&amp;
if(Services!M713="S",Services!$M$1&amp;", ","")&amp;
if(Services!N713="S",Services!$N$1&amp;", ","")&amp;
if(Services!O713="S",Services!$O$1&amp;", ","")&amp;
if(Services!P713="S",Services!$P$1&amp;", ","")&amp;
if(Services!Q713="S",Services!$Q$1&amp;", ","")&amp;
if(Services!R713="S",Services!$R$1&amp;", ","")&amp;
if(Services!S713="S",Services!$S$1&amp;", ","")&amp;
if(Services!T713="S",Services!$T$1&amp;", ","")&amp;
if(Services!U713="S",Services!$U$1&amp;", ","")&amp;
if(Services!V713="S",Services!$V$1&amp;", ","")&amp;
if(Services!W713="S",Services!$W$1&amp;", ","")&amp;
if(Services!X713="S",Services!$X$1&amp;", ","")&amp;
if(Services!Y713="S",Services!$Y$1&amp;", ","")&amp;
if(Services!Z713="S",Services!$Z$1&amp;", ","")&amp;
if(Services!AA713="S",Services!$AA$1&amp;", ","")&amp;
if(Services!AB713="S",Services!$AB$1&amp;", ","")&amp;
if(Services!AC713="S",Services!$AC$1&amp;", ","")&amp;
if(Services!AD713="S",Services!$AD$1&amp;", ","")&amp;
if(Services!AE713="S",Services!$AE$1&amp;", ","")&amp;
if(Services!AF713="S",Services!$AF$1&amp;", ","")&amp;
if(Services!AG713="S",Services!$AG$1&amp;", ","")&amp;
if(Services!AH713="S",Services!$AH$1&amp;", ","")</f>
        <v/>
      </c>
      <c r="H713" t="str">
        <f t="shared" si="2"/>
        <v/>
      </c>
      <c r="I713" t="str">
        <f t="shared" si="3"/>
        <v/>
      </c>
      <c r="J713" s="24" t="s">
        <v>299</v>
      </c>
    </row>
    <row r="714">
      <c r="A714" t="str">
        <f>if(Services!A714="","",Services!A714)</f>
        <v/>
      </c>
      <c r="B714" t="str">
        <f>if(Services!B714&amp;" "&amp;Services!C714&amp;" "&amp;Services!I714="","",Services!B714&amp;" "&amp;Services!C714&amp;" "&amp;Services!I714)</f>
        <v>  </v>
      </c>
      <c r="C714" t="str">
        <f>if(A714="","",Services!D714&amp;" "&amp;Services!E714&amp;", "&amp;Services!F714&amp;" "&amp;Services!G714)</f>
        <v/>
      </c>
      <c r="D714" t="str">
        <f>if(Services!H714="","",Services!H714)</f>
        <v/>
      </c>
      <c r="E714" s="81" t="str">
        <f>if(Services!J714="P",Services!$J$1&amp;", ","")&amp;
if(Services!K714="P",Services!$K$1&amp;", ","")&amp;
if(Services!L714="P",Services!$L$1&amp;", ","")&amp;
if(Services!M714="P",Services!$M$1&amp;", ","")&amp;
if(Services!N714="P",Services!$N$1&amp;", ","")&amp;
if(Services!O714="P",Services!$O$1&amp;", ","")&amp;
if(Services!P714="P",Services!$P$1&amp;", ","")&amp;
if(Services!Q714="P",Services!$Q$1&amp;", ","")&amp;
if(Services!R714="P",Services!$R$1&amp;", ","")&amp;
if(Services!S714="P",Services!$S$1&amp;", ","")&amp;
if(Services!T714="P",Services!$T$1&amp;", ","")&amp;
if(Services!U714="P",Services!$U$1&amp;", ","")&amp;
if(Services!V714="P",Services!$V$1&amp;", ","")&amp;
if(Services!W714="P",Services!$W$1&amp;", ","")&amp;
if(Services!X714="P",Services!$X$1&amp;", ","")&amp;
if(Services!Y714="P",Services!$Y$1&amp;", ","")&amp;
if(Services!Z714="P",Services!$Z$1&amp;", ","")&amp;
if(Services!AA714="P",Services!$AA$1&amp;", ","")&amp;
if(Services!AB714="P",Services!$AB$1&amp;", ","")&amp;
if(Services!AC714="P",Services!$AC$1&amp;", ","")&amp;
if(Services!AD714="P",Services!$AD$1&amp;", ","")&amp;
if(Services!AE714="P",Services!$AE$1&amp;", ","")&amp;
if(Services!AF714="P",Services!$AF$1&amp;", ","")&amp;
if(Services!AG714="P",Services!$AG$1&amp;", ","")&amp;
if(Services!AH714="P",Services!$AH$1&amp;", ","")</f>
        <v/>
      </c>
      <c r="F714" t="str">
        <f t="shared" si="1"/>
        <v/>
      </c>
      <c r="G714" s="81" t="str">
        <f>if(Services!J714="S",Services!$J$1&amp;", ","")&amp;
if(Services!K714="S",Services!$K$1&amp;", ","")&amp;
if(Services!L714="S",Services!$L$1&amp;", ","")&amp;
if(Services!M714="S",Services!$M$1&amp;", ","")&amp;
if(Services!N714="S",Services!$N$1&amp;", ","")&amp;
if(Services!O714="S",Services!$O$1&amp;", ","")&amp;
if(Services!P714="S",Services!$P$1&amp;", ","")&amp;
if(Services!Q714="S",Services!$Q$1&amp;", ","")&amp;
if(Services!R714="S",Services!$R$1&amp;", ","")&amp;
if(Services!S714="S",Services!$S$1&amp;", ","")&amp;
if(Services!T714="S",Services!$T$1&amp;", ","")&amp;
if(Services!U714="S",Services!$U$1&amp;", ","")&amp;
if(Services!V714="S",Services!$V$1&amp;", ","")&amp;
if(Services!W714="S",Services!$W$1&amp;", ","")&amp;
if(Services!X714="S",Services!$X$1&amp;", ","")&amp;
if(Services!Y714="S",Services!$Y$1&amp;", ","")&amp;
if(Services!Z714="S",Services!$Z$1&amp;", ","")&amp;
if(Services!AA714="S",Services!$AA$1&amp;", ","")&amp;
if(Services!AB714="S",Services!$AB$1&amp;", ","")&amp;
if(Services!AC714="S",Services!$AC$1&amp;", ","")&amp;
if(Services!AD714="S",Services!$AD$1&amp;", ","")&amp;
if(Services!AE714="S",Services!$AE$1&amp;", ","")&amp;
if(Services!AF714="S",Services!$AF$1&amp;", ","")&amp;
if(Services!AG714="S",Services!$AG$1&amp;", ","")&amp;
if(Services!AH714="S",Services!$AH$1&amp;", ","")</f>
        <v/>
      </c>
      <c r="H714" t="str">
        <f t="shared" si="2"/>
        <v/>
      </c>
      <c r="I714" t="str">
        <f t="shared" si="3"/>
        <v/>
      </c>
      <c r="J714" s="24" t="s">
        <v>299</v>
      </c>
    </row>
    <row r="715">
      <c r="A715" t="str">
        <f>if(Services!A715="","",Services!A715)</f>
        <v/>
      </c>
      <c r="B715" t="str">
        <f>if(Services!B715&amp;" "&amp;Services!C715&amp;" "&amp;Services!I715="","",Services!B715&amp;" "&amp;Services!C715&amp;" "&amp;Services!I715)</f>
        <v>  </v>
      </c>
      <c r="C715" t="str">
        <f>if(A715="","",Services!D715&amp;" "&amp;Services!E715&amp;", "&amp;Services!F715&amp;" "&amp;Services!G715)</f>
        <v/>
      </c>
      <c r="D715" t="str">
        <f>if(Services!H715="","",Services!H715)</f>
        <v/>
      </c>
      <c r="E715" s="81" t="str">
        <f>if(Services!J715="P",Services!$J$1&amp;", ","")&amp;
if(Services!K715="P",Services!$K$1&amp;", ","")&amp;
if(Services!L715="P",Services!$L$1&amp;", ","")&amp;
if(Services!M715="P",Services!$M$1&amp;", ","")&amp;
if(Services!N715="P",Services!$N$1&amp;", ","")&amp;
if(Services!O715="P",Services!$O$1&amp;", ","")&amp;
if(Services!P715="P",Services!$P$1&amp;", ","")&amp;
if(Services!Q715="P",Services!$Q$1&amp;", ","")&amp;
if(Services!R715="P",Services!$R$1&amp;", ","")&amp;
if(Services!S715="P",Services!$S$1&amp;", ","")&amp;
if(Services!T715="P",Services!$T$1&amp;", ","")&amp;
if(Services!U715="P",Services!$U$1&amp;", ","")&amp;
if(Services!V715="P",Services!$V$1&amp;", ","")&amp;
if(Services!W715="P",Services!$W$1&amp;", ","")&amp;
if(Services!X715="P",Services!$X$1&amp;", ","")&amp;
if(Services!Y715="P",Services!$Y$1&amp;", ","")&amp;
if(Services!Z715="P",Services!$Z$1&amp;", ","")&amp;
if(Services!AA715="P",Services!$AA$1&amp;", ","")&amp;
if(Services!AB715="P",Services!$AB$1&amp;", ","")&amp;
if(Services!AC715="P",Services!$AC$1&amp;", ","")&amp;
if(Services!AD715="P",Services!$AD$1&amp;", ","")&amp;
if(Services!AE715="P",Services!$AE$1&amp;", ","")&amp;
if(Services!AF715="P",Services!$AF$1&amp;", ","")&amp;
if(Services!AG715="P",Services!$AG$1&amp;", ","")&amp;
if(Services!AH715="P",Services!$AH$1&amp;", ","")</f>
        <v/>
      </c>
      <c r="F715" t="str">
        <f t="shared" si="1"/>
        <v/>
      </c>
      <c r="G715" s="81" t="str">
        <f>if(Services!J715="S",Services!$J$1&amp;", ","")&amp;
if(Services!K715="S",Services!$K$1&amp;", ","")&amp;
if(Services!L715="S",Services!$L$1&amp;", ","")&amp;
if(Services!M715="S",Services!$M$1&amp;", ","")&amp;
if(Services!N715="S",Services!$N$1&amp;", ","")&amp;
if(Services!O715="S",Services!$O$1&amp;", ","")&amp;
if(Services!P715="S",Services!$P$1&amp;", ","")&amp;
if(Services!Q715="S",Services!$Q$1&amp;", ","")&amp;
if(Services!R715="S",Services!$R$1&amp;", ","")&amp;
if(Services!S715="S",Services!$S$1&amp;", ","")&amp;
if(Services!T715="S",Services!$T$1&amp;", ","")&amp;
if(Services!U715="S",Services!$U$1&amp;", ","")&amp;
if(Services!V715="S",Services!$V$1&amp;", ","")&amp;
if(Services!W715="S",Services!$W$1&amp;", ","")&amp;
if(Services!X715="S",Services!$X$1&amp;", ","")&amp;
if(Services!Y715="S",Services!$Y$1&amp;", ","")&amp;
if(Services!Z715="S",Services!$Z$1&amp;", ","")&amp;
if(Services!AA715="S",Services!$AA$1&amp;", ","")&amp;
if(Services!AB715="S",Services!$AB$1&amp;", ","")&amp;
if(Services!AC715="S",Services!$AC$1&amp;", ","")&amp;
if(Services!AD715="S",Services!$AD$1&amp;", ","")&amp;
if(Services!AE715="S",Services!$AE$1&amp;", ","")&amp;
if(Services!AF715="S",Services!$AF$1&amp;", ","")&amp;
if(Services!AG715="S",Services!$AG$1&amp;", ","")&amp;
if(Services!AH715="S",Services!$AH$1&amp;", ","")</f>
        <v/>
      </c>
      <c r="H715" t="str">
        <f t="shared" si="2"/>
        <v/>
      </c>
      <c r="I715" t="str">
        <f t="shared" si="3"/>
        <v/>
      </c>
      <c r="J715" s="24" t="s">
        <v>299</v>
      </c>
    </row>
    <row r="716">
      <c r="A716" t="str">
        <f>if(Services!A716="","",Services!A716)</f>
        <v/>
      </c>
      <c r="B716" t="str">
        <f>if(Services!B716&amp;" "&amp;Services!C716&amp;" "&amp;Services!I716="","",Services!B716&amp;" "&amp;Services!C716&amp;" "&amp;Services!I716)</f>
        <v>  </v>
      </c>
      <c r="C716" t="str">
        <f>if(A716="","",Services!D716&amp;" "&amp;Services!E716&amp;", "&amp;Services!F716&amp;" "&amp;Services!G716)</f>
        <v/>
      </c>
      <c r="D716" t="str">
        <f>if(Services!H716="","",Services!H716)</f>
        <v/>
      </c>
      <c r="E716" s="81" t="str">
        <f>if(Services!J716="P",Services!$J$1&amp;", ","")&amp;
if(Services!K716="P",Services!$K$1&amp;", ","")&amp;
if(Services!L716="P",Services!$L$1&amp;", ","")&amp;
if(Services!M716="P",Services!$M$1&amp;", ","")&amp;
if(Services!N716="P",Services!$N$1&amp;", ","")&amp;
if(Services!O716="P",Services!$O$1&amp;", ","")&amp;
if(Services!P716="P",Services!$P$1&amp;", ","")&amp;
if(Services!Q716="P",Services!$Q$1&amp;", ","")&amp;
if(Services!R716="P",Services!$R$1&amp;", ","")&amp;
if(Services!S716="P",Services!$S$1&amp;", ","")&amp;
if(Services!T716="P",Services!$T$1&amp;", ","")&amp;
if(Services!U716="P",Services!$U$1&amp;", ","")&amp;
if(Services!V716="P",Services!$V$1&amp;", ","")&amp;
if(Services!W716="P",Services!$W$1&amp;", ","")&amp;
if(Services!X716="P",Services!$X$1&amp;", ","")&amp;
if(Services!Y716="P",Services!$Y$1&amp;", ","")&amp;
if(Services!Z716="P",Services!$Z$1&amp;", ","")&amp;
if(Services!AA716="P",Services!$AA$1&amp;", ","")&amp;
if(Services!AB716="P",Services!$AB$1&amp;", ","")&amp;
if(Services!AC716="P",Services!$AC$1&amp;", ","")&amp;
if(Services!AD716="P",Services!$AD$1&amp;", ","")&amp;
if(Services!AE716="P",Services!$AE$1&amp;", ","")&amp;
if(Services!AF716="P",Services!$AF$1&amp;", ","")&amp;
if(Services!AG716="P",Services!$AG$1&amp;", ","")&amp;
if(Services!AH716="P",Services!$AH$1&amp;", ","")</f>
        <v/>
      </c>
      <c r="F716" t="str">
        <f t="shared" si="1"/>
        <v/>
      </c>
      <c r="G716" s="81" t="str">
        <f>if(Services!J716="S",Services!$J$1&amp;", ","")&amp;
if(Services!K716="S",Services!$K$1&amp;", ","")&amp;
if(Services!L716="S",Services!$L$1&amp;", ","")&amp;
if(Services!M716="S",Services!$M$1&amp;", ","")&amp;
if(Services!N716="S",Services!$N$1&amp;", ","")&amp;
if(Services!O716="S",Services!$O$1&amp;", ","")&amp;
if(Services!P716="S",Services!$P$1&amp;", ","")&amp;
if(Services!Q716="S",Services!$Q$1&amp;", ","")&amp;
if(Services!R716="S",Services!$R$1&amp;", ","")&amp;
if(Services!S716="S",Services!$S$1&amp;", ","")&amp;
if(Services!T716="S",Services!$T$1&amp;", ","")&amp;
if(Services!U716="S",Services!$U$1&amp;", ","")&amp;
if(Services!V716="S",Services!$V$1&amp;", ","")&amp;
if(Services!W716="S",Services!$W$1&amp;", ","")&amp;
if(Services!X716="S",Services!$X$1&amp;", ","")&amp;
if(Services!Y716="S",Services!$Y$1&amp;", ","")&amp;
if(Services!Z716="S",Services!$Z$1&amp;", ","")&amp;
if(Services!AA716="S",Services!$AA$1&amp;", ","")&amp;
if(Services!AB716="S",Services!$AB$1&amp;", ","")&amp;
if(Services!AC716="S",Services!$AC$1&amp;", ","")&amp;
if(Services!AD716="S",Services!$AD$1&amp;", ","")&amp;
if(Services!AE716="S",Services!$AE$1&amp;", ","")&amp;
if(Services!AF716="S",Services!$AF$1&amp;", ","")&amp;
if(Services!AG716="S",Services!$AG$1&amp;", ","")&amp;
if(Services!AH716="S",Services!$AH$1&amp;", ","")</f>
        <v/>
      </c>
      <c r="H716" t="str">
        <f t="shared" si="2"/>
        <v/>
      </c>
      <c r="I716" t="str">
        <f t="shared" si="3"/>
        <v/>
      </c>
      <c r="J716" s="24" t="s">
        <v>299</v>
      </c>
    </row>
    <row r="717">
      <c r="A717" t="str">
        <f>if(Services!A717="","",Services!A717)</f>
        <v/>
      </c>
      <c r="B717" t="str">
        <f>if(Services!B717&amp;" "&amp;Services!C717&amp;" "&amp;Services!I717="","",Services!B717&amp;" "&amp;Services!C717&amp;" "&amp;Services!I717)</f>
        <v>  </v>
      </c>
      <c r="C717" t="str">
        <f>if(A717="","",Services!D717&amp;" "&amp;Services!E717&amp;", "&amp;Services!F717&amp;" "&amp;Services!G717)</f>
        <v/>
      </c>
      <c r="D717" t="str">
        <f>if(Services!H717="","",Services!H717)</f>
        <v/>
      </c>
      <c r="E717" s="81" t="str">
        <f>if(Services!J717="P",Services!$J$1&amp;", ","")&amp;
if(Services!K717="P",Services!$K$1&amp;", ","")&amp;
if(Services!L717="P",Services!$L$1&amp;", ","")&amp;
if(Services!M717="P",Services!$M$1&amp;", ","")&amp;
if(Services!N717="P",Services!$N$1&amp;", ","")&amp;
if(Services!O717="P",Services!$O$1&amp;", ","")&amp;
if(Services!P717="P",Services!$P$1&amp;", ","")&amp;
if(Services!Q717="P",Services!$Q$1&amp;", ","")&amp;
if(Services!R717="P",Services!$R$1&amp;", ","")&amp;
if(Services!S717="P",Services!$S$1&amp;", ","")&amp;
if(Services!T717="P",Services!$T$1&amp;", ","")&amp;
if(Services!U717="P",Services!$U$1&amp;", ","")&amp;
if(Services!V717="P",Services!$V$1&amp;", ","")&amp;
if(Services!W717="P",Services!$W$1&amp;", ","")&amp;
if(Services!X717="P",Services!$X$1&amp;", ","")&amp;
if(Services!Y717="P",Services!$Y$1&amp;", ","")&amp;
if(Services!Z717="P",Services!$Z$1&amp;", ","")&amp;
if(Services!AA717="P",Services!$AA$1&amp;", ","")&amp;
if(Services!AB717="P",Services!$AB$1&amp;", ","")&amp;
if(Services!AC717="P",Services!$AC$1&amp;", ","")&amp;
if(Services!AD717="P",Services!$AD$1&amp;", ","")&amp;
if(Services!AE717="P",Services!$AE$1&amp;", ","")&amp;
if(Services!AF717="P",Services!$AF$1&amp;", ","")&amp;
if(Services!AG717="P",Services!$AG$1&amp;", ","")&amp;
if(Services!AH717="P",Services!$AH$1&amp;", ","")</f>
        <v/>
      </c>
      <c r="F717" t="str">
        <f t="shared" si="1"/>
        <v/>
      </c>
      <c r="G717" s="81" t="str">
        <f>if(Services!J717="S",Services!$J$1&amp;", ","")&amp;
if(Services!K717="S",Services!$K$1&amp;", ","")&amp;
if(Services!L717="S",Services!$L$1&amp;", ","")&amp;
if(Services!M717="S",Services!$M$1&amp;", ","")&amp;
if(Services!N717="S",Services!$N$1&amp;", ","")&amp;
if(Services!O717="S",Services!$O$1&amp;", ","")&amp;
if(Services!P717="S",Services!$P$1&amp;", ","")&amp;
if(Services!Q717="S",Services!$Q$1&amp;", ","")&amp;
if(Services!R717="S",Services!$R$1&amp;", ","")&amp;
if(Services!S717="S",Services!$S$1&amp;", ","")&amp;
if(Services!T717="S",Services!$T$1&amp;", ","")&amp;
if(Services!U717="S",Services!$U$1&amp;", ","")&amp;
if(Services!V717="S",Services!$V$1&amp;", ","")&amp;
if(Services!W717="S",Services!$W$1&amp;", ","")&amp;
if(Services!X717="S",Services!$X$1&amp;", ","")&amp;
if(Services!Y717="S",Services!$Y$1&amp;", ","")&amp;
if(Services!Z717="S",Services!$Z$1&amp;", ","")&amp;
if(Services!AA717="S",Services!$AA$1&amp;", ","")&amp;
if(Services!AB717="S",Services!$AB$1&amp;", ","")&amp;
if(Services!AC717="S",Services!$AC$1&amp;", ","")&amp;
if(Services!AD717="S",Services!$AD$1&amp;", ","")&amp;
if(Services!AE717="S",Services!$AE$1&amp;", ","")&amp;
if(Services!AF717="S",Services!$AF$1&amp;", ","")&amp;
if(Services!AG717="S",Services!$AG$1&amp;", ","")&amp;
if(Services!AH717="S",Services!$AH$1&amp;", ","")</f>
        <v/>
      </c>
      <c r="H717" t="str">
        <f t="shared" si="2"/>
        <v/>
      </c>
      <c r="I717" t="str">
        <f t="shared" si="3"/>
        <v/>
      </c>
      <c r="J717" s="24" t="s">
        <v>299</v>
      </c>
    </row>
    <row r="718">
      <c r="A718" t="str">
        <f>if(Services!A718="","",Services!A718)</f>
        <v/>
      </c>
      <c r="B718" t="str">
        <f>if(Services!B718&amp;" "&amp;Services!C718&amp;" "&amp;Services!I718="","",Services!B718&amp;" "&amp;Services!C718&amp;" "&amp;Services!I718)</f>
        <v>  </v>
      </c>
      <c r="C718" t="str">
        <f>if(A718="","",Services!D718&amp;" "&amp;Services!E718&amp;", "&amp;Services!F718&amp;" "&amp;Services!G718)</f>
        <v/>
      </c>
      <c r="D718" t="str">
        <f>if(Services!H718="","",Services!H718)</f>
        <v/>
      </c>
      <c r="E718" s="81" t="str">
        <f>if(Services!J718="P",Services!$J$1&amp;", ","")&amp;
if(Services!K718="P",Services!$K$1&amp;", ","")&amp;
if(Services!L718="P",Services!$L$1&amp;", ","")&amp;
if(Services!M718="P",Services!$M$1&amp;", ","")&amp;
if(Services!N718="P",Services!$N$1&amp;", ","")&amp;
if(Services!O718="P",Services!$O$1&amp;", ","")&amp;
if(Services!P718="P",Services!$P$1&amp;", ","")&amp;
if(Services!Q718="P",Services!$Q$1&amp;", ","")&amp;
if(Services!R718="P",Services!$R$1&amp;", ","")&amp;
if(Services!S718="P",Services!$S$1&amp;", ","")&amp;
if(Services!T718="P",Services!$T$1&amp;", ","")&amp;
if(Services!U718="P",Services!$U$1&amp;", ","")&amp;
if(Services!V718="P",Services!$V$1&amp;", ","")&amp;
if(Services!W718="P",Services!$W$1&amp;", ","")&amp;
if(Services!X718="P",Services!$X$1&amp;", ","")&amp;
if(Services!Y718="P",Services!$Y$1&amp;", ","")&amp;
if(Services!Z718="P",Services!$Z$1&amp;", ","")&amp;
if(Services!AA718="P",Services!$AA$1&amp;", ","")&amp;
if(Services!AB718="P",Services!$AB$1&amp;", ","")&amp;
if(Services!AC718="P",Services!$AC$1&amp;", ","")&amp;
if(Services!AD718="P",Services!$AD$1&amp;", ","")&amp;
if(Services!AE718="P",Services!$AE$1&amp;", ","")&amp;
if(Services!AF718="P",Services!$AF$1&amp;", ","")&amp;
if(Services!AG718="P",Services!$AG$1&amp;", ","")&amp;
if(Services!AH718="P",Services!$AH$1&amp;", ","")</f>
        <v/>
      </c>
      <c r="F718" t="str">
        <f t="shared" si="1"/>
        <v/>
      </c>
      <c r="G718" s="81" t="str">
        <f>if(Services!J718="S",Services!$J$1&amp;", ","")&amp;
if(Services!K718="S",Services!$K$1&amp;", ","")&amp;
if(Services!L718="S",Services!$L$1&amp;", ","")&amp;
if(Services!M718="S",Services!$M$1&amp;", ","")&amp;
if(Services!N718="S",Services!$N$1&amp;", ","")&amp;
if(Services!O718="S",Services!$O$1&amp;", ","")&amp;
if(Services!P718="S",Services!$P$1&amp;", ","")&amp;
if(Services!Q718="S",Services!$Q$1&amp;", ","")&amp;
if(Services!R718="S",Services!$R$1&amp;", ","")&amp;
if(Services!S718="S",Services!$S$1&amp;", ","")&amp;
if(Services!T718="S",Services!$T$1&amp;", ","")&amp;
if(Services!U718="S",Services!$U$1&amp;", ","")&amp;
if(Services!V718="S",Services!$V$1&amp;", ","")&amp;
if(Services!W718="S",Services!$W$1&amp;", ","")&amp;
if(Services!X718="S",Services!$X$1&amp;", ","")&amp;
if(Services!Y718="S",Services!$Y$1&amp;", ","")&amp;
if(Services!Z718="S",Services!$Z$1&amp;", ","")&amp;
if(Services!AA718="S",Services!$AA$1&amp;", ","")&amp;
if(Services!AB718="S",Services!$AB$1&amp;", ","")&amp;
if(Services!AC718="S",Services!$AC$1&amp;", ","")&amp;
if(Services!AD718="S",Services!$AD$1&amp;", ","")&amp;
if(Services!AE718="S",Services!$AE$1&amp;", ","")&amp;
if(Services!AF718="S",Services!$AF$1&amp;", ","")&amp;
if(Services!AG718="S",Services!$AG$1&amp;", ","")&amp;
if(Services!AH718="S",Services!$AH$1&amp;", ","")</f>
        <v/>
      </c>
      <c r="H718" t="str">
        <f t="shared" si="2"/>
        <v/>
      </c>
      <c r="I718" t="str">
        <f t="shared" si="3"/>
        <v/>
      </c>
      <c r="J718" s="24" t="s">
        <v>299</v>
      </c>
    </row>
    <row r="719">
      <c r="A719" t="str">
        <f>if(Services!A719="","",Services!A719)</f>
        <v/>
      </c>
      <c r="B719" t="str">
        <f>if(Services!B719&amp;" "&amp;Services!C719&amp;" "&amp;Services!I719="","",Services!B719&amp;" "&amp;Services!C719&amp;" "&amp;Services!I719)</f>
        <v>  </v>
      </c>
      <c r="C719" t="str">
        <f>if(A719="","",Services!D719&amp;" "&amp;Services!E719&amp;", "&amp;Services!F719&amp;" "&amp;Services!G719)</f>
        <v/>
      </c>
      <c r="D719" t="str">
        <f>if(Services!H719="","",Services!H719)</f>
        <v/>
      </c>
      <c r="E719" s="81" t="str">
        <f>if(Services!J719="P",Services!$J$1&amp;", ","")&amp;
if(Services!K719="P",Services!$K$1&amp;", ","")&amp;
if(Services!L719="P",Services!$L$1&amp;", ","")&amp;
if(Services!M719="P",Services!$M$1&amp;", ","")&amp;
if(Services!N719="P",Services!$N$1&amp;", ","")&amp;
if(Services!O719="P",Services!$O$1&amp;", ","")&amp;
if(Services!P719="P",Services!$P$1&amp;", ","")&amp;
if(Services!Q719="P",Services!$Q$1&amp;", ","")&amp;
if(Services!R719="P",Services!$R$1&amp;", ","")&amp;
if(Services!S719="P",Services!$S$1&amp;", ","")&amp;
if(Services!T719="P",Services!$T$1&amp;", ","")&amp;
if(Services!U719="P",Services!$U$1&amp;", ","")&amp;
if(Services!V719="P",Services!$V$1&amp;", ","")&amp;
if(Services!W719="P",Services!$W$1&amp;", ","")&amp;
if(Services!X719="P",Services!$X$1&amp;", ","")&amp;
if(Services!Y719="P",Services!$Y$1&amp;", ","")&amp;
if(Services!Z719="P",Services!$Z$1&amp;", ","")&amp;
if(Services!AA719="P",Services!$AA$1&amp;", ","")&amp;
if(Services!AB719="P",Services!$AB$1&amp;", ","")&amp;
if(Services!AC719="P",Services!$AC$1&amp;", ","")&amp;
if(Services!AD719="P",Services!$AD$1&amp;", ","")&amp;
if(Services!AE719="P",Services!$AE$1&amp;", ","")&amp;
if(Services!AF719="P",Services!$AF$1&amp;", ","")&amp;
if(Services!AG719="P",Services!$AG$1&amp;", ","")&amp;
if(Services!AH719="P",Services!$AH$1&amp;", ","")</f>
        <v/>
      </c>
      <c r="F719" t="str">
        <f t="shared" si="1"/>
        <v/>
      </c>
      <c r="G719" s="81" t="str">
        <f>if(Services!J719="S",Services!$J$1&amp;", ","")&amp;
if(Services!K719="S",Services!$K$1&amp;", ","")&amp;
if(Services!L719="S",Services!$L$1&amp;", ","")&amp;
if(Services!M719="S",Services!$M$1&amp;", ","")&amp;
if(Services!N719="S",Services!$N$1&amp;", ","")&amp;
if(Services!O719="S",Services!$O$1&amp;", ","")&amp;
if(Services!P719="S",Services!$P$1&amp;", ","")&amp;
if(Services!Q719="S",Services!$Q$1&amp;", ","")&amp;
if(Services!R719="S",Services!$R$1&amp;", ","")&amp;
if(Services!S719="S",Services!$S$1&amp;", ","")&amp;
if(Services!T719="S",Services!$T$1&amp;", ","")&amp;
if(Services!U719="S",Services!$U$1&amp;", ","")&amp;
if(Services!V719="S",Services!$V$1&amp;", ","")&amp;
if(Services!W719="S",Services!$W$1&amp;", ","")&amp;
if(Services!X719="S",Services!$X$1&amp;", ","")&amp;
if(Services!Y719="S",Services!$Y$1&amp;", ","")&amp;
if(Services!Z719="S",Services!$Z$1&amp;", ","")&amp;
if(Services!AA719="S",Services!$AA$1&amp;", ","")&amp;
if(Services!AB719="S",Services!$AB$1&amp;", ","")&amp;
if(Services!AC719="S",Services!$AC$1&amp;", ","")&amp;
if(Services!AD719="S",Services!$AD$1&amp;", ","")&amp;
if(Services!AE719="S",Services!$AE$1&amp;", ","")&amp;
if(Services!AF719="S",Services!$AF$1&amp;", ","")&amp;
if(Services!AG719="S",Services!$AG$1&amp;", ","")&amp;
if(Services!AH719="S",Services!$AH$1&amp;", ","")</f>
        <v/>
      </c>
      <c r="H719" t="str">
        <f t="shared" si="2"/>
        <v/>
      </c>
      <c r="I719" t="str">
        <f t="shared" si="3"/>
        <v/>
      </c>
      <c r="J719" s="24" t="s">
        <v>299</v>
      </c>
    </row>
    <row r="720">
      <c r="A720" t="str">
        <f>if(Services!A720="","",Services!A720)</f>
        <v/>
      </c>
      <c r="B720" t="str">
        <f>if(Services!B720&amp;" "&amp;Services!C720&amp;" "&amp;Services!I720="","",Services!B720&amp;" "&amp;Services!C720&amp;" "&amp;Services!I720)</f>
        <v>  </v>
      </c>
      <c r="C720" t="str">
        <f>if(A720="","",Services!D720&amp;" "&amp;Services!E720&amp;", "&amp;Services!F720&amp;" "&amp;Services!G720)</f>
        <v/>
      </c>
      <c r="D720" t="str">
        <f>if(Services!H720="","",Services!H720)</f>
        <v/>
      </c>
      <c r="E720" s="81" t="str">
        <f>if(Services!J720="P",Services!$J$1&amp;", ","")&amp;
if(Services!K720="P",Services!$K$1&amp;", ","")&amp;
if(Services!L720="P",Services!$L$1&amp;", ","")&amp;
if(Services!M720="P",Services!$M$1&amp;", ","")&amp;
if(Services!N720="P",Services!$N$1&amp;", ","")&amp;
if(Services!O720="P",Services!$O$1&amp;", ","")&amp;
if(Services!P720="P",Services!$P$1&amp;", ","")&amp;
if(Services!Q720="P",Services!$Q$1&amp;", ","")&amp;
if(Services!R720="P",Services!$R$1&amp;", ","")&amp;
if(Services!S720="P",Services!$S$1&amp;", ","")&amp;
if(Services!T720="P",Services!$T$1&amp;", ","")&amp;
if(Services!U720="P",Services!$U$1&amp;", ","")&amp;
if(Services!V720="P",Services!$V$1&amp;", ","")&amp;
if(Services!W720="P",Services!$W$1&amp;", ","")&amp;
if(Services!X720="P",Services!$X$1&amp;", ","")&amp;
if(Services!Y720="P",Services!$Y$1&amp;", ","")&amp;
if(Services!Z720="P",Services!$Z$1&amp;", ","")&amp;
if(Services!AA720="P",Services!$AA$1&amp;", ","")&amp;
if(Services!AB720="P",Services!$AB$1&amp;", ","")&amp;
if(Services!AC720="P",Services!$AC$1&amp;", ","")&amp;
if(Services!AD720="P",Services!$AD$1&amp;", ","")&amp;
if(Services!AE720="P",Services!$AE$1&amp;", ","")&amp;
if(Services!AF720="P",Services!$AF$1&amp;", ","")&amp;
if(Services!AG720="P",Services!$AG$1&amp;", ","")&amp;
if(Services!AH720="P",Services!$AH$1&amp;", ","")</f>
        <v/>
      </c>
      <c r="F720" t="str">
        <f t="shared" si="1"/>
        <v/>
      </c>
      <c r="G720" s="81" t="str">
        <f>if(Services!J720="S",Services!$J$1&amp;", ","")&amp;
if(Services!K720="S",Services!$K$1&amp;", ","")&amp;
if(Services!L720="S",Services!$L$1&amp;", ","")&amp;
if(Services!M720="S",Services!$M$1&amp;", ","")&amp;
if(Services!N720="S",Services!$N$1&amp;", ","")&amp;
if(Services!O720="S",Services!$O$1&amp;", ","")&amp;
if(Services!P720="S",Services!$P$1&amp;", ","")&amp;
if(Services!Q720="S",Services!$Q$1&amp;", ","")&amp;
if(Services!R720="S",Services!$R$1&amp;", ","")&amp;
if(Services!S720="S",Services!$S$1&amp;", ","")&amp;
if(Services!T720="S",Services!$T$1&amp;", ","")&amp;
if(Services!U720="S",Services!$U$1&amp;", ","")&amp;
if(Services!V720="S",Services!$V$1&amp;", ","")&amp;
if(Services!W720="S",Services!$W$1&amp;", ","")&amp;
if(Services!X720="S",Services!$X$1&amp;", ","")&amp;
if(Services!Y720="S",Services!$Y$1&amp;", ","")&amp;
if(Services!Z720="S",Services!$Z$1&amp;", ","")&amp;
if(Services!AA720="S",Services!$AA$1&amp;", ","")&amp;
if(Services!AB720="S",Services!$AB$1&amp;", ","")&amp;
if(Services!AC720="S",Services!$AC$1&amp;", ","")&amp;
if(Services!AD720="S",Services!$AD$1&amp;", ","")&amp;
if(Services!AE720="S",Services!$AE$1&amp;", ","")&amp;
if(Services!AF720="S",Services!$AF$1&amp;", ","")&amp;
if(Services!AG720="S",Services!$AG$1&amp;", ","")&amp;
if(Services!AH720="S",Services!$AH$1&amp;", ","")</f>
        <v/>
      </c>
      <c r="H720" t="str">
        <f t="shared" si="2"/>
        <v/>
      </c>
      <c r="I720" t="str">
        <f t="shared" si="3"/>
        <v/>
      </c>
      <c r="J720" s="24" t="s">
        <v>299</v>
      </c>
    </row>
    <row r="721">
      <c r="A721" t="str">
        <f>if(Services!A721="","",Services!A721)</f>
        <v/>
      </c>
      <c r="B721" t="str">
        <f>if(Services!B721&amp;" "&amp;Services!C721&amp;" "&amp;Services!I721="","",Services!B721&amp;" "&amp;Services!C721&amp;" "&amp;Services!I721)</f>
        <v>  </v>
      </c>
      <c r="C721" t="str">
        <f>if(A721="","",Services!D721&amp;" "&amp;Services!E721&amp;", "&amp;Services!F721&amp;" "&amp;Services!G721)</f>
        <v/>
      </c>
      <c r="D721" t="str">
        <f>if(Services!H721="","",Services!H721)</f>
        <v/>
      </c>
      <c r="E721" s="81" t="str">
        <f>if(Services!J721="P",Services!$J$1&amp;", ","")&amp;
if(Services!K721="P",Services!$K$1&amp;", ","")&amp;
if(Services!L721="P",Services!$L$1&amp;", ","")&amp;
if(Services!M721="P",Services!$M$1&amp;", ","")&amp;
if(Services!N721="P",Services!$N$1&amp;", ","")&amp;
if(Services!O721="P",Services!$O$1&amp;", ","")&amp;
if(Services!P721="P",Services!$P$1&amp;", ","")&amp;
if(Services!Q721="P",Services!$Q$1&amp;", ","")&amp;
if(Services!R721="P",Services!$R$1&amp;", ","")&amp;
if(Services!S721="P",Services!$S$1&amp;", ","")&amp;
if(Services!T721="P",Services!$T$1&amp;", ","")&amp;
if(Services!U721="P",Services!$U$1&amp;", ","")&amp;
if(Services!V721="P",Services!$V$1&amp;", ","")&amp;
if(Services!W721="P",Services!$W$1&amp;", ","")&amp;
if(Services!X721="P",Services!$X$1&amp;", ","")&amp;
if(Services!Y721="P",Services!$Y$1&amp;", ","")&amp;
if(Services!Z721="P",Services!$Z$1&amp;", ","")&amp;
if(Services!AA721="P",Services!$AA$1&amp;", ","")&amp;
if(Services!AB721="P",Services!$AB$1&amp;", ","")&amp;
if(Services!AC721="P",Services!$AC$1&amp;", ","")&amp;
if(Services!AD721="P",Services!$AD$1&amp;", ","")&amp;
if(Services!AE721="P",Services!$AE$1&amp;", ","")&amp;
if(Services!AF721="P",Services!$AF$1&amp;", ","")&amp;
if(Services!AG721="P",Services!$AG$1&amp;", ","")&amp;
if(Services!AH721="P",Services!$AH$1&amp;", ","")</f>
        <v/>
      </c>
      <c r="F721" t="str">
        <f t="shared" si="1"/>
        <v/>
      </c>
      <c r="G721" s="81" t="str">
        <f>if(Services!J721="S",Services!$J$1&amp;", ","")&amp;
if(Services!K721="S",Services!$K$1&amp;", ","")&amp;
if(Services!L721="S",Services!$L$1&amp;", ","")&amp;
if(Services!M721="S",Services!$M$1&amp;", ","")&amp;
if(Services!N721="S",Services!$N$1&amp;", ","")&amp;
if(Services!O721="S",Services!$O$1&amp;", ","")&amp;
if(Services!P721="S",Services!$P$1&amp;", ","")&amp;
if(Services!Q721="S",Services!$Q$1&amp;", ","")&amp;
if(Services!R721="S",Services!$R$1&amp;", ","")&amp;
if(Services!S721="S",Services!$S$1&amp;", ","")&amp;
if(Services!T721="S",Services!$T$1&amp;", ","")&amp;
if(Services!U721="S",Services!$U$1&amp;", ","")&amp;
if(Services!V721="S",Services!$V$1&amp;", ","")&amp;
if(Services!W721="S",Services!$W$1&amp;", ","")&amp;
if(Services!X721="S",Services!$X$1&amp;", ","")&amp;
if(Services!Y721="S",Services!$Y$1&amp;", ","")&amp;
if(Services!Z721="S",Services!$Z$1&amp;", ","")&amp;
if(Services!AA721="S",Services!$AA$1&amp;", ","")&amp;
if(Services!AB721="S",Services!$AB$1&amp;", ","")&amp;
if(Services!AC721="S",Services!$AC$1&amp;", ","")&amp;
if(Services!AD721="S",Services!$AD$1&amp;", ","")&amp;
if(Services!AE721="S",Services!$AE$1&amp;", ","")&amp;
if(Services!AF721="S",Services!$AF$1&amp;", ","")&amp;
if(Services!AG721="S",Services!$AG$1&amp;", ","")&amp;
if(Services!AH721="S",Services!$AH$1&amp;", ","")</f>
        <v/>
      </c>
      <c r="H721" t="str">
        <f t="shared" si="2"/>
        <v/>
      </c>
      <c r="I721" t="str">
        <f t="shared" si="3"/>
        <v/>
      </c>
      <c r="J721" s="24" t="s">
        <v>299</v>
      </c>
    </row>
    <row r="722">
      <c r="A722" t="str">
        <f>if(Services!A722="","",Services!A722)</f>
        <v/>
      </c>
      <c r="B722" t="str">
        <f>if(Services!B722&amp;" "&amp;Services!C722&amp;" "&amp;Services!I722="","",Services!B722&amp;" "&amp;Services!C722&amp;" "&amp;Services!I722)</f>
        <v>  </v>
      </c>
      <c r="C722" t="str">
        <f>if(A722="","",Services!D722&amp;" "&amp;Services!E722&amp;", "&amp;Services!F722&amp;" "&amp;Services!G722)</f>
        <v/>
      </c>
      <c r="D722" t="str">
        <f>if(Services!H722="","",Services!H722)</f>
        <v/>
      </c>
      <c r="E722" s="81" t="str">
        <f>if(Services!J722="P",Services!$J$1&amp;", ","")&amp;
if(Services!K722="P",Services!$K$1&amp;", ","")&amp;
if(Services!L722="P",Services!$L$1&amp;", ","")&amp;
if(Services!M722="P",Services!$M$1&amp;", ","")&amp;
if(Services!N722="P",Services!$N$1&amp;", ","")&amp;
if(Services!O722="P",Services!$O$1&amp;", ","")&amp;
if(Services!P722="P",Services!$P$1&amp;", ","")&amp;
if(Services!Q722="P",Services!$Q$1&amp;", ","")&amp;
if(Services!R722="P",Services!$R$1&amp;", ","")&amp;
if(Services!S722="P",Services!$S$1&amp;", ","")&amp;
if(Services!T722="P",Services!$T$1&amp;", ","")&amp;
if(Services!U722="P",Services!$U$1&amp;", ","")&amp;
if(Services!V722="P",Services!$V$1&amp;", ","")&amp;
if(Services!W722="P",Services!$W$1&amp;", ","")&amp;
if(Services!X722="P",Services!$X$1&amp;", ","")&amp;
if(Services!Y722="P",Services!$Y$1&amp;", ","")&amp;
if(Services!Z722="P",Services!$Z$1&amp;", ","")&amp;
if(Services!AA722="P",Services!$AA$1&amp;", ","")&amp;
if(Services!AB722="P",Services!$AB$1&amp;", ","")&amp;
if(Services!AC722="P",Services!$AC$1&amp;", ","")&amp;
if(Services!AD722="P",Services!$AD$1&amp;", ","")&amp;
if(Services!AE722="P",Services!$AE$1&amp;", ","")&amp;
if(Services!AF722="P",Services!$AF$1&amp;", ","")&amp;
if(Services!AG722="P",Services!$AG$1&amp;", ","")&amp;
if(Services!AH722="P",Services!$AH$1&amp;", ","")</f>
        <v/>
      </c>
      <c r="F722" t="str">
        <f t="shared" si="1"/>
        <v/>
      </c>
      <c r="G722" s="81" t="str">
        <f>if(Services!J722="S",Services!$J$1&amp;", ","")&amp;
if(Services!K722="S",Services!$K$1&amp;", ","")&amp;
if(Services!L722="S",Services!$L$1&amp;", ","")&amp;
if(Services!M722="S",Services!$M$1&amp;", ","")&amp;
if(Services!N722="S",Services!$N$1&amp;", ","")&amp;
if(Services!O722="S",Services!$O$1&amp;", ","")&amp;
if(Services!P722="S",Services!$P$1&amp;", ","")&amp;
if(Services!Q722="S",Services!$Q$1&amp;", ","")&amp;
if(Services!R722="S",Services!$R$1&amp;", ","")&amp;
if(Services!S722="S",Services!$S$1&amp;", ","")&amp;
if(Services!T722="S",Services!$T$1&amp;", ","")&amp;
if(Services!U722="S",Services!$U$1&amp;", ","")&amp;
if(Services!V722="S",Services!$V$1&amp;", ","")&amp;
if(Services!W722="S",Services!$W$1&amp;", ","")&amp;
if(Services!X722="S",Services!$X$1&amp;", ","")&amp;
if(Services!Y722="S",Services!$Y$1&amp;", ","")&amp;
if(Services!Z722="S",Services!$Z$1&amp;", ","")&amp;
if(Services!AA722="S",Services!$AA$1&amp;", ","")&amp;
if(Services!AB722="S",Services!$AB$1&amp;", ","")&amp;
if(Services!AC722="S",Services!$AC$1&amp;", ","")&amp;
if(Services!AD722="S",Services!$AD$1&amp;", ","")&amp;
if(Services!AE722="S",Services!$AE$1&amp;", ","")&amp;
if(Services!AF722="S",Services!$AF$1&amp;", ","")&amp;
if(Services!AG722="S",Services!$AG$1&amp;", ","")&amp;
if(Services!AH722="S",Services!$AH$1&amp;", ","")</f>
        <v/>
      </c>
      <c r="H722" t="str">
        <f t="shared" si="2"/>
        <v/>
      </c>
      <c r="I722" t="str">
        <f t="shared" si="3"/>
        <v/>
      </c>
      <c r="J722" s="24" t="s">
        <v>299</v>
      </c>
    </row>
    <row r="723">
      <c r="A723" t="str">
        <f>if(Services!A723="","",Services!A723)</f>
        <v/>
      </c>
      <c r="B723" t="str">
        <f>if(Services!B723&amp;" "&amp;Services!C723&amp;" "&amp;Services!I723="","",Services!B723&amp;" "&amp;Services!C723&amp;" "&amp;Services!I723)</f>
        <v>  </v>
      </c>
      <c r="C723" t="str">
        <f>if(A723="","",Services!D723&amp;" "&amp;Services!E723&amp;", "&amp;Services!F723&amp;" "&amp;Services!G723)</f>
        <v/>
      </c>
      <c r="D723" t="str">
        <f>if(Services!H723="","",Services!H723)</f>
        <v/>
      </c>
      <c r="E723" s="81" t="str">
        <f>if(Services!J723="P",Services!$J$1&amp;", ","")&amp;
if(Services!K723="P",Services!$K$1&amp;", ","")&amp;
if(Services!L723="P",Services!$L$1&amp;", ","")&amp;
if(Services!M723="P",Services!$M$1&amp;", ","")&amp;
if(Services!N723="P",Services!$N$1&amp;", ","")&amp;
if(Services!O723="P",Services!$O$1&amp;", ","")&amp;
if(Services!P723="P",Services!$P$1&amp;", ","")&amp;
if(Services!Q723="P",Services!$Q$1&amp;", ","")&amp;
if(Services!R723="P",Services!$R$1&amp;", ","")&amp;
if(Services!S723="P",Services!$S$1&amp;", ","")&amp;
if(Services!T723="P",Services!$T$1&amp;", ","")&amp;
if(Services!U723="P",Services!$U$1&amp;", ","")&amp;
if(Services!V723="P",Services!$V$1&amp;", ","")&amp;
if(Services!W723="P",Services!$W$1&amp;", ","")&amp;
if(Services!X723="P",Services!$X$1&amp;", ","")&amp;
if(Services!Y723="P",Services!$Y$1&amp;", ","")&amp;
if(Services!Z723="P",Services!$Z$1&amp;", ","")&amp;
if(Services!AA723="P",Services!$AA$1&amp;", ","")&amp;
if(Services!AB723="P",Services!$AB$1&amp;", ","")&amp;
if(Services!AC723="P",Services!$AC$1&amp;", ","")&amp;
if(Services!AD723="P",Services!$AD$1&amp;", ","")&amp;
if(Services!AE723="P",Services!$AE$1&amp;", ","")&amp;
if(Services!AF723="P",Services!$AF$1&amp;", ","")&amp;
if(Services!AG723="P",Services!$AG$1&amp;", ","")&amp;
if(Services!AH723="P",Services!$AH$1&amp;", ","")</f>
        <v/>
      </c>
      <c r="F723" t="str">
        <f t="shared" si="1"/>
        <v/>
      </c>
      <c r="G723" s="81" t="str">
        <f>if(Services!J723="S",Services!$J$1&amp;", ","")&amp;
if(Services!K723="S",Services!$K$1&amp;", ","")&amp;
if(Services!L723="S",Services!$L$1&amp;", ","")&amp;
if(Services!M723="S",Services!$M$1&amp;", ","")&amp;
if(Services!N723="S",Services!$N$1&amp;", ","")&amp;
if(Services!O723="S",Services!$O$1&amp;", ","")&amp;
if(Services!P723="S",Services!$P$1&amp;", ","")&amp;
if(Services!Q723="S",Services!$Q$1&amp;", ","")&amp;
if(Services!R723="S",Services!$R$1&amp;", ","")&amp;
if(Services!S723="S",Services!$S$1&amp;", ","")&amp;
if(Services!T723="S",Services!$T$1&amp;", ","")&amp;
if(Services!U723="S",Services!$U$1&amp;", ","")&amp;
if(Services!V723="S",Services!$V$1&amp;", ","")&amp;
if(Services!W723="S",Services!$W$1&amp;", ","")&amp;
if(Services!X723="S",Services!$X$1&amp;", ","")&amp;
if(Services!Y723="S",Services!$Y$1&amp;", ","")&amp;
if(Services!Z723="S",Services!$Z$1&amp;", ","")&amp;
if(Services!AA723="S",Services!$AA$1&amp;", ","")&amp;
if(Services!AB723="S",Services!$AB$1&amp;", ","")&amp;
if(Services!AC723="S",Services!$AC$1&amp;", ","")&amp;
if(Services!AD723="S",Services!$AD$1&amp;", ","")&amp;
if(Services!AE723="S",Services!$AE$1&amp;", ","")&amp;
if(Services!AF723="S",Services!$AF$1&amp;", ","")&amp;
if(Services!AG723="S",Services!$AG$1&amp;", ","")&amp;
if(Services!AH723="S",Services!$AH$1&amp;", ","")</f>
        <v/>
      </c>
      <c r="H723" t="str">
        <f t="shared" si="2"/>
        <v/>
      </c>
      <c r="I723" t="str">
        <f t="shared" si="3"/>
        <v/>
      </c>
      <c r="J723" s="24" t="s">
        <v>299</v>
      </c>
    </row>
    <row r="724">
      <c r="A724" t="str">
        <f>if(Services!A724="","",Services!A724)</f>
        <v/>
      </c>
      <c r="B724" t="str">
        <f>if(Services!B724&amp;" "&amp;Services!C724&amp;" "&amp;Services!I724="","",Services!B724&amp;" "&amp;Services!C724&amp;" "&amp;Services!I724)</f>
        <v>  </v>
      </c>
      <c r="C724" t="str">
        <f>if(A724="","",Services!D724&amp;" "&amp;Services!E724&amp;", "&amp;Services!F724&amp;" "&amp;Services!G724)</f>
        <v/>
      </c>
      <c r="D724" t="str">
        <f>if(Services!H724="","",Services!H724)</f>
        <v/>
      </c>
      <c r="E724" s="81" t="str">
        <f>if(Services!J724="P",Services!$J$1&amp;", ","")&amp;
if(Services!K724="P",Services!$K$1&amp;", ","")&amp;
if(Services!L724="P",Services!$L$1&amp;", ","")&amp;
if(Services!M724="P",Services!$M$1&amp;", ","")&amp;
if(Services!N724="P",Services!$N$1&amp;", ","")&amp;
if(Services!O724="P",Services!$O$1&amp;", ","")&amp;
if(Services!P724="P",Services!$P$1&amp;", ","")&amp;
if(Services!Q724="P",Services!$Q$1&amp;", ","")&amp;
if(Services!R724="P",Services!$R$1&amp;", ","")&amp;
if(Services!S724="P",Services!$S$1&amp;", ","")&amp;
if(Services!T724="P",Services!$T$1&amp;", ","")&amp;
if(Services!U724="P",Services!$U$1&amp;", ","")&amp;
if(Services!V724="P",Services!$V$1&amp;", ","")&amp;
if(Services!W724="P",Services!$W$1&amp;", ","")&amp;
if(Services!X724="P",Services!$X$1&amp;", ","")&amp;
if(Services!Y724="P",Services!$Y$1&amp;", ","")&amp;
if(Services!Z724="P",Services!$Z$1&amp;", ","")&amp;
if(Services!AA724="P",Services!$AA$1&amp;", ","")&amp;
if(Services!AB724="P",Services!$AB$1&amp;", ","")&amp;
if(Services!AC724="P",Services!$AC$1&amp;", ","")&amp;
if(Services!AD724="P",Services!$AD$1&amp;", ","")&amp;
if(Services!AE724="P",Services!$AE$1&amp;", ","")&amp;
if(Services!AF724="P",Services!$AF$1&amp;", ","")&amp;
if(Services!AG724="P",Services!$AG$1&amp;", ","")&amp;
if(Services!AH724="P",Services!$AH$1&amp;", ","")</f>
        <v/>
      </c>
      <c r="F724" t="str">
        <f t="shared" si="1"/>
        <v/>
      </c>
      <c r="G724" s="81" t="str">
        <f>if(Services!J724="S",Services!$J$1&amp;", ","")&amp;
if(Services!K724="S",Services!$K$1&amp;", ","")&amp;
if(Services!L724="S",Services!$L$1&amp;", ","")&amp;
if(Services!M724="S",Services!$M$1&amp;", ","")&amp;
if(Services!N724="S",Services!$N$1&amp;", ","")&amp;
if(Services!O724="S",Services!$O$1&amp;", ","")&amp;
if(Services!P724="S",Services!$P$1&amp;", ","")&amp;
if(Services!Q724="S",Services!$Q$1&amp;", ","")&amp;
if(Services!R724="S",Services!$R$1&amp;", ","")&amp;
if(Services!S724="S",Services!$S$1&amp;", ","")&amp;
if(Services!T724="S",Services!$T$1&amp;", ","")&amp;
if(Services!U724="S",Services!$U$1&amp;", ","")&amp;
if(Services!V724="S",Services!$V$1&amp;", ","")&amp;
if(Services!W724="S",Services!$W$1&amp;", ","")&amp;
if(Services!X724="S",Services!$X$1&amp;", ","")&amp;
if(Services!Y724="S",Services!$Y$1&amp;", ","")&amp;
if(Services!Z724="S",Services!$Z$1&amp;", ","")&amp;
if(Services!AA724="S",Services!$AA$1&amp;", ","")&amp;
if(Services!AB724="S",Services!$AB$1&amp;", ","")&amp;
if(Services!AC724="S",Services!$AC$1&amp;", ","")&amp;
if(Services!AD724="S",Services!$AD$1&amp;", ","")&amp;
if(Services!AE724="S",Services!$AE$1&amp;", ","")&amp;
if(Services!AF724="S",Services!$AF$1&amp;", ","")&amp;
if(Services!AG724="S",Services!$AG$1&amp;", ","")&amp;
if(Services!AH724="S",Services!$AH$1&amp;", ","")</f>
        <v/>
      </c>
      <c r="H724" t="str">
        <f t="shared" si="2"/>
        <v/>
      </c>
      <c r="I724" t="str">
        <f t="shared" si="3"/>
        <v/>
      </c>
      <c r="J724" s="24" t="s">
        <v>299</v>
      </c>
    </row>
    <row r="725">
      <c r="A725" t="str">
        <f>if(Services!A725="","",Services!A725)</f>
        <v/>
      </c>
      <c r="B725" t="str">
        <f>if(Services!B725&amp;" "&amp;Services!C725&amp;" "&amp;Services!I725="","",Services!B725&amp;" "&amp;Services!C725&amp;" "&amp;Services!I725)</f>
        <v>  </v>
      </c>
      <c r="C725" t="str">
        <f>if(A725="","",Services!D725&amp;" "&amp;Services!E725&amp;", "&amp;Services!F725&amp;" "&amp;Services!G725)</f>
        <v/>
      </c>
      <c r="D725" t="str">
        <f>if(Services!H725="","",Services!H725)</f>
        <v/>
      </c>
      <c r="E725" s="81" t="str">
        <f>if(Services!J725="P",Services!$J$1&amp;", ","")&amp;
if(Services!K725="P",Services!$K$1&amp;", ","")&amp;
if(Services!L725="P",Services!$L$1&amp;", ","")&amp;
if(Services!M725="P",Services!$M$1&amp;", ","")&amp;
if(Services!N725="P",Services!$N$1&amp;", ","")&amp;
if(Services!O725="P",Services!$O$1&amp;", ","")&amp;
if(Services!P725="P",Services!$P$1&amp;", ","")&amp;
if(Services!Q725="P",Services!$Q$1&amp;", ","")&amp;
if(Services!R725="P",Services!$R$1&amp;", ","")&amp;
if(Services!S725="P",Services!$S$1&amp;", ","")&amp;
if(Services!T725="P",Services!$T$1&amp;", ","")&amp;
if(Services!U725="P",Services!$U$1&amp;", ","")&amp;
if(Services!V725="P",Services!$V$1&amp;", ","")&amp;
if(Services!W725="P",Services!$W$1&amp;", ","")&amp;
if(Services!X725="P",Services!$X$1&amp;", ","")&amp;
if(Services!Y725="P",Services!$Y$1&amp;", ","")&amp;
if(Services!Z725="P",Services!$Z$1&amp;", ","")&amp;
if(Services!AA725="P",Services!$AA$1&amp;", ","")&amp;
if(Services!AB725="P",Services!$AB$1&amp;", ","")&amp;
if(Services!AC725="P",Services!$AC$1&amp;", ","")&amp;
if(Services!AD725="P",Services!$AD$1&amp;", ","")&amp;
if(Services!AE725="P",Services!$AE$1&amp;", ","")&amp;
if(Services!AF725="P",Services!$AF$1&amp;", ","")&amp;
if(Services!AG725="P",Services!$AG$1&amp;", ","")&amp;
if(Services!AH725="P",Services!$AH$1&amp;", ","")</f>
        <v/>
      </c>
      <c r="F725" t="str">
        <f t="shared" si="1"/>
        <v/>
      </c>
      <c r="G725" s="81" t="str">
        <f>if(Services!J725="S",Services!$J$1&amp;", ","")&amp;
if(Services!K725="S",Services!$K$1&amp;", ","")&amp;
if(Services!L725="S",Services!$L$1&amp;", ","")&amp;
if(Services!M725="S",Services!$M$1&amp;", ","")&amp;
if(Services!N725="S",Services!$N$1&amp;", ","")&amp;
if(Services!O725="S",Services!$O$1&amp;", ","")&amp;
if(Services!P725="S",Services!$P$1&amp;", ","")&amp;
if(Services!Q725="S",Services!$Q$1&amp;", ","")&amp;
if(Services!R725="S",Services!$R$1&amp;", ","")&amp;
if(Services!S725="S",Services!$S$1&amp;", ","")&amp;
if(Services!T725="S",Services!$T$1&amp;", ","")&amp;
if(Services!U725="S",Services!$U$1&amp;", ","")&amp;
if(Services!V725="S",Services!$V$1&amp;", ","")&amp;
if(Services!W725="S",Services!$W$1&amp;", ","")&amp;
if(Services!X725="S",Services!$X$1&amp;", ","")&amp;
if(Services!Y725="S",Services!$Y$1&amp;", ","")&amp;
if(Services!Z725="S",Services!$Z$1&amp;", ","")&amp;
if(Services!AA725="S",Services!$AA$1&amp;", ","")&amp;
if(Services!AB725="S",Services!$AB$1&amp;", ","")&amp;
if(Services!AC725="S",Services!$AC$1&amp;", ","")&amp;
if(Services!AD725="S",Services!$AD$1&amp;", ","")&amp;
if(Services!AE725="S",Services!$AE$1&amp;", ","")&amp;
if(Services!AF725="S",Services!$AF$1&amp;", ","")&amp;
if(Services!AG725="S",Services!$AG$1&amp;", ","")&amp;
if(Services!AH725="S",Services!$AH$1&amp;", ","")</f>
        <v/>
      </c>
      <c r="H725" t="str">
        <f t="shared" si="2"/>
        <v/>
      </c>
      <c r="I725" t="str">
        <f t="shared" si="3"/>
        <v/>
      </c>
      <c r="J725" s="24" t="s">
        <v>299</v>
      </c>
    </row>
    <row r="726">
      <c r="A726" t="str">
        <f>if(Services!A726="","",Services!A726)</f>
        <v/>
      </c>
      <c r="B726" t="str">
        <f>if(Services!B726&amp;" "&amp;Services!C726&amp;" "&amp;Services!I726="","",Services!B726&amp;" "&amp;Services!C726&amp;" "&amp;Services!I726)</f>
        <v>  </v>
      </c>
      <c r="C726" t="str">
        <f>if(A726="","",Services!D726&amp;" "&amp;Services!E726&amp;", "&amp;Services!F726&amp;" "&amp;Services!G726)</f>
        <v/>
      </c>
      <c r="D726" t="str">
        <f>if(Services!H726="","",Services!H726)</f>
        <v/>
      </c>
      <c r="E726" s="81" t="str">
        <f>if(Services!J726="P",Services!$J$1&amp;", ","")&amp;
if(Services!K726="P",Services!$K$1&amp;", ","")&amp;
if(Services!L726="P",Services!$L$1&amp;", ","")&amp;
if(Services!M726="P",Services!$M$1&amp;", ","")&amp;
if(Services!N726="P",Services!$N$1&amp;", ","")&amp;
if(Services!O726="P",Services!$O$1&amp;", ","")&amp;
if(Services!P726="P",Services!$P$1&amp;", ","")&amp;
if(Services!Q726="P",Services!$Q$1&amp;", ","")&amp;
if(Services!R726="P",Services!$R$1&amp;", ","")&amp;
if(Services!S726="P",Services!$S$1&amp;", ","")&amp;
if(Services!T726="P",Services!$T$1&amp;", ","")&amp;
if(Services!U726="P",Services!$U$1&amp;", ","")&amp;
if(Services!V726="P",Services!$V$1&amp;", ","")&amp;
if(Services!W726="P",Services!$W$1&amp;", ","")&amp;
if(Services!X726="P",Services!$X$1&amp;", ","")&amp;
if(Services!Y726="P",Services!$Y$1&amp;", ","")&amp;
if(Services!Z726="P",Services!$Z$1&amp;", ","")&amp;
if(Services!AA726="P",Services!$AA$1&amp;", ","")&amp;
if(Services!AB726="P",Services!$AB$1&amp;", ","")&amp;
if(Services!AC726="P",Services!$AC$1&amp;", ","")&amp;
if(Services!AD726="P",Services!$AD$1&amp;", ","")&amp;
if(Services!AE726="P",Services!$AE$1&amp;", ","")&amp;
if(Services!AF726="P",Services!$AF$1&amp;", ","")&amp;
if(Services!AG726="P",Services!$AG$1&amp;", ","")&amp;
if(Services!AH726="P",Services!$AH$1&amp;", ","")</f>
        <v/>
      </c>
      <c r="F726" t="str">
        <f t="shared" si="1"/>
        <v/>
      </c>
      <c r="G726" s="81" t="str">
        <f>if(Services!J726="S",Services!$J$1&amp;", ","")&amp;
if(Services!K726="S",Services!$K$1&amp;", ","")&amp;
if(Services!L726="S",Services!$L$1&amp;", ","")&amp;
if(Services!M726="S",Services!$M$1&amp;", ","")&amp;
if(Services!N726="S",Services!$N$1&amp;", ","")&amp;
if(Services!O726="S",Services!$O$1&amp;", ","")&amp;
if(Services!P726="S",Services!$P$1&amp;", ","")&amp;
if(Services!Q726="S",Services!$Q$1&amp;", ","")&amp;
if(Services!R726="S",Services!$R$1&amp;", ","")&amp;
if(Services!S726="S",Services!$S$1&amp;", ","")&amp;
if(Services!T726="S",Services!$T$1&amp;", ","")&amp;
if(Services!U726="S",Services!$U$1&amp;", ","")&amp;
if(Services!V726="S",Services!$V$1&amp;", ","")&amp;
if(Services!W726="S",Services!$W$1&amp;", ","")&amp;
if(Services!X726="S",Services!$X$1&amp;", ","")&amp;
if(Services!Y726="S",Services!$Y$1&amp;", ","")&amp;
if(Services!Z726="S",Services!$Z$1&amp;", ","")&amp;
if(Services!AA726="S",Services!$AA$1&amp;", ","")&amp;
if(Services!AB726="S",Services!$AB$1&amp;", ","")&amp;
if(Services!AC726="S",Services!$AC$1&amp;", ","")&amp;
if(Services!AD726="S",Services!$AD$1&amp;", ","")&amp;
if(Services!AE726="S",Services!$AE$1&amp;", ","")&amp;
if(Services!AF726="S",Services!$AF$1&amp;", ","")&amp;
if(Services!AG726="S",Services!$AG$1&amp;", ","")&amp;
if(Services!AH726="S",Services!$AH$1&amp;", ","")</f>
        <v/>
      </c>
      <c r="H726" t="str">
        <f t="shared" si="2"/>
        <v/>
      </c>
      <c r="I726" t="str">
        <f t="shared" si="3"/>
        <v/>
      </c>
      <c r="J726" s="24" t="s">
        <v>299</v>
      </c>
    </row>
    <row r="727">
      <c r="A727" t="str">
        <f>if(Services!A727="","",Services!A727)</f>
        <v/>
      </c>
      <c r="B727" t="str">
        <f>if(Services!B727&amp;" "&amp;Services!C727&amp;" "&amp;Services!I727="","",Services!B727&amp;" "&amp;Services!C727&amp;" "&amp;Services!I727)</f>
        <v>  </v>
      </c>
      <c r="C727" t="str">
        <f>if(A727="","",Services!D727&amp;" "&amp;Services!E727&amp;", "&amp;Services!F727&amp;" "&amp;Services!G727)</f>
        <v/>
      </c>
      <c r="D727" t="str">
        <f>if(Services!H727="","",Services!H727)</f>
        <v/>
      </c>
      <c r="E727" s="81" t="str">
        <f>if(Services!J727="P",Services!$J$1&amp;", ","")&amp;
if(Services!K727="P",Services!$K$1&amp;", ","")&amp;
if(Services!L727="P",Services!$L$1&amp;", ","")&amp;
if(Services!M727="P",Services!$M$1&amp;", ","")&amp;
if(Services!N727="P",Services!$N$1&amp;", ","")&amp;
if(Services!O727="P",Services!$O$1&amp;", ","")&amp;
if(Services!P727="P",Services!$P$1&amp;", ","")&amp;
if(Services!Q727="P",Services!$Q$1&amp;", ","")&amp;
if(Services!R727="P",Services!$R$1&amp;", ","")&amp;
if(Services!S727="P",Services!$S$1&amp;", ","")&amp;
if(Services!T727="P",Services!$T$1&amp;", ","")&amp;
if(Services!U727="P",Services!$U$1&amp;", ","")&amp;
if(Services!V727="P",Services!$V$1&amp;", ","")&amp;
if(Services!W727="P",Services!$W$1&amp;", ","")&amp;
if(Services!X727="P",Services!$X$1&amp;", ","")&amp;
if(Services!Y727="P",Services!$Y$1&amp;", ","")&amp;
if(Services!Z727="P",Services!$Z$1&amp;", ","")&amp;
if(Services!AA727="P",Services!$AA$1&amp;", ","")&amp;
if(Services!AB727="P",Services!$AB$1&amp;", ","")&amp;
if(Services!AC727="P",Services!$AC$1&amp;", ","")&amp;
if(Services!AD727="P",Services!$AD$1&amp;", ","")&amp;
if(Services!AE727="P",Services!$AE$1&amp;", ","")&amp;
if(Services!AF727="P",Services!$AF$1&amp;", ","")&amp;
if(Services!AG727="P",Services!$AG$1&amp;", ","")&amp;
if(Services!AH727="P",Services!$AH$1&amp;", ","")</f>
        <v/>
      </c>
      <c r="F727" t="str">
        <f t="shared" si="1"/>
        <v/>
      </c>
      <c r="G727" s="81" t="str">
        <f>if(Services!J727="S",Services!$J$1&amp;", ","")&amp;
if(Services!K727="S",Services!$K$1&amp;", ","")&amp;
if(Services!L727="S",Services!$L$1&amp;", ","")&amp;
if(Services!M727="S",Services!$M$1&amp;", ","")&amp;
if(Services!N727="S",Services!$N$1&amp;", ","")&amp;
if(Services!O727="S",Services!$O$1&amp;", ","")&amp;
if(Services!P727="S",Services!$P$1&amp;", ","")&amp;
if(Services!Q727="S",Services!$Q$1&amp;", ","")&amp;
if(Services!R727="S",Services!$R$1&amp;", ","")&amp;
if(Services!S727="S",Services!$S$1&amp;", ","")&amp;
if(Services!T727="S",Services!$T$1&amp;", ","")&amp;
if(Services!U727="S",Services!$U$1&amp;", ","")&amp;
if(Services!V727="S",Services!$V$1&amp;", ","")&amp;
if(Services!W727="S",Services!$W$1&amp;", ","")&amp;
if(Services!X727="S",Services!$X$1&amp;", ","")&amp;
if(Services!Y727="S",Services!$Y$1&amp;", ","")&amp;
if(Services!Z727="S",Services!$Z$1&amp;", ","")&amp;
if(Services!AA727="S",Services!$AA$1&amp;", ","")&amp;
if(Services!AB727="S",Services!$AB$1&amp;", ","")&amp;
if(Services!AC727="S",Services!$AC$1&amp;", ","")&amp;
if(Services!AD727="S",Services!$AD$1&amp;", ","")&amp;
if(Services!AE727="S",Services!$AE$1&amp;", ","")&amp;
if(Services!AF727="S",Services!$AF$1&amp;", ","")&amp;
if(Services!AG727="S",Services!$AG$1&amp;", ","")&amp;
if(Services!AH727="S",Services!$AH$1&amp;", ","")</f>
        <v/>
      </c>
      <c r="H727" t="str">
        <f t="shared" si="2"/>
        <v/>
      </c>
      <c r="I727" t="str">
        <f t="shared" si="3"/>
        <v/>
      </c>
      <c r="J727" s="24" t="s">
        <v>299</v>
      </c>
    </row>
    <row r="728">
      <c r="A728" t="str">
        <f>if(Services!A728="","",Services!A728)</f>
        <v/>
      </c>
      <c r="B728" t="str">
        <f>if(Services!B728&amp;" "&amp;Services!C728&amp;" "&amp;Services!I728="","",Services!B728&amp;" "&amp;Services!C728&amp;" "&amp;Services!I728)</f>
        <v>  </v>
      </c>
      <c r="C728" t="str">
        <f>if(A728="","",Services!D728&amp;" "&amp;Services!E728&amp;", "&amp;Services!F728&amp;" "&amp;Services!G728)</f>
        <v/>
      </c>
      <c r="D728" t="str">
        <f>if(Services!H728="","",Services!H728)</f>
        <v/>
      </c>
      <c r="E728" s="81" t="str">
        <f>if(Services!J728="P",Services!$J$1&amp;", ","")&amp;
if(Services!K728="P",Services!$K$1&amp;", ","")&amp;
if(Services!L728="P",Services!$L$1&amp;", ","")&amp;
if(Services!M728="P",Services!$M$1&amp;", ","")&amp;
if(Services!N728="P",Services!$N$1&amp;", ","")&amp;
if(Services!O728="P",Services!$O$1&amp;", ","")&amp;
if(Services!P728="P",Services!$P$1&amp;", ","")&amp;
if(Services!Q728="P",Services!$Q$1&amp;", ","")&amp;
if(Services!R728="P",Services!$R$1&amp;", ","")&amp;
if(Services!S728="P",Services!$S$1&amp;", ","")&amp;
if(Services!T728="P",Services!$T$1&amp;", ","")&amp;
if(Services!U728="P",Services!$U$1&amp;", ","")&amp;
if(Services!V728="P",Services!$V$1&amp;", ","")&amp;
if(Services!W728="P",Services!$W$1&amp;", ","")&amp;
if(Services!X728="P",Services!$X$1&amp;", ","")&amp;
if(Services!Y728="P",Services!$Y$1&amp;", ","")&amp;
if(Services!Z728="P",Services!$Z$1&amp;", ","")&amp;
if(Services!AA728="P",Services!$AA$1&amp;", ","")&amp;
if(Services!AB728="P",Services!$AB$1&amp;", ","")&amp;
if(Services!AC728="P",Services!$AC$1&amp;", ","")&amp;
if(Services!AD728="P",Services!$AD$1&amp;", ","")&amp;
if(Services!AE728="P",Services!$AE$1&amp;", ","")&amp;
if(Services!AF728="P",Services!$AF$1&amp;", ","")&amp;
if(Services!AG728="P",Services!$AG$1&amp;", ","")&amp;
if(Services!AH728="P",Services!$AH$1&amp;", ","")</f>
        <v/>
      </c>
      <c r="F728" t="str">
        <f t="shared" si="1"/>
        <v/>
      </c>
      <c r="G728" s="81" t="str">
        <f>if(Services!J728="S",Services!$J$1&amp;", ","")&amp;
if(Services!K728="S",Services!$K$1&amp;", ","")&amp;
if(Services!L728="S",Services!$L$1&amp;", ","")&amp;
if(Services!M728="S",Services!$M$1&amp;", ","")&amp;
if(Services!N728="S",Services!$N$1&amp;", ","")&amp;
if(Services!O728="S",Services!$O$1&amp;", ","")&amp;
if(Services!P728="S",Services!$P$1&amp;", ","")&amp;
if(Services!Q728="S",Services!$Q$1&amp;", ","")&amp;
if(Services!R728="S",Services!$R$1&amp;", ","")&amp;
if(Services!S728="S",Services!$S$1&amp;", ","")&amp;
if(Services!T728="S",Services!$T$1&amp;", ","")&amp;
if(Services!U728="S",Services!$U$1&amp;", ","")&amp;
if(Services!V728="S",Services!$V$1&amp;", ","")&amp;
if(Services!W728="S",Services!$W$1&amp;", ","")&amp;
if(Services!X728="S",Services!$X$1&amp;", ","")&amp;
if(Services!Y728="S",Services!$Y$1&amp;", ","")&amp;
if(Services!Z728="S",Services!$Z$1&amp;", ","")&amp;
if(Services!AA728="S",Services!$AA$1&amp;", ","")&amp;
if(Services!AB728="S",Services!$AB$1&amp;", ","")&amp;
if(Services!AC728="S",Services!$AC$1&amp;", ","")&amp;
if(Services!AD728="S",Services!$AD$1&amp;", ","")&amp;
if(Services!AE728="S",Services!$AE$1&amp;", ","")&amp;
if(Services!AF728="S",Services!$AF$1&amp;", ","")&amp;
if(Services!AG728="S",Services!$AG$1&amp;", ","")&amp;
if(Services!AH728="S",Services!$AH$1&amp;", ","")</f>
        <v/>
      </c>
      <c r="H728" t="str">
        <f t="shared" si="2"/>
        <v/>
      </c>
      <c r="I728" t="str">
        <f t="shared" si="3"/>
        <v/>
      </c>
      <c r="J728" s="24" t="s">
        <v>299</v>
      </c>
    </row>
    <row r="729">
      <c r="A729" t="str">
        <f>if(Services!A729="","",Services!A729)</f>
        <v/>
      </c>
      <c r="B729" t="str">
        <f>if(Services!B729&amp;" "&amp;Services!C729&amp;" "&amp;Services!I729="","",Services!B729&amp;" "&amp;Services!C729&amp;" "&amp;Services!I729)</f>
        <v>  </v>
      </c>
      <c r="C729" t="str">
        <f>if(A729="","",Services!D729&amp;" "&amp;Services!E729&amp;", "&amp;Services!F729&amp;" "&amp;Services!G729)</f>
        <v/>
      </c>
      <c r="D729" t="str">
        <f>if(Services!H729="","",Services!H729)</f>
        <v/>
      </c>
      <c r="E729" s="81" t="str">
        <f>if(Services!J729="P",Services!$J$1&amp;", ","")&amp;
if(Services!K729="P",Services!$K$1&amp;", ","")&amp;
if(Services!L729="P",Services!$L$1&amp;", ","")&amp;
if(Services!M729="P",Services!$M$1&amp;", ","")&amp;
if(Services!N729="P",Services!$N$1&amp;", ","")&amp;
if(Services!O729="P",Services!$O$1&amp;", ","")&amp;
if(Services!P729="P",Services!$P$1&amp;", ","")&amp;
if(Services!Q729="P",Services!$Q$1&amp;", ","")&amp;
if(Services!R729="P",Services!$R$1&amp;", ","")&amp;
if(Services!S729="P",Services!$S$1&amp;", ","")&amp;
if(Services!T729="P",Services!$T$1&amp;", ","")&amp;
if(Services!U729="P",Services!$U$1&amp;", ","")&amp;
if(Services!V729="P",Services!$V$1&amp;", ","")&amp;
if(Services!W729="P",Services!$W$1&amp;", ","")&amp;
if(Services!X729="P",Services!$X$1&amp;", ","")&amp;
if(Services!Y729="P",Services!$Y$1&amp;", ","")&amp;
if(Services!Z729="P",Services!$Z$1&amp;", ","")&amp;
if(Services!AA729="P",Services!$AA$1&amp;", ","")&amp;
if(Services!AB729="P",Services!$AB$1&amp;", ","")&amp;
if(Services!AC729="P",Services!$AC$1&amp;", ","")&amp;
if(Services!AD729="P",Services!$AD$1&amp;", ","")&amp;
if(Services!AE729="P",Services!$AE$1&amp;", ","")&amp;
if(Services!AF729="P",Services!$AF$1&amp;", ","")&amp;
if(Services!AG729="P",Services!$AG$1&amp;", ","")&amp;
if(Services!AH729="P",Services!$AH$1&amp;", ","")</f>
        <v/>
      </c>
      <c r="F729" t="str">
        <f t="shared" si="1"/>
        <v/>
      </c>
      <c r="G729" s="81" t="str">
        <f>if(Services!J729="S",Services!$J$1&amp;", ","")&amp;
if(Services!K729="S",Services!$K$1&amp;", ","")&amp;
if(Services!L729="S",Services!$L$1&amp;", ","")&amp;
if(Services!M729="S",Services!$M$1&amp;", ","")&amp;
if(Services!N729="S",Services!$N$1&amp;", ","")&amp;
if(Services!O729="S",Services!$O$1&amp;", ","")&amp;
if(Services!P729="S",Services!$P$1&amp;", ","")&amp;
if(Services!Q729="S",Services!$Q$1&amp;", ","")&amp;
if(Services!R729="S",Services!$R$1&amp;", ","")&amp;
if(Services!S729="S",Services!$S$1&amp;", ","")&amp;
if(Services!T729="S",Services!$T$1&amp;", ","")&amp;
if(Services!U729="S",Services!$U$1&amp;", ","")&amp;
if(Services!V729="S",Services!$V$1&amp;", ","")&amp;
if(Services!W729="S",Services!$W$1&amp;", ","")&amp;
if(Services!X729="S",Services!$X$1&amp;", ","")&amp;
if(Services!Y729="S",Services!$Y$1&amp;", ","")&amp;
if(Services!Z729="S",Services!$Z$1&amp;", ","")&amp;
if(Services!AA729="S",Services!$AA$1&amp;", ","")&amp;
if(Services!AB729="S",Services!$AB$1&amp;", ","")&amp;
if(Services!AC729="S",Services!$AC$1&amp;", ","")&amp;
if(Services!AD729="S",Services!$AD$1&amp;", ","")&amp;
if(Services!AE729="S",Services!$AE$1&amp;", ","")&amp;
if(Services!AF729="S",Services!$AF$1&amp;", ","")&amp;
if(Services!AG729="S",Services!$AG$1&amp;", ","")&amp;
if(Services!AH729="S",Services!$AH$1&amp;", ","")</f>
        <v/>
      </c>
      <c r="H729" t="str">
        <f t="shared" si="2"/>
        <v/>
      </c>
      <c r="I729" t="str">
        <f t="shared" si="3"/>
        <v/>
      </c>
      <c r="J729" s="24" t="s">
        <v>299</v>
      </c>
    </row>
    <row r="730">
      <c r="A730" t="str">
        <f>if(Services!A730="","",Services!A730)</f>
        <v/>
      </c>
      <c r="B730" t="str">
        <f>if(Services!B730&amp;" "&amp;Services!C730&amp;" "&amp;Services!I730="","",Services!B730&amp;" "&amp;Services!C730&amp;" "&amp;Services!I730)</f>
        <v>  </v>
      </c>
      <c r="C730" t="str">
        <f>if(A730="","",Services!D730&amp;" "&amp;Services!E730&amp;", "&amp;Services!F730&amp;" "&amp;Services!G730)</f>
        <v/>
      </c>
      <c r="D730" t="str">
        <f>if(Services!H730="","",Services!H730)</f>
        <v/>
      </c>
      <c r="E730" s="81" t="str">
        <f>if(Services!J730="P",Services!$J$1&amp;", ","")&amp;
if(Services!K730="P",Services!$K$1&amp;", ","")&amp;
if(Services!L730="P",Services!$L$1&amp;", ","")&amp;
if(Services!M730="P",Services!$M$1&amp;", ","")&amp;
if(Services!N730="P",Services!$N$1&amp;", ","")&amp;
if(Services!O730="P",Services!$O$1&amp;", ","")&amp;
if(Services!P730="P",Services!$P$1&amp;", ","")&amp;
if(Services!Q730="P",Services!$Q$1&amp;", ","")&amp;
if(Services!R730="P",Services!$R$1&amp;", ","")&amp;
if(Services!S730="P",Services!$S$1&amp;", ","")&amp;
if(Services!T730="P",Services!$T$1&amp;", ","")&amp;
if(Services!U730="P",Services!$U$1&amp;", ","")&amp;
if(Services!V730="P",Services!$V$1&amp;", ","")&amp;
if(Services!W730="P",Services!$W$1&amp;", ","")&amp;
if(Services!X730="P",Services!$X$1&amp;", ","")&amp;
if(Services!Y730="P",Services!$Y$1&amp;", ","")&amp;
if(Services!Z730="P",Services!$Z$1&amp;", ","")&amp;
if(Services!AA730="P",Services!$AA$1&amp;", ","")&amp;
if(Services!AB730="P",Services!$AB$1&amp;", ","")&amp;
if(Services!AC730="P",Services!$AC$1&amp;", ","")&amp;
if(Services!AD730="P",Services!$AD$1&amp;", ","")&amp;
if(Services!AE730="P",Services!$AE$1&amp;", ","")&amp;
if(Services!AF730="P",Services!$AF$1&amp;", ","")&amp;
if(Services!AG730="P",Services!$AG$1&amp;", ","")&amp;
if(Services!AH730="P",Services!$AH$1&amp;", ","")</f>
        <v/>
      </c>
      <c r="F730" t="str">
        <f t="shared" si="1"/>
        <v/>
      </c>
      <c r="G730" s="81" t="str">
        <f>if(Services!J730="S",Services!$J$1&amp;", ","")&amp;
if(Services!K730="S",Services!$K$1&amp;", ","")&amp;
if(Services!L730="S",Services!$L$1&amp;", ","")&amp;
if(Services!M730="S",Services!$M$1&amp;", ","")&amp;
if(Services!N730="S",Services!$N$1&amp;", ","")&amp;
if(Services!O730="S",Services!$O$1&amp;", ","")&amp;
if(Services!P730="S",Services!$P$1&amp;", ","")&amp;
if(Services!Q730="S",Services!$Q$1&amp;", ","")&amp;
if(Services!R730="S",Services!$R$1&amp;", ","")&amp;
if(Services!S730="S",Services!$S$1&amp;", ","")&amp;
if(Services!T730="S",Services!$T$1&amp;", ","")&amp;
if(Services!U730="S",Services!$U$1&amp;", ","")&amp;
if(Services!V730="S",Services!$V$1&amp;", ","")&amp;
if(Services!W730="S",Services!$W$1&amp;", ","")&amp;
if(Services!X730="S",Services!$X$1&amp;", ","")&amp;
if(Services!Y730="S",Services!$Y$1&amp;", ","")&amp;
if(Services!Z730="S",Services!$Z$1&amp;", ","")&amp;
if(Services!AA730="S",Services!$AA$1&amp;", ","")&amp;
if(Services!AB730="S",Services!$AB$1&amp;", ","")&amp;
if(Services!AC730="S",Services!$AC$1&amp;", ","")&amp;
if(Services!AD730="S",Services!$AD$1&amp;", ","")&amp;
if(Services!AE730="S",Services!$AE$1&amp;", ","")&amp;
if(Services!AF730="S",Services!$AF$1&amp;", ","")&amp;
if(Services!AG730="S",Services!$AG$1&amp;", ","")&amp;
if(Services!AH730="S",Services!$AH$1&amp;", ","")</f>
        <v/>
      </c>
      <c r="H730" t="str">
        <f t="shared" si="2"/>
        <v/>
      </c>
      <c r="I730" t="str">
        <f t="shared" si="3"/>
        <v/>
      </c>
      <c r="J730" s="24" t="s">
        <v>299</v>
      </c>
    </row>
    <row r="731">
      <c r="A731" t="str">
        <f>if(Services!A731="","",Services!A731)</f>
        <v/>
      </c>
      <c r="B731" t="str">
        <f>if(Services!B731&amp;" "&amp;Services!C731&amp;" "&amp;Services!I731="","",Services!B731&amp;" "&amp;Services!C731&amp;" "&amp;Services!I731)</f>
        <v>  </v>
      </c>
      <c r="C731" t="str">
        <f>if(A731="","",Services!D731&amp;" "&amp;Services!E731&amp;", "&amp;Services!F731&amp;" "&amp;Services!G731)</f>
        <v/>
      </c>
      <c r="D731" t="str">
        <f>if(Services!H731="","",Services!H731)</f>
        <v/>
      </c>
      <c r="E731" s="81" t="str">
        <f>if(Services!J731="P",Services!$J$1&amp;", ","")&amp;
if(Services!K731="P",Services!$K$1&amp;", ","")&amp;
if(Services!L731="P",Services!$L$1&amp;", ","")&amp;
if(Services!M731="P",Services!$M$1&amp;", ","")&amp;
if(Services!N731="P",Services!$N$1&amp;", ","")&amp;
if(Services!O731="P",Services!$O$1&amp;", ","")&amp;
if(Services!P731="P",Services!$P$1&amp;", ","")&amp;
if(Services!Q731="P",Services!$Q$1&amp;", ","")&amp;
if(Services!R731="P",Services!$R$1&amp;", ","")&amp;
if(Services!S731="P",Services!$S$1&amp;", ","")&amp;
if(Services!T731="P",Services!$T$1&amp;", ","")&amp;
if(Services!U731="P",Services!$U$1&amp;", ","")&amp;
if(Services!V731="P",Services!$V$1&amp;", ","")&amp;
if(Services!W731="P",Services!$W$1&amp;", ","")&amp;
if(Services!X731="P",Services!$X$1&amp;", ","")&amp;
if(Services!Y731="P",Services!$Y$1&amp;", ","")&amp;
if(Services!Z731="P",Services!$Z$1&amp;", ","")&amp;
if(Services!AA731="P",Services!$AA$1&amp;", ","")&amp;
if(Services!AB731="P",Services!$AB$1&amp;", ","")&amp;
if(Services!AC731="P",Services!$AC$1&amp;", ","")&amp;
if(Services!AD731="P",Services!$AD$1&amp;", ","")&amp;
if(Services!AE731="P",Services!$AE$1&amp;", ","")&amp;
if(Services!AF731="P",Services!$AF$1&amp;", ","")&amp;
if(Services!AG731="P",Services!$AG$1&amp;", ","")&amp;
if(Services!AH731="P",Services!$AH$1&amp;", ","")</f>
        <v/>
      </c>
      <c r="F731" t="str">
        <f t="shared" si="1"/>
        <v/>
      </c>
      <c r="G731" s="81" t="str">
        <f>if(Services!J731="S",Services!$J$1&amp;", ","")&amp;
if(Services!K731="S",Services!$K$1&amp;", ","")&amp;
if(Services!L731="S",Services!$L$1&amp;", ","")&amp;
if(Services!M731="S",Services!$M$1&amp;", ","")&amp;
if(Services!N731="S",Services!$N$1&amp;", ","")&amp;
if(Services!O731="S",Services!$O$1&amp;", ","")&amp;
if(Services!P731="S",Services!$P$1&amp;", ","")&amp;
if(Services!Q731="S",Services!$Q$1&amp;", ","")&amp;
if(Services!R731="S",Services!$R$1&amp;", ","")&amp;
if(Services!S731="S",Services!$S$1&amp;", ","")&amp;
if(Services!T731="S",Services!$T$1&amp;", ","")&amp;
if(Services!U731="S",Services!$U$1&amp;", ","")&amp;
if(Services!V731="S",Services!$V$1&amp;", ","")&amp;
if(Services!W731="S",Services!$W$1&amp;", ","")&amp;
if(Services!X731="S",Services!$X$1&amp;", ","")&amp;
if(Services!Y731="S",Services!$Y$1&amp;", ","")&amp;
if(Services!Z731="S",Services!$Z$1&amp;", ","")&amp;
if(Services!AA731="S",Services!$AA$1&amp;", ","")&amp;
if(Services!AB731="S",Services!$AB$1&amp;", ","")&amp;
if(Services!AC731="S",Services!$AC$1&amp;", ","")&amp;
if(Services!AD731="S",Services!$AD$1&amp;", ","")&amp;
if(Services!AE731="S",Services!$AE$1&amp;", ","")&amp;
if(Services!AF731="S",Services!$AF$1&amp;", ","")&amp;
if(Services!AG731="S",Services!$AG$1&amp;", ","")&amp;
if(Services!AH731="S",Services!$AH$1&amp;", ","")</f>
        <v/>
      </c>
      <c r="H731" t="str">
        <f t="shared" si="2"/>
        <v/>
      </c>
      <c r="I731" t="str">
        <f t="shared" si="3"/>
        <v/>
      </c>
      <c r="J731" s="24" t="s">
        <v>299</v>
      </c>
    </row>
    <row r="732">
      <c r="A732" t="str">
        <f>if(Services!A732="","",Services!A732)</f>
        <v/>
      </c>
      <c r="B732" t="str">
        <f>if(Services!B732&amp;" "&amp;Services!C732&amp;" "&amp;Services!I732="","",Services!B732&amp;" "&amp;Services!C732&amp;" "&amp;Services!I732)</f>
        <v>  </v>
      </c>
      <c r="C732" t="str">
        <f>if(A732="","",Services!D732&amp;" "&amp;Services!E732&amp;", "&amp;Services!F732&amp;" "&amp;Services!G732)</f>
        <v/>
      </c>
      <c r="D732" t="str">
        <f>if(Services!H732="","",Services!H732)</f>
        <v/>
      </c>
      <c r="E732" s="81" t="str">
        <f>if(Services!J732="P",Services!$J$1&amp;", ","")&amp;
if(Services!K732="P",Services!$K$1&amp;", ","")&amp;
if(Services!L732="P",Services!$L$1&amp;", ","")&amp;
if(Services!M732="P",Services!$M$1&amp;", ","")&amp;
if(Services!N732="P",Services!$N$1&amp;", ","")&amp;
if(Services!O732="P",Services!$O$1&amp;", ","")&amp;
if(Services!P732="P",Services!$P$1&amp;", ","")&amp;
if(Services!Q732="P",Services!$Q$1&amp;", ","")&amp;
if(Services!R732="P",Services!$R$1&amp;", ","")&amp;
if(Services!S732="P",Services!$S$1&amp;", ","")&amp;
if(Services!T732="P",Services!$T$1&amp;", ","")&amp;
if(Services!U732="P",Services!$U$1&amp;", ","")&amp;
if(Services!V732="P",Services!$V$1&amp;", ","")&amp;
if(Services!W732="P",Services!$W$1&amp;", ","")&amp;
if(Services!X732="P",Services!$X$1&amp;", ","")&amp;
if(Services!Y732="P",Services!$Y$1&amp;", ","")&amp;
if(Services!Z732="P",Services!$Z$1&amp;", ","")&amp;
if(Services!AA732="P",Services!$AA$1&amp;", ","")&amp;
if(Services!AB732="P",Services!$AB$1&amp;", ","")&amp;
if(Services!AC732="P",Services!$AC$1&amp;", ","")&amp;
if(Services!AD732="P",Services!$AD$1&amp;", ","")&amp;
if(Services!AE732="P",Services!$AE$1&amp;", ","")&amp;
if(Services!AF732="P",Services!$AF$1&amp;", ","")&amp;
if(Services!AG732="P",Services!$AG$1&amp;", ","")&amp;
if(Services!AH732="P",Services!$AH$1&amp;", ","")</f>
        <v/>
      </c>
      <c r="F732" t="str">
        <f t="shared" si="1"/>
        <v/>
      </c>
      <c r="G732" s="81" t="str">
        <f>if(Services!J732="S",Services!$J$1&amp;", ","")&amp;
if(Services!K732="S",Services!$K$1&amp;", ","")&amp;
if(Services!L732="S",Services!$L$1&amp;", ","")&amp;
if(Services!M732="S",Services!$M$1&amp;", ","")&amp;
if(Services!N732="S",Services!$N$1&amp;", ","")&amp;
if(Services!O732="S",Services!$O$1&amp;", ","")&amp;
if(Services!P732="S",Services!$P$1&amp;", ","")&amp;
if(Services!Q732="S",Services!$Q$1&amp;", ","")&amp;
if(Services!R732="S",Services!$R$1&amp;", ","")&amp;
if(Services!S732="S",Services!$S$1&amp;", ","")&amp;
if(Services!T732="S",Services!$T$1&amp;", ","")&amp;
if(Services!U732="S",Services!$U$1&amp;", ","")&amp;
if(Services!V732="S",Services!$V$1&amp;", ","")&amp;
if(Services!W732="S",Services!$W$1&amp;", ","")&amp;
if(Services!X732="S",Services!$X$1&amp;", ","")&amp;
if(Services!Y732="S",Services!$Y$1&amp;", ","")&amp;
if(Services!Z732="S",Services!$Z$1&amp;", ","")&amp;
if(Services!AA732="S",Services!$AA$1&amp;", ","")&amp;
if(Services!AB732="S",Services!$AB$1&amp;", ","")&amp;
if(Services!AC732="S",Services!$AC$1&amp;", ","")&amp;
if(Services!AD732="S",Services!$AD$1&amp;", ","")&amp;
if(Services!AE732="S",Services!$AE$1&amp;", ","")&amp;
if(Services!AF732="S",Services!$AF$1&amp;", ","")&amp;
if(Services!AG732="S",Services!$AG$1&amp;", ","")&amp;
if(Services!AH732="S",Services!$AH$1&amp;", ","")</f>
        <v/>
      </c>
      <c r="H732" t="str">
        <f t="shared" si="2"/>
        <v/>
      </c>
      <c r="I732" t="str">
        <f t="shared" si="3"/>
        <v/>
      </c>
      <c r="J732" s="24" t="s">
        <v>299</v>
      </c>
    </row>
    <row r="733">
      <c r="A733" t="str">
        <f>if(Services!A733="","",Services!A733)</f>
        <v/>
      </c>
      <c r="B733" t="str">
        <f>if(Services!B733&amp;" "&amp;Services!C733&amp;" "&amp;Services!I733="","",Services!B733&amp;" "&amp;Services!C733&amp;" "&amp;Services!I733)</f>
        <v>  </v>
      </c>
      <c r="C733" t="str">
        <f>if(A733="","",Services!D733&amp;" "&amp;Services!E733&amp;", "&amp;Services!F733&amp;" "&amp;Services!G733)</f>
        <v/>
      </c>
      <c r="D733" t="str">
        <f>if(Services!H733="","",Services!H733)</f>
        <v/>
      </c>
      <c r="E733" s="81" t="str">
        <f>if(Services!J733="P",Services!$J$1&amp;", ","")&amp;
if(Services!K733="P",Services!$K$1&amp;", ","")&amp;
if(Services!L733="P",Services!$L$1&amp;", ","")&amp;
if(Services!M733="P",Services!$M$1&amp;", ","")&amp;
if(Services!N733="P",Services!$N$1&amp;", ","")&amp;
if(Services!O733="P",Services!$O$1&amp;", ","")&amp;
if(Services!P733="P",Services!$P$1&amp;", ","")&amp;
if(Services!Q733="P",Services!$Q$1&amp;", ","")&amp;
if(Services!R733="P",Services!$R$1&amp;", ","")&amp;
if(Services!S733="P",Services!$S$1&amp;", ","")&amp;
if(Services!T733="P",Services!$T$1&amp;", ","")&amp;
if(Services!U733="P",Services!$U$1&amp;", ","")&amp;
if(Services!V733="P",Services!$V$1&amp;", ","")&amp;
if(Services!W733="P",Services!$W$1&amp;", ","")&amp;
if(Services!X733="P",Services!$X$1&amp;", ","")&amp;
if(Services!Y733="P",Services!$Y$1&amp;", ","")&amp;
if(Services!Z733="P",Services!$Z$1&amp;", ","")&amp;
if(Services!AA733="P",Services!$AA$1&amp;", ","")&amp;
if(Services!AB733="P",Services!$AB$1&amp;", ","")&amp;
if(Services!AC733="P",Services!$AC$1&amp;", ","")&amp;
if(Services!AD733="P",Services!$AD$1&amp;", ","")&amp;
if(Services!AE733="P",Services!$AE$1&amp;", ","")&amp;
if(Services!AF733="P",Services!$AF$1&amp;", ","")&amp;
if(Services!AG733="P",Services!$AG$1&amp;", ","")&amp;
if(Services!AH733="P",Services!$AH$1&amp;", ","")</f>
        <v/>
      </c>
      <c r="F733" t="str">
        <f t="shared" si="1"/>
        <v/>
      </c>
      <c r="G733" s="81" t="str">
        <f>if(Services!J733="S",Services!$J$1&amp;", ","")&amp;
if(Services!K733="S",Services!$K$1&amp;", ","")&amp;
if(Services!L733="S",Services!$L$1&amp;", ","")&amp;
if(Services!M733="S",Services!$M$1&amp;", ","")&amp;
if(Services!N733="S",Services!$N$1&amp;", ","")&amp;
if(Services!O733="S",Services!$O$1&amp;", ","")&amp;
if(Services!P733="S",Services!$P$1&amp;", ","")&amp;
if(Services!Q733="S",Services!$Q$1&amp;", ","")&amp;
if(Services!R733="S",Services!$R$1&amp;", ","")&amp;
if(Services!S733="S",Services!$S$1&amp;", ","")&amp;
if(Services!T733="S",Services!$T$1&amp;", ","")&amp;
if(Services!U733="S",Services!$U$1&amp;", ","")&amp;
if(Services!V733="S",Services!$V$1&amp;", ","")&amp;
if(Services!W733="S",Services!$W$1&amp;", ","")&amp;
if(Services!X733="S",Services!$X$1&amp;", ","")&amp;
if(Services!Y733="S",Services!$Y$1&amp;", ","")&amp;
if(Services!Z733="S",Services!$Z$1&amp;", ","")&amp;
if(Services!AA733="S",Services!$AA$1&amp;", ","")&amp;
if(Services!AB733="S",Services!$AB$1&amp;", ","")&amp;
if(Services!AC733="S",Services!$AC$1&amp;", ","")&amp;
if(Services!AD733="S",Services!$AD$1&amp;", ","")&amp;
if(Services!AE733="S",Services!$AE$1&amp;", ","")&amp;
if(Services!AF733="S",Services!$AF$1&amp;", ","")&amp;
if(Services!AG733="S",Services!$AG$1&amp;", ","")&amp;
if(Services!AH733="S",Services!$AH$1&amp;", ","")</f>
        <v/>
      </c>
      <c r="H733" t="str">
        <f t="shared" si="2"/>
        <v/>
      </c>
      <c r="I733" t="str">
        <f t="shared" si="3"/>
        <v/>
      </c>
      <c r="J733" s="24" t="s">
        <v>299</v>
      </c>
    </row>
    <row r="734">
      <c r="A734" t="str">
        <f>if(Services!A734="","",Services!A734)</f>
        <v/>
      </c>
      <c r="B734" t="str">
        <f>if(Services!B734&amp;" "&amp;Services!C734&amp;" "&amp;Services!I734="","",Services!B734&amp;" "&amp;Services!C734&amp;" "&amp;Services!I734)</f>
        <v>  </v>
      </c>
      <c r="C734" t="str">
        <f>if(A734="","",Services!D734&amp;" "&amp;Services!E734&amp;", "&amp;Services!F734&amp;" "&amp;Services!G734)</f>
        <v/>
      </c>
      <c r="D734" t="str">
        <f>if(Services!H734="","",Services!H734)</f>
        <v/>
      </c>
      <c r="E734" s="81" t="str">
        <f>if(Services!J734="P",Services!$J$1&amp;", ","")&amp;
if(Services!K734="P",Services!$K$1&amp;", ","")&amp;
if(Services!L734="P",Services!$L$1&amp;", ","")&amp;
if(Services!M734="P",Services!$M$1&amp;", ","")&amp;
if(Services!N734="P",Services!$N$1&amp;", ","")&amp;
if(Services!O734="P",Services!$O$1&amp;", ","")&amp;
if(Services!P734="P",Services!$P$1&amp;", ","")&amp;
if(Services!Q734="P",Services!$Q$1&amp;", ","")&amp;
if(Services!R734="P",Services!$R$1&amp;", ","")&amp;
if(Services!S734="P",Services!$S$1&amp;", ","")&amp;
if(Services!T734="P",Services!$T$1&amp;", ","")&amp;
if(Services!U734="P",Services!$U$1&amp;", ","")&amp;
if(Services!V734="P",Services!$V$1&amp;", ","")&amp;
if(Services!W734="P",Services!$W$1&amp;", ","")&amp;
if(Services!X734="P",Services!$X$1&amp;", ","")&amp;
if(Services!Y734="P",Services!$Y$1&amp;", ","")&amp;
if(Services!Z734="P",Services!$Z$1&amp;", ","")&amp;
if(Services!AA734="P",Services!$AA$1&amp;", ","")&amp;
if(Services!AB734="P",Services!$AB$1&amp;", ","")&amp;
if(Services!AC734="P",Services!$AC$1&amp;", ","")&amp;
if(Services!AD734="P",Services!$AD$1&amp;", ","")&amp;
if(Services!AE734="P",Services!$AE$1&amp;", ","")&amp;
if(Services!AF734="P",Services!$AF$1&amp;", ","")&amp;
if(Services!AG734="P",Services!$AG$1&amp;", ","")&amp;
if(Services!AH734="P",Services!$AH$1&amp;", ","")</f>
        <v/>
      </c>
      <c r="F734" t="str">
        <f t="shared" si="1"/>
        <v/>
      </c>
      <c r="G734" s="81" t="str">
        <f>if(Services!J734="S",Services!$J$1&amp;", ","")&amp;
if(Services!K734="S",Services!$K$1&amp;", ","")&amp;
if(Services!L734="S",Services!$L$1&amp;", ","")&amp;
if(Services!M734="S",Services!$M$1&amp;", ","")&amp;
if(Services!N734="S",Services!$N$1&amp;", ","")&amp;
if(Services!O734="S",Services!$O$1&amp;", ","")&amp;
if(Services!P734="S",Services!$P$1&amp;", ","")&amp;
if(Services!Q734="S",Services!$Q$1&amp;", ","")&amp;
if(Services!R734="S",Services!$R$1&amp;", ","")&amp;
if(Services!S734="S",Services!$S$1&amp;", ","")&amp;
if(Services!T734="S",Services!$T$1&amp;", ","")&amp;
if(Services!U734="S",Services!$U$1&amp;", ","")&amp;
if(Services!V734="S",Services!$V$1&amp;", ","")&amp;
if(Services!W734="S",Services!$W$1&amp;", ","")&amp;
if(Services!X734="S",Services!$X$1&amp;", ","")&amp;
if(Services!Y734="S",Services!$Y$1&amp;", ","")&amp;
if(Services!Z734="S",Services!$Z$1&amp;", ","")&amp;
if(Services!AA734="S",Services!$AA$1&amp;", ","")&amp;
if(Services!AB734="S",Services!$AB$1&amp;", ","")&amp;
if(Services!AC734="S",Services!$AC$1&amp;", ","")&amp;
if(Services!AD734="S",Services!$AD$1&amp;", ","")&amp;
if(Services!AE734="S",Services!$AE$1&amp;", ","")&amp;
if(Services!AF734="S",Services!$AF$1&amp;", ","")&amp;
if(Services!AG734="S",Services!$AG$1&amp;", ","")&amp;
if(Services!AH734="S",Services!$AH$1&amp;", ","")</f>
        <v/>
      </c>
      <c r="H734" t="str">
        <f t="shared" si="2"/>
        <v/>
      </c>
      <c r="I734" t="str">
        <f t="shared" si="3"/>
        <v/>
      </c>
      <c r="J734" s="24" t="s">
        <v>299</v>
      </c>
    </row>
    <row r="735">
      <c r="A735" t="str">
        <f>if(Services!A735="","",Services!A735)</f>
        <v/>
      </c>
      <c r="B735" t="str">
        <f>if(Services!B735&amp;" "&amp;Services!C735&amp;" "&amp;Services!I735="","",Services!B735&amp;" "&amp;Services!C735&amp;" "&amp;Services!I735)</f>
        <v>  </v>
      </c>
      <c r="C735" t="str">
        <f>if(A735="","",Services!D735&amp;" "&amp;Services!E735&amp;", "&amp;Services!F735&amp;" "&amp;Services!G735)</f>
        <v/>
      </c>
      <c r="D735" t="str">
        <f>if(Services!H735="","",Services!H735)</f>
        <v/>
      </c>
      <c r="E735" s="81" t="str">
        <f>if(Services!J735="P",Services!$J$1&amp;", ","")&amp;
if(Services!K735="P",Services!$K$1&amp;", ","")&amp;
if(Services!L735="P",Services!$L$1&amp;", ","")&amp;
if(Services!M735="P",Services!$M$1&amp;", ","")&amp;
if(Services!N735="P",Services!$N$1&amp;", ","")&amp;
if(Services!O735="P",Services!$O$1&amp;", ","")&amp;
if(Services!P735="P",Services!$P$1&amp;", ","")&amp;
if(Services!Q735="P",Services!$Q$1&amp;", ","")&amp;
if(Services!R735="P",Services!$R$1&amp;", ","")&amp;
if(Services!S735="P",Services!$S$1&amp;", ","")&amp;
if(Services!T735="P",Services!$T$1&amp;", ","")&amp;
if(Services!U735="P",Services!$U$1&amp;", ","")&amp;
if(Services!V735="P",Services!$V$1&amp;", ","")&amp;
if(Services!W735="P",Services!$W$1&amp;", ","")&amp;
if(Services!X735="P",Services!$X$1&amp;", ","")&amp;
if(Services!Y735="P",Services!$Y$1&amp;", ","")&amp;
if(Services!Z735="P",Services!$Z$1&amp;", ","")&amp;
if(Services!AA735="P",Services!$AA$1&amp;", ","")&amp;
if(Services!AB735="P",Services!$AB$1&amp;", ","")&amp;
if(Services!AC735="P",Services!$AC$1&amp;", ","")&amp;
if(Services!AD735="P",Services!$AD$1&amp;", ","")&amp;
if(Services!AE735="P",Services!$AE$1&amp;", ","")&amp;
if(Services!AF735="P",Services!$AF$1&amp;", ","")&amp;
if(Services!AG735="P",Services!$AG$1&amp;", ","")&amp;
if(Services!AH735="P",Services!$AH$1&amp;", ","")</f>
        <v/>
      </c>
      <c r="F735" t="str">
        <f t="shared" si="1"/>
        <v/>
      </c>
      <c r="G735" s="81" t="str">
        <f>if(Services!J735="S",Services!$J$1&amp;", ","")&amp;
if(Services!K735="S",Services!$K$1&amp;", ","")&amp;
if(Services!L735="S",Services!$L$1&amp;", ","")&amp;
if(Services!M735="S",Services!$M$1&amp;", ","")&amp;
if(Services!N735="S",Services!$N$1&amp;", ","")&amp;
if(Services!O735="S",Services!$O$1&amp;", ","")&amp;
if(Services!P735="S",Services!$P$1&amp;", ","")&amp;
if(Services!Q735="S",Services!$Q$1&amp;", ","")&amp;
if(Services!R735="S",Services!$R$1&amp;", ","")&amp;
if(Services!S735="S",Services!$S$1&amp;", ","")&amp;
if(Services!T735="S",Services!$T$1&amp;", ","")&amp;
if(Services!U735="S",Services!$U$1&amp;", ","")&amp;
if(Services!V735="S",Services!$V$1&amp;", ","")&amp;
if(Services!W735="S",Services!$W$1&amp;", ","")&amp;
if(Services!X735="S",Services!$X$1&amp;", ","")&amp;
if(Services!Y735="S",Services!$Y$1&amp;", ","")&amp;
if(Services!Z735="S",Services!$Z$1&amp;", ","")&amp;
if(Services!AA735="S",Services!$AA$1&amp;", ","")&amp;
if(Services!AB735="S",Services!$AB$1&amp;", ","")&amp;
if(Services!AC735="S",Services!$AC$1&amp;", ","")&amp;
if(Services!AD735="S",Services!$AD$1&amp;", ","")&amp;
if(Services!AE735="S",Services!$AE$1&amp;", ","")&amp;
if(Services!AF735="S",Services!$AF$1&amp;", ","")&amp;
if(Services!AG735="S",Services!$AG$1&amp;", ","")&amp;
if(Services!AH735="S",Services!$AH$1&amp;", ","")</f>
        <v/>
      </c>
      <c r="H735" t="str">
        <f t="shared" si="2"/>
        <v/>
      </c>
      <c r="I735" t="str">
        <f t="shared" si="3"/>
        <v/>
      </c>
      <c r="J735" s="24" t="s">
        <v>299</v>
      </c>
    </row>
    <row r="736">
      <c r="A736" t="str">
        <f>if(Services!A736="","",Services!A736)</f>
        <v/>
      </c>
      <c r="B736" t="str">
        <f>if(Services!B736&amp;" "&amp;Services!C736&amp;" "&amp;Services!I736="","",Services!B736&amp;" "&amp;Services!C736&amp;" "&amp;Services!I736)</f>
        <v>  </v>
      </c>
      <c r="C736" t="str">
        <f>if(A736="","",Services!D736&amp;" "&amp;Services!E736&amp;", "&amp;Services!F736&amp;" "&amp;Services!G736)</f>
        <v/>
      </c>
      <c r="D736" t="str">
        <f>if(Services!H736="","",Services!H736)</f>
        <v/>
      </c>
      <c r="E736" s="81" t="str">
        <f>if(Services!J736="P",Services!$J$1&amp;", ","")&amp;
if(Services!K736="P",Services!$K$1&amp;", ","")&amp;
if(Services!L736="P",Services!$L$1&amp;", ","")&amp;
if(Services!M736="P",Services!$M$1&amp;", ","")&amp;
if(Services!N736="P",Services!$N$1&amp;", ","")&amp;
if(Services!O736="P",Services!$O$1&amp;", ","")&amp;
if(Services!P736="P",Services!$P$1&amp;", ","")&amp;
if(Services!Q736="P",Services!$Q$1&amp;", ","")&amp;
if(Services!R736="P",Services!$R$1&amp;", ","")&amp;
if(Services!S736="P",Services!$S$1&amp;", ","")&amp;
if(Services!T736="P",Services!$T$1&amp;", ","")&amp;
if(Services!U736="P",Services!$U$1&amp;", ","")&amp;
if(Services!V736="P",Services!$V$1&amp;", ","")&amp;
if(Services!W736="P",Services!$W$1&amp;", ","")&amp;
if(Services!X736="P",Services!$X$1&amp;", ","")&amp;
if(Services!Y736="P",Services!$Y$1&amp;", ","")&amp;
if(Services!Z736="P",Services!$Z$1&amp;", ","")&amp;
if(Services!AA736="P",Services!$AA$1&amp;", ","")&amp;
if(Services!AB736="P",Services!$AB$1&amp;", ","")&amp;
if(Services!AC736="P",Services!$AC$1&amp;", ","")&amp;
if(Services!AD736="P",Services!$AD$1&amp;", ","")&amp;
if(Services!AE736="P",Services!$AE$1&amp;", ","")&amp;
if(Services!AF736="P",Services!$AF$1&amp;", ","")&amp;
if(Services!AG736="P",Services!$AG$1&amp;", ","")&amp;
if(Services!AH736="P",Services!$AH$1&amp;", ","")</f>
        <v/>
      </c>
      <c r="F736" t="str">
        <f t="shared" si="1"/>
        <v/>
      </c>
      <c r="G736" s="81" t="str">
        <f>if(Services!J736="S",Services!$J$1&amp;", ","")&amp;
if(Services!K736="S",Services!$K$1&amp;", ","")&amp;
if(Services!L736="S",Services!$L$1&amp;", ","")&amp;
if(Services!M736="S",Services!$M$1&amp;", ","")&amp;
if(Services!N736="S",Services!$N$1&amp;", ","")&amp;
if(Services!O736="S",Services!$O$1&amp;", ","")&amp;
if(Services!P736="S",Services!$P$1&amp;", ","")&amp;
if(Services!Q736="S",Services!$Q$1&amp;", ","")&amp;
if(Services!R736="S",Services!$R$1&amp;", ","")&amp;
if(Services!S736="S",Services!$S$1&amp;", ","")&amp;
if(Services!T736="S",Services!$T$1&amp;", ","")&amp;
if(Services!U736="S",Services!$U$1&amp;", ","")&amp;
if(Services!V736="S",Services!$V$1&amp;", ","")&amp;
if(Services!W736="S",Services!$W$1&amp;", ","")&amp;
if(Services!X736="S",Services!$X$1&amp;", ","")&amp;
if(Services!Y736="S",Services!$Y$1&amp;", ","")&amp;
if(Services!Z736="S",Services!$Z$1&amp;", ","")&amp;
if(Services!AA736="S",Services!$AA$1&amp;", ","")&amp;
if(Services!AB736="S",Services!$AB$1&amp;", ","")&amp;
if(Services!AC736="S",Services!$AC$1&amp;", ","")&amp;
if(Services!AD736="S",Services!$AD$1&amp;", ","")&amp;
if(Services!AE736="S",Services!$AE$1&amp;", ","")&amp;
if(Services!AF736="S",Services!$AF$1&amp;", ","")&amp;
if(Services!AG736="S",Services!$AG$1&amp;", ","")&amp;
if(Services!AH736="S",Services!$AH$1&amp;", ","")</f>
        <v/>
      </c>
      <c r="H736" t="str">
        <f t="shared" si="2"/>
        <v/>
      </c>
      <c r="I736" t="str">
        <f t="shared" si="3"/>
        <v/>
      </c>
      <c r="J736" s="24" t="s">
        <v>299</v>
      </c>
    </row>
    <row r="737">
      <c r="A737" t="str">
        <f>if(Services!A737="","",Services!A737)</f>
        <v/>
      </c>
      <c r="B737" t="str">
        <f>if(Services!B737&amp;" "&amp;Services!C737&amp;" "&amp;Services!I737="","",Services!B737&amp;" "&amp;Services!C737&amp;" "&amp;Services!I737)</f>
        <v>  </v>
      </c>
      <c r="C737" t="str">
        <f>if(A737="","",Services!D737&amp;" "&amp;Services!E737&amp;", "&amp;Services!F737&amp;" "&amp;Services!G737)</f>
        <v/>
      </c>
      <c r="D737" t="str">
        <f>if(Services!H737="","",Services!H737)</f>
        <v/>
      </c>
      <c r="E737" s="81" t="str">
        <f>if(Services!J737="P",Services!$J$1&amp;", ","")&amp;
if(Services!K737="P",Services!$K$1&amp;", ","")&amp;
if(Services!L737="P",Services!$L$1&amp;", ","")&amp;
if(Services!M737="P",Services!$M$1&amp;", ","")&amp;
if(Services!N737="P",Services!$N$1&amp;", ","")&amp;
if(Services!O737="P",Services!$O$1&amp;", ","")&amp;
if(Services!P737="P",Services!$P$1&amp;", ","")&amp;
if(Services!Q737="P",Services!$Q$1&amp;", ","")&amp;
if(Services!R737="P",Services!$R$1&amp;", ","")&amp;
if(Services!S737="P",Services!$S$1&amp;", ","")&amp;
if(Services!T737="P",Services!$T$1&amp;", ","")&amp;
if(Services!U737="P",Services!$U$1&amp;", ","")&amp;
if(Services!V737="P",Services!$V$1&amp;", ","")&amp;
if(Services!W737="P",Services!$W$1&amp;", ","")&amp;
if(Services!X737="P",Services!$X$1&amp;", ","")&amp;
if(Services!Y737="P",Services!$Y$1&amp;", ","")&amp;
if(Services!Z737="P",Services!$Z$1&amp;", ","")&amp;
if(Services!AA737="P",Services!$AA$1&amp;", ","")&amp;
if(Services!AB737="P",Services!$AB$1&amp;", ","")&amp;
if(Services!AC737="P",Services!$AC$1&amp;", ","")&amp;
if(Services!AD737="P",Services!$AD$1&amp;", ","")&amp;
if(Services!AE737="P",Services!$AE$1&amp;", ","")&amp;
if(Services!AF737="P",Services!$AF$1&amp;", ","")&amp;
if(Services!AG737="P",Services!$AG$1&amp;", ","")&amp;
if(Services!AH737="P",Services!$AH$1&amp;", ","")</f>
        <v/>
      </c>
      <c r="F737" t="str">
        <f t="shared" si="1"/>
        <v/>
      </c>
      <c r="G737" s="81" t="str">
        <f>if(Services!J737="S",Services!$J$1&amp;", ","")&amp;
if(Services!K737="S",Services!$K$1&amp;", ","")&amp;
if(Services!L737="S",Services!$L$1&amp;", ","")&amp;
if(Services!M737="S",Services!$M$1&amp;", ","")&amp;
if(Services!N737="S",Services!$N$1&amp;", ","")&amp;
if(Services!O737="S",Services!$O$1&amp;", ","")&amp;
if(Services!P737="S",Services!$P$1&amp;", ","")&amp;
if(Services!Q737="S",Services!$Q$1&amp;", ","")&amp;
if(Services!R737="S",Services!$R$1&amp;", ","")&amp;
if(Services!S737="S",Services!$S$1&amp;", ","")&amp;
if(Services!T737="S",Services!$T$1&amp;", ","")&amp;
if(Services!U737="S",Services!$U$1&amp;", ","")&amp;
if(Services!V737="S",Services!$V$1&amp;", ","")&amp;
if(Services!W737="S",Services!$W$1&amp;", ","")&amp;
if(Services!X737="S",Services!$X$1&amp;", ","")&amp;
if(Services!Y737="S",Services!$Y$1&amp;", ","")&amp;
if(Services!Z737="S",Services!$Z$1&amp;", ","")&amp;
if(Services!AA737="S",Services!$AA$1&amp;", ","")&amp;
if(Services!AB737="S",Services!$AB$1&amp;", ","")&amp;
if(Services!AC737="S",Services!$AC$1&amp;", ","")&amp;
if(Services!AD737="S",Services!$AD$1&amp;", ","")&amp;
if(Services!AE737="S",Services!$AE$1&amp;", ","")&amp;
if(Services!AF737="S",Services!$AF$1&amp;", ","")&amp;
if(Services!AG737="S",Services!$AG$1&amp;", ","")&amp;
if(Services!AH737="S",Services!$AH$1&amp;", ","")</f>
        <v/>
      </c>
      <c r="H737" t="str">
        <f t="shared" si="2"/>
        <v/>
      </c>
      <c r="I737" t="str">
        <f t="shared" si="3"/>
        <v/>
      </c>
      <c r="J737" s="24" t="s">
        <v>299</v>
      </c>
    </row>
    <row r="738">
      <c r="A738" t="str">
        <f>if(Services!A738="","",Services!A738)</f>
        <v/>
      </c>
      <c r="B738" t="str">
        <f>if(Services!B738&amp;" "&amp;Services!C738&amp;" "&amp;Services!I738="","",Services!B738&amp;" "&amp;Services!C738&amp;" "&amp;Services!I738)</f>
        <v>  </v>
      </c>
      <c r="C738" t="str">
        <f>if(A738="","",Services!D738&amp;" "&amp;Services!E738&amp;", "&amp;Services!F738&amp;" "&amp;Services!G738)</f>
        <v/>
      </c>
      <c r="D738" t="str">
        <f>if(Services!H738="","",Services!H738)</f>
        <v/>
      </c>
      <c r="E738" s="81" t="str">
        <f>if(Services!J738="P",Services!$J$1&amp;", ","")&amp;
if(Services!K738="P",Services!$K$1&amp;", ","")&amp;
if(Services!L738="P",Services!$L$1&amp;", ","")&amp;
if(Services!M738="P",Services!$M$1&amp;", ","")&amp;
if(Services!N738="P",Services!$N$1&amp;", ","")&amp;
if(Services!O738="P",Services!$O$1&amp;", ","")&amp;
if(Services!P738="P",Services!$P$1&amp;", ","")&amp;
if(Services!Q738="P",Services!$Q$1&amp;", ","")&amp;
if(Services!R738="P",Services!$R$1&amp;", ","")&amp;
if(Services!S738="P",Services!$S$1&amp;", ","")&amp;
if(Services!T738="P",Services!$T$1&amp;", ","")&amp;
if(Services!U738="P",Services!$U$1&amp;", ","")&amp;
if(Services!V738="P",Services!$V$1&amp;", ","")&amp;
if(Services!W738="P",Services!$W$1&amp;", ","")&amp;
if(Services!X738="P",Services!$X$1&amp;", ","")&amp;
if(Services!Y738="P",Services!$Y$1&amp;", ","")&amp;
if(Services!Z738="P",Services!$Z$1&amp;", ","")&amp;
if(Services!AA738="P",Services!$AA$1&amp;", ","")&amp;
if(Services!AB738="P",Services!$AB$1&amp;", ","")&amp;
if(Services!AC738="P",Services!$AC$1&amp;", ","")&amp;
if(Services!AD738="P",Services!$AD$1&amp;", ","")&amp;
if(Services!AE738="P",Services!$AE$1&amp;", ","")&amp;
if(Services!AF738="P",Services!$AF$1&amp;", ","")&amp;
if(Services!AG738="P",Services!$AG$1&amp;", ","")&amp;
if(Services!AH738="P",Services!$AH$1&amp;", ","")</f>
        <v/>
      </c>
      <c r="F738" t="str">
        <f t="shared" si="1"/>
        <v/>
      </c>
      <c r="G738" s="81" t="str">
        <f>if(Services!J738="S",Services!$J$1&amp;", ","")&amp;
if(Services!K738="S",Services!$K$1&amp;", ","")&amp;
if(Services!L738="S",Services!$L$1&amp;", ","")&amp;
if(Services!M738="S",Services!$M$1&amp;", ","")&amp;
if(Services!N738="S",Services!$N$1&amp;", ","")&amp;
if(Services!O738="S",Services!$O$1&amp;", ","")&amp;
if(Services!P738="S",Services!$P$1&amp;", ","")&amp;
if(Services!Q738="S",Services!$Q$1&amp;", ","")&amp;
if(Services!R738="S",Services!$R$1&amp;", ","")&amp;
if(Services!S738="S",Services!$S$1&amp;", ","")&amp;
if(Services!T738="S",Services!$T$1&amp;", ","")&amp;
if(Services!U738="S",Services!$U$1&amp;", ","")&amp;
if(Services!V738="S",Services!$V$1&amp;", ","")&amp;
if(Services!W738="S",Services!$W$1&amp;", ","")&amp;
if(Services!X738="S",Services!$X$1&amp;", ","")&amp;
if(Services!Y738="S",Services!$Y$1&amp;", ","")&amp;
if(Services!Z738="S",Services!$Z$1&amp;", ","")&amp;
if(Services!AA738="S",Services!$AA$1&amp;", ","")&amp;
if(Services!AB738="S",Services!$AB$1&amp;", ","")&amp;
if(Services!AC738="S",Services!$AC$1&amp;", ","")&amp;
if(Services!AD738="S",Services!$AD$1&amp;", ","")&amp;
if(Services!AE738="S",Services!$AE$1&amp;", ","")&amp;
if(Services!AF738="S",Services!$AF$1&amp;", ","")&amp;
if(Services!AG738="S",Services!$AG$1&amp;", ","")&amp;
if(Services!AH738="S",Services!$AH$1&amp;", ","")</f>
        <v/>
      </c>
      <c r="H738" t="str">
        <f t="shared" si="2"/>
        <v/>
      </c>
      <c r="I738" t="str">
        <f t="shared" si="3"/>
        <v/>
      </c>
      <c r="J738" s="24" t="s">
        <v>299</v>
      </c>
    </row>
    <row r="739">
      <c r="A739" t="str">
        <f>if(Services!A739="","",Services!A739)</f>
        <v/>
      </c>
      <c r="B739" t="str">
        <f>if(Services!B739&amp;" "&amp;Services!C739&amp;" "&amp;Services!I739="","",Services!B739&amp;" "&amp;Services!C739&amp;" "&amp;Services!I739)</f>
        <v>  </v>
      </c>
      <c r="C739" t="str">
        <f>if(A739="","",Services!D739&amp;" "&amp;Services!E739&amp;", "&amp;Services!F739&amp;" "&amp;Services!G739)</f>
        <v/>
      </c>
      <c r="D739" t="str">
        <f>if(Services!H739="","",Services!H739)</f>
        <v/>
      </c>
      <c r="E739" s="81" t="str">
        <f>if(Services!J739="P",Services!$J$1&amp;", ","")&amp;
if(Services!K739="P",Services!$K$1&amp;", ","")&amp;
if(Services!L739="P",Services!$L$1&amp;", ","")&amp;
if(Services!M739="P",Services!$M$1&amp;", ","")&amp;
if(Services!N739="P",Services!$N$1&amp;", ","")&amp;
if(Services!O739="P",Services!$O$1&amp;", ","")&amp;
if(Services!P739="P",Services!$P$1&amp;", ","")&amp;
if(Services!Q739="P",Services!$Q$1&amp;", ","")&amp;
if(Services!R739="P",Services!$R$1&amp;", ","")&amp;
if(Services!S739="P",Services!$S$1&amp;", ","")&amp;
if(Services!T739="P",Services!$T$1&amp;", ","")&amp;
if(Services!U739="P",Services!$U$1&amp;", ","")&amp;
if(Services!V739="P",Services!$V$1&amp;", ","")&amp;
if(Services!W739="P",Services!$W$1&amp;", ","")&amp;
if(Services!X739="P",Services!$X$1&amp;", ","")&amp;
if(Services!Y739="P",Services!$Y$1&amp;", ","")&amp;
if(Services!Z739="P",Services!$Z$1&amp;", ","")&amp;
if(Services!AA739="P",Services!$AA$1&amp;", ","")&amp;
if(Services!AB739="P",Services!$AB$1&amp;", ","")&amp;
if(Services!AC739="P",Services!$AC$1&amp;", ","")&amp;
if(Services!AD739="P",Services!$AD$1&amp;", ","")&amp;
if(Services!AE739="P",Services!$AE$1&amp;", ","")&amp;
if(Services!AF739="P",Services!$AF$1&amp;", ","")&amp;
if(Services!AG739="P",Services!$AG$1&amp;", ","")&amp;
if(Services!AH739="P",Services!$AH$1&amp;", ","")</f>
        <v/>
      </c>
      <c r="F739" t="str">
        <f t="shared" si="1"/>
        <v/>
      </c>
      <c r="G739" s="81" t="str">
        <f>if(Services!J739="S",Services!$J$1&amp;", ","")&amp;
if(Services!K739="S",Services!$K$1&amp;", ","")&amp;
if(Services!L739="S",Services!$L$1&amp;", ","")&amp;
if(Services!M739="S",Services!$M$1&amp;", ","")&amp;
if(Services!N739="S",Services!$N$1&amp;", ","")&amp;
if(Services!O739="S",Services!$O$1&amp;", ","")&amp;
if(Services!P739="S",Services!$P$1&amp;", ","")&amp;
if(Services!Q739="S",Services!$Q$1&amp;", ","")&amp;
if(Services!R739="S",Services!$R$1&amp;", ","")&amp;
if(Services!S739="S",Services!$S$1&amp;", ","")&amp;
if(Services!T739="S",Services!$T$1&amp;", ","")&amp;
if(Services!U739="S",Services!$U$1&amp;", ","")&amp;
if(Services!V739="S",Services!$V$1&amp;", ","")&amp;
if(Services!W739="S",Services!$W$1&amp;", ","")&amp;
if(Services!X739="S",Services!$X$1&amp;", ","")&amp;
if(Services!Y739="S",Services!$Y$1&amp;", ","")&amp;
if(Services!Z739="S",Services!$Z$1&amp;", ","")&amp;
if(Services!AA739="S",Services!$AA$1&amp;", ","")&amp;
if(Services!AB739="S",Services!$AB$1&amp;", ","")&amp;
if(Services!AC739="S",Services!$AC$1&amp;", ","")&amp;
if(Services!AD739="S",Services!$AD$1&amp;", ","")&amp;
if(Services!AE739="S",Services!$AE$1&amp;", ","")&amp;
if(Services!AF739="S",Services!$AF$1&amp;", ","")&amp;
if(Services!AG739="S",Services!$AG$1&amp;", ","")&amp;
if(Services!AH739="S",Services!$AH$1&amp;", ","")</f>
        <v/>
      </c>
      <c r="H739" t="str">
        <f t="shared" si="2"/>
        <v/>
      </c>
      <c r="I739" t="str">
        <f t="shared" si="3"/>
        <v/>
      </c>
      <c r="J739" s="24" t="s">
        <v>299</v>
      </c>
    </row>
    <row r="740">
      <c r="A740" t="str">
        <f>if(Services!A740="","",Services!A740)</f>
        <v/>
      </c>
      <c r="B740" t="str">
        <f>if(Services!B740&amp;" "&amp;Services!C740&amp;" "&amp;Services!I740="","",Services!B740&amp;" "&amp;Services!C740&amp;" "&amp;Services!I740)</f>
        <v>  </v>
      </c>
      <c r="C740" t="str">
        <f>if(A740="","",Services!D740&amp;" "&amp;Services!E740&amp;", "&amp;Services!F740&amp;" "&amp;Services!G740)</f>
        <v/>
      </c>
      <c r="D740" t="str">
        <f>if(Services!H740="","",Services!H740)</f>
        <v/>
      </c>
      <c r="E740" s="81" t="str">
        <f>if(Services!J740="P",Services!$J$1&amp;", ","")&amp;
if(Services!K740="P",Services!$K$1&amp;", ","")&amp;
if(Services!L740="P",Services!$L$1&amp;", ","")&amp;
if(Services!M740="P",Services!$M$1&amp;", ","")&amp;
if(Services!N740="P",Services!$N$1&amp;", ","")&amp;
if(Services!O740="P",Services!$O$1&amp;", ","")&amp;
if(Services!P740="P",Services!$P$1&amp;", ","")&amp;
if(Services!Q740="P",Services!$Q$1&amp;", ","")&amp;
if(Services!R740="P",Services!$R$1&amp;", ","")&amp;
if(Services!S740="P",Services!$S$1&amp;", ","")&amp;
if(Services!T740="P",Services!$T$1&amp;", ","")&amp;
if(Services!U740="P",Services!$U$1&amp;", ","")&amp;
if(Services!V740="P",Services!$V$1&amp;", ","")&amp;
if(Services!W740="P",Services!$W$1&amp;", ","")&amp;
if(Services!X740="P",Services!$X$1&amp;", ","")&amp;
if(Services!Y740="P",Services!$Y$1&amp;", ","")&amp;
if(Services!Z740="P",Services!$Z$1&amp;", ","")&amp;
if(Services!AA740="P",Services!$AA$1&amp;", ","")&amp;
if(Services!AB740="P",Services!$AB$1&amp;", ","")&amp;
if(Services!AC740="P",Services!$AC$1&amp;", ","")&amp;
if(Services!AD740="P",Services!$AD$1&amp;", ","")&amp;
if(Services!AE740="P",Services!$AE$1&amp;", ","")&amp;
if(Services!AF740="P",Services!$AF$1&amp;", ","")&amp;
if(Services!AG740="P",Services!$AG$1&amp;", ","")&amp;
if(Services!AH740="P",Services!$AH$1&amp;", ","")</f>
        <v/>
      </c>
      <c r="F740" t="str">
        <f t="shared" si="1"/>
        <v/>
      </c>
      <c r="G740" s="81" t="str">
        <f>if(Services!J740="S",Services!$J$1&amp;", ","")&amp;
if(Services!K740="S",Services!$K$1&amp;", ","")&amp;
if(Services!L740="S",Services!$L$1&amp;", ","")&amp;
if(Services!M740="S",Services!$M$1&amp;", ","")&amp;
if(Services!N740="S",Services!$N$1&amp;", ","")&amp;
if(Services!O740="S",Services!$O$1&amp;", ","")&amp;
if(Services!P740="S",Services!$P$1&amp;", ","")&amp;
if(Services!Q740="S",Services!$Q$1&amp;", ","")&amp;
if(Services!R740="S",Services!$R$1&amp;", ","")&amp;
if(Services!S740="S",Services!$S$1&amp;", ","")&amp;
if(Services!T740="S",Services!$T$1&amp;", ","")&amp;
if(Services!U740="S",Services!$U$1&amp;", ","")&amp;
if(Services!V740="S",Services!$V$1&amp;", ","")&amp;
if(Services!W740="S",Services!$W$1&amp;", ","")&amp;
if(Services!X740="S",Services!$X$1&amp;", ","")&amp;
if(Services!Y740="S",Services!$Y$1&amp;", ","")&amp;
if(Services!Z740="S",Services!$Z$1&amp;", ","")&amp;
if(Services!AA740="S",Services!$AA$1&amp;", ","")&amp;
if(Services!AB740="S",Services!$AB$1&amp;", ","")&amp;
if(Services!AC740="S",Services!$AC$1&amp;", ","")&amp;
if(Services!AD740="S",Services!$AD$1&amp;", ","")&amp;
if(Services!AE740="S",Services!$AE$1&amp;", ","")&amp;
if(Services!AF740="S",Services!$AF$1&amp;", ","")&amp;
if(Services!AG740="S",Services!$AG$1&amp;", ","")&amp;
if(Services!AH740="S",Services!$AH$1&amp;", ","")</f>
        <v/>
      </c>
      <c r="H740" t="str">
        <f t="shared" si="2"/>
        <v/>
      </c>
      <c r="I740" t="str">
        <f t="shared" si="3"/>
        <v/>
      </c>
      <c r="J740" s="24" t="s">
        <v>299</v>
      </c>
    </row>
    <row r="741">
      <c r="A741" t="str">
        <f>if(Services!A741="","",Services!A741)</f>
        <v/>
      </c>
      <c r="B741" t="str">
        <f>if(Services!B741&amp;" "&amp;Services!C741&amp;" "&amp;Services!I741="","",Services!B741&amp;" "&amp;Services!C741&amp;" "&amp;Services!I741)</f>
        <v>  </v>
      </c>
      <c r="C741" t="str">
        <f>if(A741="","",Services!D741&amp;" "&amp;Services!E741&amp;", "&amp;Services!F741&amp;" "&amp;Services!G741)</f>
        <v/>
      </c>
      <c r="D741" t="str">
        <f>if(Services!H741="","",Services!H741)</f>
        <v/>
      </c>
      <c r="E741" s="81" t="str">
        <f>if(Services!J741="P",Services!$J$1&amp;", ","")&amp;
if(Services!K741="P",Services!$K$1&amp;", ","")&amp;
if(Services!L741="P",Services!$L$1&amp;", ","")&amp;
if(Services!M741="P",Services!$M$1&amp;", ","")&amp;
if(Services!N741="P",Services!$N$1&amp;", ","")&amp;
if(Services!O741="P",Services!$O$1&amp;", ","")&amp;
if(Services!P741="P",Services!$P$1&amp;", ","")&amp;
if(Services!Q741="P",Services!$Q$1&amp;", ","")&amp;
if(Services!R741="P",Services!$R$1&amp;", ","")&amp;
if(Services!S741="P",Services!$S$1&amp;", ","")&amp;
if(Services!T741="P",Services!$T$1&amp;", ","")&amp;
if(Services!U741="P",Services!$U$1&amp;", ","")&amp;
if(Services!V741="P",Services!$V$1&amp;", ","")&amp;
if(Services!W741="P",Services!$W$1&amp;", ","")&amp;
if(Services!X741="P",Services!$X$1&amp;", ","")&amp;
if(Services!Y741="P",Services!$Y$1&amp;", ","")&amp;
if(Services!Z741="P",Services!$Z$1&amp;", ","")&amp;
if(Services!AA741="P",Services!$AA$1&amp;", ","")&amp;
if(Services!AB741="P",Services!$AB$1&amp;", ","")&amp;
if(Services!AC741="P",Services!$AC$1&amp;", ","")&amp;
if(Services!AD741="P",Services!$AD$1&amp;", ","")&amp;
if(Services!AE741="P",Services!$AE$1&amp;", ","")&amp;
if(Services!AF741="P",Services!$AF$1&amp;", ","")&amp;
if(Services!AG741="P",Services!$AG$1&amp;", ","")&amp;
if(Services!AH741="P",Services!$AH$1&amp;", ","")</f>
        <v/>
      </c>
      <c r="F741" t="str">
        <f t="shared" si="1"/>
        <v/>
      </c>
      <c r="G741" s="81" t="str">
        <f>if(Services!J741="S",Services!$J$1&amp;", ","")&amp;
if(Services!K741="S",Services!$K$1&amp;", ","")&amp;
if(Services!L741="S",Services!$L$1&amp;", ","")&amp;
if(Services!M741="S",Services!$M$1&amp;", ","")&amp;
if(Services!N741="S",Services!$N$1&amp;", ","")&amp;
if(Services!O741="S",Services!$O$1&amp;", ","")&amp;
if(Services!P741="S",Services!$P$1&amp;", ","")&amp;
if(Services!Q741="S",Services!$Q$1&amp;", ","")&amp;
if(Services!R741="S",Services!$R$1&amp;", ","")&amp;
if(Services!S741="S",Services!$S$1&amp;", ","")&amp;
if(Services!T741="S",Services!$T$1&amp;", ","")&amp;
if(Services!U741="S",Services!$U$1&amp;", ","")&amp;
if(Services!V741="S",Services!$V$1&amp;", ","")&amp;
if(Services!W741="S",Services!$W$1&amp;", ","")&amp;
if(Services!X741="S",Services!$X$1&amp;", ","")&amp;
if(Services!Y741="S",Services!$Y$1&amp;", ","")&amp;
if(Services!Z741="S",Services!$Z$1&amp;", ","")&amp;
if(Services!AA741="S",Services!$AA$1&amp;", ","")&amp;
if(Services!AB741="S",Services!$AB$1&amp;", ","")&amp;
if(Services!AC741="S",Services!$AC$1&amp;", ","")&amp;
if(Services!AD741="S",Services!$AD$1&amp;", ","")&amp;
if(Services!AE741="S",Services!$AE$1&amp;", ","")&amp;
if(Services!AF741="S",Services!$AF$1&amp;", ","")&amp;
if(Services!AG741="S",Services!$AG$1&amp;", ","")&amp;
if(Services!AH741="S",Services!$AH$1&amp;", ","")</f>
        <v/>
      </c>
      <c r="H741" t="str">
        <f t="shared" si="2"/>
        <v/>
      </c>
      <c r="I741" t="str">
        <f t="shared" si="3"/>
        <v/>
      </c>
      <c r="J741" s="24" t="s">
        <v>299</v>
      </c>
    </row>
    <row r="742">
      <c r="A742" t="str">
        <f>if(Services!A742="","",Services!A742)</f>
        <v/>
      </c>
      <c r="B742" t="str">
        <f>if(Services!B742&amp;" "&amp;Services!C742&amp;" "&amp;Services!I742="","",Services!B742&amp;" "&amp;Services!C742&amp;" "&amp;Services!I742)</f>
        <v>  </v>
      </c>
      <c r="C742" t="str">
        <f>if(A742="","",Services!D742&amp;" "&amp;Services!E742&amp;", "&amp;Services!F742&amp;" "&amp;Services!G742)</f>
        <v/>
      </c>
      <c r="D742" t="str">
        <f>if(Services!H742="","",Services!H742)</f>
        <v/>
      </c>
      <c r="E742" s="81" t="str">
        <f>if(Services!J742="P",Services!$J$1&amp;", ","")&amp;
if(Services!K742="P",Services!$K$1&amp;", ","")&amp;
if(Services!L742="P",Services!$L$1&amp;", ","")&amp;
if(Services!M742="P",Services!$M$1&amp;", ","")&amp;
if(Services!N742="P",Services!$N$1&amp;", ","")&amp;
if(Services!O742="P",Services!$O$1&amp;", ","")&amp;
if(Services!P742="P",Services!$P$1&amp;", ","")&amp;
if(Services!Q742="P",Services!$Q$1&amp;", ","")&amp;
if(Services!R742="P",Services!$R$1&amp;", ","")&amp;
if(Services!S742="P",Services!$S$1&amp;", ","")&amp;
if(Services!T742="P",Services!$T$1&amp;", ","")&amp;
if(Services!U742="P",Services!$U$1&amp;", ","")&amp;
if(Services!V742="P",Services!$V$1&amp;", ","")&amp;
if(Services!W742="P",Services!$W$1&amp;", ","")&amp;
if(Services!X742="P",Services!$X$1&amp;", ","")&amp;
if(Services!Y742="P",Services!$Y$1&amp;", ","")&amp;
if(Services!Z742="P",Services!$Z$1&amp;", ","")&amp;
if(Services!AA742="P",Services!$AA$1&amp;", ","")&amp;
if(Services!AB742="P",Services!$AB$1&amp;", ","")&amp;
if(Services!AC742="P",Services!$AC$1&amp;", ","")&amp;
if(Services!AD742="P",Services!$AD$1&amp;", ","")&amp;
if(Services!AE742="P",Services!$AE$1&amp;", ","")&amp;
if(Services!AF742="P",Services!$AF$1&amp;", ","")&amp;
if(Services!AG742="P",Services!$AG$1&amp;", ","")&amp;
if(Services!AH742="P",Services!$AH$1&amp;", ","")</f>
        <v/>
      </c>
      <c r="F742" t="str">
        <f t="shared" si="1"/>
        <v/>
      </c>
      <c r="G742" s="81" t="str">
        <f>if(Services!J742="S",Services!$J$1&amp;", ","")&amp;
if(Services!K742="S",Services!$K$1&amp;", ","")&amp;
if(Services!L742="S",Services!$L$1&amp;", ","")&amp;
if(Services!M742="S",Services!$M$1&amp;", ","")&amp;
if(Services!N742="S",Services!$N$1&amp;", ","")&amp;
if(Services!O742="S",Services!$O$1&amp;", ","")&amp;
if(Services!P742="S",Services!$P$1&amp;", ","")&amp;
if(Services!Q742="S",Services!$Q$1&amp;", ","")&amp;
if(Services!R742="S",Services!$R$1&amp;", ","")&amp;
if(Services!S742="S",Services!$S$1&amp;", ","")&amp;
if(Services!T742="S",Services!$T$1&amp;", ","")&amp;
if(Services!U742="S",Services!$U$1&amp;", ","")&amp;
if(Services!V742="S",Services!$V$1&amp;", ","")&amp;
if(Services!W742="S",Services!$W$1&amp;", ","")&amp;
if(Services!X742="S",Services!$X$1&amp;", ","")&amp;
if(Services!Y742="S",Services!$Y$1&amp;", ","")&amp;
if(Services!Z742="S",Services!$Z$1&amp;", ","")&amp;
if(Services!AA742="S",Services!$AA$1&amp;", ","")&amp;
if(Services!AB742="S",Services!$AB$1&amp;", ","")&amp;
if(Services!AC742="S",Services!$AC$1&amp;", ","")&amp;
if(Services!AD742="S",Services!$AD$1&amp;", ","")&amp;
if(Services!AE742="S",Services!$AE$1&amp;", ","")&amp;
if(Services!AF742="S",Services!$AF$1&amp;", ","")&amp;
if(Services!AG742="S",Services!$AG$1&amp;", ","")&amp;
if(Services!AH742="S",Services!$AH$1&amp;", ","")</f>
        <v/>
      </c>
      <c r="H742" t="str">
        <f t="shared" si="2"/>
        <v/>
      </c>
      <c r="I742" t="str">
        <f t="shared" si="3"/>
        <v/>
      </c>
      <c r="J742" s="24" t="s">
        <v>299</v>
      </c>
    </row>
    <row r="743">
      <c r="A743" t="str">
        <f>if(Services!A743="","",Services!A743)</f>
        <v/>
      </c>
      <c r="B743" t="str">
        <f>if(Services!B743&amp;" "&amp;Services!C743&amp;" "&amp;Services!I743="","",Services!B743&amp;" "&amp;Services!C743&amp;" "&amp;Services!I743)</f>
        <v>  </v>
      </c>
      <c r="C743" t="str">
        <f>if(A743="","",Services!D743&amp;" "&amp;Services!E743&amp;", "&amp;Services!F743&amp;" "&amp;Services!G743)</f>
        <v/>
      </c>
      <c r="D743" t="str">
        <f>if(Services!H743="","",Services!H743)</f>
        <v/>
      </c>
      <c r="E743" s="81" t="str">
        <f>if(Services!J743="P",Services!$J$1&amp;", ","")&amp;
if(Services!K743="P",Services!$K$1&amp;", ","")&amp;
if(Services!L743="P",Services!$L$1&amp;", ","")&amp;
if(Services!M743="P",Services!$M$1&amp;", ","")&amp;
if(Services!N743="P",Services!$N$1&amp;", ","")&amp;
if(Services!O743="P",Services!$O$1&amp;", ","")&amp;
if(Services!P743="P",Services!$P$1&amp;", ","")&amp;
if(Services!Q743="P",Services!$Q$1&amp;", ","")&amp;
if(Services!R743="P",Services!$R$1&amp;", ","")&amp;
if(Services!S743="P",Services!$S$1&amp;", ","")&amp;
if(Services!T743="P",Services!$T$1&amp;", ","")&amp;
if(Services!U743="P",Services!$U$1&amp;", ","")&amp;
if(Services!V743="P",Services!$V$1&amp;", ","")&amp;
if(Services!W743="P",Services!$W$1&amp;", ","")&amp;
if(Services!X743="P",Services!$X$1&amp;", ","")&amp;
if(Services!Y743="P",Services!$Y$1&amp;", ","")&amp;
if(Services!Z743="P",Services!$Z$1&amp;", ","")&amp;
if(Services!AA743="P",Services!$AA$1&amp;", ","")&amp;
if(Services!AB743="P",Services!$AB$1&amp;", ","")&amp;
if(Services!AC743="P",Services!$AC$1&amp;", ","")&amp;
if(Services!AD743="P",Services!$AD$1&amp;", ","")&amp;
if(Services!AE743="P",Services!$AE$1&amp;", ","")&amp;
if(Services!AF743="P",Services!$AF$1&amp;", ","")&amp;
if(Services!AG743="P",Services!$AG$1&amp;", ","")&amp;
if(Services!AH743="P",Services!$AH$1&amp;", ","")</f>
        <v/>
      </c>
      <c r="F743" t="str">
        <f t="shared" si="1"/>
        <v/>
      </c>
      <c r="G743" s="81" t="str">
        <f>if(Services!J743="S",Services!$J$1&amp;", ","")&amp;
if(Services!K743="S",Services!$K$1&amp;", ","")&amp;
if(Services!L743="S",Services!$L$1&amp;", ","")&amp;
if(Services!M743="S",Services!$M$1&amp;", ","")&amp;
if(Services!N743="S",Services!$N$1&amp;", ","")&amp;
if(Services!O743="S",Services!$O$1&amp;", ","")&amp;
if(Services!P743="S",Services!$P$1&amp;", ","")&amp;
if(Services!Q743="S",Services!$Q$1&amp;", ","")&amp;
if(Services!R743="S",Services!$R$1&amp;", ","")&amp;
if(Services!S743="S",Services!$S$1&amp;", ","")&amp;
if(Services!T743="S",Services!$T$1&amp;", ","")&amp;
if(Services!U743="S",Services!$U$1&amp;", ","")&amp;
if(Services!V743="S",Services!$V$1&amp;", ","")&amp;
if(Services!W743="S",Services!$W$1&amp;", ","")&amp;
if(Services!X743="S",Services!$X$1&amp;", ","")&amp;
if(Services!Y743="S",Services!$Y$1&amp;", ","")&amp;
if(Services!Z743="S",Services!$Z$1&amp;", ","")&amp;
if(Services!AA743="S",Services!$AA$1&amp;", ","")&amp;
if(Services!AB743="S",Services!$AB$1&amp;", ","")&amp;
if(Services!AC743="S",Services!$AC$1&amp;", ","")&amp;
if(Services!AD743="S",Services!$AD$1&amp;", ","")&amp;
if(Services!AE743="S",Services!$AE$1&amp;", ","")&amp;
if(Services!AF743="S",Services!$AF$1&amp;", ","")&amp;
if(Services!AG743="S",Services!$AG$1&amp;", ","")&amp;
if(Services!AH743="S",Services!$AH$1&amp;", ","")</f>
        <v/>
      </c>
      <c r="H743" t="str">
        <f t="shared" si="2"/>
        <v/>
      </c>
      <c r="I743" t="str">
        <f t="shared" si="3"/>
        <v/>
      </c>
      <c r="J743" s="24" t="s">
        <v>299</v>
      </c>
    </row>
    <row r="744">
      <c r="A744" t="str">
        <f>if(Services!A744="","",Services!A744)</f>
        <v/>
      </c>
      <c r="B744" t="str">
        <f>if(Services!B744&amp;" "&amp;Services!C744&amp;" "&amp;Services!I744="","",Services!B744&amp;" "&amp;Services!C744&amp;" "&amp;Services!I744)</f>
        <v>  </v>
      </c>
      <c r="C744" t="str">
        <f>if(A744="","",Services!D744&amp;" "&amp;Services!E744&amp;", "&amp;Services!F744&amp;" "&amp;Services!G744)</f>
        <v/>
      </c>
      <c r="D744" t="str">
        <f>if(Services!H744="","",Services!H744)</f>
        <v/>
      </c>
      <c r="E744" s="81" t="str">
        <f>if(Services!J744="P",Services!$J$1&amp;", ","")&amp;
if(Services!K744="P",Services!$K$1&amp;", ","")&amp;
if(Services!L744="P",Services!$L$1&amp;", ","")&amp;
if(Services!M744="P",Services!$M$1&amp;", ","")&amp;
if(Services!N744="P",Services!$N$1&amp;", ","")&amp;
if(Services!O744="P",Services!$O$1&amp;", ","")&amp;
if(Services!P744="P",Services!$P$1&amp;", ","")&amp;
if(Services!Q744="P",Services!$Q$1&amp;", ","")&amp;
if(Services!R744="P",Services!$R$1&amp;", ","")&amp;
if(Services!S744="P",Services!$S$1&amp;", ","")&amp;
if(Services!T744="P",Services!$T$1&amp;", ","")&amp;
if(Services!U744="P",Services!$U$1&amp;", ","")&amp;
if(Services!V744="P",Services!$V$1&amp;", ","")&amp;
if(Services!W744="P",Services!$W$1&amp;", ","")&amp;
if(Services!X744="P",Services!$X$1&amp;", ","")&amp;
if(Services!Y744="P",Services!$Y$1&amp;", ","")&amp;
if(Services!Z744="P",Services!$Z$1&amp;", ","")&amp;
if(Services!AA744="P",Services!$AA$1&amp;", ","")&amp;
if(Services!AB744="P",Services!$AB$1&amp;", ","")&amp;
if(Services!AC744="P",Services!$AC$1&amp;", ","")&amp;
if(Services!AD744="P",Services!$AD$1&amp;", ","")&amp;
if(Services!AE744="P",Services!$AE$1&amp;", ","")&amp;
if(Services!AF744="P",Services!$AF$1&amp;", ","")&amp;
if(Services!AG744="P",Services!$AG$1&amp;", ","")&amp;
if(Services!AH744="P",Services!$AH$1&amp;", ","")</f>
        <v/>
      </c>
      <c r="F744" t="str">
        <f t="shared" si="1"/>
        <v/>
      </c>
      <c r="G744" s="81" t="str">
        <f>if(Services!J744="S",Services!$J$1&amp;", ","")&amp;
if(Services!K744="S",Services!$K$1&amp;", ","")&amp;
if(Services!L744="S",Services!$L$1&amp;", ","")&amp;
if(Services!M744="S",Services!$M$1&amp;", ","")&amp;
if(Services!N744="S",Services!$N$1&amp;", ","")&amp;
if(Services!O744="S",Services!$O$1&amp;", ","")&amp;
if(Services!P744="S",Services!$P$1&amp;", ","")&amp;
if(Services!Q744="S",Services!$Q$1&amp;", ","")&amp;
if(Services!R744="S",Services!$R$1&amp;", ","")&amp;
if(Services!S744="S",Services!$S$1&amp;", ","")&amp;
if(Services!T744="S",Services!$T$1&amp;", ","")&amp;
if(Services!U744="S",Services!$U$1&amp;", ","")&amp;
if(Services!V744="S",Services!$V$1&amp;", ","")&amp;
if(Services!W744="S",Services!$W$1&amp;", ","")&amp;
if(Services!X744="S",Services!$X$1&amp;", ","")&amp;
if(Services!Y744="S",Services!$Y$1&amp;", ","")&amp;
if(Services!Z744="S",Services!$Z$1&amp;", ","")&amp;
if(Services!AA744="S",Services!$AA$1&amp;", ","")&amp;
if(Services!AB744="S",Services!$AB$1&amp;", ","")&amp;
if(Services!AC744="S",Services!$AC$1&amp;", ","")&amp;
if(Services!AD744="S",Services!$AD$1&amp;", ","")&amp;
if(Services!AE744="S",Services!$AE$1&amp;", ","")&amp;
if(Services!AF744="S",Services!$AF$1&amp;", ","")&amp;
if(Services!AG744="S",Services!$AG$1&amp;", ","")&amp;
if(Services!AH744="S",Services!$AH$1&amp;", ","")</f>
        <v/>
      </c>
      <c r="H744" t="str">
        <f t="shared" si="2"/>
        <v/>
      </c>
      <c r="I744" t="str">
        <f t="shared" si="3"/>
        <v/>
      </c>
      <c r="J744" s="24" t="s">
        <v>299</v>
      </c>
    </row>
    <row r="745">
      <c r="A745" t="str">
        <f>if(Services!A745="","",Services!A745)</f>
        <v/>
      </c>
      <c r="B745" t="str">
        <f>if(Services!B745&amp;" "&amp;Services!C745&amp;" "&amp;Services!I745="","",Services!B745&amp;" "&amp;Services!C745&amp;" "&amp;Services!I745)</f>
        <v>  </v>
      </c>
      <c r="C745" t="str">
        <f>if(A745="","",Services!D745&amp;" "&amp;Services!E745&amp;", "&amp;Services!F745&amp;" "&amp;Services!G745)</f>
        <v/>
      </c>
      <c r="D745" t="str">
        <f>if(Services!H745="","",Services!H745)</f>
        <v/>
      </c>
      <c r="E745" s="81" t="str">
        <f>if(Services!J745="P",Services!$J$1&amp;", ","")&amp;
if(Services!K745="P",Services!$K$1&amp;", ","")&amp;
if(Services!L745="P",Services!$L$1&amp;", ","")&amp;
if(Services!M745="P",Services!$M$1&amp;", ","")&amp;
if(Services!N745="P",Services!$N$1&amp;", ","")&amp;
if(Services!O745="P",Services!$O$1&amp;", ","")&amp;
if(Services!P745="P",Services!$P$1&amp;", ","")&amp;
if(Services!Q745="P",Services!$Q$1&amp;", ","")&amp;
if(Services!R745="P",Services!$R$1&amp;", ","")&amp;
if(Services!S745="P",Services!$S$1&amp;", ","")&amp;
if(Services!T745="P",Services!$T$1&amp;", ","")&amp;
if(Services!U745="P",Services!$U$1&amp;", ","")&amp;
if(Services!V745="P",Services!$V$1&amp;", ","")&amp;
if(Services!W745="P",Services!$W$1&amp;", ","")&amp;
if(Services!X745="P",Services!$X$1&amp;", ","")&amp;
if(Services!Y745="P",Services!$Y$1&amp;", ","")&amp;
if(Services!Z745="P",Services!$Z$1&amp;", ","")&amp;
if(Services!AA745="P",Services!$AA$1&amp;", ","")&amp;
if(Services!AB745="P",Services!$AB$1&amp;", ","")&amp;
if(Services!AC745="P",Services!$AC$1&amp;", ","")&amp;
if(Services!AD745="P",Services!$AD$1&amp;", ","")&amp;
if(Services!AE745="P",Services!$AE$1&amp;", ","")&amp;
if(Services!AF745="P",Services!$AF$1&amp;", ","")&amp;
if(Services!AG745="P",Services!$AG$1&amp;", ","")&amp;
if(Services!AH745="P",Services!$AH$1&amp;", ","")</f>
        <v/>
      </c>
      <c r="F745" t="str">
        <f t="shared" si="1"/>
        <v/>
      </c>
      <c r="G745" s="81" t="str">
        <f>if(Services!J745="S",Services!$J$1&amp;", ","")&amp;
if(Services!K745="S",Services!$K$1&amp;", ","")&amp;
if(Services!L745="S",Services!$L$1&amp;", ","")&amp;
if(Services!M745="S",Services!$M$1&amp;", ","")&amp;
if(Services!N745="S",Services!$N$1&amp;", ","")&amp;
if(Services!O745="S",Services!$O$1&amp;", ","")&amp;
if(Services!P745="S",Services!$P$1&amp;", ","")&amp;
if(Services!Q745="S",Services!$Q$1&amp;", ","")&amp;
if(Services!R745="S",Services!$R$1&amp;", ","")&amp;
if(Services!S745="S",Services!$S$1&amp;", ","")&amp;
if(Services!T745="S",Services!$T$1&amp;", ","")&amp;
if(Services!U745="S",Services!$U$1&amp;", ","")&amp;
if(Services!V745="S",Services!$V$1&amp;", ","")&amp;
if(Services!W745="S",Services!$W$1&amp;", ","")&amp;
if(Services!X745="S",Services!$X$1&amp;", ","")&amp;
if(Services!Y745="S",Services!$Y$1&amp;", ","")&amp;
if(Services!Z745="S",Services!$Z$1&amp;", ","")&amp;
if(Services!AA745="S",Services!$AA$1&amp;", ","")&amp;
if(Services!AB745="S",Services!$AB$1&amp;", ","")&amp;
if(Services!AC745="S",Services!$AC$1&amp;", ","")&amp;
if(Services!AD745="S",Services!$AD$1&amp;", ","")&amp;
if(Services!AE745="S",Services!$AE$1&amp;", ","")&amp;
if(Services!AF745="S",Services!$AF$1&amp;", ","")&amp;
if(Services!AG745="S",Services!$AG$1&amp;", ","")&amp;
if(Services!AH745="S",Services!$AH$1&amp;", ","")</f>
        <v/>
      </c>
      <c r="H745" t="str">
        <f t="shared" si="2"/>
        <v/>
      </c>
      <c r="I745" t="str">
        <f t="shared" si="3"/>
        <v/>
      </c>
      <c r="J745" s="24" t="s">
        <v>299</v>
      </c>
    </row>
    <row r="746">
      <c r="A746" t="str">
        <f>if(Services!A746="","",Services!A746)</f>
        <v/>
      </c>
      <c r="B746" t="str">
        <f>if(Services!B746&amp;" "&amp;Services!C746&amp;" "&amp;Services!I746="","",Services!B746&amp;" "&amp;Services!C746&amp;" "&amp;Services!I746)</f>
        <v>  </v>
      </c>
      <c r="C746" t="str">
        <f>if(A746="","",Services!D746&amp;" "&amp;Services!E746&amp;", "&amp;Services!F746&amp;" "&amp;Services!G746)</f>
        <v/>
      </c>
      <c r="D746" t="str">
        <f>if(Services!H746="","",Services!H746)</f>
        <v/>
      </c>
      <c r="E746" s="81" t="str">
        <f>if(Services!J746="P",Services!$J$1&amp;", ","")&amp;
if(Services!K746="P",Services!$K$1&amp;", ","")&amp;
if(Services!L746="P",Services!$L$1&amp;", ","")&amp;
if(Services!M746="P",Services!$M$1&amp;", ","")&amp;
if(Services!N746="P",Services!$N$1&amp;", ","")&amp;
if(Services!O746="P",Services!$O$1&amp;", ","")&amp;
if(Services!P746="P",Services!$P$1&amp;", ","")&amp;
if(Services!Q746="P",Services!$Q$1&amp;", ","")&amp;
if(Services!R746="P",Services!$R$1&amp;", ","")&amp;
if(Services!S746="P",Services!$S$1&amp;", ","")&amp;
if(Services!T746="P",Services!$T$1&amp;", ","")&amp;
if(Services!U746="P",Services!$U$1&amp;", ","")&amp;
if(Services!V746="P",Services!$V$1&amp;", ","")&amp;
if(Services!W746="P",Services!$W$1&amp;", ","")&amp;
if(Services!X746="P",Services!$X$1&amp;", ","")&amp;
if(Services!Y746="P",Services!$Y$1&amp;", ","")&amp;
if(Services!Z746="P",Services!$Z$1&amp;", ","")&amp;
if(Services!AA746="P",Services!$AA$1&amp;", ","")&amp;
if(Services!AB746="P",Services!$AB$1&amp;", ","")&amp;
if(Services!AC746="P",Services!$AC$1&amp;", ","")&amp;
if(Services!AD746="P",Services!$AD$1&amp;", ","")&amp;
if(Services!AE746="P",Services!$AE$1&amp;", ","")&amp;
if(Services!AF746="P",Services!$AF$1&amp;", ","")&amp;
if(Services!AG746="P",Services!$AG$1&amp;", ","")&amp;
if(Services!AH746="P",Services!$AH$1&amp;", ","")</f>
        <v/>
      </c>
      <c r="F746" t="str">
        <f t="shared" si="1"/>
        <v/>
      </c>
      <c r="G746" s="81" t="str">
        <f>if(Services!J746="S",Services!$J$1&amp;", ","")&amp;
if(Services!K746="S",Services!$K$1&amp;", ","")&amp;
if(Services!L746="S",Services!$L$1&amp;", ","")&amp;
if(Services!M746="S",Services!$M$1&amp;", ","")&amp;
if(Services!N746="S",Services!$N$1&amp;", ","")&amp;
if(Services!O746="S",Services!$O$1&amp;", ","")&amp;
if(Services!P746="S",Services!$P$1&amp;", ","")&amp;
if(Services!Q746="S",Services!$Q$1&amp;", ","")&amp;
if(Services!R746="S",Services!$R$1&amp;", ","")&amp;
if(Services!S746="S",Services!$S$1&amp;", ","")&amp;
if(Services!T746="S",Services!$T$1&amp;", ","")&amp;
if(Services!U746="S",Services!$U$1&amp;", ","")&amp;
if(Services!V746="S",Services!$V$1&amp;", ","")&amp;
if(Services!W746="S",Services!$W$1&amp;", ","")&amp;
if(Services!X746="S",Services!$X$1&amp;", ","")&amp;
if(Services!Y746="S",Services!$Y$1&amp;", ","")&amp;
if(Services!Z746="S",Services!$Z$1&amp;", ","")&amp;
if(Services!AA746="S",Services!$AA$1&amp;", ","")&amp;
if(Services!AB746="S",Services!$AB$1&amp;", ","")&amp;
if(Services!AC746="S",Services!$AC$1&amp;", ","")&amp;
if(Services!AD746="S",Services!$AD$1&amp;", ","")&amp;
if(Services!AE746="S",Services!$AE$1&amp;", ","")&amp;
if(Services!AF746="S",Services!$AF$1&amp;", ","")&amp;
if(Services!AG746="S",Services!$AG$1&amp;", ","")&amp;
if(Services!AH746="S",Services!$AH$1&amp;", ","")</f>
        <v/>
      </c>
      <c r="H746" t="str">
        <f t="shared" si="2"/>
        <v/>
      </c>
      <c r="I746" t="str">
        <f t="shared" si="3"/>
        <v/>
      </c>
      <c r="J746" s="24" t="s">
        <v>299</v>
      </c>
    </row>
    <row r="747">
      <c r="A747" t="str">
        <f>if(Services!A747="","",Services!A747)</f>
        <v/>
      </c>
      <c r="B747" t="str">
        <f>if(Services!B747&amp;" "&amp;Services!C747&amp;" "&amp;Services!I747="","",Services!B747&amp;" "&amp;Services!C747&amp;" "&amp;Services!I747)</f>
        <v>  </v>
      </c>
      <c r="C747" t="str">
        <f>if(A747="","",Services!D747&amp;" "&amp;Services!E747&amp;", "&amp;Services!F747&amp;" "&amp;Services!G747)</f>
        <v/>
      </c>
      <c r="D747" t="str">
        <f>if(Services!H747="","",Services!H747)</f>
        <v/>
      </c>
      <c r="E747" s="81" t="str">
        <f>if(Services!J747="P",Services!$J$1&amp;", ","")&amp;
if(Services!K747="P",Services!$K$1&amp;", ","")&amp;
if(Services!L747="P",Services!$L$1&amp;", ","")&amp;
if(Services!M747="P",Services!$M$1&amp;", ","")&amp;
if(Services!N747="P",Services!$N$1&amp;", ","")&amp;
if(Services!O747="P",Services!$O$1&amp;", ","")&amp;
if(Services!P747="P",Services!$P$1&amp;", ","")&amp;
if(Services!Q747="P",Services!$Q$1&amp;", ","")&amp;
if(Services!R747="P",Services!$R$1&amp;", ","")&amp;
if(Services!S747="P",Services!$S$1&amp;", ","")&amp;
if(Services!T747="P",Services!$T$1&amp;", ","")&amp;
if(Services!U747="P",Services!$U$1&amp;", ","")&amp;
if(Services!V747="P",Services!$V$1&amp;", ","")&amp;
if(Services!W747="P",Services!$W$1&amp;", ","")&amp;
if(Services!X747="P",Services!$X$1&amp;", ","")&amp;
if(Services!Y747="P",Services!$Y$1&amp;", ","")&amp;
if(Services!Z747="P",Services!$Z$1&amp;", ","")&amp;
if(Services!AA747="P",Services!$AA$1&amp;", ","")&amp;
if(Services!AB747="P",Services!$AB$1&amp;", ","")&amp;
if(Services!AC747="P",Services!$AC$1&amp;", ","")&amp;
if(Services!AD747="P",Services!$AD$1&amp;", ","")&amp;
if(Services!AE747="P",Services!$AE$1&amp;", ","")&amp;
if(Services!AF747="P",Services!$AF$1&amp;", ","")&amp;
if(Services!AG747="P",Services!$AG$1&amp;", ","")&amp;
if(Services!AH747="P",Services!$AH$1&amp;", ","")</f>
        <v/>
      </c>
      <c r="F747" t="str">
        <f t="shared" si="1"/>
        <v/>
      </c>
      <c r="G747" s="81" t="str">
        <f>if(Services!J747="S",Services!$J$1&amp;", ","")&amp;
if(Services!K747="S",Services!$K$1&amp;", ","")&amp;
if(Services!L747="S",Services!$L$1&amp;", ","")&amp;
if(Services!M747="S",Services!$M$1&amp;", ","")&amp;
if(Services!N747="S",Services!$N$1&amp;", ","")&amp;
if(Services!O747="S",Services!$O$1&amp;", ","")&amp;
if(Services!P747="S",Services!$P$1&amp;", ","")&amp;
if(Services!Q747="S",Services!$Q$1&amp;", ","")&amp;
if(Services!R747="S",Services!$R$1&amp;", ","")&amp;
if(Services!S747="S",Services!$S$1&amp;", ","")&amp;
if(Services!T747="S",Services!$T$1&amp;", ","")&amp;
if(Services!U747="S",Services!$U$1&amp;", ","")&amp;
if(Services!V747="S",Services!$V$1&amp;", ","")&amp;
if(Services!W747="S",Services!$W$1&amp;", ","")&amp;
if(Services!X747="S",Services!$X$1&amp;", ","")&amp;
if(Services!Y747="S",Services!$Y$1&amp;", ","")&amp;
if(Services!Z747="S",Services!$Z$1&amp;", ","")&amp;
if(Services!AA747="S",Services!$AA$1&amp;", ","")&amp;
if(Services!AB747="S",Services!$AB$1&amp;", ","")&amp;
if(Services!AC747="S",Services!$AC$1&amp;", ","")&amp;
if(Services!AD747="S",Services!$AD$1&amp;", ","")&amp;
if(Services!AE747="S",Services!$AE$1&amp;", ","")&amp;
if(Services!AF747="S",Services!$AF$1&amp;", ","")&amp;
if(Services!AG747="S",Services!$AG$1&amp;", ","")&amp;
if(Services!AH747="S",Services!$AH$1&amp;", ","")</f>
        <v/>
      </c>
      <c r="H747" t="str">
        <f t="shared" si="2"/>
        <v/>
      </c>
      <c r="I747" t="str">
        <f t="shared" si="3"/>
        <v/>
      </c>
      <c r="J747" s="24" t="s">
        <v>299</v>
      </c>
    </row>
    <row r="748">
      <c r="A748" t="str">
        <f>if(Services!A748="","",Services!A748)</f>
        <v/>
      </c>
      <c r="B748" t="str">
        <f>if(Services!B748&amp;" "&amp;Services!C748&amp;" "&amp;Services!I748="","",Services!B748&amp;" "&amp;Services!C748&amp;" "&amp;Services!I748)</f>
        <v>  </v>
      </c>
      <c r="C748" t="str">
        <f>if(A748="","",Services!D748&amp;" "&amp;Services!E748&amp;", "&amp;Services!F748&amp;" "&amp;Services!G748)</f>
        <v/>
      </c>
      <c r="D748" t="str">
        <f>if(Services!H748="","",Services!H748)</f>
        <v/>
      </c>
      <c r="E748" s="81" t="str">
        <f>if(Services!J748="P",Services!$J$1&amp;", ","")&amp;
if(Services!K748="P",Services!$K$1&amp;", ","")&amp;
if(Services!L748="P",Services!$L$1&amp;", ","")&amp;
if(Services!M748="P",Services!$M$1&amp;", ","")&amp;
if(Services!N748="P",Services!$N$1&amp;", ","")&amp;
if(Services!O748="P",Services!$O$1&amp;", ","")&amp;
if(Services!P748="P",Services!$P$1&amp;", ","")&amp;
if(Services!Q748="P",Services!$Q$1&amp;", ","")&amp;
if(Services!R748="P",Services!$R$1&amp;", ","")&amp;
if(Services!S748="P",Services!$S$1&amp;", ","")&amp;
if(Services!T748="P",Services!$T$1&amp;", ","")&amp;
if(Services!U748="P",Services!$U$1&amp;", ","")&amp;
if(Services!V748="P",Services!$V$1&amp;", ","")&amp;
if(Services!W748="P",Services!$W$1&amp;", ","")&amp;
if(Services!X748="P",Services!$X$1&amp;", ","")&amp;
if(Services!Y748="P",Services!$Y$1&amp;", ","")&amp;
if(Services!Z748="P",Services!$Z$1&amp;", ","")&amp;
if(Services!AA748="P",Services!$AA$1&amp;", ","")&amp;
if(Services!AB748="P",Services!$AB$1&amp;", ","")&amp;
if(Services!AC748="P",Services!$AC$1&amp;", ","")&amp;
if(Services!AD748="P",Services!$AD$1&amp;", ","")&amp;
if(Services!AE748="P",Services!$AE$1&amp;", ","")&amp;
if(Services!AF748="P",Services!$AF$1&amp;", ","")&amp;
if(Services!AG748="P",Services!$AG$1&amp;", ","")&amp;
if(Services!AH748="P",Services!$AH$1&amp;", ","")</f>
        <v/>
      </c>
      <c r="F748" t="str">
        <f t="shared" si="1"/>
        <v/>
      </c>
      <c r="G748" s="81" t="str">
        <f>if(Services!J748="S",Services!$J$1&amp;", ","")&amp;
if(Services!K748="S",Services!$K$1&amp;", ","")&amp;
if(Services!L748="S",Services!$L$1&amp;", ","")&amp;
if(Services!M748="S",Services!$M$1&amp;", ","")&amp;
if(Services!N748="S",Services!$N$1&amp;", ","")&amp;
if(Services!O748="S",Services!$O$1&amp;", ","")&amp;
if(Services!P748="S",Services!$P$1&amp;", ","")&amp;
if(Services!Q748="S",Services!$Q$1&amp;", ","")&amp;
if(Services!R748="S",Services!$R$1&amp;", ","")&amp;
if(Services!S748="S",Services!$S$1&amp;", ","")&amp;
if(Services!T748="S",Services!$T$1&amp;", ","")&amp;
if(Services!U748="S",Services!$U$1&amp;", ","")&amp;
if(Services!V748="S",Services!$V$1&amp;", ","")&amp;
if(Services!W748="S",Services!$W$1&amp;", ","")&amp;
if(Services!X748="S",Services!$X$1&amp;", ","")&amp;
if(Services!Y748="S",Services!$Y$1&amp;", ","")&amp;
if(Services!Z748="S",Services!$Z$1&amp;", ","")&amp;
if(Services!AA748="S",Services!$AA$1&amp;", ","")&amp;
if(Services!AB748="S",Services!$AB$1&amp;", ","")&amp;
if(Services!AC748="S",Services!$AC$1&amp;", ","")&amp;
if(Services!AD748="S",Services!$AD$1&amp;", ","")&amp;
if(Services!AE748="S",Services!$AE$1&amp;", ","")&amp;
if(Services!AF748="S",Services!$AF$1&amp;", ","")&amp;
if(Services!AG748="S",Services!$AG$1&amp;", ","")&amp;
if(Services!AH748="S",Services!$AH$1&amp;", ","")</f>
        <v/>
      </c>
      <c r="H748" t="str">
        <f t="shared" si="2"/>
        <v/>
      </c>
      <c r="I748" t="str">
        <f t="shared" si="3"/>
        <v/>
      </c>
      <c r="J748" s="24" t="s">
        <v>299</v>
      </c>
    </row>
    <row r="749">
      <c r="A749" t="str">
        <f>if(Services!A749="","",Services!A749)</f>
        <v/>
      </c>
      <c r="B749" t="str">
        <f>if(Services!B749&amp;" "&amp;Services!C749&amp;" "&amp;Services!I749="","",Services!B749&amp;" "&amp;Services!C749&amp;" "&amp;Services!I749)</f>
        <v>  </v>
      </c>
      <c r="C749" t="str">
        <f>if(A749="","",Services!D749&amp;" "&amp;Services!E749&amp;", "&amp;Services!F749&amp;" "&amp;Services!G749)</f>
        <v/>
      </c>
      <c r="D749" t="str">
        <f>if(Services!H749="","",Services!H749)</f>
        <v/>
      </c>
      <c r="E749" s="81" t="str">
        <f>if(Services!J749="P",Services!$J$1&amp;", ","")&amp;
if(Services!K749="P",Services!$K$1&amp;", ","")&amp;
if(Services!L749="P",Services!$L$1&amp;", ","")&amp;
if(Services!M749="P",Services!$M$1&amp;", ","")&amp;
if(Services!N749="P",Services!$N$1&amp;", ","")&amp;
if(Services!O749="P",Services!$O$1&amp;", ","")&amp;
if(Services!P749="P",Services!$P$1&amp;", ","")&amp;
if(Services!Q749="P",Services!$Q$1&amp;", ","")&amp;
if(Services!R749="P",Services!$R$1&amp;", ","")&amp;
if(Services!S749="P",Services!$S$1&amp;", ","")&amp;
if(Services!T749="P",Services!$T$1&amp;", ","")&amp;
if(Services!U749="P",Services!$U$1&amp;", ","")&amp;
if(Services!V749="P",Services!$V$1&amp;", ","")&amp;
if(Services!W749="P",Services!$W$1&amp;", ","")&amp;
if(Services!X749="P",Services!$X$1&amp;", ","")&amp;
if(Services!Y749="P",Services!$Y$1&amp;", ","")&amp;
if(Services!Z749="P",Services!$Z$1&amp;", ","")&amp;
if(Services!AA749="P",Services!$AA$1&amp;", ","")&amp;
if(Services!AB749="P",Services!$AB$1&amp;", ","")&amp;
if(Services!AC749="P",Services!$AC$1&amp;", ","")&amp;
if(Services!AD749="P",Services!$AD$1&amp;", ","")&amp;
if(Services!AE749="P",Services!$AE$1&amp;", ","")&amp;
if(Services!AF749="P",Services!$AF$1&amp;", ","")&amp;
if(Services!AG749="P",Services!$AG$1&amp;", ","")&amp;
if(Services!AH749="P",Services!$AH$1&amp;", ","")</f>
        <v/>
      </c>
      <c r="F749" t="str">
        <f t="shared" si="1"/>
        <v/>
      </c>
      <c r="G749" s="81" t="str">
        <f>if(Services!J749="S",Services!$J$1&amp;", ","")&amp;
if(Services!K749="S",Services!$K$1&amp;", ","")&amp;
if(Services!L749="S",Services!$L$1&amp;", ","")&amp;
if(Services!M749="S",Services!$M$1&amp;", ","")&amp;
if(Services!N749="S",Services!$N$1&amp;", ","")&amp;
if(Services!O749="S",Services!$O$1&amp;", ","")&amp;
if(Services!P749="S",Services!$P$1&amp;", ","")&amp;
if(Services!Q749="S",Services!$Q$1&amp;", ","")&amp;
if(Services!R749="S",Services!$R$1&amp;", ","")&amp;
if(Services!S749="S",Services!$S$1&amp;", ","")&amp;
if(Services!T749="S",Services!$T$1&amp;", ","")&amp;
if(Services!U749="S",Services!$U$1&amp;", ","")&amp;
if(Services!V749="S",Services!$V$1&amp;", ","")&amp;
if(Services!W749="S",Services!$W$1&amp;", ","")&amp;
if(Services!X749="S",Services!$X$1&amp;", ","")&amp;
if(Services!Y749="S",Services!$Y$1&amp;", ","")&amp;
if(Services!Z749="S",Services!$Z$1&amp;", ","")&amp;
if(Services!AA749="S",Services!$AA$1&amp;", ","")&amp;
if(Services!AB749="S",Services!$AB$1&amp;", ","")&amp;
if(Services!AC749="S",Services!$AC$1&amp;", ","")&amp;
if(Services!AD749="S",Services!$AD$1&amp;", ","")&amp;
if(Services!AE749="S",Services!$AE$1&amp;", ","")&amp;
if(Services!AF749="S",Services!$AF$1&amp;", ","")&amp;
if(Services!AG749="S",Services!$AG$1&amp;", ","")&amp;
if(Services!AH749="S",Services!$AH$1&amp;", ","")</f>
        <v/>
      </c>
      <c r="H749" t="str">
        <f t="shared" si="2"/>
        <v/>
      </c>
      <c r="I749" t="str">
        <f t="shared" si="3"/>
        <v/>
      </c>
      <c r="J749" s="24" t="s">
        <v>299</v>
      </c>
    </row>
    <row r="750">
      <c r="A750" t="str">
        <f>if(Services!A750="","",Services!A750)</f>
        <v/>
      </c>
      <c r="B750" t="str">
        <f>if(Services!B750&amp;" "&amp;Services!C750&amp;" "&amp;Services!I750="","",Services!B750&amp;" "&amp;Services!C750&amp;" "&amp;Services!I750)</f>
        <v>  </v>
      </c>
      <c r="C750" t="str">
        <f>if(A750="","",Services!D750&amp;" "&amp;Services!E750&amp;", "&amp;Services!F750&amp;" "&amp;Services!G750)</f>
        <v/>
      </c>
      <c r="D750" t="str">
        <f>if(Services!H750="","",Services!H750)</f>
        <v/>
      </c>
      <c r="E750" s="81" t="str">
        <f>if(Services!J750="P",Services!$J$1&amp;", ","")&amp;
if(Services!K750="P",Services!$K$1&amp;", ","")&amp;
if(Services!L750="P",Services!$L$1&amp;", ","")&amp;
if(Services!M750="P",Services!$M$1&amp;", ","")&amp;
if(Services!N750="P",Services!$N$1&amp;", ","")&amp;
if(Services!O750="P",Services!$O$1&amp;", ","")&amp;
if(Services!P750="P",Services!$P$1&amp;", ","")&amp;
if(Services!Q750="P",Services!$Q$1&amp;", ","")&amp;
if(Services!R750="P",Services!$R$1&amp;", ","")&amp;
if(Services!S750="P",Services!$S$1&amp;", ","")&amp;
if(Services!T750="P",Services!$T$1&amp;", ","")&amp;
if(Services!U750="P",Services!$U$1&amp;", ","")&amp;
if(Services!V750="P",Services!$V$1&amp;", ","")&amp;
if(Services!W750="P",Services!$W$1&amp;", ","")&amp;
if(Services!X750="P",Services!$X$1&amp;", ","")&amp;
if(Services!Y750="P",Services!$Y$1&amp;", ","")&amp;
if(Services!Z750="P",Services!$Z$1&amp;", ","")&amp;
if(Services!AA750="P",Services!$AA$1&amp;", ","")&amp;
if(Services!AB750="P",Services!$AB$1&amp;", ","")&amp;
if(Services!AC750="P",Services!$AC$1&amp;", ","")&amp;
if(Services!AD750="P",Services!$AD$1&amp;", ","")&amp;
if(Services!AE750="P",Services!$AE$1&amp;", ","")&amp;
if(Services!AF750="P",Services!$AF$1&amp;", ","")&amp;
if(Services!AG750="P",Services!$AG$1&amp;", ","")&amp;
if(Services!AH750="P",Services!$AH$1&amp;", ","")</f>
        <v/>
      </c>
      <c r="F750" t="str">
        <f t="shared" si="1"/>
        <v/>
      </c>
      <c r="G750" s="81" t="str">
        <f>if(Services!J750="S",Services!$J$1&amp;", ","")&amp;
if(Services!K750="S",Services!$K$1&amp;", ","")&amp;
if(Services!L750="S",Services!$L$1&amp;", ","")&amp;
if(Services!M750="S",Services!$M$1&amp;", ","")&amp;
if(Services!N750="S",Services!$N$1&amp;", ","")&amp;
if(Services!O750="S",Services!$O$1&amp;", ","")&amp;
if(Services!P750="S",Services!$P$1&amp;", ","")&amp;
if(Services!Q750="S",Services!$Q$1&amp;", ","")&amp;
if(Services!R750="S",Services!$R$1&amp;", ","")&amp;
if(Services!S750="S",Services!$S$1&amp;", ","")&amp;
if(Services!T750="S",Services!$T$1&amp;", ","")&amp;
if(Services!U750="S",Services!$U$1&amp;", ","")&amp;
if(Services!V750="S",Services!$V$1&amp;", ","")&amp;
if(Services!W750="S",Services!$W$1&amp;", ","")&amp;
if(Services!X750="S",Services!$X$1&amp;", ","")&amp;
if(Services!Y750="S",Services!$Y$1&amp;", ","")&amp;
if(Services!Z750="S",Services!$Z$1&amp;", ","")&amp;
if(Services!AA750="S",Services!$AA$1&amp;", ","")&amp;
if(Services!AB750="S",Services!$AB$1&amp;", ","")&amp;
if(Services!AC750="S",Services!$AC$1&amp;", ","")&amp;
if(Services!AD750="S",Services!$AD$1&amp;", ","")&amp;
if(Services!AE750="S",Services!$AE$1&amp;", ","")&amp;
if(Services!AF750="S",Services!$AF$1&amp;", ","")&amp;
if(Services!AG750="S",Services!$AG$1&amp;", ","")&amp;
if(Services!AH750="S",Services!$AH$1&amp;", ","")</f>
        <v/>
      </c>
      <c r="H750" t="str">
        <f t="shared" si="2"/>
        <v/>
      </c>
      <c r="I750" t="str">
        <f t="shared" si="3"/>
        <v/>
      </c>
      <c r="J750" s="24" t="s">
        <v>299</v>
      </c>
    </row>
    <row r="751">
      <c r="A751" t="str">
        <f>if(Services!A751="","",Services!A751)</f>
        <v/>
      </c>
      <c r="B751" t="str">
        <f>if(Services!B751&amp;" "&amp;Services!C751&amp;" "&amp;Services!I751="","",Services!B751&amp;" "&amp;Services!C751&amp;" "&amp;Services!I751)</f>
        <v>  </v>
      </c>
      <c r="C751" t="str">
        <f>if(A751="","",Services!D751&amp;" "&amp;Services!E751&amp;", "&amp;Services!F751&amp;" "&amp;Services!G751)</f>
        <v/>
      </c>
      <c r="D751" t="str">
        <f>if(Services!H751="","",Services!H751)</f>
        <v/>
      </c>
      <c r="E751" s="81" t="str">
        <f>if(Services!J751="P",Services!$J$1&amp;", ","")&amp;
if(Services!K751="P",Services!$K$1&amp;", ","")&amp;
if(Services!L751="P",Services!$L$1&amp;", ","")&amp;
if(Services!M751="P",Services!$M$1&amp;", ","")&amp;
if(Services!N751="P",Services!$N$1&amp;", ","")&amp;
if(Services!O751="P",Services!$O$1&amp;", ","")&amp;
if(Services!P751="P",Services!$P$1&amp;", ","")&amp;
if(Services!Q751="P",Services!$Q$1&amp;", ","")&amp;
if(Services!R751="P",Services!$R$1&amp;", ","")&amp;
if(Services!S751="P",Services!$S$1&amp;", ","")&amp;
if(Services!T751="P",Services!$T$1&amp;", ","")&amp;
if(Services!U751="P",Services!$U$1&amp;", ","")&amp;
if(Services!V751="P",Services!$V$1&amp;", ","")&amp;
if(Services!W751="P",Services!$W$1&amp;", ","")&amp;
if(Services!X751="P",Services!$X$1&amp;", ","")&amp;
if(Services!Y751="P",Services!$Y$1&amp;", ","")&amp;
if(Services!Z751="P",Services!$Z$1&amp;", ","")&amp;
if(Services!AA751="P",Services!$AA$1&amp;", ","")&amp;
if(Services!AB751="P",Services!$AB$1&amp;", ","")&amp;
if(Services!AC751="P",Services!$AC$1&amp;", ","")&amp;
if(Services!AD751="P",Services!$AD$1&amp;", ","")&amp;
if(Services!AE751="P",Services!$AE$1&amp;", ","")&amp;
if(Services!AF751="P",Services!$AF$1&amp;", ","")&amp;
if(Services!AG751="P",Services!$AG$1&amp;", ","")&amp;
if(Services!AH751="P",Services!$AH$1&amp;", ","")</f>
        <v/>
      </c>
      <c r="F751" t="str">
        <f t="shared" si="1"/>
        <v/>
      </c>
      <c r="G751" s="81" t="str">
        <f>if(Services!J751="S",Services!$J$1&amp;", ","")&amp;
if(Services!K751="S",Services!$K$1&amp;", ","")&amp;
if(Services!L751="S",Services!$L$1&amp;", ","")&amp;
if(Services!M751="S",Services!$M$1&amp;", ","")&amp;
if(Services!N751="S",Services!$N$1&amp;", ","")&amp;
if(Services!O751="S",Services!$O$1&amp;", ","")&amp;
if(Services!P751="S",Services!$P$1&amp;", ","")&amp;
if(Services!Q751="S",Services!$Q$1&amp;", ","")&amp;
if(Services!R751="S",Services!$R$1&amp;", ","")&amp;
if(Services!S751="S",Services!$S$1&amp;", ","")&amp;
if(Services!T751="S",Services!$T$1&amp;", ","")&amp;
if(Services!U751="S",Services!$U$1&amp;", ","")&amp;
if(Services!V751="S",Services!$V$1&amp;", ","")&amp;
if(Services!W751="S",Services!$W$1&amp;", ","")&amp;
if(Services!X751="S",Services!$X$1&amp;", ","")&amp;
if(Services!Y751="S",Services!$Y$1&amp;", ","")&amp;
if(Services!Z751="S",Services!$Z$1&amp;", ","")&amp;
if(Services!AA751="S",Services!$AA$1&amp;", ","")&amp;
if(Services!AB751="S",Services!$AB$1&amp;", ","")&amp;
if(Services!AC751="S",Services!$AC$1&amp;", ","")&amp;
if(Services!AD751="S",Services!$AD$1&amp;", ","")&amp;
if(Services!AE751="S",Services!$AE$1&amp;", ","")&amp;
if(Services!AF751="S",Services!$AF$1&amp;", ","")&amp;
if(Services!AG751="S",Services!$AG$1&amp;", ","")&amp;
if(Services!AH751="S",Services!$AH$1&amp;", ","")</f>
        <v/>
      </c>
      <c r="H751" t="str">
        <f t="shared" si="2"/>
        <v/>
      </c>
      <c r="I751" t="str">
        <f t="shared" si="3"/>
        <v/>
      </c>
      <c r="J751" s="24" t="s">
        <v>299</v>
      </c>
    </row>
    <row r="752">
      <c r="A752" t="str">
        <f>if(Services!A752="","",Services!A752)</f>
        <v/>
      </c>
      <c r="B752" t="str">
        <f>if(Services!B752&amp;" "&amp;Services!C752&amp;" "&amp;Services!I752="","",Services!B752&amp;" "&amp;Services!C752&amp;" "&amp;Services!I752)</f>
        <v>  </v>
      </c>
      <c r="C752" t="str">
        <f>if(A752="","",Services!D752&amp;" "&amp;Services!E752&amp;", "&amp;Services!F752&amp;" "&amp;Services!G752)</f>
        <v/>
      </c>
      <c r="D752" t="str">
        <f>if(Services!H752="","",Services!H752)</f>
        <v/>
      </c>
      <c r="E752" s="81" t="str">
        <f>if(Services!J752="P",Services!$J$1&amp;", ","")&amp;
if(Services!K752="P",Services!$K$1&amp;", ","")&amp;
if(Services!L752="P",Services!$L$1&amp;", ","")&amp;
if(Services!M752="P",Services!$M$1&amp;", ","")&amp;
if(Services!N752="P",Services!$N$1&amp;", ","")&amp;
if(Services!O752="P",Services!$O$1&amp;", ","")&amp;
if(Services!P752="P",Services!$P$1&amp;", ","")&amp;
if(Services!Q752="P",Services!$Q$1&amp;", ","")&amp;
if(Services!R752="P",Services!$R$1&amp;", ","")&amp;
if(Services!S752="P",Services!$S$1&amp;", ","")&amp;
if(Services!T752="P",Services!$T$1&amp;", ","")&amp;
if(Services!U752="P",Services!$U$1&amp;", ","")&amp;
if(Services!V752="P",Services!$V$1&amp;", ","")&amp;
if(Services!W752="P",Services!$W$1&amp;", ","")&amp;
if(Services!X752="P",Services!$X$1&amp;", ","")&amp;
if(Services!Y752="P",Services!$Y$1&amp;", ","")&amp;
if(Services!Z752="P",Services!$Z$1&amp;", ","")&amp;
if(Services!AA752="P",Services!$AA$1&amp;", ","")&amp;
if(Services!AB752="P",Services!$AB$1&amp;", ","")&amp;
if(Services!AC752="P",Services!$AC$1&amp;", ","")&amp;
if(Services!AD752="P",Services!$AD$1&amp;", ","")&amp;
if(Services!AE752="P",Services!$AE$1&amp;", ","")&amp;
if(Services!AF752="P",Services!$AF$1&amp;", ","")&amp;
if(Services!AG752="P",Services!$AG$1&amp;", ","")&amp;
if(Services!AH752="P",Services!$AH$1&amp;", ","")</f>
        <v/>
      </c>
      <c r="F752" t="str">
        <f t="shared" si="1"/>
        <v/>
      </c>
      <c r="G752" s="81" t="str">
        <f>if(Services!J752="S",Services!$J$1&amp;", ","")&amp;
if(Services!K752="S",Services!$K$1&amp;", ","")&amp;
if(Services!L752="S",Services!$L$1&amp;", ","")&amp;
if(Services!M752="S",Services!$M$1&amp;", ","")&amp;
if(Services!N752="S",Services!$N$1&amp;", ","")&amp;
if(Services!O752="S",Services!$O$1&amp;", ","")&amp;
if(Services!P752="S",Services!$P$1&amp;", ","")&amp;
if(Services!Q752="S",Services!$Q$1&amp;", ","")&amp;
if(Services!R752="S",Services!$R$1&amp;", ","")&amp;
if(Services!S752="S",Services!$S$1&amp;", ","")&amp;
if(Services!T752="S",Services!$T$1&amp;", ","")&amp;
if(Services!U752="S",Services!$U$1&amp;", ","")&amp;
if(Services!V752="S",Services!$V$1&amp;", ","")&amp;
if(Services!W752="S",Services!$W$1&amp;", ","")&amp;
if(Services!X752="S",Services!$X$1&amp;", ","")&amp;
if(Services!Y752="S",Services!$Y$1&amp;", ","")&amp;
if(Services!Z752="S",Services!$Z$1&amp;", ","")&amp;
if(Services!AA752="S",Services!$AA$1&amp;", ","")&amp;
if(Services!AB752="S",Services!$AB$1&amp;", ","")&amp;
if(Services!AC752="S",Services!$AC$1&amp;", ","")&amp;
if(Services!AD752="S",Services!$AD$1&amp;", ","")&amp;
if(Services!AE752="S",Services!$AE$1&amp;", ","")&amp;
if(Services!AF752="S",Services!$AF$1&amp;", ","")&amp;
if(Services!AG752="S",Services!$AG$1&amp;", ","")&amp;
if(Services!AH752="S",Services!$AH$1&amp;", ","")</f>
        <v/>
      </c>
      <c r="H752" t="str">
        <f t="shared" si="2"/>
        <v/>
      </c>
      <c r="I752" t="str">
        <f t="shared" si="3"/>
        <v/>
      </c>
      <c r="J752" s="24" t="s">
        <v>299</v>
      </c>
    </row>
    <row r="753">
      <c r="A753" t="str">
        <f>if(Services!A753="","",Services!A753)</f>
        <v/>
      </c>
      <c r="B753" t="str">
        <f>if(Services!B753&amp;" "&amp;Services!C753&amp;" "&amp;Services!I753="","",Services!B753&amp;" "&amp;Services!C753&amp;" "&amp;Services!I753)</f>
        <v>  </v>
      </c>
      <c r="C753" t="str">
        <f>if(A753="","",Services!D753&amp;" "&amp;Services!E753&amp;", "&amp;Services!F753&amp;" "&amp;Services!G753)</f>
        <v/>
      </c>
      <c r="D753" t="str">
        <f>if(Services!H753="","",Services!H753)</f>
        <v/>
      </c>
      <c r="E753" s="81" t="str">
        <f>if(Services!J753="P",Services!$J$1&amp;", ","")&amp;
if(Services!K753="P",Services!$K$1&amp;", ","")&amp;
if(Services!L753="P",Services!$L$1&amp;", ","")&amp;
if(Services!M753="P",Services!$M$1&amp;", ","")&amp;
if(Services!N753="P",Services!$N$1&amp;", ","")&amp;
if(Services!O753="P",Services!$O$1&amp;", ","")&amp;
if(Services!P753="P",Services!$P$1&amp;", ","")&amp;
if(Services!Q753="P",Services!$Q$1&amp;", ","")&amp;
if(Services!R753="P",Services!$R$1&amp;", ","")&amp;
if(Services!S753="P",Services!$S$1&amp;", ","")&amp;
if(Services!T753="P",Services!$T$1&amp;", ","")&amp;
if(Services!U753="P",Services!$U$1&amp;", ","")&amp;
if(Services!V753="P",Services!$V$1&amp;", ","")&amp;
if(Services!W753="P",Services!$W$1&amp;", ","")&amp;
if(Services!X753="P",Services!$X$1&amp;", ","")&amp;
if(Services!Y753="P",Services!$Y$1&amp;", ","")&amp;
if(Services!Z753="P",Services!$Z$1&amp;", ","")&amp;
if(Services!AA753="P",Services!$AA$1&amp;", ","")&amp;
if(Services!AB753="P",Services!$AB$1&amp;", ","")&amp;
if(Services!AC753="P",Services!$AC$1&amp;", ","")&amp;
if(Services!AD753="P",Services!$AD$1&amp;", ","")&amp;
if(Services!AE753="P",Services!$AE$1&amp;", ","")&amp;
if(Services!AF753="P",Services!$AF$1&amp;", ","")&amp;
if(Services!AG753="P",Services!$AG$1&amp;", ","")&amp;
if(Services!AH753="P",Services!$AH$1&amp;", ","")</f>
        <v/>
      </c>
      <c r="F753" t="str">
        <f t="shared" si="1"/>
        <v/>
      </c>
      <c r="G753" s="81" t="str">
        <f>if(Services!J753="S",Services!$J$1&amp;", ","")&amp;
if(Services!K753="S",Services!$K$1&amp;", ","")&amp;
if(Services!L753="S",Services!$L$1&amp;", ","")&amp;
if(Services!M753="S",Services!$M$1&amp;", ","")&amp;
if(Services!N753="S",Services!$N$1&amp;", ","")&amp;
if(Services!O753="S",Services!$O$1&amp;", ","")&amp;
if(Services!P753="S",Services!$P$1&amp;", ","")&amp;
if(Services!Q753="S",Services!$Q$1&amp;", ","")&amp;
if(Services!R753="S",Services!$R$1&amp;", ","")&amp;
if(Services!S753="S",Services!$S$1&amp;", ","")&amp;
if(Services!T753="S",Services!$T$1&amp;", ","")&amp;
if(Services!U753="S",Services!$U$1&amp;", ","")&amp;
if(Services!V753="S",Services!$V$1&amp;", ","")&amp;
if(Services!W753="S",Services!$W$1&amp;", ","")&amp;
if(Services!X753="S",Services!$X$1&amp;", ","")&amp;
if(Services!Y753="S",Services!$Y$1&amp;", ","")&amp;
if(Services!Z753="S",Services!$Z$1&amp;", ","")&amp;
if(Services!AA753="S",Services!$AA$1&amp;", ","")&amp;
if(Services!AB753="S",Services!$AB$1&amp;", ","")&amp;
if(Services!AC753="S",Services!$AC$1&amp;", ","")&amp;
if(Services!AD753="S",Services!$AD$1&amp;", ","")&amp;
if(Services!AE753="S",Services!$AE$1&amp;", ","")&amp;
if(Services!AF753="S",Services!$AF$1&amp;", ","")&amp;
if(Services!AG753="S",Services!$AG$1&amp;", ","")&amp;
if(Services!AH753="S",Services!$AH$1&amp;", ","")</f>
        <v/>
      </c>
      <c r="H753" t="str">
        <f t="shared" si="2"/>
        <v/>
      </c>
      <c r="I753" t="str">
        <f t="shared" si="3"/>
        <v/>
      </c>
      <c r="J753" s="24" t="s">
        <v>299</v>
      </c>
    </row>
    <row r="754">
      <c r="A754" t="str">
        <f>if(Services!A754="","",Services!A754)</f>
        <v/>
      </c>
      <c r="B754" t="str">
        <f>if(Services!B754&amp;" "&amp;Services!C754&amp;" "&amp;Services!I754="","",Services!B754&amp;" "&amp;Services!C754&amp;" "&amp;Services!I754)</f>
        <v>  </v>
      </c>
      <c r="C754" t="str">
        <f>if(A754="","",Services!D754&amp;" "&amp;Services!E754&amp;", "&amp;Services!F754&amp;" "&amp;Services!G754)</f>
        <v/>
      </c>
      <c r="D754" t="str">
        <f>if(Services!H754="","",Services!H754)</f>
        <v/>
      </c>
      <c r="E754" s="81" t="str">
        <f>if(Services!J754="P",Services!$J$1&amp;", ","")&amp;
if(Services!K754="P",Services!$K$1&amp;", ","")&amp;
if(Services!L754="P",Services!$L$1&amp;", ","")&amp;
if(Services!M754="P",Services!$M$1&amp;", ","")&amp;
if(Services!N754="P",Services!$N$1&amp;", ","")&amp;
if(Services!O754="P",Services!$O$1&amp;", ","")&amp;
if(Services!P754="P",Services!$P$1&amp;", ","")&amp;
if(Services!Q754="P",Services!$Q$1&amp;", ","")&amp;
if(Services!R754="P",Services!$R$1&amp;", ","")&amp;
if(Services!S754="P",Services!$S$1&amp;", ","")&amp;
if(Services!T754="P",Services!$T$1&amp;", ","")&amp;
if(Services!U754="P",Services!$U$1&amp;", ","")&amp;
if(Services!V754="P",Services!$V$1&amp;", ","")&amp;
if(Services!W754="P",Services!$W$1&amp;", ","")&amp;
if(Services!X754="P",Services!$X$1&amp;", ","")&amp;
if(Services!Y754="P",Services!$Y$1&amp;", ","")&amp;
if(Services!Z754="P",Services!$Z$1&amp;", ","")&amp;
if(Services!AA754="P",Services!$AA$1&amp;", ","")&amp;
if(Services!AB754="P",Services!$AB$1&amp;", ","")&amp;
if(Services!AC754="P",Services!$AC$1&amp;", ","")&amp;
if(Services!AD754="P",Services!$AD$1&amp;", ","")&amp;
if(Services!AE754="P",Services!$AE$1&amp;", ","")&amp;
if(Services!AF754="P",Services!$AF$1&amp;", ","")&amp;
if(Services!AG754="P",Services!$AG$1&amp;", ","")&amp;
if(Services!AH754="P",Services!$AH$1&amp;", ","")</f>
        <v/>
      </c>
      <c r="F754" t="str">
        <f t="shared" si="1"/>
        <v/>
      </c>
      <c r="G754" s="81" t="str">
        <f>if(Services!J754="S",Services!$J$1&amp;", ","")&amp;
if(Services!K754="S",Services!$K$1&amp;", ","")&amp;
if(Services!L754="S",Services!$L$1&amp;", ","")&amp;
if(Services!M754="S",Services!$M$1&amp;", ","")&amp;
if(Services!N754="S",Services!$N$1&amp;", ","")&amp;
if(Services!O754="S",Services!$O$1&amp;", ","")&amp;
if(Services!P754="S",Services!$P$1&amp;", ","")&amp;
if(Services!Q754="S",Services!$Q$1&amp;", ","")&amp;
if(Services!R754="S",Services!$R$1&amp;", ","")&amp;
if(Services!S754="S",Services!$S$1&amp;", ","")&amp;
if(Services!T754="S",Services!$T$1&amp;", ","")&amp;
if(Services!U754="S",Services!$U$1&amp;", ","")&amp;
if(Services!V754="S",Services!$V$1&amp;", ","")&amp;
if(Services!W754="S",Services!$W$1&amp;", ","")&amp;
if(Services!X754="S",Services!$X$1&amp;", ","")&amp;
if(Services!Y754="S",Services!$Y$1&amp;", ","")&amp;
if(Services!Z754="S",Services!$Z$1&amp;", ","")&amp;
if(Services!AA754="S",Services!$AA$1&amp;", ","")&amp;
if(Services!AB754="S",Services!$AB$1&amp;", ","")&amp;
if(Services!AC754="S",Services!$AC$1&amp;", ","")&amp;
if(Services!AD754="S",Services!$AD$1&amp;", ","")&amp;
if(Services!AE754="S",Services!$AE$1&amp;", ","")&amp;
if(Services!AF754="S",Services!$AF$1&amp;", ","")&amp;
if(Services!AG754="S",Services!$AG$1&amp;", ","")&amp;
if(Services!AH754="S",Services!$AH$1&amp;", ","")</f>
        <v/>
      </c>
      <c r="H754" t="str">
        <f t="shared" si="2"/>
        <v/>
      </c>
      <c r="I754" t="str">
        <f t="shared" si="3"/>
        <v/>
      </c>
      <c r="J754" s="24" t="s">
        <v>299</v>
      </c>
    </row>
    <row r="755">
      <c r="A755" t="str">
        <f>if(Services!A755="","",Services!A755)</f>
        <v/>
      </c>
      <c r="B755" t="str">
        <f>if(Services!B755&amp;" "&amp;Services!C755&amp;" "&amp;Services!I755="","",Services!B755&amp;" "&amp;Services!C755&amp;" "&amp;Services!I755)</f>
        <v>  </v>
      </c>
      <c r="C755" t="str">
        <f>if(A755="","",Services!D755&amp;" "&amp;Services!E755&amp;", "&amp;Services!F755&amp;" "&amp;Services!G755)</f>
        <v/>
      </c>
      <c r="D755" t="str">
        <f>if(Services!H755="","",Services!H755)</f>
        <v/>
      </c>
      <c r="E755" s="81" t="str">
        <f>if(Services!J755="P",Services!$J$1&amp;", ","")&amp;
if(Services!K755="P",Services!$K$1&amp;", ","")&amp;
if(Services!L755="P",Services!$L$1&amp;", ","")&amp;
if(Services!M755="P",Services!$M$1&amp;", ","")&amp;
if(Services!N755="P",Services!$N$1&amp;", ","")&amp;
if(Services!O755="P",Services!$O$1&amp;", ","")&amp;
if(Services!P755="P",Services!$P$1&amp;", ","")&amp;
if(Services!Q755="P",Services!$Q$1&amp;", ","")&amp;
if(Services!R755="P",Services!$R$1&amp;", ","")&amp;
if(Services!S755="P",Services!$S$1&amp;", ","")&amp;
if(Services!T755="P",Services!$T$1&amp;", ","")&amp;
if(Services!U755="P",Services!$U$1&amp;", ","")&amp;
if(Services!V755="P",Services!$V$1&amp;", ","")&amp;
if(Services!W755="P",Services!$W$1&amp;", ","")&amp;
if(Services!X755="P",Services!$X$1&amp;", ","")&amp;
if(Services!Y755="P",Services!$Y$1&amp;", ","")&amp;
if(Services!Z755="P",Services!$Z$1&amp;", ","")&amp;
if(Services!AA755="P",Services!$AA$1&amp;", ","")&amp;
if(Services!AB755="P",Services!$AB$1&amp;", ","")&amp;
if(Services!AC755="P",Services!$AC$1&amp;", ","")&amp;
if(Services!AD755="P",Services!$AD$1&amp;", ","")&amp;
if(Services!AE755="P",Services!$AE$1&amp;", ","")&amp;
if(Services!AF755="P",Services!$AF$1&amp;", ","")&amp;
if(Services!AG755="P",Services!$AG$1&amp;", ","")&amp;
if(Services!AH755="P",Services!$AH$1&amp;", ","")</f>
        <v/>
      </c>
      <c r="F755" t="str">
        <f t="shared" si="1"/>
        <v/>
      </c>
      <c r="G755" s="81" t="str">
        <f>if(Services!J755="S",Services!$J$1&amp;", ","")&amp;
if(Services!K755="S",Services!$K$1&amp;", ","")&amp;
if(Services!L755="S",Services!$L$1&amp;", ","")&amp;
if(Services!M755="S",Services!$M$1&amp;", ","")&amp;
if(Services!N755="S",Services!$N$1&amp;", ","")&amp;
if(Services!O755="S",Services!$O$1&amp;", ","")&amp;
if(Services!P755="S",Services!$P$1&amp;", ","")&amp;
if(Services!Q755="S",Services!$Q$1&amp;", ","")&amp;
if(Services!R755="S",Services!$R$1&amp;", ","")&amp;
if(Services!S755="S",Services!$S$1&amp;", ","")&amp;
if(Services!T755="S",Services!$T$1&amp;", ","")&amp;
if(Services!U755="S",Services!$U$1&amp;", ","")&amp;
if(Services!V755="S",Services!$V$1&amp;", ","")&amp;
if(Services!W755="S",Services!$W$1&amp;", ","")&amp;
if(Services!X755="S",Services!$X$1&amp;", ","")&amp;
if(Services!Y755="S",Services!$Y$1&amp;", ","")&amp;
if(Services!Z755="S",Services!$Z$1&amp;", ","")&amp;
if(Services!AA755="S",Services!$AA$1&amp;", ","")&amp;
if(Services!AB755="S",Services!$AB$1&amp;", ","")&amp;
if(Services!AC755="S",Services!$AC$1&amp;", ","")&amp;
if(Services!AD755="S",Services!$AD$1&amp;", ","")&amp;
if(Services!AE755="S",Services!$AE$1&amp;", ","")&amp;
if(Services!AF755="S",Services!$AF$1&amp;", ","")&amp;
if(Services!AG755="S",Services!$AG$1&amp;", ","")&amp;
if(Services!AH755="S",Services!$AH$1&amp;", ","")</f>
        <v/>
      </c>
      <c r="H755" t="str">
        <f t="shared" si="2"/>
        <v/>
      </c>
      <c r="I755" t="str">
        <f t="shared" si="3"/>
        <v/>
      </c>
      <c r="J755" s="24" t="s">
        <v>299</v>
      </c>
    </row>
    <row r="756">
      <c r="A756" t="str">
        <f>if(Services!A756="","",Services!A756)</f>
        <v/>
      </c>
      <c r="B756" t="str">
        <f>if(Services!B756&amp;" "&amp;Services!C756&amp;" "&amp;Services!I756="","",Services!B756&amp;" "&amp;Services!C756&amp;" "&amp;Services!I756)</f>
        <v>  </v>
      </c>
      <c r="C756" t="str">
        <f>if(A756="","",Services!D756&amp;" "&amp;Services!E756&amp;", "&amp;Services!F756&amp;" "&amp;Services!G756)</f>
        <v/>
      </c>
      <c r="D756" t="str">
        <f>if(Services!H756="","",Services!H756)</f>
        <v/>
      </c>
      <c r="E756" s="81" t="str">
        <f>if(Services!J756="P",Services!$J$1&amp;", ","")&amp;
if(Services!K756="P",Services!$K$1&amp;", ","")&amp;
if(Services!L756="P",Services!$L$1&amp;", ","")&amp;
if(Services!M756="P",Services!$M$1&amp;", ","")&amp;
if(Services!N756="P",Services!$N$1&amp;", ","")&amp;
if(Services!O756="P",Services!$O$1&amp;", ","")&amp;
if(Services!P756="P",Services!$P$1&amp;", ","")&amp;
if(Services!Q756="P",Services!$Q$1&amp;", ","")&amp;
if(Services!R756="P",Services!$R$1&amp;", ","")&amp;
if(Services!S756="P",Services!$S$1&amp;", ","")&amp;
if(Services!T756="P",Services!$T$1&amp;", ","")&amp;
if(Services!U756="P",Services!$U$1&amp;", ","")&amp;
if(Services!V756="P",Services!$V$1&amp;", ","")&amp;
if(Services!W756="P",Services!$W$1&amp;", ","")&amp;
if(Services!X756="P",Services!$X$1&amp;", ","")&amp;
if(Services!Y756="P",Services!$Y$1&amp;", ","")&amp;
if(Services!Z756="P",Services!$Z$1&amp;", ","")&amp;
if(Services!AA756="P",Services!$AA$1&amp;", ","")&amp;
if(Services!AB756="P",Services!$AB$1&amp;", ","")&amp;
if(Services!AC756="P",Services!$AC$1&amp;", ","")&amp;
if(Services!AD756="P",Services!$AD$1&amp;", ","")&amp;
if(Services!AE756="P",Services!$AE$1&amp;", ","")&amp;
if(Services!AF756="P",Services!$AF$1&amp;", ","")&amp;
if(Services!AG756="P",Services!$AG$1&amp;", ","")&amp;
if(Services!AH756="P",Services!$AH$1&amp;", ","")</f>
        <v/>
      </c>
      <c r="F756" t="str">
        <f t="shared" si="1"/>
        <v/>
      </c>
      <c r="G756" s="81" t="str">
        <f>if(Services!J756="S",Services!$J$1&amp;", ","")&amp;
if(Services!K756="S",Services!$K$1&amp;", ","")&amp;
if(Services!L756="S",Services!$L$1&amp;", ","")&amp;
if(Services!M756="S",Services!$M$1&amp;", ","")&amp;
if(Services!N756="S",Services!$N$1&amp;", ","")&amp;
if(Services!O756="S",Services!$O$1&amp;", ","")&amp;
if(Services!P756="S",Services!$P$1&amp;", ","")&amp;
if(Services!Q756="S",Services!$Q$1&amp;", ","")&amp;
if(Services!R756="S",Services!$R$1&amp;", ","")&amp;
if(Services!S756="S",Services!$S$1&amp;", ","")&amp;
if(Services!T756="S",Services!$T$1&amp;", ","")&amp;
if(Services!U756="S",Services!$U$1&amp;", ","")&amp;
if(Services!V756="S",Services!$V$1&amp;", ","")&amp;
if(Services!W756="S",Services!$W$1&amp;", ","")&amp;
if(Services!X756="S",Services!$X$1&amp;", ","")&amp;
if(Services!Y756="S",Services!$Y$1&amp;", ","")&amp;
if(Services!Z756="S",Services!$Z$1&amp;", ","")&amp;
if(Services!AA756="S",Services!$AA$1&amp;", ","")&amp;
if(Services!AB756="S",Services!$AB$1&amp;", ","")&amp;
if(Services!AC756="S",Services!$AC$1&amp;", ","")&amp;
if(Services!AD756="S",Services!$AD$1&amp;", ","")&amp;
if(Services!AE756="S",Services!$AE$1&amp;", ","")&amp;
if(Services!AF756="S",Services!$AF$1&amp;", ","")&amp;
if(Services!AG756="S",Services!$AG$1&amp;", ","")&amp;
if(Services!AH756="S",Services!$AH$1&amp;", ","")</f>
        <v/>
      </c>
      <c r="H756" t="str">
        <f t="shared" si="2"/>
        <v/>
      </c>
      <c r="I756" t="str">
        <f t="shared" si="3"/>
        <v/>
      </c>
      <c r="J756" s="24" t="s">
        <v>299</v>
      </c>
    </row>
    <row r="757">
      <c r="A757" t="str">
        <f>if(Services!A757="","",Services!A757)</f>
        <v/>
      </c>
      <c r="B757" t="str">
        <f>if(Services!B757&amp;" "&amp;Services!C757&amp;" "&amp;Services!I757="","",Services!B757&amp;" "&amp;Services!C757&amp;" "&amp;Services!I757)</f>
        <v>  </v>
      </c>
      <c r="C757" t="str">
        <f>if(A757="","",Services!D757&amp;" "&amp;Services!E757&amp;", "&amp;Services!F757&amp;" "&amp;Services!G757)</f>
        <v/>
      </c>
      <c r="D757" t="str">
        <f>if(Services!H757="","",Services!H757)</f>
        <v/>
      </c>
      <c r="E757" s="81" t="str">
        <f>if(Services!J757="P",Services!$J$1&amp;", ","")&amp;
if(Services!K757="P",Services!$K$1&amp;", ","")&amp;
if(Services!L757="P",Services!$L$1&amp;", ","")&amp;
if(Services!M757="P",Services!$M$1&amp;", ","")&amp;
if(Services!N757="P",Services!$N$1&amp;", ","")&amp;
if(Services!O757="P",Services!$O$1&amp;", ","")&amp;
if(Services!P757="P",Services!$P$1&amp;", ","")&amp;
if(Services!Q757="P",Services!$Q$1&amp;", ","")&amp;
if(Services!R757="P",Services!$R$1&amp;", ","")&amp;
if(Services!S757="P",Services!$S$1&amp;", ","")&amp;
if(Services!T757="P",Services!$T$1&amp;", ","")&amp;
if(Services!U757="P",Services!$U$1&amp;", ","")&amp;
if(Services!V757="P",Services!$V$1&amp;", ","")&amp;
if(Services!W757="P",Services!$W$1&amp;", ","")&amp;
if(Services!X757="P",Services!$X$1&amp;", ","")&amp;
if(Services!Y757="P",Services!$Y$1&amp;", ","")&amp;
if(Services!Z757="P",Services!$Z$1&amp;", ","")&amp;
if(Services!AA757="P",Services!$AA$1&amp;", ","")&amp;
if(Services!AB757="P",Services!$AB$1&amp;", ","")&amp;
if(Services!AC757="P",Services!$AC$1&amp;", ","")&amp;
if(Services!AD757="P",Services!$AD$1&amp;", ","")&amp;
if(Services!AE757="P",Services!$AE$1&amp;", ","")&amp;
if(Services!AF757="P",Services!$AF$1&amp;", ","")&amp;
if(Services!AG757="P",Services!$AG$1&amp;", ","")&amp;
if(Services!AH757="P",Services!$AH$1&amp;", ","")</f>
        <v/>
      </c>
      <c r="F757" t="str">
        <f t="shared" si="1"/>
        <v/>
      </c>
      <c r="G757" s="81" t="str">
        <f>if(Services!J757="S",Services!$J$1&amp;", ","")&amp;
if(Services!K757="S",Services!$K$1&amp;", ","")&amp;
if(Services!L757="S",Services!$L$1&amp;", ","")&amp;
if(Services!M757="S",Services!$M$1&amp;", ","")&amp;
if(Services!N757="S",Services!$N$1&amp;", ","")&amp;
if(Services!O757="S",Services!$O$1&amp;", ","")&amp;
if(Services!P757="S",Services!$P$1&amp;", ","")&amp;
if(Services!Q757="S",Services!$Q$1&amp;", ","")&amp;
if(Services!R757="S",Services!$R$1&amp;", ","")&amp;
if(Services!S757="S",Services!$S$1&amp;", ","")&amp;
if(Services!T757="S",Services!$T$1&amp;", ","")&amp;
if(Services!U757="S",Services!$U$1&amp;", ","")&amp;
if(Services!V757="S",Services!$V$1&amp;", ","")&amp;
if(Services!W757="S",Services!$W$1&amp;", ","")&amp;
if(Services!X757="S",Services!$X$1&amp;", ","")&amp;
if(Services!Y757="S",Services!$Y$1&amp;", ","")&amp;
if(Services!Z757="S",Services!$Z$1&amp;", ","")&amp;
if(Services!AA757="S",Services!$AA$1&amp;", ","")&amp;
if(Services!AB757="S",Services!$AB$1&amp;", ","")&amp;
if(Services!AC757="S",Services!$AC$1&amp;", ","")&amp;
if(Services!AD757="S",Services!$AD$1&amp;", ","")&amp;
if(Services!AE757="S",Services!$AE$1&amp;", ","")&amp;
if(Services!AF757="S",Services!$AF$1&amp;", ","")&amp;
if(Services!AG757="S",Services!$AG$1&amp;", ","")&amp;
if(Services!AH757="S",Services!$AH$1&amp;", ","")</f>
        <v/>
      </c>
      <c r="H757" t="str">
        <f t="shared" si="2"/>
        <v/>
      </c>
      <c r="I757" t="str">
        <f t="shared" si="3"/>
        <v/>
      </c>
      <c r="J757" s="24" t="s">
        <v>299</v>
      </c>
    </row>
    <row r="758">
      <c r="A758" t="str">
        <f>if(Services!A758="","",Services!A758)</f>
        <v/>
      </c>
      <c r="B758" t="str">
        <f>if(Services!B758&amp;" "&amp;Services!C758&amp;" "&amp;Services!I758="","",Services!B758&amp;" "&amp;Services!C758&amp;" "&amp;Services!I758)</f>
        <v>  </v>
      </c>
      <c r="C758" t="str">
        <f>if(A758="","",Services!D758&amp;" "&amp;Services!E758&amp;", "&amp;Services!F758&amp;" "&amp;Services!G758)</f>
        <v/>
      </c>
      <c r="D758" t="str">
        <f>if(Services!H758="","",Services!H758)</f>
        <v/>
      </c>
      <c r="E758" s="81" t="str">
        <f>if(Services!J758="P",Services!$J$1&amp;", ","")&amp;
if(Services!K758="P",Services!$K$1&amp;", ","")&amp;
if(Services!L758="P",Services!$L$1&amp;", ","")&amp;
if(Services!M758="P",Services!$M$1&amp;", ","")&amp;
if(Services!N758="P",Services!$N$1&amp;", ","")&amp;
if(Services!O758="P",Services!$O$1&amp;", ","")&amp;
if(Services!P758="P",Services!$P$1&amp;", ","")&amp;
if(Services!Q758="P",Services!$Q$1&amp;", ","")&amp;
if(Services!R758="P",Services!$R$1&amp;", ","")&amp;
if(Services!S758="P",Services!$S$1&amp;", ","")&amp;
if(Services!T758="P",Services!$T$1&amp;", ","")&amp;
if(Services!U758="P",Services!$U$1&amp;", ","")&amp;
if(Services!V758="P",Services!$V$1&amp;", ","")&amp;
if(Services!W758="P",Services!$W$1&amp;", ","")&amp;
if(Services!X758="P",Services!$X$1&amp;", ","")&amp;
if(Services!Y758="P",Services!$Y$1&amp;", ","")&amp;
if(Services!Z758="P",Services!$Z$1&amp;", ","")&amp;
if(Services!AA758="P",Services!$AA$1&amp;", ","")&amp;
if(Services!AB758="P",Services!$AB$1&amp;", ","")&amp;
if(Services!AC758="P",Services!$AC$1&amp;", ","")&amp;
if(Services!AD758="P",Services!$AD$1&amp;", ","")&amp;
if(Services!AE758="P",Services!$AE$1&amp;", ","")&amp;
if(Services!AF758="P",Services!$AF$1&amp;", ","")&amp;
if(Services!AG758="P",Services!$AG$1&amp;", ","")&amp;
if(Services!AH758="P",Services!$AH$1&amp;", ","")</f>
        <v/>
      </c>
      <c r="F758" t="str">
        <f t="shared" si="1"/>
        <v/>
      </c>
      <c r="G758" s="81" t="str">
        <f>if(Services!J758="S",Services!$J$1&amp;", ","")&amp;
if(Services!K758="S",Services!$K$1&amp;", ","")&amp;
if(Services!L758="S",Services!$L$1&amp;", ","")&amp;
if(Services!M758="S",Services!$M$1&amp;", ","")&amp;
if(Services!N758="S",Services!$N$1&amp;", ","")&amp;
if(Services!O758="S",Services!$O$1&amp;", ","")&amp;
if(Services!P758="S",Services!$P$1&amp;", ","")&amp;
if(Services!Q758="S",Services!$Q$1&amp;", ","")&amp;
if(Services!R758="S",Services!$R$1&amp;", ","")&amp;
if(Services!S758="S",Services!$S$1&amp;", ","")&amp;
if(Services!T758="S",Services!$T$1&amp;", ","")&amp;
if(Services!U758="S",Services!$U$1&amp;", ","")&amp;
if(Services!V758="S",Services!$V$1&amp;", ","")&amp;
if(Services!W758="S",Services!$W$1&amp;", ","")&amp;
if(Services!X758="S",Services!$X$1&amp;", ","")&amp;
if(Services!Y758="S",Services!$Y$1&amp;", ","")&amp;
if(Services!Z758="S",Services!$Z$1&amp;", ","")&amp;
if(Services!AA758="S",Services!$AA$1&amp;", ","")&amp;
if(Services!AB758="S",Services!$AB$1&amp;", ","")&amp;
if(Services!AC758="S",Services!$AC$1&amp;", ","")&amp;
if(Services!AD758="S",Services!$AD$1&amp;", ","")&amp;
if(Services!AE758="S",Services!$AE$1&amp;", ","")&amp;
if(Services!AF758="S",Services!$AF$1&amp;", ","")&amp;
if(Services!AG758="S",Services!$AG$1&amp;", ","")&amp;
if(Services!AH758="S",Services!$AH$1&amp;", ","")</f>
        <v/>
      </c>
      <c r="H758" t="str">
        <f t="shared" si="2"/>
        <v/>
      </c>
      <c r="I758" t="str">
        <f t="shared" si="3"/>
        <v/>
      </c>
      <c r="J758" s="24" t="s">
        <v>299</v>
      </c>
    </row>
    <row r="759">
      <c r="A759" t="str">
        <f>if(Services!A759="","",Services!A759)</f>
        <v/>
      </c>
      <c r="B759" t="str">
        <f>if(Services!B759&amp;" "&amp;Services!C759&amp;" "&amp;Services!I759="","",Services!B759&amp;" "&amp;Services!C759&amp;" "&amp;Services!I759)</f>
        <v>  </v>
      </c>
      <c r="C759" t="str">
        <f>if(A759="","",Services!D759&amp;" "&amp;Services!E759&amp;", "&amp;Services!F759&amp;" "&amp;Services!G759)</f>
        <v/>
      </c>
      <c r="D759" t="str">
        <f>if(Services!H759="","",Services!H759)</f>
        <v/>
      </c>
      <c r="E759" s="81" t="str">
        <f>if(Services!J759="P",Services!$J$1&amp;", ","")&amp;
if(Services!K759="P",Services!$K$1&amp;", ","")&amp;
if(Services!L759="P",Services!$L$1&amp;", ","")&amp;
if(Services!M759="P",Services!$M$1&amp;", ","")&amp;
if(Services!N759="P",Services!$N$1&amp;", ","")&amp;
if(Services!O759="P",Services!$O$1&amp;", ","")&amp;
if(Services!P759="P",Services!$P$1&amp;", ","")&amp;
if(Services!Q759="P",Services!$Q$1&amp;", ","")&amp;
if(Services!R759="P",Services!$R$1&amp;", ","")&amp;
if(Services!S759="P",Services!$S$1&amp;", ","")&amp;
if(Services!T759="P",Services!$T$1&amp;", ","")&amp;
if(Services!U759="P",Services!$U$1&amp;", ","")&amp;
if(Services!V759="P",Services!$V$1&amp;", ","")&amp;
if(Services!W759="P",Services!$W$1&amp;", ","")&amp;
if(Services!X759="P",Services!$X$1&amp;", ","")&amp;
if(Services!Y759="P",Services!$Y$1&amp;", ","")&amp;
if(Services!Z759="P",Services!$Z$1&amp;", ","")&amp;
if(Services!AA759="P",Services!$AA$1&amp;", ","")&amp;
if(Services!AB759="P",Services!$AB$1&amp;", ","")&amp;
if(Services!AC759="P",Services!$AC$1&amp;", ","")&amp;
if(Services!AD759="P",Services!$AD$1&amp;", ","")&amp;
if(Services!AE759="P",Services!$AE$1&amp;", ","")&amp;
if(Services!AF759="P",Services!$AF$1&amp;", ","")&amp;
if(Services!AG759="P",Services!$AG$1&amp;", ","")&amp;
if(Services!AH759="P",Services!$AH$1&amp;", ","")</f>
        <v/>
      </c>
      <c r="F759" t="str">
        <f t="shared" si="1"/>
        <v/>
      </c>
      <c r="G759" s="81" t="str">
        <f>if(Services!J759="S",Services!$J$1&amp;", ","")&amp;
if(Services!K759="S",Services!$K$1&amp;", ","")&amp;
if(Services!L759="S",Services!$L$1&amp;", ","")&amp;
if(Services!M759="S",Services!$M$1&amp;", ","")&amp;
if(Services!N759="S",Services!$N$1&amp;", ","")&amp;
if(Services!O759="S",Services!$O$1&amp;", ","")&amp;
if(Services!P759="S",Services!$P$1&amp;", ","")&amp;
if(Services!Q759="S",Services!$Q$1&amp;", ","")&amp;
if(Services!R759="S",Services!$R$1&amp;", ","")&amp;
if(Services!S759="S",Services!$S$1&amp;", ","")&amp;
if(Services!T759="S",Services!$T$1&amp;", ","")&amp;
if(Services!U759="S",Services!$U$1&amp;", ","")&amp;
if(Services!V759="S",Services!$V$1&amp;", ","")&amp;
if(Services!W759="S",Services!$W$1&amp;", ","")&amp;
if(Services!X759="S",Services!$X$1&amp;", ","")&amp;
if(Services!Y759="S",Services!$Y$1&amp;", ","")&amp;
if(Services!Z759="S",Services!$Z$1&amp;", ","")&amp;
if(Services!AA759="S",Services!$AA$1&amp;", ","")&amp;
if(Services!AB759="S",Services!$AB$1&amp;", ","")&amp;
if(Services!AC759="S",Services!$AC$1&amp;", ","")&amp;
if(Services!AD759="S",Services!$AD$1&amp;", ","")&amp;
if(Services!AE759="S",Services!$AE$1&amp;", ","")&amp;
if(Services!AF759="S",Services!$AF$1&amp;", ","")&amp;
if(Services!AG759="S",Services!$AG$1&amp;", ","")&amp;
if(Services!AH759="S",Services!$AH$1&amp;", ","")</f>
        <v/>
      </c>
      <c r="H759" t="str">
        <f t="shared" si="2"/>
        <v/>
      </c>
      <c r="I759" t="str">
        <f t="shared" si="3"/>
        <v/>
      </c>
      <c r="J759" s="24" t="s">
        <v>299</v>
      </c>
    </row>
    <row r="760">
      <c r="A760" t="str">
        <f>if(Services!A760="","",Services!A760)</f>
        <v/>
      </c>
      <c r="B760" t="str">
        <f>if(Services!B760&amp;" "&amp;Services!C760&amp;" "&amp;Services!I760="","",Services!B760&amp;" "&amp;Services!C760&amp;" "&amp;Services!I760)</f>
        <v>  </v>
      </c>
      <c r="C760" t="str">
        <f>if(A760="","",Services!D760&amp;" "&amp;Services!E760&amp;", "&amp;Services!F760&amp;" "&amp;Services!G760)</f>
        <v/>
      </c>
      <c r="D760" t="str">
        <f>if(Services!H760="","",Services!H760)</f>
        <v/>
      </c>
      <c r="E760" s="81" t="str">
        <f>if(Services!J760="P",Services!$J$1&amp;", ","")&amp;
if(Services!K760="P",Services!$K$1&amp;", ","")&amp;
if(Services!L760="P",Services!$L$1&amp;", ","")&amp;
if(Services!M760="P",Services!$M$1&amp;", ","")&amp;
if(Services!N760="P",Services!$N$1&amp;", ","")&amp;
if(Services!O760="P",Services!$O$1&amp;", ","")&amp;
if(Services!P760="P",Services!$P$1&amp;", ","")&amp;
if(Services!Q760="P",Services!$Q$1&amp;", ","")&amp;
if(Services!R760="P",Services!$R$1&amp;", ","")&amp;
if(Services!S760="P",Services!$S$1&amp;", ","")&amp;
if(Services!T760="P",Services!$T$1&amp;", ","")&amp;
if(Services!U760="P",Services!$U$1&amp;", ","")&amp;
if(Services!V760="P",Services!$V$1&amp;", ","")&amp;
if(Services!W760="P",Services!$W$1&amp;", ","")&amp;
if(Services!X760="P",Services!$X$1&amp;", ","")&amp;
if(Services!Y760="P",Services!$Y$1&amp;", ","")&amp;
if(Services!Z760="P",Services!$Z$1&amp;", ","")&amp;
if(Services!AA760="P",Services!$AA$1&amp;", ","")&amp;
if(Services!AB760="P",Services!$AB$1&amp;", ","")&amp;
if(Services!AC760="P",Services!$AC$1&amp;", ","")&amp;
if(Services!AD760="P",Services!$AD$1&amp;", ","")&amp;
if(Services!AE760="P",Services!$AE$1&amp;", ","")&amp;
if(Services!AF760="P",Services!$AF$1&amp;", ","")&amp;
if(Services!AG760="P",Services!$AG$1&amp;", ","")&amp;
if(Services!AH760="P",Services!$AH$1&amp;", ","")</f>
        <v/>
      </c>
      <c r="F760" t="str">
        <f t="shared" si="1"/>
        <v/>
      </c>
      <c r="G760" s="81" t="str">
        <f>if(Services!J760="S",Services!$J$1&amp;", ","")&amp;
if(Services!K760="S",Services!$K$1&amp;", ","")&amp;
if(Services!L760="S",Services!$L$1&amp;", ","")&amp;
if(Services!M760="S",Services!$M$1&amp;", ","")&amp;
if(Services!N760="S",Services!$N$1&amp;", ","")&amp;
if(Services!O760="S",Services!$O$1&amp;", ","")&amp;
if(Services!P760="S",Services!$P$1&amp;", ","")&amp;
if(Services!Q760="S",Services!$Q$1&amp;", ","")&amp;
if(Services!R760="S",Services!$R$1&amp;", ","")&amp;
if(Services!S760="S",Services!$S$1&amp;", ","")&amp;
if(Services!T760="S",Services!$T$1&amp;", ","")&amp;
if(Services!U760="S",Services!$U$1&amp;", ","")&amp;
if(Services!V760="S",Services!$V$1&amp;", ","")&amp;
if(Services!W760="S",Services!$W$1&amp;", ","")&amp;
if(Services!X760="S",Services!$X$1&amp;", ","")&amp;
if(Services!Y760="S",Services!$Y$1&amp;", ","")&amp;
if(Services!Z760="S",Services!$Z$1&amp;", ","")&amp;
if(Services!AA760="S",Services!$AA$1&amp;", ","")&amp;
if(Services!AB760="S",Services!$AB$1&amp;", ","")&amp;
if(Services!AC760="S",Services!$AC$1&amp;", ","")&amp;
if(Services!AD760="S",Services!$AD$1&amp;", ","")&amp;
if(Services!AE760="S",Services!$AE$1&amp;", ","")&amp;
if(Services!AF760="S",Services!$AF$1&amp;", ","")&amp;
if(Services!AG760="S",Services!$AG$1&amp;", ","")&amp;
if(Services!AH760="S",Services!$AH$1&amp;", ","")</f>
        <v/>
      </c>
      <c r="H760" t="str">
        <f t="shared" si="2"/>
        <v/>
      </c>
      <c r="I760" t="str">
        <f t="shared" si="3"/>
        <v/>
      </c>
      <c r="J760" s="24" t="s">
        <v>299</v>
      </c>
    </row>
    <row r="761">
      <c r="A761" t="str">
        <f>if(Services!A761="","",Services!A761)</f>
        <v/>
      </c>
      <c r="B761" t="str">
        <f>if(Services!B761&amp;" "&amp;Services!C761&amp;" "&amp;Services!I761="","",Services!B761&amp;" "&amp;Services!C761&amp;" "&amp;Services!I761)</f>
        <v>  </v>
      </c>
      <c r="C761" t="str">
        <f>if(A761="","",Services!D761&amp;" "&amp;Services!E761&amp;", "&amp;Services!F761&amp;" "&amp;Services!G761)</f>
        <v/>
      </c>
      <c r="D761" t="str">
        <f>if(Services!H761="","",Services!H761)</f>
        <v/>
      </c>
      <c r="E761" s="81" t="str">
        <f>if(Services!J761="P",Services!$J$1&amp;", ","")&amp;
if(Services!K761="P",Services!$K$1&amp;", ","")&amp;
if(Services!L761="P",Services!$L$1&amp;", ","")&amp;
if(Services!M761="P",Services!$M$1&amp;", ","")&amp;
if(Services!N761="P",Services!$N$1&amp;", ","")&amp;
if(Services!O761="P",Services!$O$1&amp;", ","")&amp;
if(Services!P761="P",Services!$P$1&amp;", ","")&amp;
if(Services!Q761="P",Services!$Q$1&amp;", ","")&amp;
if(Services!R761="P",Services!$R$1&amp;", ","")&amp;
if(Services!S761="P",Services!$S$1&amp;", ","")&amp;
if(Services!T761="P",Services!$T$1&amp;", ","")&amp;
if(Services!U761="P",Services!$U$1&amp;", ","")&amp;
if(Services!V761="P",Services!$V$1&amp;", ","")&amp;
if(Services!W761="P",Services!$W$1&amp;", ","")&amp;
if(Services!X761="P",Services!$X$1&amp;", ","")&amp;
if(Services!Y761="P",Services!$Y$1&amp;", ","")&amp;
if(Services!Z761="P",Services!$Z$1&amp;", ","")&amp;
if(Services!AA761="P",Services!$AA$1&amp;", ","")&amp;
if(Services!AB761="P",Services!$AB$1&amp;", ","")&amp;
if(Services!AC761="P",Services!$AC$1&amp;", ","")&amp;
if(Services!AD761="P",Services!$AD$1&amp;", ","")&amp;
if(Services!AE761="P",Services!$AE$1&amp;", ","")&amp;
if(Services!AF761="P",Services!$AF$1&amp;", ","")&amp;
if(Services!AG761="P",Services!$AG$1&amp;", ","")&amp;
if(Services!AH761="P",Services!$AH$1&amp;", ","")</f>
        <v/>
      </c>
      <c r="F761" t="str">
        <f t="shared" si="1"/>
        <v/>
      </c>
      <c r="G761" s="81" t="str">
        <f>if(Services!J761="S",Services!$J$1&amp;", ","")&amp;
if(Services!K761="S",Services!$K$1&amp;", ","")&amp;
if(Services!L761="S",Services!$L$1&amp;", ","")&amp;
if(Services!M761="S",Services!$M$1&amp;", ","")&amp;
if(Services!N761="S",Services!$N$1&amp;", ","")&amp;
if(Services!O761="S",Services!$O$1&amp;", ","")&amp;
if(Services!P761="S",Services!$P$1&amp;", ","")&amp;
if(Services!Q761="S",Services!$Q$1&amp;", ","")&amp;
if(Services!R761="S",Services!$R$1&amp;", ","")&amp;
if(Services!S761="S",Services!$S$1&amp;", ","")&amp;
if(Services!T761="S",Services!$T$1&amp;", ","")&amp;
if(Services!U761="S",Services!$U$1&amp;", ","")&amp;
if(Services!V761="S",Services!$V$1&amp;", ","")&amp;
if(Services!W761="S",Services!$W$1&amp;", ","")&amp;
if(Services!X761="S",Services!$X$1&amp;", ","")&amp;
if(Services!Y761="S",Services!$Y$1&amp;", ","")&amp;
if(Services!Z761="S",Services!$Z$1&amp;", ","")&amp;
if(Services!AA761="S",Services!$AA$1&amp;", ","")&amp;
if(Services!AB761="S",Services!$AB$1&amp;", ","")&amp;
if(Services!AC761="S",Services!$AC$1&amp;", ","")&amp;
if(Services!AD761="S",Services!$AD$1&amp;", ","")&amp;
if(Services!AE761="S",Services!$AE$1&amp;", ","")&amp;
if(Services!AF761="S",Services!$AF$1&amp;", ","")&amp;
if(Services!AG761="S",Services!$AG$1&amp;", ","")&amp;
if(Services!AH761="S",Services!$AH$1&amp;", ","")</f>
        <v/>
      </c>
      <c r="H761" t="str">
        <f t="shared" si="2"/>
        <v/>
      </c>
      <c r="I761" t="str">
        <f t="shared" si="3"/>
        <v/>
      </c>
      <c r="J761" s="24" t="s">
        <v>299</v>
      </c>
    </row>
    <row r="762">
      <c r="A762" t="str">
        <f>if(Services!A762="","",Services!A762)</f>
        <v/>
      </c>
      <c r="B762" t="str">
        <f>if(Services!B762&amp;" "&amp;Services!C762&amp;" "&amp;Services!I762="","",Services!B762&amp;" "&amp;Services!C762&amp;" "&amp;Services!I762)</f>
        <v>  </v>
      </c>
      <c r="C762" t="str">
        <f>if(A762="","",Services!D762&amp;" "&amp;Services!E762&amp;", "&amp;Services!F762&amp;" "&amp;Services!G762)</f>
        <v/>
      </c>
      <c r="D762" t="str">
        <f>if(Services!H762="","",Services!H762)</f>
        <v/>
      </c>
      <c r="E762" s="81" t="str">
        <f>if(Services!J762="P",Services!$J$1&amp;", ","")&amp;
if(Services!K762="P",Services!$K$1&amp;", ","")&amp;
if(Services!L762="P",Services!$L$1&amp;", ","")&amp;
if(Services!M762="P",Services!$M$1&amp;", ","")&amp;
if(Services!N762="P",Services!$N$1&amp;", ","")&amp;
if(Services!O762="P",Services!$O$1&amp;", ","")&amp;
if(Services!P762="P",Services!$P$1&amp;", ","")&amp;
if(Services!Q762="P",Services!$Q$1&amp;", ","")&amp;
if(Services!R762="P",Services!$R$1&amp;", ","")&amp;
if(Services!S762="P",Services!$S$1&amp;", ","")&amp;
if(Services!T762="P",Services!$T$1&amp;", ","")&amp;
if(Services!U762="P",Services!$U$1&amp;", ","")&amp;
if(Services!V762="P",Services!$V$1&amp;", ","")&amp;
if(Services!W762="P",Services!$W$1&amp;", ","")&amp;
if(Services!X762="P",Services!$X$1&amp;", ","")&amp;
if(Services!Y762="P",Services!$Y$1&amp;", ","")&amp;
if(Services!Z762="P",Services!$Z$1&amp;", ","")&amp;
if(Services!AA762="P",Services!$AA$1&amp;", ","")&amp;
if(Services!AB762="P",Services!$AB$1&amp;", ","")&amp;
if(Services!AC762="P",Services!$AC$1&amp;", ","")&amp;
if(Services!AD762="P",Services!$AD$1&amp;", ","")&amp;
if(Services!AE762="P",Services!$AE$1&amp;", ","")&amp;
if(Services!AF762="P",Services!$AF$1&amp;", ","")&amp;
if(Services!AG762="P",Services!$AG$1&amp;", ","")&amp;
if(Services!AH762="P",Services!$AH$1&amp;", ","")</f>
        <v/>
      </c>
      <c r="F762" t="str">
        <f t="shared" si="1"/>
        <v/>
      </c>
      <c r="G762" s="81" t="str">
        <f>if(Services!J762="S",Services!$J$1&amp;", ","")&amp;
if(Services!K762="S",Services!$K$1&amp;", ","")&amp;
if(Services!L762="S",Services!$L$1&amp;", ","")&amp;
if(Services!M762="S",Services!$M$1&amp;", ","")&amp;
if(Services!N762="S",Services!$N$1&amp;", ","")&amp;
if(Services!O762="S",Services!$O$1&amp;", ","")&amp;
if(Services!P762="S",Services!$P$1&amp;", ","")&amp;
if(Services!Q762="S",Services!$Q$1&amp;", ","")&amp;
if(Services!R762="S",Services!$R$1&amp;", ","")&amp;
if(Services!S762="S",Services!$S$1&amp;", ","")&amp;
if(Services!T762="S",Services!$T$1&amp;", ","")&amp;
if(Services!U762="S",Services!$U$1&amp;", ","")&amp;
if(Services!V762="S",Services!$V$1&amp;", ","")&amp;
if(Services!W762="S",Services!$W$1&amp;", ","")&amp;
if(Services!X762="S",Services!$X$1&amp;", ","")&amp;
if(Services!Y762="S",Services!$Y$1&amp;", ","")&amp;
if(Services!Z762="S",Services!$Z$1&amp;", ","")&amp;
if(Services!AA762="S",Services!$AA$1&amp;", ","")&amp;
if(Services!AB762="S",Services!$AB$1&amp;", ","")&amp;
if(Services!AC762="S",Services!$AC$1&amp;", ","")&amp;
if(Services!AD762="S",Services!$AD$1&amp;", ","")&amp;
if(Services!AE762="S",Services!$AE$1&amp;", ","")&amp;
if(Services!AF762="S",Services!$AF$1&amp;", ","")&amp;
if(Services!AG762="S",Services!$AG$1&amp;", ","")&amp;
if(Services!AH762="S",Services!$AH$1&amp;", ","")</f>
        <v/>
      </c>
      <c r="H762" t="str">
        <f t="shared" si="2"/>
        <v/>
      </c>
      <c r="I762" t="str">
        <f t="shared" si="3"/>
        <v/>
      </c>
      <c r="J762" s="24" t="s">
        <v>299</v>
      </c>
    </row>
    <row r="763">
      <c r="A763" t="str">
        <f>if(Services!A763="","",Services!A763)</f>
        <v/>
      </c>
      <c r="B763" t="str">
        <f>if(Services!B763&amp;" "&amp;Services!C763&amp;" "&amp;Services!I763="","",Services!B763&amp;" "&amp;Services!C763&amp;" "&amp;Services!I763)</f>
        <v>  </v>
      </c>
      <c r="C763" t="str">
        <f>if(A763="","",Services!D763&amp;" "&amp;Services!E763&amp;", "&amp;Services!F763&amp;" "&amp;Services!G763)</f>
        <v/>
      </c>
      <c r="D763" t="str">
        <f>if(Services!H763="","",Services!H763)</f>
        <v/>
      </c>
      <c r="E763" s="81" t="str">
        <f>if(Services!J763="P",Services!$J$1&amp;", ","")&amp;
if(Services!K763="P",Services!$K$1&amp;", ","")&amp;
if(Services!L763="P",Services!$L$1&amp;", ","")&amp;
if(Services!M763="P",Services!$M$1&amp;", ","")&amp;
if(Services!N763="P",Services!$N$1&amp;", ","")&amp;
if(Services!O763="P",Services!$O$1&amp;", ","")&amp;
if(Services!P763="P",Services!$P$1&amp;", ","")&amp;
if(Services!Q763="P",Services!$Q$1&amp;", ","")&amp;
if(Services!R763="P",Services!$R$1&amp;", ","")&amp;
if(Services!S763="P",Services!$S$1&amp;", ","")&amp;
if(Services!T763="P",Services!$T$1&amp;", ","")&amp;
if(Services!U763="P",Services!$U$1&amp;", ","")&amp;
if(Services!V763="P",Services!$V$1&amp;", ","")&amp;
if(Services!W763="P",Services!$W$1&amp;", ","")&amp;
if(Services!X763="P",Services!$X$1&amp;", ","")&amp;
if(Services!Y763="P",Services!$Y$1&amp;", ","")&amp;
if(Services!Z763="P",Services!$Z$1&amp;", ","")&amp;
if(Services!AA763="P",Services!$AA$1&amp;", ","")&amp;
if(Services!AB763="P",Services!$AB$1&amp;", ","")&amp;
if(Services!AC763="P",Services!$AC$1&amp;", ","")&amp;
if(Services!AD763="P",Services!$AD$1&amp;", ","")&amp;
if(Services!AE763="P",Services!$AE$1&amp;", ","")&amp;
if(Services!AF763="P",Services!$AF$1&amp;", ","")&amp;
if(Services!AG763="P",Services!$AG$1&amp;", ","")&amp;
if(Services!AH763="P",Services!$AH$1&amp;", ","")</f>
        <v/>
      </c>
      <c r="F763" t="str">
        <f t="shared" si="1"/>
        <v/>
      </c>
      <c r="G763" s="81" t="str">
        <f>if(Services!J763="S",Services!$J$1&amp;", ","")&amp;
if(Services!K763="S",Services!$K$1&amp;", ","")&amp;
if(Services!L763="S",Services!$L$1&amp;", ","")&amp;
if(Services!M763="S",Services!$M$1&amp;", ","")&amp;
if(Services!N763="S",Services!$N$1&amp;", ","")&amp;
if(Services!O763="S",Services!$O$1&amp;", ","")&amp;
if(Services!P763="S",Services!$P$1&amp;", ","")&amp;
if(Services!Q763="S",Services!$Q$1&amp;", ","")&amp;
if(Services!R763="S",Services!$R$1&amp;", ","")&amp;
if(Services!S763="S",Services!$S$1&amp;", ","")&amp;
if(Services!T763="S",Services!$T$1&amp;", ","")&amp;
if(Services!U763="S",Services!$U$1&amp;", ","")&amp;
if(Services!V763="S",Services!$V$1&amp;", ","")&amp;
if(Services!W763="S",Services!$W$1&amp;", ","")&amp;
if(Services!X763="S",Services!$X$1&amp;", ","")&amp;
if(Services!Y763="S",Services!$Y$1&amp;", ","")&amp;
if(Services!Z763="S",Services!$Z$1&amp;", ","")&amp;
if(Services!AA763="S",Services!$AA$1&amp;", ","")&amp;
if(Services!AB763="S",Services!$AB$1&amp;", ","")&amp;
if(Services!AC763="S",Services!$AC$1&amp;", ","")&amp;
if(Services!AD763="S",Services!$AD$1&amp;", ","")&amp;
if(Services!AE763="S",Services!$AE$1&amp;", ","")&amp;
if(Services!AF763="S",Services!$AF$1&amp;", ","")&amp;
if(Services!AG763="S",Services!$AG$1&amp;", ","")&amp;
if(Services!AH763="S",Services!$AH$1&amp;", ","")</f>
        <v/>
      </c>
      <c r="H763" t="str">
        <f t="shared" si="2"/>
        <v/>
      </c>
      <c r="I763" t="str">
        <f t="shared" si="3"/>
        <v/>
      </c>
      <c r="J763" s="24" t="s">
        <v>299</v>
      </c>
    </row>
    <row r="764">
      <c r="A764" t="str">
        <f>if(Services!A764="","",Services!A764)</f>
        <v/>
      </c>
      <c r="B764" t="str">
        <f>if(Services!B764&amp;" "&amp;Services!C764&amp;" "&amp;Services!I764="","",Services!B764&amp;" "&amp;Services!C764&amp;" "&amp;Services!I764)</f>
        <v>  </v>
      </c>
      <c r="C764" t="str">
        <f>if(A764="","",Services!D764&amp;" "&amp;Services!E764&amp;", "&amp;Services!F764&amp;" "&amp;Services!G764)</f>
        <v/>
      </c>
      <c r="D764" t="str">
        <f>if(Services!H764="","",Services!H764)</f>
        <v/>
      </c>
      <c r="E764" s="81" t="str">
        <f>if(Services!J764="P",Services!$J$1&amp;", ","")&amp;
if(Services!K764="P",Services!$K$1&amp;", ","")&amp;
if(Services!L764="P",Services!$L$1&amp;", ","")&amp;
if(Services!M764="P",Services!$M$1&amp;", ","")&amp;
if(Services!N764="P",Services!$N$1&amp;", ","")&amp;
if(Services!O764="P",Services!$O$1&amp;", ","")&amp;
if(Services!P764="P",Services!$P$1&amp;", ","")&amp;
if(Services!Q764="P",Services!$Q$1&amp;", ","")&amp;
if(Services!R764="P",Services!$R$1&amp;", ","")&amp;
if(Services!S764="P",Services!$S$1&amp;", ","")&amp;
if(Services!T764="P",Services!$T$1&amp;", ","")&amp;
if(Services!U764="P",Services!$U$1&amp;", ","")&amp;
if(Services!V764="P",Services!$V$1&amp;", ","")&amp;
if(Services!W764="P",Services!$W$1&amp;", ","")&amp;
if(Services!X764="P",Services!$X$1&amp;", ","")&amp;
if(Services!Y764="P",Services!$Y$1&amp;", ","")&amp;
if(Services!Z764="P",Services!$Z$1&amp;", ","")&amp;
if(Services!AA764="P",Services!$AA$1&amp;", ","")&amp;
if(Services!AB764="P",Services!$AB$1&amp;", ","")&amp;
if(Services!AC764="P",Services!$AC$1&amp;", ","")&amp;
if(Services!AD764="P",Services!$AD$1&amp;", ","")&amp;
if(Services!AE764="P",Services!$AE$1&amp;", ","")&amp;
if(Services!AF764="P",Services!$AF$1&amp;", ","")&amp;
if(Services!AG764="P",Services!$AG$1&amp;", ","")&amp;
if(Services!AH764="P",Services!$AH$1&amp;", ","")</f>
        <v/>
      </c>
      <c r="F764" t="str">
        <f t="shared" si="1"/>
        <v/>
      </c>
      <c r="G764" s="81" t="str">
        <f>if(Services!J764="S",Services!$J$1&amp;", ","")&amp;
if(Services!K764="S",Services!$K$1&amp;", ","")&amp;
if(Services!L764="S",Services!$L$1&amp;", ","")&amp;
if(Services!M764="S",Services!$M$1&amp;", ","")&amp;
if(Services!N764="S",Services!$N$1&amp;", ","")&amp;
if(Services!O764="S",Services!$O$1&amp;", ","")&amp;
if(Services!P764="S",Services!$P$1&amp;", ","")&amp;
if(Services!Q764="S",Services!$Q$1&amp;", ","")&amp;
if(Services!R764="S",Services!$R$1&amp;", ","")&amp;
if(Services!S764="S",Services!$S$1&amp;", ","")&amp;
if(Services!T764="S",Services!$T$1&amp;", ","")&amp;
if(Services!U764="S",Services!$U$1&amp;", ","")&amp;
if(Services!V764="S",Services!$V$1&amp;", ","")&amp;
if(Services!W764="S",Services!$W$1&amp;", ","")&amp;
if(Services!X764="S",Services!$X$1&amp;", ","")&amp;
if(Services!Y764="S",Services!$Y$1&amp;", ","")&amp;
if(Services!Z764="S",Services!$Z$1&amp;", ","")&amp;
if(Services!AA764="S",Services!$AA$1&amp;", ","")&amp;
if(Services!AB764="S",Services!$AB$1&amp;", ","")&amp;
if(Services!AC764="S",Services!$AC$1&amp;", ","")&amp;
if(Services!AD764="S",Services!$AD$1&amp;", ","")&amp;
if(Services!AE764="S",Services!$AE$1&amp;", ","")&amp;
if(Services!AF764="S",Services!$AF$1&amp;", ","")&amp;
if(Services!AG764="S",Services!$AG$1&amp;", ","")&amp;
if(Services!AH764="S",Services!$AH$1&amp;", ","")</f>
        <v/>
      </c>
      <c r="H764" t="str">
        <f t="shared" si="2"/>
        <v/>
      </c>
      <c r="I764" t="str">
        <f t="shared" si="3"/>
        <v/>
      </c>
      <c r="J764" s="24" t="s">
        <v>299</v>
      </c>
    </row>
    <row r="765">
      <c r="A765" t="str">
        <f>if(Services!A765="","",Services!A765)</f>
        <v/>
      </c>
      <c r="B765" t="str">
        <f>if(Services!B765&amp;" "&amp;Services!C765&amp;" "&amp;Services!I765="","",Services!B765&amp;" "&amp;Services!C765&amp;" "&amp;Services!I765)</f>
        <v>  </v>
      </c>
      <c r="C765" t="str">
        <f>if(A765="","",Services!D765&amp;" "&amp;Services!E765&amp;", "&amp;Services!F765&amp;" "&amp;Services!G765)</f>
        <v/>
      </c>
      <c r="D765" t="str">
        <f>if(Services!H765="","",Services!H765)</f>
        <v/>
      </c>
      <c r="E765" s="81" t="str">
        <f>if(Services!J765="P",Services!$J$1&amp;", ","")&amp;
if(Services!K765="P",Services!$K$1&amp;", ","")&amp;
if(Services!L765="P",Services!$L$1&amp;", ","")&amp;
if(Services!M765="P",Services!$M$1&amp;", ","")&amp;
if(Services!N765="P",Services!$N$1&amp;", ","")&amp;
if(Services!O765="P",Services!$O$1&amp;", ","")&amp;
if(Services!P765="P",Services!$P$1&amp;", ","")&amp;
if(Services!Q765="P",Services!$Q$1&amp;", ","")&amp;
if(Services!R765="P",Services!$R$1&amp;", ","")&amp;
if(Services!S765="P",Services!$S$1&amp;", ","")&amp;
if(Services!T765="P",Services!$T$1&amp;", ","")&amp;
if(Services!U765="P",Services!$U$1&amp;", ","")&amp;
if(Services!V765="P",Services!$V$1&amp;", ","")&amp;
if(Services!W765="P",Services!$W$1&amp;", ","")&amp;
if(Services!X765="P",Services!$X$1&amp;", ","")&amp;
if(Services!Y765="P",Services!$Y$1&amp;", ","")&amp;
if(Services!Z765="P",Services!$Z$1&amp;", ","")&amp;
if(Services!AA765="P",Services!$AA$1&amp;", ","")&amp;
if(Services!AB765="P",Services!$AB$1&amp;", ","")&amp;
if(Services!AC765="P",Services!$AC$1&amp;", ","")&amp;
if(Services!AD765="P",Services!$AD$1&amp;", ","")&amp;
if(Services!AE765="P",Services!$AE$1&amp;", ","")&amp;
if(Services!AF765="P",Services!$AF$1&amp;", ","")&amp;
if(Services!AG765="P",Services!$AG$1&amp;", ","")&amp;
if(Services!AH765="P",Services!$AH$1&amp;", ","")</f>
        <v/>
      </c>
      <c r="F765" t="str">
        <f t="shared" si="1"/>
        <v/>
      </c>
      <c r="G765" s="81" t="str">
        <f>if(Services!J765="S",Services!$J$1&amp;", ","")&amp;
if(Services!K765="S",Services!$K$1&amp;", ","")&amp;
if(Services!L765="S",Services!$L$1&amp;", ","")&amp;
if(Services!M765="S",Services!$M$1&amp;", ","")&amp;
if(Services!N765="S",Services!$N$1&amp;", ","")&amp;
if(Services!O765="S",Services!$O$1&amp;", ","")&amp;
if(Services!P765="S",Services!$P$1&amp;", ","")&amp;
if(Services!Q765="S",Services!$Q$1&amp;", ","")&amp;
if(Services!R765="S",Services!$R$1&amp;", ","")&amp;
if(Services!S765="S",Services!$S$1&amp;", ","")&amp;
if(Services!T765="S",Services!$T$1&amp;", ","")&amp;
if(Services!U765="S",Services!$U$1&amp;", ","")&amp;
if(Services!V765="S",Services!$V$1&amp;", ","")&amp;
if(Services!W765="S",Services!$W$1&amp;", ","")&amp;
if(Services!X765="S",Services!$X$1&amp;", ","")&amp;
if(Services!Y765="S",Services!$Y$1&amp;", ","")&amp;
if(Services!Z765="S",Services!$Z$1&amp;", ","")&amp;
if(Services!AA765="S",Services!$AA$1&amp;", ","")&amp;
if(Services!AB765="S",Services!$AB$1&amp;", ","")&amp;
if(Services!AC765="S",Services!$AC$1&amp;", ","")&amp;
if(Services!AD765="S",Services!$AD$1&amp;", ","")&amp;
if(Services!AE765="S",Services!$AE$1&amp;", ","")&amp;
if(Services!AF765="S",Services!$AF$1&amp;", ","")&amp;
if(Services!AG765="S",Services!$AG$1&amp;", ","")&amp;
if(Services!AH765="S",Services!$AH$1&amp;", ","")</f>
        <v/>
      </c>
      <c r="H765" t="str">
        <f t="shared" si="2"/>
        <v/>
      </c>
      <c r="I765" t="str">
        <f t="shared" si="3"/>
        <v/>
      </c>
      <c r="J765" s="24" t="s">
        <v>299</v>
      </c>
    </row>
    <row r="766">
      <c r="A766" t="str">
        <f>if(Services!A766="","",Services!A766)</f>
        <v/>
      </c>
      <c r="B766" t="str">
        <f>if(Services!B766&amp;" "&amp;Services!C766&amp;" "&amp;Services!I766="","",Services!B766&amp;" "&amp;Services!C766&amp;" "&amp;Services!I766)</f>
        <v>  </v>
      </c>
      <c r="C766" t="str">
        <f>if(A766="","",Services!D766&amp;" "&amp;Services!E766&amp;", "&amp;Services!F766&amp;" "&amp;Services!G766)</f>
        <v/>
      </c>
      <c r="D766" t="str">
        <f>if(Services!H766="","",Services!H766)</f>
        <v/>
      </c>
      <c r="E766" s="81" t="str">
        <f>if(Services!J766="P",Services!$J$1&amp;", ","")&amp;
if(Services!K766="P",Services!$K$1&amp;", ","")&amp;
if(Services!L766="P",Services!$L$1&amp;", ","")&amp;
if(Services!M766="P",Services!$M$1&amp;", ","")&amp;
if(Services!N766="P",Services!$N$1&amp;", ","")&amp;
if(Services!O766="P",Services!$O$1&amp;", ","")&amp;
if(Services!P766="P",Services!$P$1&amp;", ","")&amp;
if(Services!Q766="P",Services!$Q$1&amp;", ","")&amp;
if(Services!R766="P",Services!$R$1&amp;", ","")&amp;
if(Services!S766="P",Services!$S$1&amp;", ","")&amp;
if(Services!T766="P",Services!$T$1&amp;", ","")&amp;
if(Services!U766="P",Services!$U$1&amp;", ","")&amp;
if(Services!V766="P",Services!$V$1&amp;", ","")&amp;
if(Services!W766="P",Services!$W$1&amp;", ","")&amp;
if(Services!X766="P",Services!$X$1&amp;", ","")&amp;
if(Services!Y766="P",Services!$Y$1&amp;", ","")&amp;
if(Services!Z766="P",Services!$Z$1&amp;", ","")&amp;
if(Services!AA766="P",Services!$AA$1&amp;", ","")&amp;
if(Services!AB766="P",Services!$AB$1&amp;", ","")&amp;
if(Services!AC766="P",Services!$AC$1&amp;", ","")&amp;
if(Services!AD766="P",Services!$AD$1&amp;", ","")&amp;
if(Services!AE766="P",Services!$AE$1&amp;", ","")&amp;
if(Services!AF766="P",Services!$AF$1&amp;", ","")&amp;
if(Services!AG766="P",Services!$AG$1&amp;", ","")&amp;
if(Services!AH766="P",Services!$AH$1&amp;", ","")</f>
        <v/>
      </c>
      <c r="F766" t="str">
        <f t="shared" si="1"/>
        <v/>
      </c>
      <c r="G766" s="81" t="str">
        <f>if(Services!J766="S",Services!$J$1&amp;", ","")&amp;
if(Services!K766="S",Services!$K$1&amp;", ","")&amp;
if(Services!L766="S",Services!$L$1&amp;", ","")&amp;
if(Services!M766="S",Services!$M$1&amp;", ","")&amp;
if(Services!N766="S",Services!$N$1&amp;", ","")&amp;
if(Services!O766="S",Services!$O$1&amp;", ","")&amp;
if(Services!P766="S",Services!$P$1&amp;", ","")&amp;
if(Services!Q766="S",Services!$Q$1&amp;", ","")&amp;
if(Services!R766="S",Services!$R$1&amp;", ","")&amp;
if(Services!S766="S",Services!$S$1&amp;", ","")&amp;
if(Services!T766="S",Services!$T$1&amp;", ","")&amp;
if(Services!U766="S",Services!$U$1&amp;", ","")&amp;
if(Services!V766="S",Services!$V$1&amp;", ","")&amp;
if(Services!W766="S",Services!$W$1&amp;", ","")&amp;
if(Services!X766="S",Services!$X$1&amp;", ","")&amp;
if(Services!Y766="S",Services!$Y$1&amp;", ","")&amp;
if(Services!Z766="S",Services!$Z$1&amp;", ","")&amp;
if(Services!AA766="S",Services!$AA$1&amp;", ","")&amp;
if(Services!AB766="S",Services!$AB$1&amp;", ","")&amp;
if(Services!AC766="S",Services!$AC$1&amp;", ","")&amp;
if(Services!AD766="S",Services!$AD$1&amp;", ","")&amp;
if(Services!AE766="S",Services!$AE$1&amp;", ","")&amp;
if(Services!AF766="S",Services!$AF$1&amp;", ","")&amp;
if(Services!AG766="S",Services!$AG$1&amp;", ","")&amp;
if(Services!AH766="S",Services!$AH$1&amp;", ","")</f>
        <v/>
      </c>
      <c r="H766" t="str">
        <f t="shared" si="2"/>
        <v/>
      </c>
      <c r="I766" t="str">
        <f t="shared" si="3"/>
        <v/>
      </c>
      <c r="J766" s="24" t="s">
        <v>299</v>
      </c>
    </row>
    <row r="767">
      <c r="A767" t="str">
        <f>if(Services!A767="","",Services!A767)</f>
        <v/>
      </c>
      <c r="B767" t="str">
        <f>if(Services!B767&amp;" "&amp;Services!C767&amp;" "&amp;Services!I767="","",Services!B767&amp;" "&amp;Services!C767&amp;" "&amp;Services!I767)</f>
        <v>  </v>
      </c>
      <c r="C767" t="str">
        <f>if(A767="","",Services!D767&amp;" "&amp;Services!E767&amp;", "&amp;Services!F767&amp;" "&amp;Services!G767)</f>
        <v/>
      </c>
      <c r="D767" t="str">
        <f>if(Services!H767="","",Services!H767)</f>
        <v/>
      </c>
      <c r="E767" s="81" t="str">
        <f>if(Services!J767="P",Services!$J$1&amp;", ","")&amp;
if(Services!K767="P",Services!$K$1&amp;", ","")&amp;
if(Services!L767="P",Services!$L$1&amp;", ","")&amp;
if(Services!M767="P",Services!$M$1&amp;", ","")&amp;
if(Services!N767="P",Services!$N$1&amp;", ","")&amp;
if(Services!O767="P",Services!$O$1&amp;", ","")&amp;
if(Services!P767="P",Services!$P$1&amp;", ","")&amp;
if(Services!Q767="P",Services!$Q$1&amp;", ","")&amp;
if(Services!R767="P",Services!$R$1&amp;", ","")&amp;
if(Services!S767="P",Services!$S$1&amp;", ","")&amp;
if(Services!T767="P",Services!$T$1&amp;", ","")&amp;
if(Services!U767="P",Services!$U$1&amp;", ","")&amp;
if(Services!V767="P",Services!$V$1&amp;", ","")&amp;
if(Services!W767="P",Services!$W$1&amp;", ","")&amp;
if(Services!X767="P",Services!$X$1&amp;", ","")&amp;
if(Services!Y767="P",Services!$Y$1&amp;", ","")&amp;
if(Services!Z767="P",Services!$Z$1&amp;", ","")&amp;
if(Services!AA767="P",Services!$AA$1&amp;", ","")&amp;
if(Services!AB767="P",Services!$AB$1&amp;", ","")&amp;
if(Services!AC767="P",Services!$AC$1&amp;", ","")&amp;
if(Services!AD767="P",Services!$AD$1&amp;", ","")&amp;
if(Services!AE767="P",Services!$AE$1&amp;", ","")&amp;
if(Services!AF767="P",Services!$AF$1&amp;", ","")&amp;
if(Services!AG767="P",Services!$AG$1&amp;", ","")&amp;
if(Services!AH767="P",Services!$AH$1&amp;", ","")</f>
        <v/>
      </c>
      <c r="F767" t="str">
        <f t="shared" si="1"/>
        <v/>
      </c>
      <c r="G767" s="81" t="str">
        <f>if(Services!J767="S",Services!$J$1&amp;", ","")&amp;
if(Services!K767="S",Services!$K$1&amp;", ","")&amp;
if(Services!L767="S",Services!$L$1&amp;", ","")&amp;
if(Services!M767="S",Services!$M$1&amp;", ","")&amp;
if(Services!N767="S",Services!$N$1&amp;", ","")&amp;
if(Services!O767="S",Services!$O$1&amp;", ","")&amp;
if(Services!P767="S",Services!$P$1&amp;", ","")&amp;
if(Services!Q767="S",Services!$Q$1&amp;", ","")&amp;
if(Services!R767="S",Services!$R$1&amp;", ","")&amp;
if(Services!S767="S",Services!$S$1&amp;", ","")&amp;
if(Services!T767="S",Services!$T$1&amp;", ","")&amp;
if(Services!U767="S",Services!$U$1&amp;", ","")&amp;
if(Services!V767="S",Services!$V$1&amp;", ","")&amp;
if(Services!W767="S",Services!$W$1&amp;", ","")&amp;
if(Services!X767="S",Services!$X$1&amp;", ","")&amp;
if(Services!Y767="S",Services!$Y$1&amp;", ","")&amp;
if(Services!Z767="S",Services!$Z$1&amp;", ","")&amp;
if(Services!AA767="S",Services!$AA$1&amp;", ","")&amp;
if(Services!AB767="S",Services!$AB$1&amp;", ","")&amp;
if(Services!AC767="S",Services!$AC$1&amp;", ","")&amp;
if(Services!AD767="S",Services!$AD$1&amp;", ","")&amp;
if(Services!AE767="S",Services!$AE$1&amp;", ","")&amp;
if(Services!AF767="S",Services!$AF$1&amp;", ","")&amp;
if(Services!AG767="S",Services!$AG$1&amp;", ","")&amp;
if(Services!AH767="S",Services!$AH$1&amp;", ","")</f>
        <v/>
      </c>
      <c r="H767" t="str">
        <f t="shared" si="2"/>
        <v/>
      </c>
      <c r="I767" t="str">
        <f t="shared" si="3"/>
        <v/>
      </c>
      <c r="J767" s="24" t="s">
        <v>299</v>
      </c>
    </row>
    <row r="768">
      <c r="A768" t="str">
        <f>if(Services!A768="","",Services!A768)</f>
        <v/>
      </c>
      <c r="B768" t="str">
        <f>if(Services!B768&amp;" "&amp;Services!C768&amp;" "&amp;Services!I768="","",Services!B768&amp;" "&amp;Services!C768&amp;" "&amp;Services!I768)</f>
        <v>  </v>
      </c>
      <c r="C768" t="str">
        <f>if(A768="","",Services!D768&amp;" "&amp;Services!E768&amp;", "&amp;Services!F768&amp;" "&amp;Services!G768)</f>
        <v/>
      </c>
      <c r="D768" t="str">
        <f>if(Services!H768="","",Services!H768)</f>
        <v/>
      </c>
      <c r="E768" s="81" t="str">
        <f>if(Services!J768="P",Services!$J$1&amp;", ","")&amp;
if(Services!K768="P",Services!$K$1&amp;", ","")&amp;
if(Services!L768="P",Services!$L$1&amp;", ","")&amp;
if(Services!M768="P",Services!$M$1&amp;", ","")&amp;
if(Services!N768="P",Services!$N$1&amp;", ","")&amp;
if(Services!O768="P",Services!$O$1&amp;", ","")&amp;
if(Services!P768="P",Services!$P$1&amp;", ","")&amp;
if(Services!Q768="P",Services!$Q$1&amp;", ","")&amp;
if(Services!R768="P",Services!$R$1&amp;", ","")&amp;
if(Services!S768="P",Services!$S$1&amp;", ","")&amp;
if(Services!T768="P",Services!$T$1&amp;", ","")&amp;
if(Services!U768="P",Services!$U$1&amp;", ","")&amp;
if(Services!V768="P",Services!$V$1&amp;", ","")&amp;
if(Services!W768="P",Services!$W$1&amp;", ","")&amp;
if(Services!X768="P",Services!$X$1&amp;", ","")&amp;
if(Services!Y768="P",Services!$Y$1&amp;", ","")&amp;
if(Services!Z768="P",Services!$Z$1&amp;", ","")&amp;
if(Services!AA768="P",Services!$AA$1&amp;", ","")&amp;
if(Services!AB768="P",Services!$AB$1&amp;", ","")&amp;
if(Services!AC768="P",Services!$AC$1&amp;", ","")&amp;
if(Services!AD768="P",Services!$AD$1&amp;", ","")&amp;
if(Services!AE768="P",Services!$AE$1&amp;", ","")&amp;
if(Services!AF768="P",Services!$AF$1&amp;", ","")&amp;
if(Services!AG768="P",Services!$AG$1&amp;", ","")&amp;
if(Services!AH768="P",Services!$AH$1&amp;", ","")</f>
        <v/>
      </c>
      <c r="F768" t="str">
        <f t="shared" si="1"/>
        <v/>
      </c>
      <c r="G768" s="81" t="str">
        <f>if(Services!J768="S",Services!$J$1&amp;", ","")&amp;
if(Services!K768="S",Services!$K$1&amp;", ","")&amp;
if(Services!L768="S",Services!$L$1&amp;", ","")&amp;
if(Services!M768="S",Services!$M$1&amp;", ","")&amp;
if(Services!N768="S",Services!$N$1&amp;", ","")&amp;
if(Services!O768="S",Services!$O$1&amp;", ","")&amp;
if(Services!P768="S",Services!$P$1&amp;", ","")&amp;
if(Services!Q768="S",Services!$Q$1&amp;", ","")&amp;
if(Services!R768="S",Services!$R$1&amp;", ","")&amp;
if(Services!S768="S",Services!$S$1&amp;", ","")&amp;
if(Services!T768="S",Services!$T$1&amp;", ","")&amp;
if(Services!U768="S",Services!$U$1&amp;", ","")&amp;
if(Services!V768="S",Services!$V$1&amp;", ","")&amp;
if(Services!W768="S",Services!$W$1&amp;", ","")&amp;
if(Services!X768="S",Services!$X$1&amp;", ","")&amp;
if(Services!Y768="S",Services!$Y$1&amp;", ","")&amp;
if(Services!Z768="S",Services!$Z$1&amp;", ","")&amp;
if(Services!AA768="S",Services!$AA$1&amp;", ","")&amp;
if(Services!AB768="S",Services!$AB$1&amp;", ","")&amp;
if(Services!AC768="S",Services!$AC$1&amp;", ","")&amp;
if(Services!AD768="S",Services!$AD$1&amp;", ","")&amp;
if(Services!AE768="S",Services!$AE$1&amp;", ","")&amp;
if(Services!AF768="S",Services!$AF$1&amp;", ","")&amp;
if(Services!AG768="S",Services!$AG$1&amp;", ","")&amp;
if(Services!AH768="S",Services!$AH$1&amp;", ","")</f>
        <v/>
      </c>
      <c r="H768" t="str">
        <f t="shared" si="2"/>
        <v/>
      </c>
      <c r="I768" t="str">
        <f t="shared" si="3"/>
        <v/>
      </c>
      <c r="J768" s="24" t="s">
        <v>299</v>
      </c>
    </row>
    <row r="769">
      <c r="A769" t="str">
        <f>if(Services!A769="","",Services!A769)</f>
        <v/>
      </c>
      <c r="B769" t="str">
        <f>if(Services!B769&amp;" "&amp;Services!C769&amp;" "&amp;Services!I769="","",Services!B769&amp;" "&amp;Services!C769&amp;" "&amp;Services!I769)</f>
        <v>  </v>
      </c>
      <c r="C769" t="str">
        <f>if(A769="","",Services!D769&amp;" "&amp;Services!E769&amp;", "&amp;Services!F769&amp;" "&amp;Services!G769)</f>
        <v/>
      </c>
      <c r="D769" t="str">
        <f>if(Services!H769="","",Services!H769)</f>
        <v/>
      </c>
      <c r="E769" s="81" t="str">
        <f>if(Services!J769="P",Services!$J$1&amp;", ","")&amp;
if(Services!K769="P",Services!$K$1&amp;", ","")&amp;
if(Services!L769="P",Services!$L$1&amp;", ","")&amp;
if(Services!M769="P",Services!$M$1&amp;", ","")&amp;
if(Services!N769="P",Services!$N$1&amp;", ","")&amp;
if(Services!O769="P",Services!$O$1&amp;", ","")&amp;
if(Services!P769="P",Services!$P$1&amp;", ","")&amp;
if(Services!Q769="P",Services!$Q$1&amp;", ","")&amp;
if(Services!R769="P",Services!$R$1&amp;", ","")&amp;
if(Services!S769="P",Services!$S$1&amp;", ","")&amp;
if(Services!T769="P",Services!$T$1&amp;", ","")&amp;
if(Services!U769="P",Services!$U$1&amp;", ","")&amp;
if(Services!V769="P",Services!$V$1&amp;", ","")&amp;
if(Services!W769="P",Services!$W$1&amp;", ","")&amp;
if(Services!X769="P",Services!$X$1&amp;", ","")&amp;
if(Services!Y769="P",Services!$Y$1&amp;", ","")&amp;
if(Services!Z769="P",Services!$Z$1&amp;", ","")&amp;
if(Services!AA769="P",Services!$AA$1&amp;", ","")&amp;
if(Services!AB769="P",Services!$AB$1&amp;", ","")&amp;
if(Services!AC769="P",Services!$AC$1&amp;", ","")&amp;
if(Services!AD769="P",Services!$AD$1&amp;", ","")&amp;
if(Services!AE769="P",Services!$AE$1&amp;", ","")&amp;
if(Services!AF769="P",Services!$AF$1&amp;", ","")&amp;
if(Services!AG769="P",Services!$AG$1&amp;", ","")&amp;
if(Services!AH769="P",Services!$AH$1&amp;", ","")</f>
        <v/>
      </c>
      <c r="F769" t="str">
        <f t="shared" si="1"/>
        <v/>
      </c>
      <c r="G769" s="81" t="str">
        <f>if(Services!J769="S",Services!$J$1&amp;", ","")&amp;
if(Services!K769="S",Services!$K$1&amp;", ","")&amp;
if(Services!L769="S",Services!$L$1&amp;", ","")&amp;
if(Services!M769="S",Services!$M$1&amp;", ","")&amp;
if(Services!N769="S",Services!$N$1&amp;", ","")&amp;
if(Services!O769="S",Services!$O$1&amp;", ","")&amp;
if(Services!P769="S",Services!$P$1&amp;", ","")&amp;
if(Services!Q769="S",Services!$Q$1&amp;", ","")&amp;
if(Services!R769="S",Services!$R$1&amp;", ","")&amp;
if(Services!S769="S",Services!$S$1&amp;", ","")&amp;
if(Services!T769="S",Services!$T$1&amp;", ","")&amp;
if(Services!U769="S",Services!$U$1&amp;", ","")&amp;
if(Services!V769="S",Services!$V$1&amp;", ","")&amp;
if(Services!W769="S",Services!$W$1&amp;", ","")&amp;
if(Services!X769="S",Services!$X$1&amp;", ","")&amp;
if(Services!Y769="S",Services!$Y$1&amp;", ","")&amp;
if(Services!Z769="S",Services!$Z$1&amp;", ","")&amp;
if(Services!AA769="S",Services!$AA$1&amp;", ","")&amp;
if(Services!AB769="S",Services!$AB$1&amp;", ","")&amp;
if(Services!AC769="S",Services!$AC$1&amp;", ","")&amp;
if(Services!AD769="S",Services!$AD$1&amp;", ","")&amp;
if(Services!AE769="S",Services!$AE$1&amp;", ","")&amp;
if(Services!AF769="S",Services!$AF$1&amp;", ","")&amp;
if(Services!AG769="S",Services!$AG$1&amp;", ","")&amp;
if(Services!AH769="S",Services!$AH$1&amp;", ","")</f>
        <v/>
      </c>
      <c r="H769" t="str">
        <f t="shared" si="2"/>
        <v/>
      </c>
      <c r="I769" t="str">
        <f t="shared" si="3"/>
        <v/>
      </c>
      <c r="J769" s="24" t="s">
        <v>299</v>
      </c>
    </row>
    <row r="770">
      <c r="A770" t="str">
        <f>if(Services!A770="","",Services!A770)</f>
        <v/>
      </c>
      <c r="B770" t="str">
        <f>if(Services!B770&amp;" "&amp;Services!C770&amp;" "&amp;Services!I770="","",Services!B770&amp;" "&amp;Services!C770&amp;" "&amp;Services!I770)</f>
        <v>  </v>
      </c>
      <c r="C770" t="str">
        <f>if(A770="","",Services!D770&amp;" "&amp;Services!E770&amp;", "&amp;Services!F770&amp;" "&amp;Services!G770)</f>
        <v/>
      </c>
      <c r="D770" t="str">
        <f>if(Services!H770="","",Services!H770)</f>
        <v/>
      </c>
      <c r="E770" s="81" t="str">
        <f>if(Services!J770="P",Services!$J$1&amp;", ","")&amp;
if(Services!K770="P",Services!$K$1&amp;", ","")&amp;
if(Services!L770="P",Services!$L$1&amp;", ","")&amp;
if(Services!M770="P",Services!$M$1&amp;", ","")&amp;
if(Services!N770="P",Services!$N$1&amp;", ","")&amp;
if(Services!O770="P",Services!$O$1&amp;", ","")&amp;
if(Services!P770="P",Services!$P$1&amp;", ","")&amp;
if(Services!Q770="P",Services!$Q$1&amp;", ","")&amp;
if(Services!R770="P",Services!$R$1&amp;", ","")&amp;
if(Services!S770="P",Services!$S$1&amp;", ","")&amp;
if(Services!T770="P",Services!$T$1&amp;", ","")&amp;
if(Services!U770="P",Services!$U$1&amp;", ","")&amp;
if(Services!V770="P",Services!$V$1&amp;", ","")&amp;
if(Services!W770="P",Services!$W$1&amp;", ","")&amp;
if(Services!X770="P",Services!$X$1&amp;", ","")&amp;
if(Services!Y770="P",Services!$Y$1&amp;", ","")&amp;
if(Services!Z770="P",Services!$Z$1&amp;", ","")&amp;
if(Services!AA770="P",Services!$AA$1&amp;", ","")&amp;
if(Services!AB770="P",Services!$AB$1&amp;", ","")&amp;
if(Services!AC770="P",Services!$AC$1&amp;", ","")&amp;
if(Services!AD770="P",Services!$AD$1&amp;", ","")&amp;
if(Services!AE770="P",Services!$AE$1&amp;", ","")&amp;
if(Services!AF770="P",Services!$AF$1&amp;", ","")&amp;
if(Services!AG770="P",Services!$AG$1&amp;", ","")&amp;
if(Services!AH770="P",Services!$AH$1&amp;", ","")</f>
        <v/>
      </c>
      <c r="F770" t="str">
        <f t="shared" si="1"/>
        <v/>
      </c>
      <c r="G770" s="81" t="str">
        <f>if(Services!J770="S",Services!$J$1&amp;", ","")&amp;
if(Services!K770="S",Services!$K$1&amp;", ","")&amp;
if(Services!L770="S",Services!$L$1&amp;", ","")&amp;
if(Services!M770="S",Services!$M$1&amp;", ","")&amp;
if(Services!N770="S",Services!$N$1&amp;", ","")&amp;
if(Services!O770="S",Services!$O$1&amp;", ","")&amp;
if(Services!P770="S",Services!$P$1&amp;", ","")&amp;
if(Services!Q770="S",Services!$Q$1&amp;", ","")&amp;
if(Services!R770="S",Services!$R$1&amp;", ","")&amp;
if(Services!S770="S",Services!$S$1&amp;", ","")&amp;
if(Services!T770="S",Services!$T$1&amp;", ","")&amp;
if(Services!U770="S",Services!$U$1&amp;", ","")&amp;
if(Services!V770="S",Services!$V$1&amp;", ","")&amp;
if(Services!W770="S",Services!$W$1&amp;", ","")&amp;
if(Services!X770="S",Services!$X$1&amp;", ","")&amp;
if(Services!Y770="S",Services!$Y$1&amp;", ","")&amp;
if(Services!Z770="S",Services!$Z$1&amp;", ","")&amp;
if(Services!AA770="S",Services!$AA$1&amp;", ","")&amp;
if(Services!AB770="S",Services!$AB$1&amp;", ","")&amp;
if(Services!AC770="S",Services!$AC$1&amp;", ","")&amp;
if(Services!AD770="S",Services!$AD$1&amp;", ","")&amp;
if(Services!AE770="S",Services!$AE$1&amp;", ","")&amp;
if(Services!AF770="S",Services!$AF$1&amp;", ","")&amp;
if(Services!AG770="S",Services!$AG$1&amp;", ","")&amp;
if(Services!AH770="S",Services!$AH$1&amp;", ","")</f>
        <v/>
      </c>
      <c r="H770" t="str">
        <f t="shared" si="2"/>
        <v/>
      </c>
      <c r="I770" t="str">
        <f t="shared" si="3"/>
        <v/>
      </c>
      <c r="J770" s="24" t="s">
        <v>299</v>
      </c>
    </row>
    <row r="771">
      <c r="A771" t="str">
        <f>if(Services!A771="","",Services!A771)</f>
        <v/>
      </c>
      <c r="B771" t="str">
        <f>if(Services!B771&amp;" "&amp;Services!C771&amp;" "&amp;Services!I771="","",Services!B771&amp;" "&amp;Services!C771&amp;" "&amp;Services!I771)</f>
        <v>  </v>
      </c>
      <c r="C771" t="str">
        <f>if(A771="","",Services!D771&amp;" "&amp;Services!E771&amp;", "&amp;Services!F771&amp;" "&amp;Services!G771)</f>
        <v/>
      </c>
      <c r="D771" t="str">
        <f>if(Services!H771="","",Services!H771)</f>
        <v/>
      </c>
      <c r="E771" s="81" t="str">
        <f>if(Services!J771="P",Services!$J$1&amp;", ","")&amp;
if(Services!K771="P",Services!$K$1&amp;", ","")&amp;
if(Services!L771="P",Services!$L$1&amp;", ","")&amp;
if(Services!M771="P",Services!$M$1&amp;", ","")&amp;
if(Services!N771="P",Services!$N$1&amp;", ","")&amp;
if(Services!O771="P",Services!$O$1&amp;", ","")&amp;
if(Services!P771="P",Services!$P$1&amp;", ","")&amp;
if(Services!Q771="P",Services!$Q$1&amp;", ","")&amp;
if(Services!R771="P",Services!$R$1&amp;", ","")&amp;
if(Services!S771="P",Services!$S$1&amp;", ","")&amp;
if(Services!T771="P",Services!$T$1&amp;", ","")&amp;
if(Services!U771="P",Services!$U$1&amp;", ","")&amp;
if(Services!V771="P",Services!$V$1&amp;", ","")&amp;
if(Services!W771="P",Services!$W$1&amp;", ","")&amp;
if(Services!X771="P",Services!$X$1&amp;", ","")&amp;
if(Services!Y771="P",Services!$Y$1&amp;", ","")&amp;
if(Services!Z771="P",Services!$Z$1&amp;", ","")&amp;
if(Services!AA771="P",Services!$AA$1&amp;", ","")&amp;
if(Services!AB771="P",Services!$AB$1&amp;", ","")&amp;
if(Services!AC771="P",Services!$AC$1&amp;", ","")&amp;
if(Services!AD771="P",Services!$AD$1&amp;", ","")&amp;
if(Services!AE771="P",Services!$AE$1&amp;", ","")&amp;
if(Services!AF771="P",Services!$AF$1&amp;", ","")&amp;
if(Services!AG771="P",Services!$AG$1&amp;", ","")&amp;
if(Services!AH771="P",Services!$AH$1&amp;", ","")</f>
        <v/>
      </c>
      <c r="F771" t="str">
        <f t="shared" si="1"/>
        <v/>
      </c>
      <c r="G771" s="81" t="str">
        <f>if(Services!J771="S",Services!$J$1&amp;", ","")&amp;
if(Services!K771="S",Services!$K$1&amp;", ","")&amp;
if(Services!L771="S",Services!$L$1&amp;", ","")&amp;
if(Services!M771="S",Services!$M$1&amp;", ","")&amp;
if(Services!N771="S",Services!$N$1&amp;", ","")&amp;
if(Services!O771="S",Services!$O$1&amp;", ","")&amp;
if(Services!P771="S",Services!$P$1&amp;", ","")&amp;
if(Services!Q771="S",Services!$Q$1&amp;", ","")&amp;
if(Services!R771="S",Services!$R$1&amp;", ","")&amp;
if(Services!S771="S",Services!$S$1&amp;", ","")&amp;
if(Services!T771="S",Services!$T$1&amp;", ","")&amp;
if(Services!U771="S",Services!$U$1&amp;", ","")&amp;
if(Services!V771="S",Services!$V$1&amp;", ","")&amp;
if(Services!W771="S",Services!$W$1&amp;", ","")&amp;
if(Services!X771="S",Services!$X$1&amp;", ","")&amp;
if(Services!Y771="S",Services!$Y$1&amp;", ","")&amp;
if(Services!Z771="S",Services!$Z$1&amp;", ","")&amp;
if(Services!AA771="S",Services!$AA$1&amp;", ","")&amp;
if(Services!AB771="S",Services!$AB$1&amp;", ","")&amp;
if(Services!AC771="S",Services!$AC$1&amp;", ","")&amp;
if(Services!AD771="S",Services!$AD$1&amp;", ","")&amp;
if(Services!AE771="S",Services!$AE$1&amp;", ","")&amp;
if(Services!AF771="S",Services!$AF$1&amp;", ","")&amp;
if(Services!AG771="S",Services!$AG$1&amp;", ","")&amp;
if(Services!AH771="S",Services!$AH$1&amp;", ","")</f>
        <v/>
      </c>
      <c r="H771" t="str">
        <f t="shared" si="2"/>
        <v/>
      </c>
      <c r="I771" t="str">
        <f t="shared" si="3"/>
        <v/>
      </c>
      <c r="J771" s="24" t="s">
        <v>299</v>
      </c>
    </row>
    <row r="772">
      <c r="A772" t="str">
        <f>if(Services!A772="","",Services!A772)</f>
        <v/>
      </c>
      <c r="B772" t="str">
        <f>if(Services!B772&amp;" "&amp;Services!C772&amp;" "&amp;Services!I772="","",Services!B772&amp;" "&amp;Services!C772&amp;" "&amp;Services!I772)</f>
        <v>  </v>
      </c>
      <c r="C772" t="str">
        <f>if(A772="","",Services!D772&amp;" "&amp;Services!E772&amp;", "&amp;Services!F772&amp;" "&amp;Services!G772)</f>
        <v/>
      </c>
      <c r="D772" t="str">
        <f>if(Services!H772="","",Services!H772)</f>
        <v/>
      </c>
      <c r="E772" s="81" t="str">
        <f>if(Services!J772="P",Services!$J$1&amp;", ","")&amp;
if(Services!K772="P",Services!$K$1&amp;", ","")&amp;
if(Services!L772="P",Services!$L$1&amp;", ","")&amp;
if(Services!M772="P",Services!$M$1&amp;", ","")&amp;
if(Services!N772="P",Services!$N$1&amp;", ","")&amp;
if(Services!O772="P",Services!$O$1&amp;", ","")&amp;
if(Services!P772="P",Services!$P$1&amp;", ","")&amp;
if(Services!Q772="P",Services!$Q$1&amp;", ","")&amp;
if(Services!R772="P",Services!$R$1&amp;", ","")&amp;
if(Services!S772="P",Services!$S$1&amp;", ","")&amp;
if(Services!T772="P",Services!$T$1&amp;", ","")&amp;
if(Services!U772="P",Services!$U$1&amp;", ","")&amp;
if(Services!V772="P",Services!$V$1&amp;", ","")&amp;
if(Services!W772="P",Services!$W$1&amp;", ","")&amp;
if(Services!X772="P",Services!$X$1&amp;", ","")&amp;
if(Services!Y772="P",Services!$Y$1&amp;", ","")&amp;
if(Services!Z772="P",Services!$Z$1&amp;", ","")&amp;
if(Services!AA772="P",Services!$AA$1&amp;", ","")&amp;
if(Services!AB772="P",Services!$AB$1&amp;", ","")&amp;
if(Services!AC772="P",Services!$AC$1&amp;", ","")&amp;
if(Services!AD772="P",Services!$AD$1&amp;", ","")&amp;
if(Services!AE772="P",Services!$AE$1&amp;", ","")&amp;
if(Services!AF772="P",Services!$AF$1&amp;", ","")&amp;
if(Services!AG772="P",Services!$AG$1&amp;", ","")&amp;
if(Services!AH772="P",Services!$AH$1&amp;", ","")</f>
        <v/>
      </c>
      <c r="F772" t="str">
        <f t="shared" si="1"/>
        <v/>
      </c>
      <c r="G772" s="81" t="str">
        <f>if(Services!J772="S",Services!$J$1&amp;", ","")&amp;
if(Services!K772="S",Services!$K$1&amp;", ","")&amp;
if(Services!L772="S",Services!$L$1&amp;", ","")&amp;
if(Services!M772="S",Services!$M$1&amp;", ","")&amp;
if(Services!N772="S",Services!$N$1&amp;", ","")&amp;
if(Services!O772="S",Services!$O$1&amp;", ","")&amp;
if(Services!P772="S",Services!$P$1&amp;", ","")&amp;
if(Services!Q772="S",Services!$Q$1&amp;", ","")&amp;
if(Services!R772="S",Services!$R$1&amp;", ","")&amp;
if(Services!S772="S",Services!$S$1&amp;", ","")&amp;
if(Services!T772="S",Services!$T$1&amp;", ","")&amp;
if(Services!U772="S",Services!$U$1&amp;", ","")&amp;
if(Services!V772="S",Services!$V$1&amp;", ","")&amp;
if(Services!W772="S",Services!$W$1&amp;", ","")&amp;
if(Services!X772="S",Services!$X$1&amp;", ","")&amp;
if(Services!Y772="S",Services!$Y$1&amp;", ","")&amp;
if(Services!Z772="S",Services!$Z$1&amp;", ","")&amp;
if(Services!AA772="S",Services!$AA$1&amp;", ","")&amp;
if(Services!AB772="S",Services!$AB$1&amp;", ","")&amp;
if(Services!AC772="S",Services!$AC$1&amp;", ","")&amp;
if(Services!AD772="S",Services!$AD$1&amp;", ","")&amp;
if(Services!AE772="S",Services!$AE$1&amp;", ","")&amp;
if(Services!AF772="S",Services!$AF$1&amp;", ","")&amp;
if(Services!AG772="S",Services!$AG$1&amp;", ","")&amp;
if(Services!AH772="S",Services!$AH$1&amp;", ","")</f>
        <v/>
      </c>
      <c r="H772" t="str">
        <f t="shared" si="2"/>
        <v/>
      </c>
      <c r="I772" t="str">
        <f t="shared" si="3"/>
        <v/>
      </c>
      <c r="J772" s="24" t="s">
        <v>299</v>
      </c>
    </row>
    <row r="773">
      <c r="A773" t="str">
        <f>if(Services!A773="","",Services!A773)</f>
        <v/>
      </c>
      <c r="B773" t="str">
        <f>if(Services!B773&amp;" "&amp;Services!C773&amp;" "&amp;Services!I773="","",Services!B773&amp;" "&amp;Services!C773&amp;" "&amp;Services!I773)</f>
        <v>  </v>
      </c>
      <c r="C773" t="str">
        <f>if(A773="","",Services!D773&amp;" "&amp;Services!E773&amp;", "&amp;Services!F773&amp;" "&amp;Services!G773)</f>
        <v/>
      </c>
      <c r="D773" t="str">
        <f>if(Services!H773="","",Services!H773)</f>
        <v/>
      </c>
      <c r="E773" s="81" t="str">
        <f>if(Services!J773="P",Services!$J$1&amp;", ","")&amp;
if(Services!K773="P",Services!$K$1&amp;", ","")&amp;
if(Services!L773="P",Services!$L$1&amp;", ","")&amp;
if(Services!M773="P",Services!$M$1&amp;", ","")&amp;
if(Services!N773="P",Services!$N$1&amp;", ","")&amp;
if(Services!O773="P",Services!$O$1&amp;", ","")&amp;
if(Services!P773="P",Services!$P$1&amp;", ","")&amp;
if(Services!Q773="P",Services!$Q$1&amp;", ","")&amp;
if(Services!R773="P",Services!$R$1&amp;", ","")&amp;
if(Services!S773="P",Services!$S$1&amp;", ","")&amp;
if(Services!T773="P",Services!$T$1&amp;", ","")&amp;
if(Services!U773="P",Services!$U$1&amp;", ","")&amp;
if(Services!V773="P",Services!$V$1&amp;", ","")&amp;
if(Services!W773="P",Services!$W$1&amp;", ","")&amp;
if(Services!X773="P",Services!$X$1&amp;", ","")&amp;
if(Services!Y773="P",Services!$Y$1&amp;", ","")&amp;
if(Services!Z773="P",Services!$Z$1&amp;", ","")&amp;
if(Services!AA773="P",Services!$AA$1&amp;", ","")&amp;
if(Services!AB773="P",Services!$AB$1&amp;", ","")&amp;
if(Services!AC773="P",Services!$AC$1&amp;", ","")&amp;
if(Services!AD773="P",Services!$AD$1&amp;", ","")&amp;
if(Services!AE773="P",Services!$AE$1&amp;", ","")&amp;
if(Services!AF773="P",Services!$AF$1&amp;", ","")&amp;
if(Services!AG773="P",Services!$AG$1&amp;", ","")&amp;
if(Services!AH773="P",Services!$AH$1&amp;", ","")</f>
        <v/>
      </c>
      <c r="F773" t="str">
        <f t="shared" si="1"/>
        <v/>
      </c>
      <c r="G773" s="81" t="str">
        <f>if(Services!J773="S",Services!$J$1&amp;", ","")&amp;
if(Services!K773="S",Services!$K$1&amp;", ","")&amp;
if(Services!L773="S",Services!$L$1&amp;", ","")&amp;
if(Services!M773="S",Services!$M$1&amp;", ","")&amp;
if(Services!N773="S",Services!$N$1&amp;", ","")&amp;
if(Services!O773="S",Services!$O$1&amp;", ","")&amp;
if(Services!P773="S",Services!$P$1&amp;", ","")&amp;
if(Services!Q773="S",Services!$Q$1&amp;", ","")&amp;
if(Services!R773="S",Services!$R$1&amp;", ","")&amp;
if(Services!S773="S",Services!$S$1&amp;", ","")&amp;
if(Services!T773="S",Services!$T$1&amp;", ","")&amp;
if(Services!U773="S",Services!$U$1&amp;", ","")&amp;
if(Services!V773="S",Services!$V$1&amp;", ","")&amp;
if(Services!W773="S",Services!$W$1&amp;", ","")&amp;
if(Services!X773="S",Services!$X$1&amp;", ","")&amp;
if(Services!Y773="S",Services!$Y$1&amp;", ","")&amp;
if(Services!Z773="S",Services!$Z$1&amp;", ","")&amp;
if(Services!AA773="S",Services!$AA$1&amp;", ","")&amp;
if(Services!AB773="S",Services!$AB$1&amp;", ","")&amp;
if(Services!AC773="S",Services!$AC$1&amp;", ","")&amp;
if(Services!AD773="S",Services!$AD$1&amp;", ","")&amp;
if(Services!AE773="S",Services!$AE$1&amp;", ","")&amp;
if(Services!AF773="S",Services!$AF$1&amp;", ","")&amp;
if(Services!AG773="S",Services!$AG$1&amp;", ","")&amp;
if(Services!AH773="S",Services!$AH$1&amp;", ","")</f>
        <v/>
      </c>
      <c r="H773" t="str">
        <f t="shared" si="2"/>
        <v/>
      </c>
      <c r="I773" t="str">
        <f t="shared" si="3"/>
        <v/>
      </c>
      <c r="J773" s="24" t="s">
        <v>299</v>
      </c>
    </row>
    <row r="774">
      <c r="A774" t="str">
        <f>if(Services!A774="","",Services!A774)</f>
        <v/>
      </c>
      <c r="B774" t="str">
        <f>if(Services!B774&amp;" "&amp;Services!C774&amp;" "&amp;Services!I774="","",Services!B774&amp;" "&amp;Services!C774&amp;" "&amp;Services!I774)</f>
        <v>  </v>
      </c>
      <c r="C774" t="str">
        <f>if(A774="","",Services!D774&amp;" "&amp;Services!E774&amp;", "&amp;Services!F774&amp;" "&amp;Services!G774)</f>
        <v/>
      </c>
      <c r="D774" t="str">
        <f>if(Services!H774="","",Services!H774)</f>
        <v/>
      </c>
      <c r="E774" s="81" t="str">
        <f>if(Services!J774="P",Services!$J$1&amp;", ","")&amp;
if(Services!K774="P",Services!$K$1&amp;", ","")&amp;
if(Services!L774="P",Services!$L$1&amp;", ","")&amp;
if(Services!M774="P",Services!$M$1&amp;", ","")&amp;
if(Services!N774="P",Services!$N$1&amp;", ","")&amp;
if(Services!O774="P",Services!$O$1&amp;", ","")&amp;
if(Services!P774="P",Services!$P$1&amp;", ","")&amp;
if(Services!Q774="P",Services!$Q$1&amp;", ","")&amp;
if(Services!R774="P",Services!$R$1&amp;", ","")&amp;
if(Services!S774="P",Services!$S$1&amp;", ","")&amp;
if(Services!T774="P",Services!$T$1&amp;", ","")&amp;
if(Services!U774="P",Services!$U$1&amp;", ","")&amp;
if(Services!V774="P",Services!$V$1&amp;", ","")&amp;
if(Services!W774="P",Services!$W$1&amp;", ","")&amp;
if(Services!X774="P",Services!$X$1&amp;", ","")&amp;
if(Services!Y774="P",Services!$Y$1&amp;", ","")&amp;
if(Services!Z774="P",Services!$Z$1&amp;", ","")&amp;
if(Services!AA774="P",Services!$AA$1&amp;", ","")&amp;
if(Services!AB774="P",Services!$AB$1&amp;", ","")&amp;
if(Services!AC774="P",Services!$AC$1&amp;", ","")&amp;
if(Services!AD774="P",Services!$AD$1&amp;", ","")&amp;
if(Services!AE774="P",Services!$AE$1&amp;", ","")&amp;
if(Services!AF774="P",Services!$AF$1&amp;", ","")&amp;
if(Services!AG774="P",Services!$AG$1&amp;", ","")&amp;
if(Services!AH774="P",Services!$AH$1&amp;", ","")</f>
        <v/>
      </c>
      <c r="F774" t="str">
        <f t="shared" si="1"/>
        <v/>
      </c>
      <c r="G774" s="81" t="str">
        <f>if(Services!J774="S",Services!$J$1&amp;", ","")&amp;
if(Services!K774="S",Services!$K$1&amp;", ","")&amp;
if(Services!L774="S",Services!$L$1&amp;", ","")&amp;
if(Services!M774="S",Services!$M$1&amp;", ","")&amp;
if(Services!N774="S",Services!$N$1&amp;", ","")&amp;
if(Services!O774="S",Services!$O$1&amp;", ","")&amp;
if(Services!P774="S",Services!$P$1&amp;", ","")&amp;
if(Services!Q774="S",Services!$Q$1&amp;", ","")&amp;
if(Services!R774="S",Services!$R$1&amp;", ","")&amp;
if(Services!S774="S",Services!$S$1&amp;", ","")&amp;
if(Services!T774="S",Services!$T$1&amp;", ","")&amp;
if(Services!U774="S",Services!$U$1&amp;", ","")&amp;
if(Services!V774="S",Services!$V$1&amp;", ","")&amp;
if(Services!W774="S",Services!$W$1&amp;", ","")&amp;
if(Services!X774="S",Services!$X$1&amp;", ","")&amp;
if(Services!Y774="S",Services!$Y$1&amp;", ","")&amp;
if(Services!Z774="S",Services!$Z$1&amp;", ","")&amp;
if(Services!AA774="S",Services!$AA$1&amp;", ","")&amp;
if(Services!AB774="S",Services!$AB$1&amp;", ","")&amp;
if(Services!AC774="S",Services!$AC$1&amp;", ","")&amp;
if(Services!AD774="S",Services!$AD$1&amp;", ","")&amp;
if(Services!AE774="S",Services!$AE$1&amp;", ","")&amp;
if(Services!AF774="S",Services!$AF$1&amp;", ","")&amp;
if(Services!AG774="S",Services!$AG$1&amp;", ","")&amp;
if(Services!AH774="S",Services!$AH$1&amp;", ","")</f>
        <v/>
      </c>
      <c r="H774" t="str">
        <f t="shared" si="2"/>
        <v/>
      </c>
      <c r="I774" t="str">
        <f t="shared" si="3"/>
        <v/>
      </c>
      <c r="J774" s="24" t="s">
        <v>299</v>
      </c>
    </row>
    <row r="775">
      <c r="A775" t="str">
        <f>if(Services!A775="","",Services!A775)</f>
        <v/>
      </c>
      <c r="B775" t="str">
        <f>if(Services!B775&amp;" "&amp;Services!C775&amp;" "&amp;Services!I775="","",Services!B775&amp;" "&amp;Services!C775&amp;" "&amp;Services!I775)</f>
        <v>  </v>
      </c>
      <c r="C775" t="str">
        <f>if(A775="","",Services!D775&amp;" "&amp;Services!E775&amp;", "&amp;Services!F775&amp;" "&amp;Services!G775)</f>
        <v/>
      </c>
      <c r="D775" t="str">
        <f>if(Services!H775="","",Services!H775)</f>
        <v/>
      </c>
      <c r="E775" s="81" t="str">
        <f>if(Services!J775="P",Services!$J$1&amp;", ","")&amp;
if(Services!K775="P",Services!$K$1&amp;", ","")&amp;
if(Services!L775="P",Services!$L$1&amp;", ","")&amp;
if(Services!M775="P",Services!$M$1&amp;", ","")&amp;
if(Services!N775="P",Services!$N$1&amp;", ","")&amp;
if(Services!O775="P",Services!$O$1&amp;", ","")&amp;
if(Services!P775="P",Services!$P$1&amp;", ","")&amp;
if(Services!Q775="P",Services!$Q$1&amp;", ","")&amp;
if(Services!R775="P",Services!$R$1&amp;", ","")&amp;
if(Services!S775="P",Services!$S$1&amp;", ","")&amp;
if(Services!T775="P",Services!$T$1&amp;", ","")&amp;
if(Services!U775="P",Services!$U$1&amp;", ","")&amp;
if(Services!V775="P",Services!$V$1&amp;", ","")&amp;
if(Services!W775="P",Services!$W$1&amp;", ","")&amp;
if(Services!X775="P",Services!$X$1&amp;", ","")&amp;
if(Services!Y775="P",Services!$Y$1&amp;", ","")&amp;
if(Services!Z775="P",Services!$Z$1&amp;", ","")&amp;
if(Services!AA775="P",Services!$AA$1&amp;", ","")&amp;
if(Services!AB775="P",Services!$AB$1&amp;", ","")&amp;
if(Services!AC775="P",Services!$AC$1&amp;", ","")&amp;
if(Services!AD775="P",Services!$AD$1&amp;", ","")&amp;
if(Services!AE775="P",Services!$AE$1&amp;", ","")&amp;
if(Services!AF775="P",Services!$AF$1&amp;", ","")&amp;
if(Services!AG775="P",Services!$AG$1&amp;", ","")&amp;
if(Services!AH775="P",Services!$AH$1&amp;", ","")</f>
        <v/>
      </c>
      <c r="F775" t="str">
        <f t="shared" si="1"/>
        <v/>
      </c>
      <c r="G775" s="81" t="str">
        <f>if(Services!J775="S",Services!$J$1&amp;", ","")&amp;
if(Services!K775="S",Services!$K$1&amp;", ","")&amp;
if(Services!L775="S",Services!$L$1&amp;", ","")&amp;
if(Services!M775="S",Services!$M$1&amp;", ","")&amp;
if(Services!N775="S",Services!$N$1&amp;", ","")&amp;
if(Services!O775="S",Services!$O$1&amp;", ","")&amp;
if(Services!P775="S",Services!$P$1&amp;", ","")&amp;
if(Services!Q775="S",Services!$Q$1&amp;", ","")&amp;
if(Services!R775="S",Services!$R$1&amp;", ","")&amp;
if(Services!S775="S",Services!$S$1&amp;", ","")&amp;
if(Services!T775="S",Services!$T$1&amp;", ","")&amp;
if(Services!U775="S",Services!$U$1&amp;", ","")&amp;
if(Services!V775="S",Services!$V$1&amp;", ","")&amp;
if(Services!W775="S",Services!$W$1&amp;", ","")&amp;
if(Services!X775="S",Services!$X$1&amp;", ","")&amp;
if(Services!Y775="S",Services!$Y$1&amp;", ","")&amp;
if(Services!Z775="S",Services!$Z$1&amp;", ","")&amp;
if(Services!AA775="S",Services!$AA$1&amp;", ","")&amp;
if(Services!AB775="S",Services!$AB$1&amp;", ","")&amp;
if(Services!AC775="S",Services!$AC$1&amp;", ","")&amp;
if(Services!AD775="S",Services!$AD$1&amp;", ","")&amp;
if(Services!AE775="S",Services!$AE$1&amp;", ","")&amp;
if(Services!AF775="S",Services!$AF$1&amp;", ","")&amp;
if(Services!AG775="S",Services!$AG$1&amp;", ","")&amp;
if(Services!AH775="S",Services!$AH$1&amp;", ","")</f>
        <v/>
      </c>
      <c r="H775" t="str">
        <f t="shared" si="2"/>
        <v/>
      </c>
      <c r="I775" t="str">
        <f t="shared" si="3"/>
        <v/>
      </c>
      <c r="J775" s="24" t="s">
        <v>299</v>
      </c>
    </row>
    <row r="776">
      <c r="A776" t="str">
        <f>if(Services!A776="","",Services!A776)</f>
        <v/>
      </c>
      <c r="B776" t="str">
        <f>if(Services!B776&amp;" "&amp;Services!C776&amp;" "&amp;Services!I776="","",Services!B776&amp;" "&amp;Services!C776&amp;" "&amp;Services!I776)</f>
        <v>  </v>
      </c>
      <c r="C776" t="str">
        <f>if(A776="","",Services!D776&amp;" "&amp;Services!E776&amp;", "&amp;Services!F776&amp;" "&amp;Services!G776)</f>
        <v/>
      </c>
      <c r="D776" t="str">
        <f>if(Services!H776="","",Services!H776)</f>
        <v/>
      </c>
      <c r="E776" s="81" t="str">
        <f>if(Services!J776="P",Services!$J$1&amp;", ","")&amp;
if(Services!K776="P",Services!$K$1&amp;", ","")&amp;
if(Services!L776="P",Services!$L$1&amp;", ","")&amp;
if(Services!M776="P",Services!$M$1&amp;", ","")&amp;
if(Services!N776="P",Services!$N$1&amp;", ","")&amp;
if(Services!O776="P",Services!$O$1&amp;", ","")&amp;
if(Services!P776="P",Services!$P$1&amp;", ","")&amp;
if(Services!Q776="P",Services!$Q$1&amp;", ","")&amp;
if(Services!R776="P",Services!$R$1&amp;", ","")&amp;
if(Services!S776="P",Services!$S$1&amp;", ","")&amp;
if(Services!T776="P",Services!$T$1&amp;", ","")&amp;
if(Services!U776="P",Services!$U$1&amp;", ","")&amp;
if(Services!V776="P",Services!$V$1&amp;", ","")&amp;
if(Services!W776="P",Services!$W$1&amp;", ","")&amp;
if(Services!X776="P",Services!$X$1&amp;", ","")&amp;
if(Services!Y776="P",Services!$Y$1&amp;", ","")&amp;
if(Services!Z776="P",Services!$Z$1&amp;", ","")&amp;
if(Services!AA776="P",Services!$AA$1&amp;", ","")&amp;
if(Services!AB776="P",Services!$AB$1&amp;", ","")&amp;
if(Services!AC776="P",Services!$AC$1&amp;", ","")&amp;
if(Services!AD776="P",Services!$AD$1&amp;", ","")&amp;
if(Services!AE776="P",Services!$AE$1&amp;", ","")&amp;
if(Services!AF776="P",Services!$AF$1&amp;", ","")&amp;
if(Services!AG776="P",Services!$AG$1&amp;", ","")&amp;
if(Services!AH776="P",Services!$AH$1&amp;", ","")</f>
        <v/>
      </c>
      <c r="F776" t="str">
        <f t="shared" si="1"/>
        <v/>
      </c>
      <c r="G776" s="81" t="str">
        <f>if(Services!J776="S",Services!$J$1&amp;", ","")&amp;
if(Services!K776="S",Services!$K$1&amp;", ","")&amp;
if(Services!L776="S",Services!$L$1&amp;", ","")&amp;
if(Services!M776="S",Services!$M$1&amp;", ","")&amp;
if(Services!N776="S",Services!$N$1&amp;", ","")&amp;
if(Services!O776="S",Services!$O$1&amp;", ","")&amp;
if(Services!P776="S",Services!$P$1&amp;", ","")&amp;
if(Services!Q776="S",Services!$Q$1&amp;", ","")&amp;
if(Services!R776="S",Services!$R$1&amp;", ","")&amp;
if(Services!S776="S",Services!$S$1&amp;", ","")&amp;
if(Services!T776="S",Services!$T$1&amp;", ","")&amp;
if(Services!U776="S",Services!$U$1&amp;", ","")&amp;
if(Services!V776="S",Services!$V$1&amp;", ","")&amp;
if(Services!W776="S",Services!$W$1&amp;", ","")&amp;
if(Services!X776="S",Services!$X$1&amp;", ","")&amp;
if(Services!Y776="S",Services!$Y$1&amp;", ","")&amp;
if(Services!Z776="S",Services!$Z$1&amp;", ","")&amp;
if(Services!AA776="S",Services!$AA$1&amp;", ","")&amp;
if(Services!AB776="S",Services!$AB$1&amp;", ","")&amp;
if(Services!AC776="S",Services!$AC$1&amp;", ","")&amp;
if(Services!AD776="S",Services!$AD$1&amp;", ","")&amp;
if(Services!AE776="S",Services!$AE$1&amp;", ","")&amp;
if(Services!AF776="S",Services!$AF$1&amp;", ","")&amp;
if(Services!AG776="S",Services!$AG$1&amp;", ","")&amp;
if(Services!AH776="S",Services!$AH$1&amp;", ","")</f>
        <v/>
      </c>
      <c r="H776" t="str">
        <f t="shared" si="2"/>
        <v/>
      </c>
      <c r="I776" t="str">
        <f t="shared" si="3"/>
        <v/>
      </c>
      <c r="J776" s="24" t="s">
        <v>299</v>
      </c>
    </row>
    <row r="777">
      <c r="A777" t="str">
        <f>if(Services!A777="","",Services!A777)</f>
        <v/>
      </c>
      <c r="B777" t="str">
        <f>if(Services!B777&amp;" "&amp;Services!C777&amp;" "&amp;Services!I777="","",Services!B777&amp;" "&amp;Services!C777&amp;" "&amp;Services!I777)</f>
        <v>  </v>
      </c>
      <c r="C777" t="str">
        <f>if(A777="","",Services!D777&amp;" "&amp;Services!E777&amp;", "&amp;Services!F777&amp;" "&amp;Services!G777)</f>
        <v/>
      </c>
      <c r="D777" t="str">
        <f>if(Services!H777="","",Services!H777)</f>
        <v/>
      </c>
      <c r="E777" s="81" t="str">
        <f>if(Services!J777="P",Services!$J$1&amp;", ","")&amp;
if(Services!K777="P",Services!$K$1&amp;", ","")&amp;
if(Services!L777="P",Services!$L$1&amp;", ","")&amp;
if(Services!M777="P",Services!$M$1&amp;", ","")&amp;
if(Services!N777="P",Services!$N$1&amp;", ","")&amp;
if(Services!O777="P",Services!$O$1&amp;", ","")&amp;
if(Services!P777="P",Services!$P$1&amp;", ","")&amp;
if(Services!Q777="P",Services!$Q$1&amp;", ","")&amp;
if(Services!R777="P",Services!$R$1&amp;", ","")&amp;
if(Services!S777="P",Services!$S$1&amp;", ","")&amp;
if(Services!T777="P",Services!$T$1&amp;", ","")&amp;
if(Services!U777="P",Services!$U$1&amp;", ","")&amp;
if(Services!V777="P",Services!$V$1&amp;", ","")&amp;
if(Services!W777="P",Services!$W$1&amp;", ","")&amp;
if(Services!X777="P",Services!$X$1&amp;", ","")&amp;
if(Services!Y777="P",Services!$Y$1&amp;", ","")&amp;
if(Services!Z777="P",Services!$Z$1&amp;", ","")&amp;
if(Services!AA777="P",Services!$AA$1&amp;", ","")&amp;
if(Services!AB777="P",Services!$AB$1&amp;", ","")&amp;
if(Services!AC777="P",Services!$AC$1&amp;", ","")&amp;
if(Services!AD777="P",Services!$AD$1&amp;", ","")&amp;
if(Services!AE777="P",Services!$AE$1&amp;", ","")&amp;
if(Services!AF777="P",Services!$AF$1&amp;", ","")&amp;
if(Services!AG777="P",Services!$AG$1&amp;", ","")&amp;
if(Services!AH777="P",Services!$AH$1&amp;", ","")</f>
        <v/>
      </c>
      <c r="F777" t="str">
        <f t="shared" si="1"/>
        <v/>
      </c>
      <c r="G777" s="81" t="str">
        <f>if(Services!J777="S",Services!$J$1&amp;", ","")&amp;
if(Services!K777="S",Services!$K$1&amp;", ","")&amp;
if(Services!L777="S",Services!$L$1&amp;", ","")&amp;
if(Services!M777="S",Services!$M$1&amp;", ","")&amp;
if(Services!N777="S",Services!$N$1&amp;", ","")&amp;
if(Services!O777="S",Services!$O$1&amp;", ","")&amp;
if(Services!P777="S",Services!$P$1&amp;", ","")&amp;
if(Services!Q777="S",Services!$Q$1&amp;", ","")&amp;
if(Services!R777="S",Services!$R$1&amp;", ","")&amp;
if(Services!S777="S",Services!$S$1&amp;", ","")&amp;
if(Services!T777="S",Services!$T$1&amp;", ","")&amp;
if(Services!U777="S",Services!$U$1&amp;", ","")&amp;
if(Services!V777="S",Services!$V$1&amp;", ","")&amp;
if(Services!W777="S",Services!$W$1&amp;", ","")&amp;
if(Services!X777="S",Services!$X$1&amp;", ","")&amp;
if(Services!Y777="S",Services!$Y$1&amp;", ","")&amp;
if(Services!Z777="S",Services!$Z$1&amp;", ","")&amp;
if(Services!AA777="S",Services!$AA$1&amp;", ","")&amp;
if(Services!AB777="S",Services!$AB$1&amp;", ","")&amp;
if(Services!AC777="S",Services!$AC$1&amp;", ","")&amp;
if(Services!AD777="S",Services!$AD$1&amp;", ","")&amp;
if(Services!AE777="S",Services!$AE$1&amp;", ","")&amp;
if(Services!AF777="S",Services!$AF$1&amp;", ","")&amp;
if(Services!AG777="S",Services!$AG$1&amp;", ","")&amp;
if(Services!AH777="S",Services!$AH$1&amp;", ","")</f>
        <v/>
      </c>
      <c r="H777" t="str">
        <f t="shared" si="2"/>
        <v/>
      </c>
      <c r="I777" t="str">
        <f t="shared" si="3"/>
        <v/>
      </c>
      <c r="J777" s="24" t="s">
        <v>299</v>
      </c>
    </row>
    <row r="778">
      <c r="A778" t="str">
        <f>if(Services!A778="","",Services!A778)</f>
        <v/>
      </c>
      <c r="B778" t="str">
        <f>if(Services!B778&amp;" "&amp;Services!C778&amp;" "&amp;Services!I778="","",Services!B778&amp;" "&amp;Services!C778&amp;" "&amp;Services!I778)</f>
        <v>  </v>
      </c>
      <c r="C778" t="str">
        <f>if(A778="","",Services!D778&amp;" "&amp;Services!E778&amp;", "&amp;Services!F778&amp;" "&amp;Services!G778)</f>
        <v/>
      </c>
      <c r="D778" t="str">
        <f>if(Services!H778="","",Services!H778)</f>
        <v/>
      </c>
      <c r="E778" s="81" t="str">
        <f>if(Services!J778="P",Services!$J$1&amp;", ","")&amp;
if(Services!K778="P",Services!$K$1&amp;", ","")&amp;
if(Services!L778="P",Services!$L$1&amp;", ","")&amp;
if(Services!M778="P",Services!$M$1&amp;", ","")&amp;
if(Services!N778="P",Services!$N$1&amp;", ","")&amp;
if(Services!O778="P",Services!$O$1&amp;", ","")&amp;
if(Services!P778="P",Services!$P$1&amp;", ","")&amp;
if(Services!Q778="P",Services!$Q$1&amp;", ","")&amp;
if(Services!R778="P",Services!$R$1&amp;", ","")&amp;
if(Services!S778="P",Services!$S$1&amp;", ","")&amp;
if(Services!T778="P",Services!$T$1&amp;", ","")&amp;
if(Services!U778="P",Services!$U$1&amp;", ","")&amp;
if(Services!V778="P",Services!$V$1&amp;", ","")&amp;
if(Services!W778="P",Services!$W$1&amp;", ","")&amp;
if(Services!X778="P",Services!$X$1&amp;", ","")&amp;
if(Services!Y778="P",Services!$Y$1&amp;", ","")&amp;
if(Services!Z778="P",Services!$Z$1&amp;", ","")&amp;
if(Services!AA778="P",Services!$AA$1&amp;", ","")&amp;
if(Services!AB778="P",Services!$AB$1&amp;", ","")&amp;
if(Services!AC778="P",Services!$AC$1&amp;", ","")&amp;
if(Services!AD778="P",Services!$AD$1&amp;", ","")&amp;
if(Services!AE778="P",Services!$AE$1&amp;", ","")&amp;
if(Services!AF778="P",Services!$AF$1&amp;", ","")&amp;
if(Services!AG778="P",Services!$AG$1&amp;", ","")&amp;
if(Services!AH778="P",Services!$AH$1&amp;", ","")</f>
        <v/>
      </c>
      <c r="F778" t="str">
        <f t="shared" si="1"/>
        <v/>
      </c>
      <c r="G778" s="81" t="str">
        <f>if(Services!J778="S",Services!$J$1&amp;", ","")&amp;
if(Services!K778="S",Services!$K$1&amp;", ","")&amp;
if(Services!L778="S",Services!$L$1&amp;", ","")&amp;
if(Services!M778="S",Services!$M$1&amp;", ","")&amp;
if(Services!N778="S",Services!$N$1&amp;", ","")&amp;
if(Services!O778="S",Services!$O$1&amp;", ","")&amp;
if(Services!P778="S",Services!$P$1&amp;", ","")&amp;
if(Services!Q778="S",Services!$Q$1&amp;", ","")&amp;
if(Services!R778="S",Services!$R$1&amp;", ","")&amp;
if(Services!S778="S",Services!$S$1&amp;", ","")&amp;
if(Services!T778="S",Services!$T$1&amp;", ","")&amp;
if(Services!U778="S",Services!$U$1&amp;", ","")&amp;
if(Services!V778="S",Services!$V$1&amp;", ","")&amp;
if(Services!W778="S",Services!$W$1&amp;", ","")&amp;
if(Services!X778="S",Services!$X$1&amp;", ","")&amp;
if(Services!Y778="S",Services!$Y$1&amp;", ","")&amp;
if(Services!Z778="S",Services!$Z$1&amp;", ","")&amp;
if(Services!AA778="S",Services!$AA$1&amp;", ","")&amp;
if(Services!AB778="S",Services!$AB$1&amp;", ","")&amp;
if(Services!AC778="S",Services!$AC$1&amp;", ","")&amp;
if(Services!AD778="S",Services!$AD$1&amp;", ","")&amp;
if(Services!AE778="S",Services!$AE$1&amp;", ","")&amp;
if(Services!AF778="S",Services!$AF$1&amp;", ","")&amp;
if(Services!AG778="S",Services!$AG$1&amp;", ","")&amp;
if(Services!AH778="S",Services!$AH$1&amp;", ","")</f>
        <v/>
      </c>
      <c r="H778" t="str">
        <f t="shared" si="2"/>
        <v/>
      </c>
      <c r="I778" t="str">
        <f t="shared" si="3"/>
        <v/>
      </c>
      <c r="J778" s="24" t="s">
        <v>299</v>
      </c>
    </row>
    <row r="779">
      <c r="A779" t="str">
        <f>if(Services!A779="","",Services!A779)</f>
        <v/>
      </c>
      <c r="B779" t="str">
        <f>if(Services!B779&amp;" "&amp;Services!C779&amp;" "&amp;Services!I779="","",Services!B779&amp;" "&amp;Services!C779&amp;" "&amp;Services!I779)</f>
        <v>  </v>
      </c>
      <c r="C779" t="str">
        <f>if(A779="","",Services!D779&amp;" "&amp;Services!E779&amp;", "&amp;Services!F779&amp;" "&amp;Services!G779)</f>
        <v/>
      </c>
      <c r="D779" t="str">
        <f>if(Services!H779="","",Services!H779)</f>
        <v/>
      </c>
      <c r="E779" s="81" t="str">
        <f>if(Services!J779="P",Services!$J$1&amp;", ","")&amp;
if(Services!K779="P",Services!$K$1&amp;", ","")&amp;
if(Services!L779="P",Services!$L$1&amp;", ","")&amp;
if(Services!M779="P",Services!$M$1&amp;", ","")&amp;
if(Services!N779="P",Services!$N$1&amp;", ","")&amp;
if(Services!O779="P",Services!$O$1&amp;", ","")&amp;
if(Services!P779="P",Services!$P$1&amp;", ","")&amp;
if(Services!Q779="P",Services!$Q$1&amp;", ","")&amp;
if(Services!R779="P",Services!$R$1&amp;", ","")&amp;
if(Services!S779="P",Services!$S$1&amp;", ","")&amp;
if(Services!T779="P",Services!$T$1&amp;", ","")&amp;
if(Services!U779="P",Services!$U$1&amp;", ","")&amp;
if(Services!V779="P",Services!$V$1&amp;", ","")&amp;
if(Services!W779="P",Services!$W$1&amp;", ","")&amp;
if(Services!X779="P",Services!$X$1&amp;", ","")&amp;
if(Services!Y779="P",Services!$Y$1&amp;", ","")&amp;
if(Services!Z779="P",Services!$Z$1&amp;", ","")&amp;
if(Services!AA779="P",Services!$AA$1&amp;", ","")&amp;
if(Services!AB779="P",Services!$AB$1&amp;", ","")&amp;
if(Services!AC779="P",Services!$AC$1&amp;", ","")&amp;
if(Services!AD779="P",Services!$AD$1&amp;", ","")&amp;
if(Services!AE779="P",Services!$AE$1&amp;", ","")&amp;
if(Services!AF779="P",Services!$AF$1&amp;", ","")&amp;
if(Services!AG779="P",Services!$AG$1&amp;", ","")&amp;
if(Services!AH779="P",Services!$AH$1&amp;", ","")</f>
        <v/>
      </c>
      <c r="F779" t="str">
        <f t="shared" si="1"/>
        <v/>
      </c>
      <c r="G779" s="81" t="str">
        <f>if(Services!J779="S",Services!$J$1&amp;", ","")&amp;
if(Services!K779="S",Services!$K$1&amp;", ","")&amp;
if(Services!L779="S",Services!$L$1&amp;", ","")&amp;
if(Services!M779="S",Services!$M$1&amp;", ","")&amp;
if(Services!N779="S",Services!$N$1&amp;", ","")&amp;
if(Services!O779="S",Services!$O$1&amp;", ","")&amp;
if(Services!P779="S",Services!$P$1&amp;", ","")&amp;
if(Services!Q779="S",Services!$Q$1&amp;", ","")&amp;
if(Services!R779="S",Services!$R$1&amp;", ","")&amp;
if(Services!S779="S",Services!$S$1&amp;", ","")&amp;
if(Services!T779="S",Services!$T$1&amp;", ","")&amp;
if(Services!U779="S",Services!$U$1&amp;", ","")&amp;
if(Services!V779="S",Services!$V$1&amp;", ","")&amp;
if(Services!W779="S",Services!$W$1&amp;", ","")&amp;
if(Services!X779="S",Services!$X$1&amp;", ","")&amp;
if(Services!Y779="S",Services!$Y$1&amp;", ","")&amp;
if(Services!Z779="S",Services!$Z$1&amp;", ","")&amp;
if(Services!AA779="S",Services!$AA$1&amp;", ","")&amp;
if(Services!AB779="S",Services!$AB$1&amp;", ","")&amp;
if(Services!AC779="S",Services!$AC$1&amp;", ","")&amp;
if(Services!AD779="S",Services!$AD$1&amp;", ","")&amp;
if(Services!AE779="S",Services!$AE$1&amp;", ","")&amp;
if(Services!AF779="S",Services!$AF$1&amp;", ","")&amp;
if(Services!AG779="S",Services!$AG$1&amp;", ","")&amp;
if(Services!AH779="S",Services!$AH$1&amp;", ","")</f>
        <v/>
      </c>
      <c r="H779" t="str">
        <f t="shared" si="2"/>
        <v/>
      </c>
      <c r="I779" t="str">
        <f t="shared" si="3"/>
        <v/>
      </c>
      <c r="J779" s="24" t="s">
        <v>299</v>
      </c>
    </row>
    <row r="780">
      <c r="A780" t="str">
        <f>if(Services!A780="","",Services!A780)</f>
        <v/>
      </c>
      <c r="B780" t="str">
        <f>if(Services!B780&amp;" "&amp;Services!C780&amp;" "&amp;Services!I780="","",Services!B780&amp;" "&amp;Services!C780&amp;" "&amp;Services!I780)</f>
        <v>  </v>
      </c>
      <c r="C780" t="str">
        <f>if(A780="","",Services!D780&amp;" "&amp;Services!E780&amp;", "&amp;Services!F780&amp;" "&amp;Services!G780)</f>
        <v/>
      </c>
      <c r="D780" t="str">
        <f>if(Services!H780="","",Services!H780)</f>
        <v/>
      </c>
      <c r="E780" s="81" t="str">
        <f>if(Services!J780="P",Services!$J$1&amp;", ","")&amp;
if(Services!K780="P",Services!$K$1&amp;", ","")&amp;
if(Services!L780="P",Services!$L$1&amp;", ","")&amp;
if(Services!M780="P",Services!$M$1&amp;", ","")&amp;
if(Services!N780="P",Services!$N$1&amp;", ","")&amp;
if(Services!O780="P",Services!$O$1&amp;", ","")&amp;
if(Services!P780="P",Services!$P$1&amp;", ","")&amp;
if(Services!Q780="P",Services!$Q$1&amp;", ","")&amp;
if(Services!R780="P",Services!$R$1&amp;", ","")&amp;
if(Services!S780="P",Services!$S$1&amp;", ","")&amp;
if(Services!T780="P",Services!$T$1&amp;", ","")&amp;
if(Services!U780="P",Services!$U$1&amp;", ","")&amp;
if(Services!V780="P",Services!$V$1&amp;", ","")&amp;
if(Services!W780="P",Services!$W$1&amp;", ","")&amp;
if(Services!X780="P",Services!$X$1&amp;", ","")&amp;
if(Services!Y780="P",Services!$Y$1&amp;", ","")&amp;
if(Services!Z780="P",Services!$Z$1&amp;", ","")&amp;
if(Services!AA780="P",Services!$AA$1&amp;", ","")&amp;
if(Services!AB780="P",Services!$AB$1&amp;", ","")&amp;
if(Services!AC780="P",Services!$AC$1&amp;", ","")&amp;
if(Services!AD780="P",Services!$AD$1&amp;", ","")&amp;
if(Services!AE780="P",Services!$AE$1&amp;", ","")&amp;
if(Services!AF780="P",Services!$AF$1&amp;", ","")&amp;
if(Services!AG780="P",Services!$AG$1&amp;", ","")&amp;
if(Services!AH780="P",Services!$AH$1&amp;", ","")</f>
        <v/>
      </c>
      <c r="F780" t="str">
        <f t="shared" si="1"/>
        <v/>
      </c>
      <c r="G780" s="81" t="str">
        <f>if(Services!J780="S",Services!$J$1&amp;", ","")&amp;
if(Services!K780="S",Services!$K$1&amp;", ","")&amp;
if(Services!L780="S",Services!$L$1&amp;", ","")&amp;
if(Services!M780="S",Services!$M$1&amp;", ","")&amp;
if(Services!N780="S",Services!$N$1&amp;", ","")&amp;
if(Services!O780="S",Services!$O$1&amp;", ","")&amp;
if(Services!P780="S",Services!$P$1&amp;", ","")&amp;
if(Services!Q780="S",Services!$Q$1&amp;", ","")&amp;
if(Services!R780="S",Services!$R$1&amp;", ","")&amp;
if(Services!S780="S",Services!$S$1&amp;", ","")&amp;
if(Services!T780="S",Services!$T$1&amp;", ","")&amp;
if(Services!U780="S",Services!$U$1&amp;", ","")&amp;
if(Services!V780="S",Services!$V$1&amp;", ","")&amp;
if(Services!W780="S",Services!$W$1&amp;", ","")&amp;
if(Services!X780="S",Services!$X$1&amp;", ","")&amp;
if(Services!Y780="S",Services!$Y$1&amp;", ","")&amp;
if(Services!Z780="S",Services!$Z$1&amp;", ","")&amp;
if(Services!AA780="S",Services!$AA$1&amp;", ","")&amp;
if(Services!AB780="S",Services!$AB$1&amp;", ","")&amp;
if(Services!AC780="S",Services!$AC$1&amp;", ","")&amp;
if(Services!AD780="S",Services!$AD$1&amp;", ","")&amp;
if(Services!AE780="S",Services!$AE$1&amp;", ","")&amp;
if(Services!AF780="S",Services!$AF$1&amp;", ","")&amp;
if(Services!AG780="S",Services!$AG$1&amp;", ","")&amp;
if(Services!AH780="S",Services!$AH$1&amp;", ","")</f>
        <v/>
      </c>
      <c r="H780" t="str">
        <f t="shared" si="2"/>
        <v/>
      </c>
      <c r="I780" t="str">
        <f t="shared" si="3"/>
        <v/>
      </c>
      <c r="J780" s="24" t="s">
        <v>299</v>
      </c>
    </row>
    <row r="781">
      <c r="A781" t="str">
        <f>if(Services!A781="","",Services!A781)</f>
        <v/>
      </c>
      <c r="B781" t="str">
        <f>if(Services!B781&amp;" "&amp;Services!C781&amp;" "&amp;Services!I781="","",Services!B781&amp;" "&amp;Services!C781&amp;" "&amp;Services!I781)</f>
        <v>  </v>
      </c>
      <c r="C781" t="str">
        <f>if(A781="","",Services!D781&amp;" "&amp;Services!E781&amp;", "&amp;Services!F781&amp;" "&amp;Services!G781)</f>
        <v/>
      </c>
      <c r="D781" t="str">
        <f>if(Services!H781="","",Services!H781)</f>
        <v/>
      </c>
      <c r="E781" s="81" t="str">
        <f>if(Services!J781="P",Services!$J$1&amp;", ","")&amp;
if(Services!K781="P",Services!$K$1&amp;", ","")&amp;
if(Services!L781="P",Services!$L$1&amp;", ","")&amp;
if(Services!M781="P",Services!$M$1&amp;", ","")&amp;
if(Services!N781="P",Services!$N$1&amp;", ","")&amp;
if(Services!O781="P",Services!$O$1&amp;", ","")&amp;
if(Services!P781="P",Services!$P$1&amp;", ","")&amp;
if(Services!Q781="P",Services!$Q$1&amp;", ","")&amp;
if(Services!R781="P",Services!$R$1&amp;", ","")&amp;
if(Services!S781="P",Services!$S$1&amp;", ","")&amp;
if(Services!T781="P",Services!$T$1&amp;", ","")&amp;
if(Services!U781="P",Services!$U$1&amp;", ","")&amp;
if(Services!V781="P",Services!$V$1&amp;", ","")&amp;
if(Services!W781="P",Services!$W$1&amp;", ","")&amp;
if(Services!X781="P",Services!$X$1&amp;", ","")&amp;
if(Services!Y781="P",Services!$Y$1&amp;", ","")&amp;
if(Services!Z781="P",Services!$Z$1&amp;", ","")&amp;
if(Services!AA781="P",Services!$AA$1&amp;", ","")&amp;
if(Services!AB781="P",Services!$AB$1&amp;", ","")&amp;
if(Services!AC781="P",Services!$AC$1&amp;", ","")&amp;
if(Services!AD781="P",Services!$AD$1&amp;", ","")&amp;
if(Services!AE781="P",Services!$AE$1&amp;", ","")&amp;
if(Services!AF781="P",Services!$AF$1&amp;", ","")&amp;
if(Services!AG781="P",Services!$AG$1&amp;", ","")&amp;
if(Services!AH781="P",Services!$AH$1&amp;", ","")</f>
        <v/>
      </c>
      <c r="F781" t="str">
        <f t="shared" si="1"/>
        <v/>
      </c>
      <c r="G781" s="81" t="str">
        <f>if(Services!J781="S",Services!$J$1&amp;", ","")&amp;
if(Services!K781="S",Services!$K$1&amp;", ","")&amp;
if(Services!L781="S",Services!$L$1&amp;", ","")&amp;
if(Services!M781="S",Services!$M$1&amp;", ","")&amp;
if(Services!N781="S",Services!$N$1&amp;", ","")&amp;
if(Services!O781="S",Services!$O$1&amp;", ","")&amp;
if(Services!P781="S",Services!$P$1&amp;", ","")&amp;
if(Services!Q781="S",Services!$Q$1&amp;", ","")&amp;
if(Services!R781="S",Services!$R$1&amp;", ","")&amp;
if(Services!S781="S",Services!$S$1&amp;", ","")&amp;
if(Services!T781="S",Services!$T$1&amp;", ","")&amp;
if(Services!U781="S",Services!$U$1&amp;", ","")&amp;
if(Services!V781="S",Services!$V$1&amp;", ","")&amp;
if(Services!W781="S",Services!$W$1&amp;", ","")&amp;
if(Services!X781="S",Services!$X$1&amp;", ","")&amp;
if(Services!Y781="S",Services!$Y$1&amp;", ","")&amp;
if(Services!Z781="S",Services!$Z$1&amp;", ","")&amp;
if(Services!AA781="S",Services!$AA$1&amp;", ","")&amp;
if(Services!AB781="S",Services!$AB$1&amp;", ","")&amp;
if(Services!AC781="S",Services!$AC$1&amp;", ","")&amp;
if(Services!AD781="S",Services!$AD$1&amp;", ","")&amp;
if(Services!AE781="S",Services!$AE$1&amp;", ","")&amp;
if(Services!AF781="S",Services!$AF$1&amp;", ","")&amp;
if(Services!AG781="S",Services!$AG$1&amp;", ","")&amp;
if(Services!AH781="S",Services!$AH$1&amp;", ","")</f>
        <v/>
      </c>
      <c r="H781" t="str">
        <f t="shared" si="2"/>
        <v/>
      </c>
      <c r="I781" t="str">
        <f t="shared" si="3"/>
        <v/>
      </c>
      <c r="J781" s="24" t="s">
        <v>299</v>
      </c>
    </row>
    <row r="782">
      <c r="A782" t="str">
        <f>if(Services!A782="","",Services!A782)</f>
        <v/>
      </c>
      <c r="B782" t="str">
        <f>if(Services!B782&amp;" "&amp;Services!C782&amp;" "&amp;Services!I782="","",Services!B782&amp;" "&amp;Services!C782&amp;" "&amp;Services!I782)</f>
        <v>  </v>
      </c>
      <c r="C782" t="str">
        <f>if(A782="","",Services!D782&amp;" "&amp;Services!E782&amp;", "&amp;Services!F782&amp;" "&amp;Services!G782)</f>
        <v/>
      </c>
      <c r="D782" t="str">
        <f>if(Services!H782="","",Services!H782)</f>
        <v/>
      </c>
      <c r="E782" s="81" t="str">
        <f>if(Services!J782="P",Services!$J$1&amp;", ","")&amp;
if(Services!K782="P",Services!$K$1&amp;", ","")&amp;
if(Services!L782="P",Services!$L$1&amp;", ","")&amp;
if(Services!M782="P",Services!$M$1&amp;", ","")&amp;
if(Services!N782="P",Services!$N$1&amp;", ","")&amp;
if(Services!O782="P",Services!$O$1&amp;", ","")&amp;
if(Services!P782="P",Services!$P$1&amp;", ","")&amp;
if(Services!Q782="P",Services!$Q$1&amp;", ","")&amp;
if(Services!R782="P",Services!$R$1&amp;", ","")&amp;
if(Services!S782="P",Services!$S$1&amp;", ","")&amp;
if(Services!T782="P",Services!$T$1&amp;", ","")&amp;
if(Services!U782="P",Services!$U$1&amp;", ","")&amp;
if(Services!V782="P",Services!$V$1&amp;", ","")&amp;
if(Services!W782="P",Services!$W$1&amp;", ","")&amp;
if(Services!X782="P",Services!$X$1&amp;", ","")&amp;
if(Services!Y782="P",Services!$Y$1&amp;", ","")&amp;
if(Services!Z782="P",Services!$Z$1&amp;", ","")&amp;
if(Services!AA782="P",Services!$AA$1&amp;", ","")&amp;
if(Services!AB782="P",Services!$AB$1&amp;", ","")&amp;
if(Services!AC782="P",Services!$AC$1&amp;", ","")&amp;
if(Services!AD782="P",Services!$AD$1&amp;", ","")&amp;
if(Services!AE782="P",Services!$AE$1&amp;", ","")&amp;
if(Services!AF782="P",Services!$AF$1&amp;", ","")&amp;
if(Services!AG782="P",Services!$AG$1&amp;", ","")&amp;
if(Services!AH782="P",Services!$AH$1&amp;", ","")</f>
        <v/>
      </c>
      <c r="F782" t="str">
        <f t="shared" si="1"/>
        <v/>
      </c>
      <c r="G782" s="81" t="str">
        <f>if(Services!J782="S",Services!$J$1&amp;", ","")&amp;
if(Services!K782="S",Services!$K$1&amp;", ","")&amp;
if(Services!L782="S",Services!$L$1&amp;", ","")&amp;
if(Services!M782="S",Services!$M$1&amp;", ","")&amp;
if(Services!N782="S",Services!$N$1&amp;", ","")&amp;
if(Services!O782="S",Services!$O$1&amp;", ","")&amp;
if(Services!P782="S",Services!$P$1&amp;", ","")&amp;
if(Services!Q782="S",Services!$Q$1&amp;", ","")&amp;
if(Services!R782="S",Services!$R$1&amp;", ","")&amp;
if(Services!S782="S",Services!$S$1&amp;", ","")&amp;
if(Services!T782="S",Services!$T$1&amp;", ","")&amp;
if(Services!U782="S",Services!$U$1&amp;", ","")&amp;
if(Services!V782="S",Services!$V$1&amp;", ","")&amp;
if(Services!W782="S",Services!$W$1&amp;", ","")&amp;
if(Services!X782="S",Services!$X$1&amp;", ","")&amp;
if(Services!Y782="S",Services!$Y$1&amp;", ","")&amp;
if(Services!Z782="S",Services!$Z$1&amp;", ","")&amp;
if(Services!AA782="S",Services!$AA$1&amp;", ","")&amp;
if(Services!AB782="S",Services!$AB$1&amp;", ","")&amp;
if(Services!AC782="S",Services!$AC$1&amp;", ","")&amp;
if(Services!AD782="S",Services!$AD$1&amp;", ","")&amp;
if(Services!AE782="S",Services!$AE$1&amp;", ","")&amp;
if(Services!AF782="S",Services!$AF$1&amp;", ","")&amp;
if(Services!AG782="S",Services!$AG$1&amp;", ","")&amp;
if(Services!AH782="S",Services!$AH$1&amp;", ","")</f>
        <v/>
      </c>
      <c r="H782" t="str">
        <f t="shared" si="2"/>
        <v/>
      </c>
      <c r="I782" t="str">
        <f t="shared" si="3"/>
        <v/>
      </c>
      <c r="J782" s="24" t="s">
        <v>299</v>
      </c>
    </row>
    <row r="783">
      <c r="A783" t="str">
        <f>if(Services!A783="","",Services!A783)</f>
        <v/>
      </c>
      <c r="B783" t="str">
        <f>if(Services!B783&amp;" "&amp;Services!C783&amp;" "&amp;Services!I783="","",Services!B783&amp;" "&amp;Services!C783&amp;" "&amp;Services!I783)</f>
        <v>  </v>
      </c>
      <c r="C783" t="str">
        <f>if(A783="","",Services!D783&amp;" "&amp;Services!E783&amp;", "&amp;Services!F783&amp;" "&amp;Services!G783)</f>
        <v/>
      </c>
      <c r="D783" t="str">
        <f>if(Services!H783="","",Services!H783)</f>
        <v/>
      </c>
      <c r="E783" s="81" t="str">
        <f>if(Services!J783="P",Services!$J$1&amp;", ","")&amp;
if(Services!K783="P",Services!$K$1&amp;", ","")&amp;
if(Services!L783="P",Services!$L$1&amp;", ","")&amp;
if(Services!M783="P",Services!$M$1&amp;", ","")&amp;
if(Services!N783="P",Services!$N$1&amp;", ","")&amp;
if(Services!O783="P",Services!$O$1&amp;", ","")&amp;
if(Services!P783="P",Services!$P$1&amp;", ","")&amp;
if(Services!Q783="P",Services!$Q$1&amp;", ","")&amp;
if(Services!R783="P",Services!$R$1&amp;", ","")&amp;
if(Services!S783="P",Services!$S$1&amp;", ","")&amp;
if(Services!T783="P",Services!$T$1&amp;", ","")&amp;
if(Services!U783="P",Services!$U$1&amp;", ","")&amp;
if(Services!V783="P",Services!$V$1&amp;", ","")&amp;
if(Services!W783="P",Services!$W$1&amp;", ","")&amp;
if(Services!X783="P",Services!$X$1&amp;", ","")&amp;
if(Services!Y783="P",Services!$Y$1&amp;", ","")&amp;
if(Services!Z783="P",Services!$Z$1&amp;", ","")&amp;
if(Services!AA783="P",Services!$AA$1&amp;", ","")&amp;
if(Services!AB783="P",Services!$AB$1&amp;", ","")&amp;
if(Services!AC783="P",Services!$AC$1&amp;", ","")&amp;
if(Services!AD783="P",Services!$AD$1&amp;", ","")&amp;
if(Services!AE783="P",Services!$AE$1&amp;", ","")&amp;
if(Services!AF783="P",Services!$AF$1&amp;", ","")&amp;
if(Services!AG783="P",Services!$AG$1&amp;", ","")&amp;
if(Services!AH783="P",Services!$AH$1&amp;", ","")</f>
        <v/>
      </c>
      <c r="F783" t="str">
        <f t="shared" si="1"/>
        <v/>
      </c>
      <c r="G783" s="81" t="str">
        <f>if(Services!J783="S",Services!$J$1&amp;", ","")&amp;
if(Services!K783="S",Services!$K$1&amp;", ","")&amp;
if(Services!L783="S",Services!$L$1&amp;", ","")&amp;
if(Services!M783="S",Services!$M$1&amp;", ","")&amp;
if(Services!N783="S",Services!$N$1&amp;", ","")&amp;
if(Services!O783="S",Services!$O$1&amp;", ","")&amp;
if(Services!P783="S",Services!$P$1&amp;", ","")&amp;
if(Services!Q783="S",Services!$Q$1&amp;", ","")&amp;
if(Services!R783="S",Services!$R$1&amp;", ","")&amp;
if(Services!S783="S",Services!$S$1&amp;", ","")&amp;
if(Services!T783="S",Services!$T$1&amp;", ","")&amp;
if(Services!U783="S",Services!$U$1&amp;", ","")&amp;
if(Services!V783="S",Services!$V$1&amp;", ","")&amp;
if(Services!W783="S",Services!$W$1&amp;", ","")&amp;
if(Services!X783="S",Services!$X$1&amp;", ","")&amp;
if(Services!Y783="S",Services!$Y$1&amp;", ","")&amp;
if(Services!Z783="S",Services!$Z$1&amp;", ","")&amp;
if(Services!AA783="S",Services!$AA$1&amp;", ","")&amp;
if(Services!AB783="S",Services!$AB$1&amp;", ","")&amp;
if(Services!AC783="S",Services!$AC$1&amp;", ","")&amp;
if(Services!AD783="S",Services!$AD$1&amp;", ","")&amp;
if(Services!AE783="S",Services!$AE$1&amp;", ","")&amp;
if(Services!AF783="S",Services!$AF$1&amp;", ","")&amp;
if(Services!AG783="S",Services!$AG$1&amp;", ","")&amp;
if(Services!AH783="S",Services!$AH$1&amp;", ","")</f>
        <v/>
      </c>
      <c r="H783" t="str">
        <f t="shared" si="2"/>
        <v/>
      </c>
      <c r="I783" t="str">
        <f t="shared" si="3"/>
        <v/>
      </c>
      <c r="J783" s="24" t="s">
        <v>299</v>
      </c>
    </row>
    <row r="784">
      <c r="A784" t="str">
        <f>if(Services!A784="","",Services!A784)</f>
        <v/>
      </c>
      <c r="B784" t="str">
        <f>if(Services!B784&amp;" "&amp;Services!C784&amp;" "&amp;Services!I784="","",Services!B784&amp;" "&amp;Services!C784&amp;" "&amp;Services!I784)</f>
        <v>  </v>
      </c>
      <c r="C784" t="str">
        <f>if(A784="","",Services!D784&amp;" "&amp;Services!E784&amp;", "&amp;Services!F784&amp;" "&amp;Services!G784)</f>
        <v/>
      </c>
      <c r="D784" t="str">
        <f>if(Services!H784="","",Services!H784)</f>
        <v/>
      </c>
      <c r="E784" s="81" t="str">
        <f>if(Services!J784="P",Services!$J$1&amp;", ","")&amp;
if(Services!K784="P",Services!$K$1&amp;", ","")&amp;
if(Services!L784="P",Services!$L$1&amp;", ","")&amp;
if(Services!M784="P",Services!$M$1&amp;", ","")&amp;
if(Services!N784="P",Services!$N$1&amp;", ","")&amp;
if(Services!O784="P",Services!$O$1&amp;", ","")&amp;
if(Services!P784="P",Services!$P$1&amp;", ","")&amp;
if(Services!Q784="P",Services!$Q$1&amp;", ","")&amp;
if(Services!R784="P",Services!$R$1&amp;", ","")&amp;
if(Services!S784="P",Services!$S$1&amp;", ","")&amp;
if(Services!T784="P",Services!$T$1&amp;", ","")&amp;
if(Services!U784="P",Services!$U$1&amp;", ","")&amp;
if(Services!V784="P",Services!$V$1&amp;", ","")&amp;
if(Services!W784="P",Services!$W$1&amp;", ","")&amp;
if(Services!X784="P",Services!$X$1&amp;", ","")&amp;
if(Services!Y784="P",Services!$Y$1&amp;", ","")&amp;
if(Services!Z784="P",Services!$Z$1&amp;", ","")&amp;
if(Services!AA784="P",Services!$AA$1&amp;", ","")&amp;
if(Services!AB784="P",Services!$AB$1&amp;", ","")&amp;
if(Services!AC784="P",Services!$AC$1&amp;", ","")&amp;
if(Services!AD784="P",Services!$AD$1&amp;", ","")&amp;
if(Services!AE784="P",Services!$AE$1&amp;", ","")&amp;
if(Services!AF784="P",Services!$AF$1&amp;", ","")&amp;
if(Services!AG784="P",Services!$AG$1&amp;", ","")&amp;
if(Services!AH784="P",Services!$AH$1&amp;", ","")</f>
        <v/>
      </c>
      <c r="F784" t="str">
        <f t="shared" si="1"/>
        <v/>
      </c>
      <c r="G784" s="81" t="str">
        <f>if(Services!J784="S",Services!$J$1&amp;", ","")&amp;
if(Services!K784="S",Services!$K$1&amp;", ","")&amp;
if(Services!L784="S",Services!$L$1&amp;", ","")&amp;
if(Services!M784="S",Services!$M$1&amp;", ","")&amp;
if(Services!N784="S",Services!$N$1&amp;", ","")&amp;
if(Services!O784="S",Services!$O$1&amp;", ","")&amp;
if(Services!P784="S",Services!$P$1&amp;", ","")&amp;
if(Services!Q784="S",Services!$Q$1&amp;", ","")&amp;
if(Services!R784="S",Services!$R$1&amp;", ","")&amp;
if(Services!S784="S",Services!$S$1&amp;", ","")&amp;
if(Services!T784="S",Services!$T$1&amp;", ","")&amp;
if(Services!U784="S",Services!$U$1&amp;", ","")&amp;
if(Services!V784="S",Services!$V$1&amp;", ","")&amp;
if(Services!W784="S",Services!$W$1&amp;", ","")&amp;
if(Services!X784="S",Services!$X$1&amp;", ","")&amp;
if(Services!Y784="S",Services!$Y$1&amp;", ","")&amp;
if(Services!Z784="S",Services!$Z$1&amp;", ","")&amp;
if(Services!AA784="S",Services!$AA$1&amp;", ","")&amp;
if(Services!AB784="S",Services!$AB$1&amp;", ","")&amp;
if(Services!AC784="S",Services!$AC$1&amp;", ","")&amp;
if(Services!AD784="S",Services!$AD$1&amp;", ","")&amp;
if(Services!AE784="S",Services!$AE$1&amp;", ","")&amp;
if(Services!AF784="S",Services!$AF$1&amp;", ","")&amp;
if(Services!AG784="S",Services!$AG$1&amp;", ","")&amp;
if(Services!AH784="S",Services!$AH$1&amp;", ","")</f>
        <v/>
      </c>
      <c r="H784" t="str">
        <f t="shared" si="2"/>
        <v/>
      </c>
      <c r="I784" t="str">
        <f t="shared" si="3"/>
        <v/>
      </c>
      <c r="J784" s="24" t="s">
        <v>299</v>
      </c>
    </row>
    <row r="785">
      <c r="A785" t="str">
        <f>if(Services!A785="","",Services!A785)</f>
        <v/>
      </c>
      <c r="B785" t="str">
        <f>if(Services!B785&amp;" "&amp;Services!C785&amp;" "&amp;Services!I785="","",Services!B785&amp;" "&amp;Services!C785&amp;" "&amp;Services!I785)</f>
        <v>  </v>
      </c>
      <c r="C785" t="str">
        <f>if(A785="","",Services!D785&amp;" "&amp;Services!E785&amp;", "&amp;Services!F785&amp;" "&amp;Services!G785)</f>
        <v/>
      </c>
      <c r="D785" t="str">
        <f>if(Services!H785="","",Services!H785)</f>
        <v/>
      </c>
      <c r="E785" s="81" t="str">
        <f>if(Services!J785="P",Services!$J$1&amp;", ","")&amp;
if(Services!K785="P",Services!$K$1&amp;", ","")&amp;
if(Services!L785="P",Services!$L$1&amp;", ","")&amp;
if(Services!M785="P",Services!$M$1&amp;", ","")&amp;
if(Services!N785="P",Services!$N$1&amp;", ","")&amp;
if(Services!O785="P",Services!$O$1&amp;", ","")&amp;
if(Services!P785="P",Services!$P$1&amp;", ","")&amp;
if(Services!Q785="P",Services!$Q$1&amp;", ","")&amp;
if(Services!R785="P",Services!$R$1&amp;", ","")&amp;
if(Services!S785="P",Services!$S$1&amp;", ","")&amp;
if(Services!T785="P",Services!$T$1&amp;", ","")&amp;
if(Services!U785="P",Services!$U$1&amp;", ","")&amp;
if(Services!V785="P",Services!$V$1&amp;", ","")&amp;
if(Services!W785="P",Services!$W$1&amp;", ","")&amp;
if(Services!X785="P",Services!$X$1&amp;", ","")&amp;
if(Services!Y785="P",Services!$Y$1&amp;", ","")&amp;
if(Services!Z785="P",Services!$Z$1&amp;", ","")&amp;
if(Services!AA785="P",Services!$AA$1&amp;", ","")&amp;
if(Services!AB785="P",Services!$AB$1&amp;", ","")&amp;
if(Services!AC785="P",Services!$AC$1&amp;", ","")&amp;
if(Services!AD785="P",Services!$AD$1&amp;", ","")&amp;
if(Services!AE785="P",Services!$AE$1&amp;", ","")&amp;
if(Services!AF785="P",Services!$AF$1&amp;", ","")&amp;
if(Services!AG785="P",Services!$AG$1&amp;", ","")&amp;
if(Services!AH785="P",Services!$AH$1&amp;", ","")</f>
        <v/>
      </c>
      <c r="F785" t="str">
        <f t="shared" si="1"/>
        <v/>
      </c>
      <c r="G785" s="81" t="str">
        <f>if(Services!J785="S",Services!$J$1&amp;", ","")&amp;
if(Services!K785="S",Services!$K$1&amp;", ","")&amp;
if(Services!L785="S",Services!$L$1&amp;", ","")&amp;
if(Services!M785="S",Services!$M$1&amp;", ","")&amp;
if(Services!N785="S",Services!$N$1&amp;", ","")&amp;
if(Services!O785="S",Services!$O$1&amp;", ","")&amp;
if(Services!P785="S",Services!$P$1&amp;", ","")&amp;
if(Services!Q785="S",Services!$Q$1&amp;", ","")&amp;
if(Services!R785="S",Services!$R$1&amp;", ","")&amp;
if(Services!S785="S",Services!$S$1&amp;", ","")&amp;
if(Services!T785="S",Services!$T$1&amp;", ","")&amp;
if(Services!U785="S",Services!$U$1&amp;", ","")&amp;
if(Services!V785="S",Services!$V$1&amp;", ","")&amp;
if(Services!W785="S",Services!$W$1&amp;", ","")&amp;
if(Services!X785="S",Services!$X$1&amp;", ","")&amp;
if(Services!Y785="S",Services!$Y$1&amp;", ","")&amp;
if(Services!Z785="S",Services!$Z$1&amp;", ","")&amp;
if(Services!AA785="S",Services!$AA$1&amp;", ","")&amp;
if(Services!AB785="S",Services!$AB$1&amp;", ","")&amp;
if(Services!AC785="S",Services!$AC$1&amp;", ","")&amp;
if(Services!AD785="S",Services!$AD$1&amp;", ","")&amp;
if(Services!AE785="S",Services!$AE$1&amp;", ","")&amp;
if(Services!AF785="S",Services!$AF$1&amp;", ","")&amp;
if(Services!AG785="S",Services!$AG$1&amp;", ","")&amp;
if(Services!AH785="S",Services!$AH$1&amp;", ","")</f>
        <v/>
      </c>
      <c r="H785" t="str">
        <f t="shared" si="2"/>
        <v/>
      </c>
      <c r="I785" t="str">
        <f t="shared" si="3"/>
        <v/>
      </c>
      <c r="J785" s="24" t="s">
        <v>299</v>
      </c>
    </row>
    <row r="786">
      <c r="A786" t="str">
        <f>if(Services!A786="","",Services!A786)</f>
        <v/>
      </c>
      <c r="B786" t="str">
        <f>if(Services!B786&amp;" "&amp;Services!C786&amp;" "&amp;Services!I786="","",Services!B786&amp;" "&amp;Services!C786&amp;" "&amp;Services!I786)</f>
        <v>  </v>
      </c>
      <c r="C786" t="str">
        <f>if(A786="","",Services!D786&amp;" "&amp;Services!E786&amp;", "&amp;Services!F786&amp;" "&amp;Services!G786)</f>
        <v/>
      </c>
      <c r="D786" t="str">
        <f>if(Services!H786="","",Services!H786)</f>
        <v/>
      </c>
      <c r="E786" s="81" t="str">
        <f>if(Services!J786="P",Services!$J$1&amp;", ","")&amp;
if(Services!K786="P",Services!$K$1&amp;", ","")&amp;
if(Services!L786="P",Services!$L$1&amp;", ","")&amp;
if(Services!M786="P",Services!$M$1&amp;", ","")&amp;
if(Services!N786="P",Services!$N$1&amp;", ","")&amp;
if(Services!O786="P",Services!$O$1&amp;", ","")&amp;
if(Services!P786="P",Services!$P$1&amp;", ","")&amp;
if(Services!Q786="P",Services!$Q$1&amp;", ","")&amp;
if(Services!R786="P",Services!$R$1&amp;", ","")&amp;
if(Services!S786="P",Services!$S$1&amp;", ","")&amp;
if(Services!T786="P",Services!$T$1&amp;", ","")&amp;
if(Services!U786="P",Services!$U$1&amp;", ","")&amp;
if(Services!V786="P",Services!$V$1&amp;", ","")&amp;
if(Services!W786="P",Services!$W$1&amp;", ","")&amp;
if(Services!X786="P",Services!$X$1&amp;", ","")&amp;
if(Services!Y786="P",Services!$Y$1&amp;", ","")&amp;
if(Services!Z786="P",Services!$Z$1&amp;", ","")&amp;
if(Services!AA786="P",Services!$AA$1&amp;", ","")&amp;
if(Services!AB786="P",Services!$AB$1&amp;", ","")&amp;
if(Services!AC786="P",Services!$AC$1&amp;", ","")&amp;
if(Services!AD786="P",Services!$AD$1&amp;", ","")&amp;
if(Services!AE786="P",Services!$AE$1&amp;", ","")&amp;
if(Services!AF786="P",Services!$AF$1&amp;", ","")&amp;
if(Services!AG786="P",Services!$AG$1&amp;", ","")&amp;
if(Services!AH786="P",Services!$AH$1&amp;", ","")</f>
        <v/>
      </c>
      <c r="F786" t="str">
        <f t="shared" si="1"/>
        <v/>
      </c>
      <c r="G786" s="81" t="str">
        <f>if(Services!J786="S",Services!$J$1&amp;", ","")&amp;
if(Services!K786="S",Services!$K$1&amp;", ","")&amp;
if(Services!L786="S",Services!$L$1&amp;", ","")&amp;
if(Services!M786="S",Services!$M$1&amp;", ","")&amp;
if(Services!N786="S",Services!$N$1&amp;", ","")&amp;
if(Services!O786="S",Services!$O$1&amp;", ","")&amp;
if(Services!P786="S",Services!$P$1&amp;", ","")&amp;
if(Services!Q786="S",Services!$Q$1&amp;", ","")&amp;
if(Services!R786="S",Services!$R$1&amp;", ","")&amp;
if(Services!S786="S",Services!$S$1&amp;", ","")&amp;
if(Services!T786="S",Services!$T$1&amp;", ","")&amp;
if(Services!U786="S",Services!$U$1&amp;", ","")&amp;
if(Services!V786="S",Services!$V$1&amp;", ","")&amp;
if(Services!W786="S",Services!$W$1&amp;", ","")&amp;
if(Services!X786="S",Services!$X$1&amp;", ","")&amp;
if(Services!Y786="S",Services!$Y$1&amp;", ","")&amp;
if(Services!Z786="S",Services!$Z$1&amp;", ","")&amp;
if(Services!AA786="S",Services!$AA$1&amp;", ","")&amp;
if(Services!AB786="S",Services!$AB$1&amp;", ","")&amp;
if(Services!AC786="S",Services!$AC$1&amp;", ","")&amp;
if(Services!AD786="S",Services!$AD$1&amp;", ","")&amp;
if(Services!AE786="S",Services!$AE$1&amp;", ","")&amp;
if(Services!AF786="S",Services!$AF$1&amp;", ","")&amp;
if(Services!AG786="S",Services!$AG$1&amp;", ","")&amp;
if(Services!AH786="S",Services!$AH$1&amp;", ","")</f>
        <v/>
      </c>
      <c r="H786" t="str">
        <f t="shared" si="2"/>
        <v/>
      </c>
      <c r="I786" t="str">
        <f t="shared" si="3"/>
        <v/>
      </c>
      <c r="J786" s="24" t="s">
        <v>299</v>
      </c>
    </row>
    <row r="787">
      <c r="A787" t="str">
        <f>if(Services!A787="","",Services!A787)</f>
        <v/>
      </c>
      <c r="B787" t="str">
        <f>if(Services!B787&amp;" "&amp;Services!C787&amp;" "&amp;Services!I787="","",Services!B787&amp;" "&amp;Services!C787&amp;" "&amp;Services!I787)</f>
        <v>  </v>
      </c>
      <c r="C787" t="str">
        <f>if(A787="","",Services!D787&amp;" "&amp;Services!E787&amp;", "&amp;Services!F787&amp;" "&amp;Services!G787)</f>
        <v/>
      </c>
      <c r="D787" t="str">
        <f>if(Services!H787="","",Services!H787)</f>
        <v/>
      </c>
      <c r="E787" s="81" t="str">
        <f>if(Services!J787="P",Services!$J$1&amp;", ","")&amp;
if(Services!K787="P",Services!$K$1&amp;", ","")&amp;
if(Services!L787="P",Services!$L$1&amp;", ","")&amp;
if(Services!M787="P",Services!$M$1&amp;", ","")&amp;
if(Services!N787="P",Services!$N$1&amp;", ","")&amp;
if(Services!O787="P",Services!$O$1&amp;", ","")&amp;
if(Services!P787="P",Services!$P$1&amp;", ","")&amp;
if(Services!Q787="P",Services!$Q$1&amp;", ","")&amp;
if(Services!R787="P",Services!$R$1&amp;", ","")&amp;
if(Services!S787="P",Services!$S$1&amp;", ","")&amp;
if(Services!T787="P",Services!$T$1&amp;", ","")&amp;
if(Services!U787="P",Services!$U$1&amp;", ","")&amp;
if(Services!V787="P",Services!$V$1&amp;", ","")&amp;
if(Services!W787="P",Services!$W$1&amp;", ","")&amp;
if(Services!X787="P",Services!$X$1&amp;", ","")&amp;
if(Services!Y787="P",Services!$Y$1&amp;", ","")&amp;
if(Services!Z787="P",Services!$Z$1&amp;", ","")&amp;
if(Services!AA787="P",Services!$AA$1&amp;", ","")&amp;
if(Services!AB787="P",Services!$AB$1&amp;", ","")&amp;
if(Services!AC787="P",Services!$AC$1&amp;", ","")&amp;
if(Services!AD787="P",Services!$AD$1&amp;", ","")&amp;
if(Services!AE787="P",Services!$AE$1&amp;", ","")&amp;
if(Services!AF787="P",Services!$AF$1&amp;", ","")&amp;
if(Services!AG787="P",Services!$AG$1&amp;", ","")&amp;
if(Services!AH787="P",Services!$AH$1&amp;", ","")</f>
        <v/>
      </c>
      <c r="F787" t="str">
        <f t="shared" si="1"/>
        <v/>
      </c>
      <c r="G787" s="81" t="str">
        <f>if(Services!J787="S",Services!$J$1&amp;", ","")&amp;
if(Services!K787="S",Services!$K$1&amp;", ","")&amp;
if(Services!L787="S",Services!$L$1&amp;", ","")&amp;
if(Services!M787="S",Services!$M$1&amp;", ","")&amp;
if(Services!N787="S",Services!$N$1&amp;", ","")&amp;
if(Services!O787="S",Services!$O$1&amp;", ","")&amp;
if(Services!P787="S",Services!$P$1&amp;", ","")&amp;
if(Services!Q787="S",Services!$Q$1&amp;", ","")&amp;
if(Services!R787="S",Services!$R$1&amp;", ","")&amp;
if(Services!S787="S",Services!$S$1&amp;", ","")&amp;
if(Services!T787="S",Services!$T$1&amp;", ","")&amp;
if(Services!U787="S",Services!$U$1&amp;", ","")&amp;
if(Services!V787="S",Services!$V$1&amp;", ","")&amp;
if(Services!W787="S",Services!$W$1&amp;", ","")&amp;
if(Services!X787="S",Services!$X$1&amp;", ","")&amp;
if(Services!Y787="S",Services!$Y$1&amp;", ","")&amp;
if(Services!Z787="S",Services!$Z$1&amp;", ","")&amp;
if(Services!AA787="S",Services!$AA$1&amp;", ","")&amp;
if(Services!AB787="S",Services!$AB$1&amp;", ","")&amp;
if(Services!AC787="S",Services!$AC$1&amp;", ","")&amp;
if(Services!AD787="S",Services!$AD$1&amp;", ","")&amp;
if(Services!AE787="S",Services!$AE$1&amp;", ","")&amp;
if(Services!AF787="S",Services!$AF$1&amp;", ","")&amp;
if(Services!AG787="S",Services!$AG$1&amp;", ","")&amp;
if(Services!AH787="S",Services!$AH$1&amp;", ","")</f>
        <v/>
      </c>
      <c r="H787" t="str">
        <f t="shared" si="2"/>
        <v/>
      </c>
      <c r="I787" t="str">
        <f t="shared" si="3"/>
        <v/>
      </c>
      <c r="J787" s="24" t="s">
        <v>299</v>
      </c>
    </row>
    <row r="788">
      <c r="A788" t="str">
        <f>if(Services!A788="","",Services!A788)</f>
        <v/>
      </c>
      <c r="B788" t="str">
        <f>if(Services!B788&amp;" "&amp;Services!C788&amp;" "&amp;Services!I788="","",Services!B788&amp;" "&amp;Services!C788&amp;" "&amp;Services!I788)</f>
        <v>  </v>
      </c>
      <c r="C788" t="str">
        <f>if(A788="","",Services!D788&amp;" "&amp;Services!E788&amp;", "&amp;Services!F788&amp;" "&amp;Services!G788)</f>
        <v/>
      </c>
      <c r="D788" t="str">
        <f>if(Services!H788="","",Services!H788)</f>
        <v/>
      </c>
      <c r="E788" s="81" t="str">
        <f>if(Services!J788="P",Services!$J$1&amp;", ","")&amp;
if(Services!K788="P",Services!$K$1&amp;", ","")&amp;
if(Services!L788="P",Services!$L$1&amp;", ","")&amp;
if(Services!M788="P",Services!$M$1&amp;", ","")&amp;
if(Services!N788="P",Services!$N$1&amp;", ","")&amp;
if(Services!O788="P",Services!$O$1&amp;", ","")&amp;
if(Services!P788="P",Services!$P$1&amp;", ","")&amp;
if(Services!Q788="P",Services!$Q$1&amp;", ","")&amp;
if(Services!R788="P",Services!$R$1&amp;", ","")&amp;
if(Services!S788="P",Services!$S$1&amp;", ","")&amp;
if(Services!T788="P",Services!$T$1&amp;", ","")&amp;
if(Services!U788="P",Services!$U$1&amp;", ","")&amp;
if(Services!V788="P",Services!$V$1&amp;", ","")&amp;
if(Services!W788="P",Services!$W$1&amp;", ","")&amp;
if(Services!X788="P",Services!$X$1&amp;", ","")&amp;
if(Services!Y788="P",Services!$Y$1&amp;", ","")&amp;
if(Services!Z788="P",Services!$Z$1&amp;", ","")&amp;
if(Services!AA788="P",Services!$AA$1&amp;", ","")&amp;
if(Services!AB788="P",Services!$AB$1&amp;", ","")&amp;
if(Services!AC788="P",Services!$AC$1&amp;", ","")&amp;
if(Services!AD788="P",Services!$AD$1&amp;", ","")&amp;
if(Services!AE788="P",Services!$AE$1&amp;", ","")&amp;
if(Services!AF788="P",Services!$AF$1&amp;", ","")&amp;
if(Services!AG788="P",Services!$AG$1&amp;", ","")&amp;
if(Services!AH788="P",Services!$AH$1&amp;", ","")</f>
        <v/>
      </c>
      <c r="F788" t="str">
        <f t="shared" si="1"/>
        <v/>
      </c>
      <c r="G788" s="81" t="str">
        <f>if(Services!J788="S",Services!$J$1&amp;", ","")&amp;
if(Services!K788="S",Services!$K$1&amp;", ","")&amp;
if(Services!L788="S",Services!$L$1&amp;", ","")&amp;
if(Services!M788="S",Services!$M$1&amp;", ","")&amp;
if(Services!N788="S",Services!$N$1&amp;", ","")&amp;
if(Services!O788="S",Services!$O$1&amp;", ","")&amp;
if(Services!P788="S",Services!$P$1&amp;", ","")&amp;
if(Services!Q788="S",Services!$Q$1&amp;", ","")&amp;
if(Services!R788="S",Services!$R$1&amp;", ","")&amp;
if(Services!S788="S",Services!$S$1&amp;", ","")&amp;
if(Services!T788="S",Services!$T$1&amp;", ","")&amp;
if(Services!U788="S",Services!$U$1&amp;", ","")&amp;
if(Services!V788="S",Services!$V$1&amp;", ","")&amp;
if(Services!W788="S",Services!$W$1&amp;", ","")&amp;
if(Services!X788="S",Services!$X$1&amp;", ","")&amp;
if(Services!Y788="S",Services!$Y$1&amp;", ","")&amp;
if(Services!Z788="S",Services!$Z$1&amp;", ","")&amp;
if(Services!AA788="S",Services!$AA$1&amp;", ","")&amp;
if(Services!AB788="S",Services!$AB$1&amp;", ","")&amp;
if(Services!AC788="S",Services!$AC$1&amp;", ","")&amp;
if(Services!AD788="S",Services!$AD$1&amp;", ","")&amp;
if(Services!AE788="S",Services!$AE$1&amp;", ","")&amp;
if(Services!AF788="S",Services!$AF$1&amp;", ","")&amp;
if(Services!AG788="S",Services!$AG$1&amp;", ","")&amp;
if(Services!AH788="S",Services!$AH$1&amp;", ","")</f>
        <v/>
      </c>
      <c r="H788" t="str">
        <f t="shared" si="2"/>
        <v/>
      </c>
      <c r="I788" t="str">
        <f t="shared" si="3"/>
        <v/>
      </c>
      <c r="J788" s="24" t="s">
        <v>299</v>
      </c>
    </row>
    <row r="789">
      <c r="A789" t="str">
        <f>if(Services!A789="","",Services!A789)</f>
        <v/>
      </c>
      <c r="B789" t="str">
        <f>if(Services!B789&amp;" "&amp;Services!C789&amp;" "&amp;Services!I789="","",Services!B789&amp;" "&amp;Services!C789&amp;" "&amp;Services!I789)</f>
        <v>  </v>
      </c>
      <c r="C789" t="str">
        <f>if(A789="","",Services!D789&amp;" "&amp;Services!E789&amp;", "&amp;Services!F789&amp;" "&amp;Services!G789)</f>
        <v/>
      </c>
      <c r="D789" t="str">
        <f>if(Services!H789="","",Services!H789)</f>
        <v/>
      </c>
      <c r="E789" s="81" t="str">
        <f>if(Services!J789="P",Services!$J$1&amp;", ","")&amp;
if(Services!K789="P",Services!$K$1&amp;", ","")&amp;
if(Services!L789="P",Services!$L$1&amp;", ","")&amp;
if(Services!M789="P",Services!$M$1&amp;", ","")&amp;
if(Services!N789="P",Services!$N$1&amp;", ","")&amp;
if(Services!O789="P",Services!$O$1&amp;", ","")&amp;
if(Services!P789="P",Services!$P$1&amp;", ","")&amp;
if(Services!Q789="P",Services!$Q$1&amp;", ","")&amp;
if(Services!R789="P",Services!$R$1&amp;", ","")&amp;
if(Services!S789="P",Services!$S$1&amp;", ","")&amp;
if(Services!T789="P",Services!$T$1&amp;", ","")&amp;
if(Services!U789="P",Services!$U$1&amp;", ","")&amp;
if(Services!V789="P",Services!$V$1&amp;", ","")&amp;
if(Services!W789="P",Services!$W$1&amp;", ","")&amp;
if(Services!X789="P",Services!$X$1&amp;", ","")&amp;
if(Services!Y789="P",Services!$Y$1&amp;", ","")&amp;
if(Services!Z789="P",Services!$Z$1&amp;", ","")&amp;
if(Services!AA789="P",Services!$AA$1&amp;", ","")&amp;
if(Services!AB789="P",Services!$AB$1&amp;", ","")&amp;
if(Services!AC789="P",Services!$AC$1&amp;", ","")&amp;
if(Services!AD789="P",Services!$AD$1&amp;", ","")&amp;
if(Services!AE789="P",Services!$AE$1&amp;", ","")&amp;
if(Services!AF789="P",Services!$AF$1&amp;", ","")&amp;
if(Services!AG789="P",Services!$AG$1&amp;", ","")&amp;
if(Services!AH789="P",Services!$AH$1&amp;", ","")</f>
        <v/>
      </c>
      <c r="F789" t="str">
        <f t="shared" si="1"/>
        <v/>
      </c>
      <c r="G789" s="81" t="str">
        <f>if(Services!J789="S",Services!$J$1&amp;", ","")&amp;
if(Services!K789="S",Services!$K$1&amp;", ","")&amp;
if(Services!L789="S",Services!$L$1&amp;", ","")&amp;
if(Services!M789="S",Services!$M$1&amp;", ","")&amp;
if(Services!N789="S",Services!$N$1&amp;", ","")&amp;
if(Services!O789="S",Services!$O$1&amp;", ","")&amp;
if(Services!P789="S",Services!$P$1&amp;", ","")&amp;
if(Services!Q789="S",Services!$Q$1&amp;", ","")&amp;
if(Services!R789="S",Services!$R$1&amp;", ","")&amp;
if(Services!S789="S",Services!$S$1&amp;", ","")&amp;
if(Services!T789="S",Services!$T$1&amp;", ","")&amp;
if(Services!U789="S",Services!$U$1&amp;", ","")&amp;
if(Services!V789="S",Services!$V$1&amp;", ","")&amp;
if(Services!W789="S",Services!$W$1&amp;", ","")&amp;
if(Services!X789="S",Services!$X$1&amp;", ","")&amp;
if(Services!Y789="S",Services!$Y$1&amp;", ","")&amp;
if(Services!Z789="S",Services!$Z$1&amp;", ","")&amp;
if(Services!AA789="S",Services!$AA$1&amp;", ","")&amp;
if(Services!AB789="S",Services!$AB$1&amp;", ","")&amp;
if(Services!AC789="S",Services!$AC$1&amp;", ","")&amp;
if(Services!AD789="S",Services!$AD$1&amp;", ","")&amp;
if(Services!AE789="S",Services!$AE$1&amp;", ","")&amp;
if(Services!AF789="S",Services!$AF$1&amp;", ","")&amp;
if(Services!AG789="S",Services!$AG$1&amp;", ","")&amp;
if(Services!AH789="S",Services!$AH$1&amp;", ","")</f>
        <v/>
      </c>
      <c r="H789" t="str">
        <f t="shared" si="2"/>
        <v/>
      </c>
      <c r="I789" t="str">
        <f t="shared" si="3"/>
        <v/>
      </c>
      <c r="J789" s="24" t="s">
        <v>299</v>
      </c>
    </row>
    <row r="790">
      <c r="A790" t="str">
        <f>if(Services!A790="","",Services!A790)</f>
        <v/>
      </c>
      <c r="B790" t="str">
        <f>if(Services!B790&amp;" "&amp;Services!C790&amp;" "&amp;Services!I790="","",Services!B790&amp;" "&amp;Services!C790&amp;" "&amp;Services!I790)</f>
        <v>  </v>
      </c>
      <c r="C790" t="str">
        <f>if(A790="","",Services!D790&amp;" "&amp;Services!E790&amp;", "&amp;Services!F790&amp;" "&amp;Services!G790)</f>
        <v/>
      </c>
      <c r="D790" t="str">
        <f>if(Services!H790="","",Services!H790)</f>
        <v/>
      </c>
      <c r="E790" s="81" t="str">
        <f>if(Services!J790="P",Services!$J$1&amp;", ","")&amp;
if(Services!K790="P",Services!$K$1&amp;", ","")&amp;
if(Services!L790="P",Services!$L$1&amp;", ","")&amp;
if(Services!M790="P",Services!$M$1&amp;", ","")&amp;
if(Services!N790="P",Services!$N$1&amp;", ","")&amp;
if(Services!O790="P",Services!$O$1&amp;", ","")&amp;
if(Services!P790="P",Services!$P$1&amp;", ","")&amp;
if(Services!Q790="P",Services!$Q$1&amp;", ","")&amp;
if(Services!R790="P",Services!$R$1&amp;", ","")&amp;
if(Services!S790="P",Services!$S$1&amp;", ","")&amp;
if(Services!T790="P",Services!$T$1&amp;", ","")&amp;
if(Services!U790="P",Services!$U$1&amp;", ","")&amp;
if(Services!V790="P",Services!$V$1&amp;", ","")&amp;
if(Services!W790="P",Services!$W$1&amp;", ","")&amp;
if(Services!X790="P",Services!$X$1&amp;", ","")&amp;
if(Services!Y790="P",Services!$Y$1&amp;", ","")&amp;
if(Services!Z790="P",Services!$Z$1&amp;", ","")&amp;
if(Services!AA790="P",Services!$AA$1&amp;", ","")&amp;
if(Services!AB790="P",Services!$AB$1&amp;", ","")&amp;
if(Services!AC790="P",Services!$AC$1&amp;", ","")&amp;
if(Services!AD790="P",Services!$AD$1&amp;", ","")&amp;
if(Services!AE790="P",Services!$AE$1&amp;", ","")&amp;
if(Services!AF790="P",Services!$AF$1&amp;", ","")&amp;
if(Services!AG790="P",Services!$AG$1&amp;", ","")&amp;
if(Services!AH790="P",Services!$AH$1&amp;", ","")</f>
        <v/>
      </c>
      <c r="F790" t="str">
        <f t="shared" si="1"/>
        <v/>
      </c>
      <c r="G790" s="81" t="str">
        <f>if(Services!J790="S",Services!$J$1&amp;", ","")&amp;
if(Services!K790="S",Services!$K$1&amp;", ","")&amp;
if(Services!L790="S",Services!$L$1&amp;", ","")&amp;
if(Services!M790="S",Services!$M$1&amp;", ","")&amp;
if(Services!N790="S",Services!$N$1&amp;", ","")&amp;
if(Services!O790="S",Services!$O$1&amp;", ","")&amp;
if(Services!P790="S",Services!$P$1&amp;", ","")&amp;
if(Services!Q790="S",Services!$Q$1&amp;", ","")&amp;
if(Services!R790="S",Services!$R$1&amp;", ","")&amp;
if(Services!S790="S",Services!$S$1&amp;", ","")&amp;
if(Services!T790="S",Services!$T$1&amp;", ","")&amp;
if(Services!U790="S",Services!$U$1&amp;", ","")&amp;
if(Services!V790="S",Services!$V$1&amp;", ","")&amp;
if(Services!W790="S",Services!$W$1&amp;", ","")&amp;
if(Services!X790="S",Services!$X$1&amp;", ","")&amp;
if(Services!Y790="S",Services!$Y$1&amp;", ","")&amp;
if(Services!Z790="S",Services!$Z$1&amp;", ","")&amp;
if(Services!AA790="S",Services!$AA$1&amp;", ","")&amp;
if(Services!AB790="S",Services!$AB$1&amp;", ","")&amp;
if(Services!AC790="S",Services!$AC$1&amp;", ","")&amp;
if(Services!AD790="S",Services!$AD$1&amp;", ","")&amp;
if(Services!AE790="S",Services!$AE$1&amp;", ","")&amp;
if(Services!AF790="S",Services!$AF$1&amp;", ","")&amp;
if(Services!AG790="S",Services!$AG$1&amp;", ","")&amp;
if(Services!AH790="S",Services!$AH$1&amp;", ","")</f>
        <v/>
      </c>
      <c r="H790" t="str">
        <f t="shared" si="2"/>
        <v/>
      </c>
      <c r="I790" t="str">
        <f t="shared" si="3"/>
        <v/>
      </c>
      <c r="J790" s="24" t="s">
        <v>299</v>
      </c>
    </row>
    <row r="791">
      <c r="A791" t="str">
        <f>if(Services!A791="","",Services!A791)</f>
        <v/>
      </c>
      <c r="B791" t="str">
        <f>if(Services!B791&amp;" "&amp;Services!C791&amp;" "&amp;Services!I791="","",Services!B791&amp;" "&amp;Services!C791&amp;" "&amp;Services!I791)</f>
        <v>  </v>
      </c>
      <c r="C791" t="str">
        <f>if(A791="","",Services!D791&amp;" "&amp;Services!E791&amp;", "&amp;Services!F791&amp;" "&amp;Services!G791)</f>
        <v/>
      </c>
      <c r="D791" t="str">
        <f>if(Services!H791="","",Services!H791)</f>
        <v/>
      </c>
      <c r="E791" s="81" t="str">
        <f>if(Services!J791="P",Services!$J$1&amp;", ","")&amp;
if(Services!K791="P",Services!$K$1&amp;", ","")&amp;
if(Services!L791="P",Services!$L$1&amp;", ","")&amp;
if(Services!M791="P",Services!$M$1&amp;", ","")&amp;
if(Services!N791="P",Services!$N$1&amp;", ","")&amp;
if(Services!O791="P",Services!$O$1&amp;", ","")&amp;
if(Services!P791="P",Services!$P$1&amp;", ","")&amp;
if(Services!Q791="P",Services!$Q$1&amp;", ","")&amp;
if(Services!R791="P",Services!$R$1&amp;", ","")&amp;
if(Services!S791="P",Services!$S$1&amp;", ","")&amp;
if(Services!T791="P",Services!$T$1&amp;", ","")&amp;
if(Services!U791="P",Services!$U$1&amp;", ","")&amp;
if(Services!V791="P",Services!$V$1&amp;", ","")&amp;
if(Services!W791="P",Services!$W$1&amp;", ","")&amp;
if(Services!X791="P",Services!$X$1&amp;", ","")&amp;
if(Services!Y791="P",Services!$Y$1&amp;", ","")&amp;
if(Services!Z791="P",Services!$Z$1&amp;", ","")&amp;
if(Services!AA791="P",Services!$AA$1&amp;", ","")&amp;
if(Services!AB791="P",Services!$AB$1&amp;", ","")&amp;
if(Services!AC791="P",Services!$AC$1&amp;", ","")&amp;
if(Services!AD791="P",Services!$AD$1&amp;", ","")&amp;
if(Services!AE791="P",Services!$AE$1&amp;", ","")&amp;
if(Services!AF791="P",Services!$AF$1&amp;", ","")&amp;
if(Services!AG791="P",Services!$AG$1&amp;", ","")&amp;
if(Services!AH791="P",Services!$AH$1&amp;", ","")</f>
        <v/>
      </c>
      <c r="F791" t="str">
        <f t="shared" si="1"/>
        <v/>
      </c>
      <c r="G791" s="81" t="str">
        <f>if(Services!J791="S",Services!$J$1&amp;", ","")&amp;
if(Services!K791="S",Services!$K$1&amp;", ","")&amp;
if(Services!L791="S",Services!$L$1&amp;", ","")&amp;
if(Services!M791="S",Services!$M$1&amp;", ","")&amp;
if(Services!N791="S",Services!$N$1&amp;", ","")&amp;
if(Services!O791="S",Services!$O$1&amp;", ","")&amp;
if(Services!P791="S",Services!$P$1&amp;", ","")&amp;
if(Services!Q791="S",Services!$Q$1&amp;", ","")&amp;
if(Services!R791="S",Services!$R$1&amp;", ","")&amp;
if(Services!S791="S",Services!$S$1&amp;", ","")&amp;
if(Services!T791="S",Services!$T$1&amp;", ","")&amp;
if(Services!U791="S",Services!$U$1&amp;", ","")&amp;
if(Services!V791="S",Services!$V$1&amp;", ","")&amp;
if(Services!W791="S",Services!$W$1&amp;", ","")&amp;
if(Services!X791="S",Services!$X$1&amp;", ","")&amp;
if(Services!Y791="S",Services!$Y$1&amp;", ","")&amp;
if(Services!Z791="S",Services!$Z$1&amp;", ","")&amp;
if(Services!AA791="S",Services!$AA$1&amp;", ","")&amp;
if(Services!AB791="S",Services!$AB$1&amp;", ","")&amp;
if(Services!AC791="S",Services!$AC$1&amp;", ","")&amp;
if(Services!AD791="S",Services!$AD$1&amp;", ","")&amp;
if(Services!AE791="S",Services!$AE$1&amp;", ","")&amp;
if(Services!AF791="S",Services!$AF$1&amp;", ","")&amp;
if(Services!AG791="S",Services!$AG$1&amp;", ","")&amp;
if(Services!AH791="S",Services!$AH$1&amp;", ","")</f>
        <v/>
      </c>
      <c r="H791" t="str">
        <f t="shared" si="2"/>
        <v/>
      </c>
      <c r="I791" t="str">
        <f t="shared" si="3"/>
        <v/>
      </c>
      <c r="J791" s="24" t="s">
        <v>299</v>
      </c>
    </row>
    <row r="792">
      <c r="A792" t="str">
        <f>if(Services!A792="","",Services!A792)</f>
        <v/>
      </c>
      <c r="B792" t="str">
        <f>if(Services!B792&amp;" "&amp;Services!C792&amp;" "&amp;Services!I792="","",Services!B792&amp;" "&amp;Services!C792&amp;" "&amp;Services!I792)</f>
        <v>  </v>
      </c>
      <c r="C792" t="str">
        <f>if(A792="","",Services!D792&amp;" "&amp;Services!E792&amp;", "&amp;Services!F792&amp;" "&amp;Services!G792)</f>
        <v/>
      </c>
      <c r="D792" t="str">
        <f>if(Services!H792="","",Services!H792)</f>
        <v/>
      </c>
      <c r="E792" s="81" t="str">
        <f>if(Services!J792="P",Services!$J$1&amp;", ","")&amp;
if(Services!K792="P",Services!$K$1&amp;", ","")&amp;
if(Services!L792="P",Services!$L$1&amp;", ","")&amp;
if(Services!M792="P",Services!$M$1&amp;", ","")&amp;
if(Services!N792="P",Services!$N$1&amp;", ","")&amp;
if(Services!O792="P",Services!$O$1&amp;", ","")&amp;
if(Services!P792="P",Services!$P$1&amp;", ","")&amp;
if(Services!Q792="P",Services!$Q$1&amp;", ","")&amp;
if(Services!R792="P",Services!$R$1&amp;", ","")&amp;
if(Services!S792="P",Services!$S$1&amp;", ","")&amp;
if(Services!T792="P",Services!$T$1&amp;", ","")&amp;
if(Services!U792="P",Services!$U$1&amp;", ","")&amp;
if(Services!V792="P",Services!$V$1&amp;", ","")&amp;
if(Services!W792="P",Services!$W$1&amp;", ","")&amp;
if(Services!X792="P",Services!$X$1&amp;", ","")&amp;
if(Services!Y792="P",Services!$Y$1&amp;", ","")&amp;
if(Services!Z792="P",Services!$Z$1&amp;", ","")&amp;
if(Services!AA792="P",Services!$AA$1&amp;", ","")&amp;
if(Services!AB792="P",Services!$AB$1&amp;", ","")&amp;
if(Services!AC792="P",Services!$AC$1&amp;", ","")&amp;
if(Services!AD792="P",Services!$AD$1&amp;", ","")&amp;
if(Services!AE792="P",Services!$AE$1&amp;", ","")&amp;
if(Services!AF792="P",Services!$AF$1&amp;", ","")&amp;
if(Services!AG792="P",Services!$AG$1&amp;", ","")&amp;
if(Services!AH792="P",Services!$AH$1&amp;", ","")</f>
        <v/>
      </c>
      <c r="F792" t="str">
        <f t="shared" si="1"/>
        <v/>
      </c>
      <c r="G792" s="81" t="str">
        <f>if(Services!J792="S",Services!$J$1&amp;", ","")&amp;
if(Services!K792="S",Services!$K$1&amp;", ","")&amp;
if(Services!L792="S",Services!$L$1&amp;", ","")&amp;
if(Services!M792="S",Services!$M$1&amp;", ","")&amp;
if(Services!N792="S",Services!$N$1&amp;", ","")&amp;
if(Services!O792="S",Services!$O$1&amp;", ","")&amp;
if(Services!P792="S",Services!$P$1&amp;", ","")&amp;
if(Services!Q792="S",Services!$Q$1&amp;", ","")&amp;
if(Services!R792="S",Services!$R$1&amp;", ","")&amp;
if(Services!S792="S",Services!$S$1&amp;", ","")&amp;
if(Services!T792="S",Services!$T$1&amp;", ","")&amp;
if(Services!U792="S",Services!$U$1&amp;", ","")&amp;
if(Services!V792="S",Services!$V$1&amp;", ","")&amp;
if(Services!W792="S",Services!$W$1&amp;", ","")&amp;
if(Services!X792="S",Services!$X$1&amp;", ","")&amp;
if(Services!Y792="S",Services!$Y$1&amp;", ","")&amp;
if(Services!Z792="S",Services!$Z$1&amp;", ","")&amp;
if(Services!AA792="S",Services!$AA$1&amp;", ","")&amp;
if(Services!AB792="S",Services!$AB$1&amp;", ","")&amp;
if(Services!AC792="S",Services!$AC$1&amp;", ","")&amp;
if(Services!AD792="S",Services!$AD$1&amp;", ","")&amp;
if(Services!AE792="S",Services!$AE$1&amp;", ","")&amp;
if(Services!AF792="S",Services!$AF$1&amp;", ","")&amp;
if(Services!AG792="S",Services!$AG$1&amp;", ","")&amp;
if(Services!AH792="S",Services!$AH$1&amp;", ","")</f>
        <v/>
      </c>
      <c r="H792" t="str">
        <f t="shared" si="2"/>
        <v/>
      </c>
      <c r="I792" t="str">
        <f t="shared" si="3"/>
        <v/>
      </c>
      <c r="J792" s="24" t="s">
        <v>299</v>
      </c>
    </row>
    <row r="793">
      <c r="A793" t="str">
        <f>if(Services!A793="","",Services!A793)</f>
        <v/>
      </c>
      <c r="B793" t="str">
        <f>if(Services!B793&amp;" "&amp;Services!C793&amp;" "&amp;Services!I793="","",Services!B793&amp;" "&amp;Services!C793&amp;" "&amp;Services!I793)</f>
        <v>  </v>
      </c>
      <c r="C793" t="str">
        <f>if(A793="","",Services!D793&amp;" "&amp;Services!E793&amp;", "&amp;Services!F793&amp;" "&amp;Services!G793)</f>
        <v/>
      </c>
      <c r="D793" t="str">
        <f>if(Services!H793="","",Services!H793)</f>
        <v/>
      </c>
      <c r="E793" s="81" t="str">
        <f>if(Services!J793="P",Services!$J$1&amp;", ","")&amp;
if(Services!K793="P",Services!$K$1&amp;", ","")&amp;
if(Services!L793="P",Services!$L$1&amp;", ","")&amp;
if(Services!M793="P",Services!$M$1&amp;", ","")&amp;
if(Services!N793="P",Services!$N$1&amp;", ","")&amp;
if(Services!O793="P",Services!$O$1&amp;", ","")&amp;
if(Services!P793="P",Services!$P$1&amp;", ","")&amp;
if(Services!Q793="P",Services!$Q$1&amp;", ","")&amp;
if(Services!R793="P",Services!$R$1&amp;", ","")&amp;
if(Services!S793="P",Services!$S$1&amp;", ","")&amp;
if(Services!T793="P",Services!$T$1&amp;", ","")&amp;
if(Services!U793="P",Services!$U$1&amp;", ","")&amp;
if(Services!V793="P",Services!$V$1&amp;", ","")&amp;
if(Services!W793="P",Services!$W$1&amp;", ","")&amp;
if(Services!X793="P",Services!$X$1&amp;", ","")&amp;
if(Services!Y793="P",Services!$Y$1&amp;", ","")&amp;
if(Services!Z793="P",Services!$Z$1&amp;", ","")&amp;
if(Services!AA793="P",Services!$AA$1&amp;", ","")&amp;
if(Services!AB793="P",Services!$AB$1&amp;", ","")&amp;
if(Services!AC793="P",Services!$AC$1&amp;", ","")&amp;
if(Services!AD793="P",Services!$AD$1&amp;", ","")&amp;
if(Services!AE793="P",Services!$AE$1&amp;", ","")&amp;
if(Services!AF793="P",Services!$AF$1&amp;", ","")&amp;
if(Services!AG793="P",Services!$AG$1&amp;", ","")&amp;
if(Services!AH793="P",Services!$AH$1&amp;", ","")</f>
        <v/>
      </c>
      <c r="F793" t="str">
        <f t="shared" si="1"/>
        <v/>
      </c>
      <c r="G793" s="81" t="str">
        <f>if(Services!J793="S",Services!$J$1&amp;", ","")&amp;
if(Services!K793="S",Services!$K$1&amp;", ","")&amp;
if(Services!L793="S",Services!$L$1&amp;", ","")&amp;
if(Services!M793="S",Services!$M$1&amp;", ","")&amp;
if(Services!N793="S",Services!$N$1&amp;", ","")&amp;
if(Services!O793="S",Services!$O$1&amp;", ","")&amp;
if(Services!P793="S",Services!$P$1&amp;", ","")&amp;
if(Services!Q793="S",Services!$Q$1&amp;", ","")&amp;
if(Services!R793="S",Services!$R$1&amp;", ","")&amp;
if(Services!S793="S",Services!$S$1&amp;", ","")&amp;
if(Services!T793="S",Services!$T$1&amp;", ","")&amp;
if(Services!U793="S",Services!$U$1&amp;", ","")&amp;
if(Services!V793="S",Services!$V$1&amp;", ","")&amp;
if(Services!W793="S",Services!$W$1&amp;", ","")&amp;
if(Services!X793="S",Services!$X$1&amp;", ","")&amp;
if(Services!Y793="S",Services!$Y$1&amp;", ","")&amp;
if(Services!Z793="S",Services!$Z$1&amp;", ","")&amp;
if(Services!AA793="S",Services!$AA$1&amp;", ","")&amp;
if(Services!AB793="S",Services!$AB$1&amp;", ","")&amp;
if(Services!AC793="S",Services!$AC$1&amp;", ","")&amp;
if(Services!AD793="S",Services!$AD$1&amp;", ","")&amp;
if(Services!AE793="S",Services!$AE$1&amp;", ","")&amp;
if(Services!AF793="S",Services!$AF$1&amp;", ","")&amp;
if(Services!AG793="S",Services!$AG$1&amp;", ","")&amp;
if(Services!AH793="S",Services!$AH$1&amp;", ","")</f>
        <v/>
      </c>
      <c r="H793" t="str">
        <f t="shared" si="2"/>
        <v/>
      </c>
      <c r="I793" t="str">
        <f t="shared" si="3"/>
        <v/>
      </c>
      <c r="J793" s="24" t="s">
        <v>299</v>
      </c>
    </row>
    <row r="794">
      <c r="A794" t="str">
        <f>if(Services!A794="","",Services!A794)</f>
        <v/>
      </c>
      <c r="B794" t="str">
        <f>if(Services!B794&amp;" "&amp;Services!C794&amp;" "&amp;Services!I794="","",Services!B794&amp;" "&amp;Services!C794&amp;" "&amp;Services!I794)</f>
        <v>  </v>
      </c>
      <c r="C794" t="str">
        <f>if(A794="","",Services!D794&amp;" "&amp;Services!E794&amp;", "&amp;Services!F794&amp;" "&amp;Services!G794)</f>
        <v/>
      </c>
      <c r="D794" t="str">
        <f>if(Services!H794="","",Services!H794)</f>
        <v/>
      </c>
      <c r="E794" s="81" t="str">
        <f>if(Services!J794="P",Services!$J$1&amp;", ","")&amp;
if(Services!K794="P",Services!$K$1&amp;", ","")&amp;
if(Services!L794="P",Services!$L$1&amp;", ","")&amp;
if(Services!M794="P",Services!$M$1&amp;", ","")&amp;
if(Services!N794="P",Services!$N$1&amp;", ","")&amp;
if(Services!O794="P",Services!$O$1&amp;", ","")&amp;
if(Services!P794="P",Services!$P$1&amp;", ","")&amp;
if(Services!Q794="P",Services!$Q$1&amp;", ","")&amp;
if(Services!R794="P",Services!$R$1&amp;", ","")&amp;
if(Services!S794="P",Services!$S$1&amp;", ","")&amp;
if(Services!T794="P",Services!$T$1&amp;", ","")&amp;
if(Services!U794="P",Services!$U$1&amp;", ","")&amp;
if(Services!V794="P",Services!$V$1&amp;", ","")&amp;
if(Services!W794="P",Services!$W$1&amp;", ","")&amp;
if(Services!X794="P",Services!$X$1&amp;", ","")&amp;
if(Services!Y794="P",Services!$Y$1&amp;", ","")&amp;
if(Services!Z794="P",Services!$Z$1&amp;", ","")&amp;
if(Services!AA794="P",Services!$AA$1&amp;", ","")&amp;
if(Services!AB794="P",Services!$AB$1&amp;", ","")&amp;
if(Services!AC794="P",Services!$AC$1&amp;", ","")&amp;
if(Services!AD794="P",Services!$AD$1&amp;", ","")&amp;
if(Services!AE794="P",Services!$AE$1&amp;", ","")&amp;
if(Services!AF794="P",Services!$AF$1&amp;", ","")&amp;
if(Services!AG794="P",Services!$AG$1&amp;", ","")&amp;
if(Services!AH794="P",Services!$AH$1&amp;", ","")</f>
        <v/>
      </c>
      <c r="F794" t="str">
        <f t="shared" si="1"/>
        <v/>
      </c>
      <c r="G794" s="81" t="str">
        <f>if(Services!J794="S",Services!$J$1&amp;", ","")&amp;
if(Services!K794="S",Services!$K$1&amp;", ","")&amp;
if(Services!L794="S",Services!$L$1&amp;", ","")&amp;
if(Services!M794="S",Services!$M$1&amp;", ","")&amp;
if(Services!N794="S",Services!$N$1&amp;", ","")&amp;
if(Services!O794="S",Services!$O$1&amp;", ","")&amp;
if(Services!P794="S",Services!$P$1&amp;", ","")&amp;
if(Services!Q794="S",Services!$Q$1&amp;", ","")&amp;
if(Services!R794="S",Services!$R$1&amp;", ","")&amp;
if(Services!S794="S",Services!$S$1&amp;", ","")&amp;
if(Services!T794="S",Services!$T$1&amp;", ","")&amp;
if(Services!U794="S",Services!$U$1&amp;", ","")&amp;
if(Services!V794="S",Services!$V$1&amp;", ","")&amp;
if(Services!W794="S",Services!$W$1&amp;", ","")&amp;
if(Services!X794="S",Services!$X$1&amp;", ","")&amp;
if(Services!Y794="S",Services!$Y$1&amp;", ","")&amp;
if(Services!Z794="S",Services!$Z$1&amp;", ","")&amp;
if(Services!AA794="S",Services!$AA$1&amp;", ","")&amp;
if(Services!AB794="S",Services!$AB$1&amp;", ","")&amp;
if(Services!AC794="S",Services!$AC$1&amp;", ","")&amp;
if(Services!AD794="S",Services!$AD$1&amp;", ","")&amp;
if(Services!AE794="S",Services!$AE$1&amp;", ","")&amp;
if(Services!AF794="S",Services!$AF$1&amp;", ","")&amp;
if(Services!AG794="S",Services!$AG$1&amp;", ","")&amp;
if(Services!AH794="S",Services!$AH$1&amp;", ","")</f>
        <v/>
      </c>
      <c r="H794" t="str">
        <f t="shared" si="2"/>
        <v/>
      </c>
      <c r="I794" t="str">
        <f t="shared" si="3"/>
        <v/>
      </c>
      <c r="J794" s="24" t="s">
        <v>299</v>
      </c>
    </row>
    <row r="795">
      <c r="A795" t="str">
        <f>if(Services!A795="","",Services!A795)</f>
        <v/>
      </c>
      <c r="B795" t="str">
        <f>if(Services!B795&amp;" "&amp;Services!C795&amp;" "&amp;Services!I795="","",Services!B795&amp;" "&amp;Services!C795&amp;" "&amp;Services!I795)</f>
        <v>  </v>
      </c>
      <c r="C795" t="str">
        <f>if(A795="","",Services!D795&amp;" "&amp;Services!E795&amp;", "&amp;Services!F795&amp;" "&amp;Services!G795)</f>
        <v/>
      </c>
      <c r="D795" t="str">
        <f>if(Services!H795="","",Services!H795)</f>
        <v/>
      </c>
      <c r="E795" s="81" t="str">
        <f>if(Services!J795="P",Services!$J$1&amp;", ","")&amp;
if(Services!K795="P",Services!$K$1&amp;", ","")&amp;
if(Services!L795="P",Services!$L$1&amp;", ","")&amp;
if(Services!M795="P",Services!$M$1&amp;", ","")&amp;
if(Services!N795="P",Services!$N$1&amp;", ","")&amp;
if(Services!O795="P",Services!$O$1&amp;", ","")&amp;
if(Services!P795="P",Services!$P$1&amp;", ","")&amp;
if(Services!Q795="P",Services!$Q$1&amp;", ","")&amp;
if(Services!R795="P",Services!$R$1&amp;", ","")&amp;
if(Services!S795="P",Services!$S$1&amp;", ","")&amp;
if(Services!T795="P",Services!$T$1&amp;", ","")&amp;
if(Services!U795="P",Services!$U$1&amp;", ","")&amp;
if(Services!V795="P",Services!$V$1&amp;", ","")&amp;
if(Services!W795="P",Services!$W$1&amp;", ","")&amp;
if(Services!X795="P",Services!$X$1&amp;", ","")&amp;
if(Services!Y795="P",Services!$Y$1&amp;", ","")&amp;
if(Services!Z795="P",Services!$Z$1&amp;", ","")&amp;
if(Services!AA795="P",Services!$AA$1&amp;", ","")&amp;
if(Services!AB795="P",Services!$AB$1&amp;", ","")&amp;
if(Services!AC795="P",Services!$AC$1&amp;", ","")&amp;
if(Services!AD795="P",Services!$AD$1&amp;", ","")&amp;
if(Services!AE795="P",Services!$AE$1&amp;", ","")&amp;
if(Services!AF795="P",Services!$AF$1&amp;", ","")&amp;
if(Services!AG795="P",Services!$AG$1&amp;", ","")&amp;
if(Services!AH795="P",Services!$AH$1&amp;", ","")</f>
        <v/>
      </c>
      <c r="F795" t="str">
        <f t="shared" si="1"/>
        <v/>
      </c>
      <c r="G795" s="81" t="str">
        <f>if(Services!J795="S",Services!$J$1&amp;", ","")&amp;
if(Services!K795="S",Services!$K$1&amp;", ","")&amp;
if(Services!L795="S",Services!$L$1&amp;", ","")&amp;
if(Services!M795="S",Services!$M$1&amp;", ","")&amp;
if(Services!N795="S",Services!$N$1&amp;", ","")&amp;
if(Services!O795="S",Services!$O$1&amp;", ","")&amp;
if(Services!P795="S",Services!$P$1&amp;", ","")&amp;
if(Services!Q795="S",Services!$Q$1&amp;", ","")&amp;
if(Services!R795="S",Services!$R$1&amp;", ","")&amp;
if(Services!S795="S",Services!$S$1&amp;", ","")&amp;
if(Services!T795="S",Services!$T$1&amp;", ","")&amp;
if(Services!U795="S",Services!$U$1&amp;", ","")&amp;
if(Services!V795="S",Services!$V$1&amp;", ","")&amp;
if(Services!W795="S",Services!$W$1&amp;", ","")&amp;
if(Services!X795="S",Services!$X$1&amp;", ","")&amp;
if(Services!Y795="S",Services!$Y$1&amp;", ","")&amp;
if(Services!Z795="S",Services!$Z$1&amp;", ","")&amp;
if(Services!AA795="S",Services!$AA$1&amp;", ","")&amp;
if(Services!AB795="S",Services!$AB$1&amp;", ","")&amp;
if(Services!AC795="S",Services!$AC$1&amp;", ","")&amp;
if(Services!AD795="S",Services!$AD$1&amp;", ","")&amp;
if(Services!AE795="S",Services!$AE$1&amp;", ","")&amp;
if(Services!AF795="S",Services!$AF$1&amp;", ","")&amp;
if(Services!AG795="S",Services!$AG$1&amp;", ","")&amp;
if(Services!AH795="S",Services!$AH$1&amp;", ","")</f>
        <v/>
      </c>
      <c r="H795" t="str">
        <f t="shared" si="2"/>
        <v/>
      </c>
      <c r="I795" t="str">
        <f t="shared" si="3"/>
        <v/>
      </c>
      <c r="J795" s="24" t="s">
        <v>299</v>
      </c>
    </row>
    <row r="796">
      <c r="A796" t="str">
        <f>if(Services!A796="","",Services!A796)</f>
        <v/>
      </c>
      <c r="B796" t="str">
        <f>if(Services!B796&amp;" "&amp;Services!C796&amp;" "&amp;Services!I796="","",Services!B796&amp;" "&amp;Services!C796&amp;" "&amp;Services!I796)</f>
        <v>  </v>
      </c>
      <c r="C796" t="str">
        <f>if(A796="","",Services!D796&amp;" "&amp;Services!E796&amp;", "&amp;Services!F796&amp;" "&amp;Services!G796)</f>
        <v/>
      </c>
      <c r="D796" t="str">
        <f>if(Services!H796="","",Services!H796)</f>
        <v/>
      </c>
      <c r="E796" s="81" t="str">
        <f>if(Services!J796="P",Services!$J$1&amp;", ","")&amp;
if(Services!K796="P",Services!$K$1&amp;", ","")&amp;
if(Services!L796="P",Services!$L$1&amp;", ","")&amp;
if(Services!M796="P",Services!$M$1&amp;", ","")&amp;
if(Services!N796="P",Services!$N$1&amp;", ","")&amp;
if(Services!O796="P",Services!$O$1&amp;", ","")&amp;
if(Services!P796="P",Services!$P$1&amp;", ","")&amp;
if(Services!Q796="P",Services!$Q$1&amp;", ","")&amp;
if(Services!R796="P",Services!$R$1&amp;", ","")&amp;
if(Services!S796="P",Services!$S$1&amp;", ","")&amp;
if(Services!T796="P",Services!$T$1&amp;", ","")&amp;
if(Services!U796="P",Services!$U$1&amp;", ","")&amp;
if(Services!V796="P",Services!$V$1&amp;", ","")&amp;
if(Services!W796="P",Services!$W$1&amp;", ","")&amp;
if(Services!X796="P",Services!$X$1&amp;", ","")&amp;
if(Services!Y796="P",Services!$Y$1&amp;", ","")&amp;
if(Services!Z796="P",Services!$Z$1&amp;", ","")&amp;
if(Services!AA796="P",Services!$AA$1&amp;", ","")&amp;
if(Services!AB796="P",Services!$AB$1&amp;", ","")&amp;
if(Services!AC796="P",Services!$AC$1&amp;", ","")&amp;
if(Services!AD796="P",Services!$AD$1&amp;", ","")&amp;
if(Services!AE796="P",Services!$AE$1&amp;", ","")&amp;
if(Services!AF796="P",Services!$AF$1&amp;", ","")&amp;
if(Services!AG796="P",Services!$AG$1&amp;", ","")&amp;
if(Services!AH796="P",Services!$AH$1&amp;", ","")</f>
        <v/>
      </c>
      <c r="F796" t="str">
        <f t="shared" si="1"/>
        <v/>
      </c>
      <c r="G796" s="81" t="str">
        <f>if(Services!J796="S",Services!$J$1&amp;", ","")&amp;
if(Services!K796="S",Services!$K$1&amp;", ","")&amp;
if(Services!L796="S",Services!$L$1&amp;", ","")&amp;
if(Services!M796="S",Services!$M$1&amp;", ","")&amp;
if(Services!N796="S",Services!$N$1&amp;", ","")&amp;
if(Services!O796="S",Services!$O$1&amp;", ","")&amp;
if(Services!P796="S",Services!$P$1&amp;", ","")&amp;
if(Services!Q796="S",Services!$Q$1&amp;", ","")&amp;
if(Services!R796="S",Services!$R$1&amp;", ","")&amp;
if(Services!S796="S",Services!$S$1&amp;", ","")&amp;
if(Services!T796="S",Services!$T$1&amp;", ","")&amp;
if(Services!U796="S",Services!$U$1&amp;", ","")&amp;
if(Services!V796="S",Services!$V$1&amp;", ","")&amp;
if(Services!W796="S",Services!$W$1&amp;", ","")&amp;
if(Services!X796="S",Services!$X$1&amp;", ","")&amp;
if(Services!Y796="S",Services!$Y$1&amp;", ","")&amp;
if(Services!Z796="S",Services!$Z$1&amp;", ","")&amp;
if(Services!AA796="S",Services!$AA$1&amp;", ","")&amp;
if(Services!AB796="S",Services!$AB$1&amp;", ","")&amp;
if(Services!AC796="S",Services!$AC$1&amp;", ","")&amp;
if(Services!AD796="S",Services!$AD$1&amp;", ","")&amp;
if(Services!AE796="S",Services!$AE$1&amp;", ","")&amp;
if(Services!AF796="S",Services!$AF$1&amp;", ","")&amp;
if(Services!AG796="S",Services!$AG$1&amp;", ","")&amp;
if(Services!AH796="S",Services!$AH$1&amp;", ","")</f>
        <v/>
      </c>
      <c r="H796" t="str">
        <f t="shared" si="2"/>
        <v/>
      </c>
      <c r="I796" t="str">
        <f t="shared" si="3"/>
        <v/>
      </c>
      <c r="J796" s="24" t="s">
        <v>299</v>
      </c>
    </row>
    <row r="797">
      <c r="A797" t="str">
        <f>if(Services!A797="","",Services!A797)</f>
        <v/>
      </c>
      <c r="B797" t="str">
        <f>if(Services!B797&amp;" "&amp;Services!C797&amp;" "&amp;Services!I797="","",Services!B797&amp;" "&amp;Services!C797&amp;" "&amp;Services!I797)</f>
        <v>  </v>
      </c>
      <c r="C797" t="str">
        <f>if(A797="","",Services!D797&amp;" "&amp;Services!E797&amp;", "&amp;Services!F797&amp;" "&amp;Services!G797)</f>
        <v/>
      </c>
      <c r="D797" t="str">
        <f>if(Services!H797="","",Services!H797)</f>
        <v/>
      </c>
      <c r="E797" s="81" t="str">
        <f>if(Services!J797="P",Services!$J$1&amp;", ","")&amp;
if(Services!K797="P",Services!$K$1&amp;", ","")&amp;
if(Services!L797="P",Services!$L$1&amp;", ","")&amp;
if(Services!M797="P",Services!$M$1&amp;", ","")&amp;
if(Services!N797="P",Services!$N$1&amp;", ","")&amp;
if(Services!O797="P",Services!$O$1&amp;", ","")&amp;
if(Services!P797="P",Services!$P$1&amp;", ","")&amp;
if(Services!Q797="P",Services!$Q$1&amp;", ","")&amp;
if(Services!R797="P",Services!$R$1&amp;", ","")&amp;
if(Services!S797="P",Services!$S$1&amp;", ","")&amp;
if(Services!T797="P",Services!$T$1&amp;", ","")&amp;
if(Services!U797="P",Services!$U$1&amp;", ","")&amp;
if(Services!V797="P",Services!$V$1&amp;", ","")&amp;
if(Services!W797="P",Services!$W$1&amp;", ","")&amp;
if(Services!X797="P",Services!$X$1&amp;", ","")&amp;
if(Services!Y797="P",Services!$Y$1&amp;", ","")&amp;
if(Services!Z797="P",Services!$Z$1&amp;", ","")&amp;
if(Services!AA797="P",Services!$AA$1&amp;", ","")&amp;
if(Services!AB797="P",Services!$AB$1&amp;", ","")&amp;
if(Services!AC797="P",Services!$AC$1&amp;", ","")&amp;
if(Services!AD797="P",Services!$AD$1&amp;", ","")&amp;
if(Services!AE797="P",Services!$AE$1&amp;", ","")&amp;
if(Services!AF797="P",Services!$AF$1&amp;", ","")&amp;
if(Services!AG797="P",Services!$AG$1&amp;", ","")&amp;
if(Services!AH797="P",Services!$AH$1&amp;", ","")</f>
        <v/>
      </c>
      <c r="F797" t="str">
        <f t="shared" si="1"/>
        <v/>
      </c>
      <c r="G797" s="81" t="str">
        <f>if(Services!J797="S",Services!$J$1&amp;", ","")&amp;
if(Services!K797="S",Services!$K$1&amp;", ","")&amp;
if(Services!L797="S",Services!$L$1&amp;", ","")&amp;
if(Services!M797="S",Services!$M$1&amp;", ","")&amp;
if(Services!N797="S",Services!$N$1&amp;", ","")&amp;
if(Services!O797="S",Services!$O$1&amp;", ","")&amp;
if(Services!P797="S",Services!$P$1&amp;", ","")&amp;
if(Services!Q797="S",Services!$Q$1&amp;", ","")&amp;
if(Services!R797="S",Services!$R$1&amp;", ","")&amp;
if(Services!S797="S",Services!$S$1&amp;", ","")&amp;
if(Services!T797="S",Services!$T$1&amp;", ","")&amp;
if(Services!U797="S",Services!$U$1&amp;", ","")&amp;
if(Services!V797="S",Services!$V$1&amp;", ","")&amp;
if(Services!W797="S",Services!$W$1&amp;", ","")&amp;
if(Services!X797="S",Services!$X$1&amp;", ","")&amp;
if(Services!Y797="S",Services!$Y$1&amp;", ","")&amp;
if(Services!Z797="S",Services!$Z$1&amp;", ","")&amp;
if(Services!AA797="S",Services!$AA$1&amp;", ","")&amp;
if(Services!AB797="S",Services!$AB$1&amp;", ","")&amp;
if(Services!AC797="S",Services!$AC$1&amp;", ","")&amp;
if(Services!AD797="S",Services!$AD$1&amp;", ","")&amp;
if(Services!AE797="S",Services!$AE$1&amp;", ","")&amp;
if(Services!AF797="S",Services!$AF$1&amp;", ","")&amp;
if(Services!AG797="S",Services!$AG$1&amp;", ","")&amp;
if(Services!AH797="S",Services!$AH$1&amp;", ","")</f>
        <v/>
      </c>
      <c r="H797" t="str">
        <f t="shared" si="2"/>
        <v/>
      </c>
      <c r="I797" t="str">
        <f t="shared" si="3"/>
        <v/>
      </c>
      <c r="J797" s="24" t="s">
        <v>299</v>
      </c>
    </row>
    <row r="798">
      <c r="A798" t="str">
        <f>if(Services!A798="","",Services!A798)</f>
        <v/>
      </c>
      <c r="B798" t="str">
        <f>if(Services!B798&amp;" "&amp;Services!C798&amp;" "&amp;Services!I798="","",Services!B798&amp;" "&amp;Services!C798&amp;" "&amp;Services!I798)</f>
        <v>  </v>
      </c>
      <c r="C798" t="str">
        <f>if(A798="","",Services!D798&amp;" "&amp;Services!E798&amp;", "&amp;Services!F798&amp;" "&amp;Services!G798)</f>
        <v/>
      </c>
      <c r="D798" t="str">
        <f>if(Services!H798="","",Services!H798)</f>
        <v/>
      </c>
      <c r="E798" s="81" t="str">
        <f>if(Services!J798="P",Services!$J$1&amp;", ","")&amp;
if(Services!K798="P",Services!$K$1&amp;", ","")&amp;
if(Services!L798="P",Services!$L$1&amp;", ","")&amp;
if(Services!M798="P",Services!$M$1&amp;", ","")&amp;
if(Services!N798="P",Services!$N$1&amp;", ","")&amp;
if(Services!O798="P",Services!$O$1&amp;", ","")&amp;
if(Services!P798="P",Services!$P$1&amp;", ","")&amp;
if(Services!Q798="P",Services!$Q$1&amp;", ","")&amp;
if(Services!R798="P",Services!$R$1&amp;", ","")&amp;
if(Services!S798="P",Services!$S$1&amp;", ","")&amp;
if(Services!T798="P",Services!$T$1&amp;", ","")&amp;
if(Services!U798="P",Services!$U$1&amp;", ","")&amp;
if(Services!V798="P",Services!$V$1&amp;", ","")&amp;
if(Services!W798="P",Services!$W$1&amp;", ","")&amp;
if(Services!X798="P",Services!$X$1&amp;", ","")&amp;
if(Services!Y798="P",Services!$Y$1&amp;", ","")&amp;
if(Services!Z798="P",Services!$Z$1&amp;", ","")&amp;
if(Services!AA798="P",Services!$AA$1&amp;", ","")&amp;
if(Services!AB798="P",Services!$AB$1&amp;", ","")&amp;
if(Services!AC798="P",Services!$AC$1&amp;", ","")&amp;
if(Services!AD798="P",Services!$AD$1&amp;", ","")&amp;
if(Services!AE798="P",Services!$AE$1&amp;", ","")&amp;
if(Services!AF798="P",Services!$AF$1&amp;", ","")&amp;
if(Services!AG798="P",Services!$AG$1&amp;", ","")&amp;
if(Services!AH798="P",Services!$AH$1&amp;", ","")</f>
        <v/>
      </c>
      <c r="F798" t="str">
        <f t="shared" si="1"/>
        <v/>
      </c>
      <c r="G798" s="81" t="str">
        <f>if(Services!J798="S",Services!$J$1&amp;", ","")&amp;
if(Services!K798="S",Services!$K$1&amp;", ","")&amp;
if(Services!L798="S",Services!$L$1&amp;", ","")&amp;
if(Services!M798="S",Services!$M$1&amp;", ","")&amp;
if(Services!N798="S",Services!$N$1&amp;", ","")&amp;
if(Services!O798="S",Services!$O$1&amp;", ","")&amp;
if(Services!P798="S",Services!$P$1&amp;", ","")&amp;
if(Services!Q798="S",Services!$Q$1&amp;", ","")&amp;
if(Services!R798="S",Services!$R$1&amp;", ","")&amp;
if(Services!S798="S",Services!$S$1&amp;", ","")&amp;
if(Services!T798="S",Services!$T$1&amp;", ","")&amp;
if(Services!U798="S",Services!$U$1&amp;", ","")&amp;
if(Services!V798="S",Services!$V$1&amp;", ","")&amp;
if(Services!W798="S",Services!$W$1&amp;", ","")&amp;
if(Services!X798="S",Services!$X$1&amp;", ","")&amp;
if(Services!Y798="S",Services!$Y$1&amp;", ","")&amp;
if(Services!Z798="S",Services!$Z$1&amp;", ","")&amp;
if(Services!AA798="S",Services!$AA$1&amp;", ","")&amp;
if(Services!AB798="S",Services!$AB$1&amp;", ","")&amp;
if(Services!AC798="S",Services!$AC$1&amp;", ","")&amp;
if(Services!AD798="S",Services!$AD$1&amp;", ","")&amp;
if(Services!AE798="S",Services!$AE$1&amp;", ","")&amp;
if(Services!AF798="S",Services!$AF$1&amp;", ","")&amp;
if(Services!AG798="S",Services!$AG$1&amp;", ","")&amp;
if(Services!AH798="S",Services!$AH$1&amp;", ","")</f>
        <v/>
      </c>
      <c r="H798" t="str">
        <f t="shared" si="2"/>
        <v/>
      </c>
      <c r="I798" t="str">
        <f t="shared" si="3"/>
        <v/>
      </c>
      <c r="J798" s="24" t="s">
        <v>299</v>
      </c>
    </row>
    <row r="799">
      <c r="A799" t="str">
        <f>if(Services!A799="","",Services!A799)</f>
        <v/>
      </c>
      <c r="B799" t="str">
        <f>if(Services!B799&amp;" "&amp;Services!C799&amp;" "&amp;Services!I799="","",Services!B799&amp;" "&amp;Services!C799&amp;" "&amp;Services!I799)</f>
        <v>  </v>
      </c>
      <c r="C799" t="str">
        <f>if(A799="","",Services!D799&amp;" "&amp;Services!E799&amp;", "&amp;Services!F799&amp;" "&amp;Services!G799)</f>
        <v/>
      </c>
      <c r="D799" t="str">
        <f>if(Services!H799="","",Services!H799)</f>
        <v/>
      </c>
      <c r="E799" s="81" t="str">
        <f>if(Services!J799="P",Services!$J$1&amp;", ","")&amp;
if(Services!K799="P",Services!$K$1&amp;", ","")&amp;
if(Services!L799="P",Services!$L$1&amp;", ","")&amp;
if(Services!M799="P",Services!$M$1&amp;", ","")&amp;
if(Services!N799="P",Services!$N$1&amp;", ","")&amp;
if(Services!O799="P",Services!$O$1&amp;", ","")&amp;
if(Services!P799="P",Services!$P$1&amp;", ","")&amp;
if(Services!Q799="P",Services!$Q$1&amp;", ","")&amp;
if(Services!R799="P",Services!$R$1&amp;", ","")&amp;
if(Services!S799="P",Services!$S$1&amp;", ","")&amp;
if(Services!T799="P",Services!$T$1&amp;", ","")&amp;
if(Services!U799="P",Services!$U$1&amp;", ","")&amp;
if(Services!V799="P",Services!$V$1&amp;", ","")&amp;
if(Services!W799="P",Services!$W$1&amp;", ","")&amp;
if(Services!X799="P",Services!$X$1&amp;", ","")&amp;
if(Services!Y799="P",Services!$Y$1&amp;", ","")&amp;
if(Services!Z799="P",Services!$Z$1&amp;", ","")&amp;
if(Services!AA799="P",Services!$AA$1&amp;", ","")&amp;
if(Services!AB799="P",Services!$AB$1&amp;", ","")&amp;
if(Services!AC799="P",Services!$AC$1&amp;", ","")&amp;
if(Services!AD799="P",Services!$AD$1&amp;", ","")&amp;
if(Services!AE799="P",Services!$AE$1&amp;", ","")&amp;
if(Services!AF799="P",Services!$AF$1&amp;", ","")&amp;
if(Services!AG799="P",Services!$AG$1&amp;", ","")&amp;
if(Services!AH799="P",Services!$AH$1&amp;", ","")</f>
        <v/>
      </c>
      <c r="F799" t="str">
        <f t="shared" si="1"/>
        <v/>
      </c>
      <c r="G799" s="81" t="str">
        <f>if(Services!J799="S",Services!$J$1&amp;", ","")&amp;
if(Services!K799="S",Services!$K$1&amp;", ","")&amp;
if(Services!L799="S",Services!$L$1&amp;", ","")&amp;
if(Services!M799="S",Services!$M$1&amp;", ","")&amp;
if(Services!N799="S",Services!$N$1&amp;", ","")&amp;
if(Services!O799="S",Services!$O$1&amp;", ","")&amp;
if(Services!P799="S",Services!$P$1&amp;", ","")&amp;
if(Services!Q799="S",Services!$Q$1&amp;", ","")&amp;
if(Services!R799="S",Services!$R$1&amp;", ","")&amp;
if(Services!S799="S",Services!$S$1&amp;", ","")&amp;
if(Services!T799="S",Services!$T$1&amp;", ","")&amp;
if(Services!U799="S",Services!$U$1&amp;", ","")&amp;
if(Services!V799="S",Services!$V$1&amp;", ","")&amp;
if(Services!W799="S",Services!$W$1&amp;", ","")&amp;
if(Services!X799="S",Services!$X$1&amp;", ","")&amp;
if(Services!Y799="S",Services!$Y$1&amp;", ","")&amp;
if(Services!Z799="S",Services!$Z$1&amp;", ","")&amp;
if(Services!AA799="S",Services!$AA$1&amp;", ","")&amp;
if(Services!AB799="S",Services!$AB$1&amp;", ","")&amp;
if(Services!AC799="S",Services!$AC$1&amp;", ","")&amp;
if(Services!AD799="S",Services!$AD$1&amp;", ","")&amp;
if(Services!AE799="S",Services!$AE$1&amp;", ","")&amp;
if(Services!AF799="S",Services!$AF$1&amp;", ","")&amp;
if(Services!AG799="S",Services!$AG$1&amp;", ","")&amp;
if(Services!AH799="S",Services!$AH$1&amp;", ","")</f>
        <v/>
      </c>
      <c r="H799" t="str">
        <f t="shared" si="2"/>
        <v/>
      </c>
      <c r="I799" t="str">
        <f t="shared" si="3"/>
        <v/>
      </c>
      <c r="J799" s="24" t="s">
        <v>299</v>
      </c>
    </row>
    <row r="800">
      <c r="A800" t="str">
        <f>if(Services!A800="","",Services!A800)</f>
        <v/>
      </c>
      <c r="B800" t="str">
        <f>if(Services!B800&amp;" "&amp;Services!C800&amp;" "&amp;Services!I800="","",Services!B800&amp;" "&amp;Services!C800&amp;" "&amp;Services!I800)</f>
        <v>  </v>
      </c>
      <c r="C800" t="str">
        <f>if(A800="","",Services!D800&amp;" "&amp;Services!E800&amp;", "&amp;Services!F800&amp;" "&amp;Services!G800)</f>
        <v/>
      </c>
      <c r="D800" t="str">
        <f>if(Services!H800="","",Services!H800)</f>
        <v/>
      </c>
      <c r="E800" s="81" t="str">
        <f>if(Services!J800="P",Services!$J$1&amp;", ","")&amp;
if(Services!K800="P",Services!$K$1&amp;", ","")&amp;
if(Services!L800="P",Services!$L$1&amp;", ","")&amp;
if(Services!M800="P",Services!$M$1&amp;", ","")&amp;
if(Services!N800="P",Services!$N$1&amp;", ","")&amp;
if(Services!O800="P",Services!$O$1&amp;", ","")&amp;
if(Services!P800="P",Services!$P$1&amp;", ","")&amp;
if(Services!Q800="P",Services!$Q$1&amp;", ","")&amp;
if(Services!R800="P",Services!$R$1&amp;", ","")&amp;
if(Services!S800="P",Services!$S$1&amp;", ","")&amp;
if(Services!T800="P",Services!$T$1&amp;", ","")&amp;
if(Services!U800="P",Services!$U$1&amp;", ","")&amp;
if(Services!V800="P",Services!$V$1&amp;", ","")&amp;
if(Services!W800="P",Services!$W$1&amp;", ","")&amp;
if(Services!X800="P",Services!$X$1&amp;", ","")&amp;
if(Services!Y800="P",Services!$Y$1&amp;", ","")&amp;
if(Services!Z800="P",Services!$Z$1&amp;", ","")&amp;
if(Services!AA800="P",Services!$AA$1&amp;", ","")&amp;
if(Services!AB800="P",Services!$AB$1&amp;", ","")&amp;
if(Services!AC800="P",Services!$AC$1&amp;", ","")&amp;
if(Services!AD800="P",Services!$AD$1&amp;", ","")&amp;
if(Services!AE800="P",Services!$AE$1&amp;", ","")&amp;
if(Services!AF800="P",Services!$AF$1&amp;", ","")&amp;
if(Services!AG800="P",Services!$AG$1&amp;", ","")&amp;
if(Services!AH800="P",Services!$AH$1&amp;", ","")</f>
        <v/>
      </c>
      <c r="F800" t="str">
        <f t="shared" si="1"/>
        <v/>
      </c>
      <c r="G800" s="81" t="str">
        <f>if(Services!J800="S",Services!$J$1&amp;", ","")&amp;
if(Services!K800="S",Services!$K$1&amp;", ","")&amp;
if(Services!L800="S",Services!$L$1&amp;", ","")&amp;
if(Services!M800="S",Services!$M$1&amp;", ","")&amp;
if(Services!N800="S",Services!$N$1&amp;", ","")&amp;
if(Services!O800="S",Services!$O$1&amp;", ","")&amp;
if(Services!P800="S",Services!$P$1&amp;", ","")&amp;
if(Services!Q800="S",Services!$Q$1&amp;", ","")&amp;
if(Services!R800="S",Services!$R$1&amp;", ","")&amp;
if(Services!S800="S",Services!$S$1&amp;", ","")&amp;
if(Services!T800="S",Services!$T$1&amp;", ","")&amp;
if(Services!U800="S",Services!$U$1&amp;", ","")&amp;
if(Services!V800="S",Services!$V$1&amp;", ","")&amp;
if(Services!W800="S",Services!$W$1&amp;", ","")&amp;
if(Services!X800="S",Services!$X$1&amp;", ","")&amp;
if(Services!Y800="S",Services!$Y$1&amp;", ","")&amp;
if(Services!Z800="S",Services!$Z$1&amp;", ","")&amp;
if(Services!AA800="S",Services!$AA$1&amp;", ","")&amp;
if(Services!AB800="S",Services!$AB$1&amp;", ","")&amp;
if(Services!AC800="S",Services!$AC$1&amp;", ","")&amp;
if(Services!AD800="S",Services!$AD$1&amp;", ","")&amp;
if(Services!AE800="S",Services!$AE$1&amp;", ","")&amp;
if(Services!AF800="S",Services!$AF$1&amp;", ","")&amp;
if(Services!AG800="S",Services!$AG$1&amp;", ","")&amp;
if(Services!AH800="S",Services!$AH$1&amp;", ","")</f>
        <v/>
      </c>
      <c r="H800" t="str">
        <f t="shared" si="2"/>
        <v/>
      </c>
      <c r="I800" t="str">
        <f t="shared" si="3"/>
        <v/>
      </c>
      <c r="J800" s="24" t="s">
        <v>299</v>
      </c>
    </row>
    <row r="801">
      <c r="A801" t="str">
        <f>if(Services!A801="","",Services!A801)</f>
        <v/>
      </c>
      <c r="B801" t="str">
        <f>if(Services!B801&amp;" "&amp;Services!C801&amp;" "&amp;Services!I801="","",Services!B801&amp;" "&amp;Services!C801&amp;" "&amp;Services!I801)</f>
        <v>  </v>
      </c>
      <c r="C801" t="str">
        <f>if(A801="","",Services!D801&amp;" "&amp;Services!E801&amp;", "&amp;Services!F801&amp;" "&amp;Services!G801)</f>
        <v/>
      </c>
      <c r="D801" t="str">
        <f>if(Services!H801="","",Services!H801)</f>
        <v/>
      </c>
      <c r="E801" s="81" t="str">
        <f>if(Services!J801="P",Services!$J$1&amp;", ","")&amp;
if(Services!K801="P",Services!$K$1&amp;", ","")&amp;
if(Services!L801="P",Services!$L$1&amp;", ","")&amp;
if(Services!M801="P",Services!$M$1&amp;", ","")&amp;
if(Services!N801="P",Services!$N$1&amp;", ","")&amp;
if(Services!O801="P",Services!$O$1&amp;", ","")&amp;
if(Services!P801="P",Services!$P$1&amp;", ","")&amp;
if(Services!Q801="P",Services!$Q$1&amp;", ","")&amp;
if(Services!R801="P",Services!$R$1&amp;", ","")&amp;
if(Services!S801="P",Services!$S$1&amp;", ","")&amp;
if(Services!T801="P",Services!$T$1&amp;", ","")&amp;
if(Services!U801="P",Services!$U$1&amp;", ","")&amp;
if(Services!V801="P",Services!$V$1&amp;", ","")&amp;
if(Services!W801="P",Services!$W$1&amp;", ","")&amp;
if(Services!X801="P",Services!$X$1&amp;", ","")&amp;
if(Services!Y801="P",Services!$Y$1&amp;", ","")&amp;
if(Services!Z801="P",Services!$Z$1&amp;", ","")&amp;
if(Services!AA801="P",Services!$AA$1&amp;", ","")&amp;
if(Services!AB801="P",Services!$AB$1&amp;", ","")&amp;
if(Services!AC801="P",Services!$AC$1&amp;", ","")&amp;
if(Services!AD801="P",Services!$AD$1&amp;", ","")&amp;
if(Services!AE801="P",Services!$AE$1&amp;", ","")&amp;
if(Services!AF801="P",Services!$AF$1&amp;", ","")&amp;
if(Services!AG801="P",Services!$AG$1&amp;", ","")&amp;
if(Services!AH801="P",Services!$AH$1&amp;", ","")</f>
        <v/>
      </c>
      <c r="F801" t="str">
        <f t="shared" si="1"/>
        <v/>
      </c>
      <c r="G801" s="81" t="str">
        <f>if(Services!J801="S",Services!$J$1&amp;", ","")&amp;
if(Services!K801="S",Services!$K$1&amp;", ","")&amp;
if(Services!L801="S",Services!$L$1&amp;", ","")&amp;
if(Services!M801="S",Services!$M$1&amp;", ","")&amp;
if(Services!N801="S",Services!$N$1&amp;", ","")&amp;
if(Services!O801="S",Services!$O$1&amp;", ","")&amp;
if(Services!P801="S",Services!$P$1&amp;", ","")&amp;
if(Services!Q801="S",Services!$Q$1&amp;", ","")&amp;
if(Services!R801="S",Services!$R$1&amp;", ","")&amp;
if(Services!S801="S",Services!$S$1&amp;", ","")&amp;
if(Services!T801="S",Services!$T$1&amp;", ","")&amp;
if(Services!U801="S",Services!$U$1&amp;", ","")&amp;
if(Services!V801="S",Services!$V$1&amp;", ","")&amp;
if(Services!W801="S",Services!$W$1&amp;", ","")&amp;
if(Services!X801="S",Services!$X$1&amp;", ","")&amp;
if(Services!Y801="S",Services!$Y$1&amp;", ","")&amp;
if(Services!Z801="S",Services!$Z$1&amp;", ","")&amp;
if(Services!AA801="S",Services!$AA$1&amp;", ","")&amp;
if(Services!AB801="S",Services!$AB$1&amp;", ","")&amp;
if(Services!AC801="S",Services!$AC$1&amp;", ","")&amp;
if(Services!AD801="S",Services!$AD$1&amp;", ","")&amp;
if(Services!AE801="S",Services!$AE$1&amp;", ","")&amp;
if(Services!AF801="S",Services!$AF$1&amp;", ","")&amp;
if(Services!AG801="S",Services!$AG$1&amp;", ","")&amp;
if(Services!AH801="S",Services!$AH$1&amp;", ","")</f>
        <v/>
      </c>
      <c r="H801" t="str">
        <f t="shared" si="2"/>
        <v/>
      </c>
      <c r="I801" t="str">
        <f t="shared" si="3"/>
        <v/>
      </c>
      <c r="J801" s="24" t="s">
        <v>299</v>
      </c>
    </row>
    <row r="802">
      <c r="A802" t="str">
        <f>if(Services!A802="","",Services!A802)</f>
        <v/>
      </c>
      <c r="B802" t="str">
        <f>if(Services!B802&amp;" "&amp;Services!C802&amp;" "&amp;Services!I802="","",Services!B802&amp;" "&amp;Services!C802&amp;" "&amp;Services!I802)</f>
        <v>  </v>
      </c>
      <c r="C802" t="str">
        <f>if(A802="","",Services!D802&amp;" "&amp;Services!E802&amp;", "&amp;Services!F802&amp;" "&amp;Services!G802)</f>
        <v/>
      </c>
      <c r="D802" t="str">
        <f>if(Services!H802="","",Services!H802)</f>
        <v/>
      </c>
      <c r="E802" s="81" t="str">
        <f>if(Services!J802="P",Services!$J$1&amp;", ","")&amp;
if(Services!K802="P",Services!$K$1&amp;", ","")&amp;
if(Services!L802="P",Services!$L$1&amp;", ","")&amp;
if(Services!M802="P",Services!$M$1&amp;", ","")&amp;
if(Services!N802="P",Services!$N$1&amp;", ","")&amp;
if(Services!O802="P",Services!$O$1&amp;", ","")&amp;
if(Services!P802="P",Services!$P$1&amp;", ","")&amp;
if(Services!Q802="P",Services!$Q$1&amp;", ","")&amp;
if(Services!R802="P",Services!$R$1&amp;", ","")&amp;
if(Services!S802="P",Services!$S$1&amp;", ","")&amp;
if(Services!T802="P",Services!$T$1&amp;", ","")&amp;
if(Services!U802="P",Services!$U$1&amp;", ","")&amp;
if(Services!V802="P",Services!$V$1&amp;", ","")&amp;
if(Services!W802="P",Services!$W$1&amp;", ","")&amp;
if(Services!X802="P",Services!$X$1&amp;", ","")&amp;
if(Services!Y802="P",Services!$Y$1&amp;", ","")&amp;
if(Services!Z802="P",Services!$Z$1&amp;", ","")&amp;
if(Services!AA802="P",Services!$AA$1&amp;", ","")&amp;
if(Services!AB802="P",Services!$AB$1&amp;", ","")&amp;
if(Services!AC802="P",Services!$AC$1&amp;", ","")&amp;
if(Services!AD802="P",Services!$AD$1&amp;", ","")&amp;
if(Services!AE802="P",Services!$AE$1&amp;", ","")&amp;
if(Services!AF802="P",Services!$AF$1&amp;", ","")&amp;
if(Services!AG802="P",Services!$AG$1&amp;", ","")&amp;
if(Services!AH802="P",Services!$AH$1&amp;", ","")</f>
        <v/>
      </c>
      <c r="F802" t="str">
        <f t="shared" si="1"/>
        <v/>
      </c>
      <c r="G802" s="81" t="str">
        <f>if(Services!J802="S",Services!$J$1&amp;", ","")&amp;
if(Services!K802="S",Services!$K$1&amp;", ","")&amp;
if(Services!L802="S",Services!$L$1&amp;", ","")&amp;
if(Services!M802="S",Services!$M$1&amp;", ","")&amp;
if(Services!N802="S",Services!$N$1&amp;", ","")&amp;
if(Services!O802="S",Services!$O$1&amp;", ","")&amp;
if(Services!P802="S",Services!$P$1&amp;", ","")&amp;
if(Services!Q802="S",Services!$Q$1&amp;", ","")&amp;
if(Services!R802="S",Services!$R$1&amp;", ","")&amp;
if(Services!S802="S",Services!$S$1&amp;", ","")&amp;
if(Services!T802="S",Services!$T$1&amp;", ","")&amp;
if(Services!U802="S",Services!$U$1&amp;", ","")&amp;
if(Services!V802="S",Services!$V$1&amp;", ","")&amp;
if(Services!W802="S",Services!$W$1&amp;", ","")&amp;
if(Services!X802="S",Services!$X$1&amp;", ","")&amp;
if(Services!Y802="S",Services!$Y$1&amp;", ","")&amp;
if(Services!Z802="S",Services!$Z$1&amp;", ","")&amp;
if(Services!AA802="S",Services!$AA$1&amp;", ","")&amp;
if(Services!AB802="S",Services!$AB$1&amp;", ","")&amp;
if(Services!AC802="S",Services!$AC$1&amp;", ","")&amp;
if(Services!AD802="S",Services!$AD$1&amp;", ","")&amp;
if(Services!AE802="S",Services!$AE$1&amp;", ","")&amp;
if(Services!AF802="S",Services!$AF$1&amp;", ","")&amp;
if(Services!AG802="S",Services!$AG$1&amp;", ","")&amp;
if(Services!AH802="S",Services!$AH$1&amp;", ","")</f>
        <v/>
      </c>
      <c r="H802" t="str">
        <f t="shared" si="2"/>
        <v/>
      </c>
      <c r="I802" t="str">
        <f t="shared" si="3"/>
        <v/>
      </c>
      <c r="J802" s="24" t="s">
        <v>299</v>
      </c>
    </row>
    <row r="803">
      <c r="A803" t="str">
        <f>if(Services!A803="","",Services!A803)</f>
        <v/>
      </c>
      <c r="B803" t="str">
        <f>if(Services!B803&amp;" "&amp;Services!C803&amp;" "&amp;Services!I803="","",Services!B803&amp;" "&amp;Services!C803&amp;" "&amp;Services!I803)</f>
        <v>  </v>
      </c>
      <c r="C803" t="str">
        <f>if(A803="","",Services!D803&amp;" "&amp;Services!E803&amp;", "&amp;Services!F803&amp;" "&amp;Services!G803)</f>
        <v/>
      </c>
      <c r="D803" t="str">
        <f>if(Services!H803="","",Services!H803)</f>
        <v/>
      </c>
      <c r="E803" s="81" t="str">
        <f>if(Services!J803="P",Services!$J$1&amp;", ","")&amp;
if(Services!K803="P",Services!$K$1&amp;", ","")&amp;
if(Services!L803="P",Services!$L$1&amp;", ","")&amp;
if(Services!M803="P",Services!$M$1&amp;", ","")&amp;
if(Services!N803="P",Services!$N$1&amp;", ","")&amp;
if(Services!O803="P",Services!$O$1&amp;", ","")&amp;
if(Services!P803="P",Services!$P$1&amp;", ","")&amp;
if(Services!Q803="P",Services!$Q$1&amp;", ","")&amp;
if(Services!R803="P",Services!$R$1&amp;", ","")&amp;
if(Services!S803="P",Services!$S$1&amp;", ","")&amp;
if(Services!T803="P",Services!$T$1&amp;", ","")&amp;
if(Services!U803="P",Services!$U$1&amp;", ","")&amp;
if(Services!V803="P",Services!$V$1&amp;", ","")&amp;
if(Services!W803="P",Services!$W$1&amp;", ","")&amp;
if(Services!X803="P",Services!$X$1&amp;", ","")&amp;
if(Services!Y803="P",Services!$Y$1&amp;", ","")&amp;
if(Services!Z803="P",Services!$Z$1&amp;", ","")&amp;
if(Services!AA803="P",Services!$AA$1&amp;", ","")&amp;
if(Services!AB803="P",Services!$AB$1&amp;", ","")&amp;
if(Services!AC803="P",Services!$AC$1&amp;", ","")&amp;
if(Services!AD803="P",Services!$AD$1&amp;", ","")&amp;
if(Services!AE803="P",Services!$AE$1&amp;", ","")&amp;
if(Services!AF803="P",Services!$AF$1&amp;", ","")&amp;
if(Services!AG803="P",Services!$AG$1&amp;", ","")&amp;
if(Services!AH803="P",Services!$AH$1&amp;", ","")</f>
        <v/>
      </c>
      <c r="F803" t="str">
        <f t="shared" si="1"/>
        <v/>
      </c>
      <c r="G803" s="81" t="str">
        <f>if(Services!J803="S",Services!$J$1&amp;", ","")&amp;
if(Services!K803="S",Services!$K$1&amp;", ","")&amp;
if(Services!L803="S",Services!$L$1&amp;", ","")&amp;
if(Services!M803="S",Services!$M$1&amp;", ","")&amp;
if(Services!N803="S",Services!$N$1&amp;", ","")&amp;
if(Services!O803="S",Services!$O$1&amp;", ","")&amp;
if(Services!P803="S",Services!$P$1&amp;", ","")&amp;
if(Services!Q803="S",Services!$Q$1&amp;", ","")&amp;
if(Services!R803="S",Services!$R$1&amp;", ","")&amp;
if(Services!S803="S",Services!$S$1&amp;", ","")&amp;
if(Services!T803="S",Services!$T$1&amp;", ","")&amp;
if(Services!U803="S",Services!$U$1&amp;", ","")&amp;
if(Services!V803="S",Services!$V$1&amp;", ","")&amp;
if(Services!W803="S",Services!$W$1&amp;", ","")&amp;
if(Services!X803="S",Services!$X$1&amp;", ","")&amp;
if(Services!Y803="S",Services!$Y$1&amp;", ","")&amp;
if(Services!Z803="S",Services!$Z$1&amp;", ","")&amp;
if(Services!AA803="S",Services!$AA$1&amp;", ","")&amp;
if(Services!AB803="S",Services!$AB$1&amp;", ","")&amp;
if(Services!AC803="S",Services!$AC$1&amp;", ","")&amp;
if(Services!AD803="S",Services!$AD$1&amp;", ","")&amp;
if(Services!AE803="S",Services!$AE$1&amp;", ","")&amp;
if(Services!AF803="S",Services!$AF$1&amp;", ","")&amp;
if(Services!AG803="S",Services!$AG$1&amp;", ","")&amp;
if(Services!AH803="S",Services!$AH$1&amp;", ","")</f>
        <v/>
      </c>
      <c r="H803" t="str">
        <f t="shared" si="2"/>
        <v/>
      </c>
      <c r="I803" t="str">
        <f t="shared" si="3"/>
        <v/>
      </c>
      <c r="J803" s="24" t="s">
        <v>299</v>
      </c>
    </row>
    <row r="804">
      <c r="A804" t="str">
        <f>if(Services!A804="","",Services!A804)</f>
        <v/>
      </c>
      <c r="B804" t="str">
        <f>if(Services!B804&amp;" "&amp;Services!C804&amp;" "&amp;Services!I804="","",Services!B804&amp;" "&amp;Services!C804&amp;" "&amp;Services!I804)</f>
        <v>  </v>
      </c>
      <c r="C804" t="str">
        <f>if(A804="","",Services!D804&amp;" "&amp;Services!E804&amp;", "&amp;Services!F804&amp;" "&amp;Services!G804)</f>
        <v/>
      </c>
      <c r="D804" t="str">
        <f>if(Services!H804="","",Services!H804)</f>
        <v/>
      </c>
      <c r="E804" s="81" t="str">
        <f>if(Services!J804="P",Services!$J$1&amp;", ","")&amp;
if(Services!K804="P",Services!$K$1&amp;", ","")&amp;
if(Services!L804="P",Services!$L$1&amp;", ","")&amp;
if(Services!M804="P",Services!$M$1&amp;", ","")&amp;
if(Services!N804="P",Services!$N$1&amp;", ","")&amp;
if(Services!O804="P",Services!$O$1&amp;", ","")&amp;
if(Services!P804="P",Services!$P$1&amp;", ","")&amp;
if(Services!Q804="P",Services!$Q$1&amp;", ","")&amp;
if(Services!R804="P",Services!$R$1&amp;", ","")&amp;
if(Services!S804="P",Services!$S$1&amp;", ","")&amp;
if(Services!T804="P",Services!$T$1&amp;", ","")&amp;
if(Services!U804="P",Services!$U$1&amp;", ","")&amp;
if(Services!V804="P",Services!$V$1&amp;", ","")&amp;
if(Services!W804="P",Services!$W$1&amp;", ","")&amp;
if(Services!X804="P",Services!$X$1&amp;", ","")&amp;
if(Services!Y804="P",Services!$Y$1&amp;", ","")&amp;
if(Services!Z804="P",Services!$Z$1&amp;", ","")&amp;
if(Services!AA804="P",Services!$AA$1&amp;", ","")&amp;
if(Services!AB804="P",Services!$AB$1&amp;", ","")&amp;
if(Services!AC804="P",Services!$AC$1&amp;", ","")&amp;
if(Services!AD804="P",Services!$AD$1&amp;", ","")&amp;
if(Services!AE804="P",Services!$AE$1&amp;", ","")&amp;
if(Services!AF804="P",Services!$AF$1&amp;", ","")&amp;
if(Services!AG804="P",Services!$AG$1&amp;", ","")&amp;
if(Services!AH804="P",Services!$AH$1&amp;", ","")</f>
        <v/>
      </c>
      <c r="F804" t="str">
        <f t="shared" si="1"/>
        <v/>
      </c>
      <c r="G804" s="81" t="str">
        <f>if(Services!J804="S",Services!$J$1&amp;", ","")&amp;
if(Services!K804="S",Services!$K$1&amp;", ","")&amp;
if(Services!L804="S",Services!$L$1&amp;", ","")&amp;
if(Services!M804="S",Services!$M$1&amp;", ","")&amp;
if(Services!N804="S",Services!$N$1&amp;", ","")&amp;
if(Services!O804="S",Services!$O$1&amp;", ","")&amp;
if(Services!P804="S",Services!$P$1&amp;", ","")&amp;
if(Services!Q804="S",Services!$Q$1&amp;", ","")&amp;
if(Services!R804="S",Services!$R$1&amp;", ","")&amp;
if(Services!S804="S",Services!$S$1&amp;", ","")&amp;
if(Services!T804="S",Services!$T$1&amp;", ","")&amp;
if(Services!U804="S",Services!$U$1&amp;", ","")&amp;
if(Services!V804="S",Services!$V$1&amp;", ","")&amp;
if(Services!W804="S",Services!$W$1&amp;", ","")&amp;
if(Services!X804="S",Services!$X$1&amp;", ","")&amp;
if(Services!Y804="S",Services!$Y$1&amp;", ","")&amp;
if(Services!Z804="S",Services!$Z$1&amp;", ","")&amp;
if(Services!AA804="S",Services!$AA$1&amp;", ","")&amp;
if(Services!AB804="S",Services!$AB$1&amp;", ","")&amp;
if(Services!AC804="S",Services!$AC$1&amp;", ","")&amp;
if(Services!AD804="S",Services!$AD$1&amp;", ","")&amp;
if(Services!AE804="S",Services!$AE$1&amp;", ","")&amp;
if(Services!AF804="S",Services!$AF$1&amp;", ","")&amp;
if(Services!AG804="S",Services!$AG$1&amp;", ","")&amp;
if(Services!AH804="S",Services!$AH$1&amp;", ","")</f>
        <v/>
      </c>
      <c r="H804" t="str">
        <f t="shared" si="2"/>
        <v/>
      </c>
      <c r="I804" t="str">
        <f t="shared" si="3"/>
        <v/>
      </c>
      <c r="J804" s="24" t="s">
        <v>299</v>
      </c>
    </row>
    <row r="805">
      <c r="A805" t="str">
        <f>if(Services!A805="","",Services!A805)</f>
        <v/>
      </c>
      <c r="B805" t="str">
        <f>if(Services!B805&amp;" "&amp;Services!C805&amp;" "&amp;Services!I805="","",Services!B805&amp;" "&amp;Services!C805&amp;" "&amp;Services!I805)</f>
        <v>  </v>
      </c>
      <c r="C805" t="str">
        <f>if(A805="","",Services!D805&amp;" "&amp;Services!E805&amp;", "&amp;Services!F805&amp;" "&amp;Services!G805)</f>
        <v/>
      </c>
      <c r="D805" t="str">
        <f>if(Services!H805="","",Services!H805)</f>
        <v/>
      </c>
      <c r="E805" s="81" t="str">
        <f>if(Services!J805="P",Services!$J$1&amp;", ","")&amp;
if(Services!K805="P",Services!$K$1&amp;", ","")&amp;
if(Services!L805="P",Services!$L$1&amp;", ","")&amp;
if(Services!M805="P",Services!$M$1&amp;", ","")&amp;
if(Services!N805="P",Services!$N$1&amp;", ","")&amp;
if(Services!O805="P",Services!$O$1&amp;", ","")&amp;
if(Services!P805="P",Services!$P$1&amp;", ","")&amp;
if(Services!Q805="P",Services!$Q$1&amp;", ","")&amp;
if(Services!R805="P",Services!$R$1&amp;", ","")&amp;
if(Services!S805="P",Services!$S$1&amp;", ","")&amp;
if(Services!T805="P",Services!$T$1&amp;", ","")&amp;
if(Services!U805="P",Services!$U$1&amp;", ","")&amp;
if(Services!V805="P",Services!$V$1&amp;", ","")&amp;
if(Services!W805="P",Services!$W$1&amp;", ","")&amp;
if(Services!X805="P",Services!$X$1&amp;", ","")&amp;
if(Services!Y805="P",Services!$Y$1&amp;", ","")&amp;
if(Services!Z805="P",Services!$Z$1&amp;", ","")&amp;
if(Services!AA805="P",Services!$AA$1&amp;", ","")&amp;
if(Services!AB805="P",Services!$AB$1&amp;", ","")&amp;
if(Services!AC805="P",Services!$AC$1&amp;", ","")&amp;
if(Services!AD805="P",Services!$AD$1&amp;", ","")&amp;
if(Services!AE805="P",Services!$AE$1&amp;", ","")&amp;
if(Services!AF805="P",Services!$AF$1&amp;", ","")&amp;
if(Services!AG805="P",Services!$AG$1&amp;", ","")&amp;
if(Services!AH805="P",Services!$AH$1&amp;", ","")</f>
        <v/>
      </c>
      <c r="F805" t="str">
        <f t="shared" si="1"/>
        <v/>
      </c>
      <c r="G805" s="81" t="str">
        <f>if(Services!J805="S",Services!$J$1&amp;", ","")&amp;
if(Services!K805="S",Services!$K$1&amp;", ","")&amp;
if(Services!L805="S",Services!$L$1&amp;", ","")&amp;
if(Services!M805="S",Services!$M$1&amp;", ","")&amp;
if(Services!N805="S",Services!$N$1&amp;", ","")&amp;
if(Services!O805="S",Services!$O$1&amp;", ","")&amp;
if(Services!P805="S",Services!$P$1&amp;", ","")&amp;
if(Services!Q805="S",Services!$Q$1&amp;", ","")&amp;
if(Services!R805="S",Services!$R$1&amp;", ","")&amp;
if(Services!S805="S",Services!$S$1&amp;", ","")&amp;
if(Services!T805="S",Services!$T$1&amp;", ","")&amp;
if(Services!U805="S",Services!$U$1&amp;", ","")&amp;
if(Services!V805="S",Services!$V$1&amp;", ","")&amp;
if(Services!W805="S",Services!$W$1&amp;", ","")&amp;
if(Services!X805="S",Services!$X$1&amp;", ","")&amp;
if(Services!Y805="S",Services!$Y$1&amp;", ","")&amp;
if(Services!Z805="S",Services!$Z$1&amp;", ","")&amp;
if(Services!AA805="S",Services!$AA$1&amp;", ","")&amp;
if(Services!AB805="S",Services!$AB$1&amp;", ","")&amp;
if(Services!AC805="S",Services!$AC$1&amp;", ","")&amp;
if(Services!AD805="S",Services!$AD$1&amp;", ","")&amp;
if(Services!AE805="S",Services!$AE$1&amp;", ","")&amp;
if(Services!AF805="S",Services!$AF$1&amp;", ","")&amp;
if(Services!AG805="S",Services!$AG$1&amp;", ","")&amp;
if(Services!AH805="S",Services!$AH$1&amp;", ","")</f>
        <v/>
      </c>
      <c r="H805" t="str">
        <f t="shared" si="2"/>
        <v/>
      </c>
      <c r="I805" t="str">
        <f t="shared" si="3"/>
        <v/>
      </c>
      <c r="J805" s="24" t="s">
        <v>299</v>
      </c>
    </row>
    <row r="806">
      <c r="A806" t="str">
        <f>if(Services!A806="","",Services!A806)</f>
        <v/>
      </c>
      <c r="B806" t="str">
        <f>if(Services!B806&amp;" "&amp;Services!C806&amp;" "&amp;Services!I806="","",Services!B806&amp;" "&amp;Services!C806&amp;" "&amp;Services!I806)</f>
        <v>  </v>
      </c>
      <c r="C806" t="str">
        <f>if(A806="","",Services!D806&amp;" "&amp;Services!E806&amp;", "&amp;Services!F806&amp;" "&amp;Services!G806)</f>
        <v/>
      </c>
      <c r="D806" t="str">
        <f>if(Services!H806="","",Services!H806)</f>
        <v/>
      </c>
      <c r="E806" s="81" t="str">
        <f>if(Services!J806="P",Services!$J$1&amp;", ","")&amp;
if(Services!K806="P",Services!$K$1&amp;", ","")&amp;
if(Services!L806="P",Services!$L$1&amp;", ","")&amp;
if(Services!M806="P",Services!$M$1&amp;", ","")&amp;
if(Services!N806="P",Services!$N$1&amp;", ","")&amp;
if(Services!O806="P",Services!$O$1&amp;", ","")&amp;
if(Services!P806="P",Services!$P$1&amp;", ","")&amp;
if(Services!Q806="P",Services!$Q$1&amp;", ","")&amp;
if(Services!R806="P",Services!$R$1&amp;", ","")&amp;
if(Services!S806="P",Services!$S$1&amp;", ","")&amp;
if(Services!T806="P",Services!$T$1&amp;", ","")&amp;
if(Services!U806="P",Services!$U$1&amp;", ","")&amp;
if(Services!V806="P",Services!$V$1&amp;", ","")&amp;
if(Services!W806="P",Services!$W$1&amp;", ","")&amp;
if(Services!X806="P",Services!$X$1&amp;", ","")&amp;
if(Services!Y806="P",Services!$Y$1&amp;", ","")&amp;
if(Services!Z806="P",Services!$Z$1&amp;", ","")&amp;
if(Services!AA806="P",Services!$AA$1&amp;", ","")&amp;
if(Services!AB806="P",Services!$AB$1&amp;", ","")&amp;
if(Services!AC806="P",Services!$AC$1&amp;", ","")&amp;
if(Services!AD806="P",Services!$AD$1&amp;", ","")&amp;
if(Services!AE806="P",Services!$AE$1&amp;", ","")&amp;
if(Services!AF806="P",Services!$AF$1&amp;", ","")&amp;
if(Services!AG806="P",Services!$AG$1&amp;", ","")&amp;
if(Services!AH806="P",Services!$AH$1&amp;", ","")</f>
        <v/>
      </c>
      <c r="F806" t="str">
        <f t="shared" si="1"/>
        <v/>
      </c>
      <c r="G806" s="81" t="str">
        <f>if(Services!J806="S",Services!$J$1&amp;", ","")&amp;
if(Services!K806="S",Services!$K$1&amp;", ","")&amp;
if(Services!L806="S",Services!$L$1&amp;", ","")&amp;
if(Services!M806="S",Services!$M$1&amp;", ","")&amp;
if(Services!N806="S",Services!$N$1&amp;", ","")&amp;
if(Services!O806="S",Services!$O$1&amp;", ","")&amp;
if(Services!P806="S",Services!$P$1&amp;", ","")&amp;
if(Services!Q806="S",Services!$Q$1&amp;", ","")&amp;
if(Services!R806="S",Services!$R$1&amp;", ","")&amp;
if(Services!S806="S",Services!$S$1&amp;", ","")&amp;
if(Services!T806="S",Services!$T$1&amp;", ","")&amp;
if(Services!U806="S",Services!$U$1&amp;", ","")&amp;
if(Services!V806="S",Services!$V$1&amp;", ","")&amp;
if(Services!W806="S",Services!$W$1&amp;", ","")&amp;
if(Services!X806="S",Services!$X$1&amp;", ","")&amp;
if(Services!Y806="S",Services!$Y$1&amp;", ","")&amp;
if(Services!Z806="S",Services!$Z$1&amp;", ","")&amp;
if(Services!AA806="S",Services!$AA$1&amp;", ","")&amp;
if(Services!AB806="S",Services!$AB$1&amp;", ","")&amp;
if(Services!AC806="S",Services!$AC$1&amp;", ","")&amp;
if(Services!AD806="S",Services!$AD$1&amp;", ","")&amp;
if(Services!AE806="S",Services!$AE$1&amp;", ","")&amp;
if(Services!AF806="S",Services!$AF$1&amp;", ","")&amp;
if(Services!AG806="S",Services!$AG$1&amp;", ","")&amp;
if(Services!AH806="S",Services!$AH$1&amp;", ","")</f>
        <v/>
      </c>
      <c r="H806" t="str">
        <f t="shared" si="2"/>
        <v/>
      </c>
      <c r="I806" t="str">
        <f t="shared" si="3"/>
        <v/>
      </c>
      <c r="J806" s="24" t="s">
        <v>299</v>
      </c>
    </row>
    <row r="807">
      <c r="A807" t="str">
        <f>if(Services!A807="","",Services!A807)</f>
        <v/>
      </c>
      <c r="B807" t="str">
        <f>if(Services!B807&amp;" "&amp;Services!C807&amp;" "&amp;Services!I807="","",Services!B807&amp;" "&amp;Services!C807&amp;" "&amp;Services!I807)</f>
        <v>  </v>
      </c>
      <c r="C807" t="str">
        <f>if(A807="","",Services!D807&amp;" "&amp;Services!E807&amp;", "&amp;Services!F807&amp;" "&amp;Services!G807)</f>
        <v/>
      </c>
      <c r="D807" t="str">
        <f>if(Services!H807="","",Services!H807)</f>
        <v/>
      </c>
      <c r="E807" s="81" t="str">
        <f>if(Services!J807="P",Services!$J$1&amp;", ","")&amp;
if(Services!K807="P",Services!$K$1&amp;", ","")&amp;
if(Services!L807="P",Services!$L$1&amp;", ","")&amp;
if(Services!M807="P",Services!$M$1&amp;", ","")&amp;
if(Services!N807="P",Services!$N$1&amp;", ","")&amp;
if(Services!O807="P",Services!$O$1&amp;", ","")&amp;
if(Services!P807="P",Services!$P$1&amp;", ","")&amp;
if(Services!Q807="P",Services!$Q$1&amp;", ","")&amp;
if(Services!R807="P",Services!$R$1&amp;", ","")&amp;
if(Services!S807="P",Services!$S$1&amp;", ","")&amp;
if(Services!T807="P",Services!$T$1&amp;", ","")&amp;
if(Services!U807="P",Services!$U$1&amp;", ","")&amp;
if(Services!V807="P",Services!$V$1&amp;", ","")&amp;
if(Services!W807="P",Services!$W$1&amp;", ","")&amp;
if(Services!X807="P",Services!$X$1&amp;", ","")&amp;
if(Services!Y807="P",Services!$Y$1&amp;", ","")&amp;
if(Services!Z807="P",Services!$Z$1&amp;", ","")&amp;
if(Services!AA807="P",Services!$AA$1&amp;", ","")&amp;
if(Services!AB807="P",Services!$AB$1&amp;", ","")&amp;
if(Services!AC807="P",Services!$AC$1&amp;", ","")&amp;
if(Services!AD807="P",Services!$AD$1&amp;", ","")&amp;
if(Services!AE807="P",Services!$AE$1&amp;", ","")&amp;
if(Services!AF807="P",Services!$AF$1&amp;", ","")&amp;
if(Services!AG807="P",Services!$AG$1&amp;", ","")&amp;
if(Services!AH807="P",Services!$AH$1&amp;", ","")</f>
        <v/>
      </c>
      <c r="F807" t="str">
        <f t="shared" si="1"/>
        <v/>
      </c>
      <c r="G807" s="81" t="str">
        <f>if(Services!J807="S",Services!$J$1&amp;", ","")&amp;
if(Services!K807="S",Services!$K$1&amp;", ","")&amp;
if(Services!L807="S",Services!$L$1&amp;", ","")&amp;
if(Services!M807="S",Services!$M$1&amp;", ","")&amp;
if(Services!N807="S",Services!$N$1&amp;", ","")&amp;
if(Services!O807="S",Services!$O$1&amp;", ","")&amp;
if(Services!P807="S",Services!$P$1&amp;", ","")&amp;
if(Services!Q807="S",Services!$Q$1&amp;", ","")&amp;
if(Services!R807="S",Services!$R$1&amp;", ","")&amp;
if(Services!S807="S",Services!$S$1&amp;", ","")&amp;
if(Services!T807="S",Services!$T$1&amp;", ","")&amp;
if(Services!U807="S",Services!$U$1&amp;", ","")&amp;
if(Services!V807="S",Services!$V$1&amp;", ","")&amp;
if(Services!W807="S",Services!$W$1&amp;", ","")&amp;
if(Services!X807="S",Services!$X$1&amp;", ","")&amp;
if(Services!Y807="S",Services!$Y$1&amp;", ","")&amp;
if(Services!Z807="S",Services!$Z$1&amp;", ","")&amp;
if(Services!AA807="S",Services!$AA$1&amp;", ","")&amp;
if(Services!AB807="S",Services!$AB$1&amp;", ","")&amp;
if(Services!AC807="S",Services!$AC$1&amp;", ","")&amp;
if(Services!AD807="S",Services!$AD$1&amp;", ","")&amp;
if(Services!AE807="S",Services!$AE$1&amp;", ","")&amp;
if(Services!AF807="S",Services!$AF$1&amp;", ","")&amp;
if(Services!AG807="S",Services!$AG$1&amp;", ","")&amp;
if(Services!AH807="S",Services!$AH$1&amp;", ","")</f>
        <v/>
      </c>
      <c r="H807" t="str">
        <f t="shared" si="2"/>
        <v/>
      </c>
      <c r="I807" t="str">
        <f t="shared" si="3"/>
        <v/>
      </c>
      <c r="J807" s="24" t="s">
        <v>299</v>
      </c>
    </row>
    <row r="808">
      <c r="A808" t="str">
        <f>if(Services!A808="","",Services!A808)</f>
        <v/>
      </c>
      <c r="B808" t="str">
        <f>if(Services!B808&amp;" "&amp;Services!C808&amp;" "&amp;Services!I808="","",Services!B808&amp;" "&amp;Services!C808&amp;" "&amp;Services!I808)</f>
        <v>  </v>
      </c>
      <c r="C808" t="str">
        <f>if(A808="","",Services!D808&amp;" "&amp;Services!E808&amp;", "&amp;Services!F808&amp;" "&amp;Services!G808)</f>
        <v/>
      </c>
      <c r="D808" t="str">
        <f>if(Services!H808="","",Services!H808)</f>
        <v/>
      </c>
      <c r="E808" s="81" t="str">
        <f>if(Services!J808="P",Services!$J$1&amp;", ","")&amp;
if(Services!K808="P",Services!$K$1&amp;", ","")&amp;
if(Services!L808="P",Services!$L$1&amp;", ","")&amp;
if(Services!M808="P",Services!$M$1&amp;", ","")&amp;
if(Services!N808="P",Services!$N$1&amp;", ","")&amp;
if(Services!O808="P",Services!$O$1&amp;", ","")&amp;
if(Services!P808="P",Services!$P$1&amp;", ","")&amp;
if(Services!Q808="P",Services!$Q$1&amp;", ","")&amp;
if(Services!R808="P",Services!$R$1&amp;", ","")&amp;
if(Services!S808="P",Services!$S$1&amp;", ","")&amp;
if(Services!T808="P",Services!$T$1&amp;", ","")&amp;
if(Services!U808="P",Services!$U$1&amp;", ","")&amp;
if(Services!V808="P",Services!$V$1&amp;", ","")&amp;
if(Services!W808="P",Services!$W$1&amp;", ","")&amp;
if(Services!X808="P",Services!$X$1&amp;", ","")&amp;
if(Services!Y808="P",Services!$Y$1&amp;", ","")&amp;
if(Services!Z808="P",Services!$Z$1&amp;", ","")&amp;
if(Services!AA808="P",Services!$AA$1&amp;", ","")&amp;
if(Services!AB808="P",Services!$AB$1&amp;", ","")&amp;
if(Services!AC808="P",Services!$AC$1&amp;", ","")&amp;
if(Services!AD808="P",Services!$AD$1&amp;", ","")&amp;
if(Services!AE808="P",Services!$AE$1&amp;", ","")&amp;
if(Services!AF808="P",Services!$AF$1&amp;", ","")&amp;
if(Services!AG808="P",Services!$AG$1&amp;", ","")&amp;
if(Services!AH808="P",Services!$AH$1&amp;", ","")</f>
        <v/>
      </c>
      <c r="F808" t="str">
        <f t="shared" si="1"/>
        <v/>
      </c>
      <c r="G808" s="81" t="str">
        <f>if(Services!J808="S",Services!$J$1&amp;", ","")&amp;
if(Services!K808="S",Services!$K$1&amp;", ","")&amp;
if(Services!L808="S",Services!$L$1&amp;", ","")&amp;
if(Services!M808="S",Services!$M$1&amp;", ","")&amp;
if(Services!N808="S",Services!$N$1&amp;", ","")&amp;
if(Services!O808="S",Services!$O$1&amp;", ","")&amp;
if(Services!P808="S",Services!$P$1&amp;", ","")&amp;
if(Services!Q808="S",Services!$Q$1&amp;", ","")&amp;
if(Services!R808="S",Services!$R$1&amp;", ","")&amp;
if(Services!S808="S",Services!$S$1&amp;", ","")&amp;
if(Services!T808="S",Services!$T$1&amp;", ","")&amp;
if(Services!U808="S",Services!$U$1&amp;", ","")&amp;
if(Services!V808="S",Services!$V$1&amp;", ","")&amp;
if(Services!W808="S",Services!$W$1&amp;", ","")&amp;
if(Services!X808="S",Services!$X$1&amp;", ","")&amp;
if(Services!Y808="S",Services!$Y$1&amp;", ","")&amp;
if(Services!Z808="S",Services!$Z$1&amp;", ","")&amp;
if(Services!AA808="S",Services!$AA$1&amp;", ","")&amp;
if(Services!AB808="S",Services!$AB$1&amp;", ","")&amp;
if(Services!AC808="S",Services!$AC$1&amp;", ","")&amp;
if(Services!AD808="S",Services!$AD$1&amp;", ","")&amp;
if(Services!AE808="S",Services!$AE$1&amp;", ","")&amp;
if(Services!AF808="S",Services!$AF$1&amp;", ","")&amp;
if(Services!AG808="S",Services!$AG$1&amp;", ","")&amp;
if(Services!AH808="S",Services!$AH$1&amp;", ","")</f>
        <v/>
      </c>
      <c r="H808" t="str">
        <f t="shared" si="2"/>
        <v/>
      </c>
      <c r="I808" t="str">
        <f t="shared" si="3"/>
        <v/>
      </c>
      <c r="J808" s="24" t="s">
        <v>299</v>
      </c>
    </row>
    <row r="809">
      <c r="A809" t="str">
        <f>if(Services!A809="","",Services!A809)</f>
        <v/>
      </c>
      <c r="B809" t="str">
        <f>if(Services!B809&amp;" "&amp;Services!C809&amp;" "&amp;Services!I809="","",Services!B809&amp;" "&amp;Services!C809&amp;" "&amp;Services!I809)</f>
        <v>  </v>
      </c>
      <c r="C809" t="str">
        <f>if(A809="","",Services!D809&amp;" "&amp;Services!E809&amp;", "&amp;Services!F809&amp;" "&amp;Services!G809)</f>
        <v/>
      </c>
      <c r="D809" t="str">
        <f>if(Services!H809="","",Services!H809)</f>
        <v/>
      </c>
      <c r="E809" s="81" t="str">
        <f>if(Services!J809="P",Services!$J$1&amp;", ","")&amp;
if(Services!K809="P",Services!$K$1&amp;", ","")&amp;
if(Services!L809="P",Services!$L$1&amp;", ","")&amp;
if(Services!M809="P",Services!$M$1&amp;", ","")&amp;
if(Services!N809="P",Services!$N$1&amp;", ","")&amp;
if(Services!O809="P",Services!$O$1&amp;", ","")&amp;
if(Services!P809="P",Services!$P$1&amp;", ","")&amp;
if(Services!Q809="P",Services!$Q$1&amp;", ","")&amp;
if(Services!R809="P",Services!$R$1&amp;", ","")&amp;
if(Services!S809="P",Services!$S$1&amp;", ","")&amp;
if(Services!T809="P",Services!$T$1&amp;", ","")&amp;
if(Services!U809="P",Services!$U$1&amp;", ","")&amp;
if(Services!V809="P",Services!$V$1&amp;", ","")&amp;
if(Services!W809="P",Services!$W$1&amp;", ","")&amp;
if(Services!X809="P",Services!$X$1&amp;", ","")&amp;
if(Services!Y809="P",Services!$Y$1&amp;", ","")&amp;
if(Services!Z809="P",Services!$Z$1&amp;", ","")&amp;
if(Services!AA809="P",Services!$AA$1&amp;", ","")&amp;
if(Services!AB809="P",Services!$AB$1&amp;", ","")&amp;
if(Services!AC809="P",Services!$AC$1&amp;", ","")&amp;
if(Services!AD809="P",Services!$AD$1&amp;", ","")&amp;
if(Services!AE809="P",Services!$AE$1&amp;", ","")&amp;
if(Services!AF809="P",Services!$AF$1&amp;", ","")&amp;
if(Services!AG809="P",Services!$AG$1&amp;", ","")&amp;
if(Services!AH809="P",Services!$AH$1&amp;", ","")</f>
        <v/>
      </c>
      <c r="F809" t="str">
        <f t="shared" si="1"/>
        <v/>
      </c>
      <c r="G809" s="81" t="str">
        <f>if(Services!J809="S",Services!$J$1&amp;", ","")&amp;
if(Services!K809="S",Services!$K$1&amp;", ","")&amp;
if(Services!L809="S",Services!$L$1&amp;", ","")&amp;
if(Services!M809="S",Services!$M$1&amp;", ","")&amp;
if(Services!N809="S",Services!$N$1&amp;", ","")&amp;
if(Services!O809="S",Services!$O$1&amp;", ","")&amp;
if(Services!P809="S",Services!$P$1&amp;", ","")&amp;
if(Services!Q809="S",Services!$Q$1&amp;", ","")&amp;
if(Services!R809="S",Services!$R$1&amp;", ","")&amp;
if(Services!S809="S",Services!$S$1&amp;", ","")&amp;
if(Services!T809="S",Services!$T$1&amp;", ","")&amp;
if(Services!U809="S",Services!$U$1&amp;", ","")&amp;
if(Services!V809="S",Services!$V$1&amp;", ","")&amp;
if(Services!W809="S",Services!$W$1&amp;", ","")&amp;
if(Services!X809="S",Services!$X$1&amp;", ","")&amp;
if(Services!Y809="S",Services!$Y$1&amp;", ","")&amp;
if(Services!Z809="S",Services!$Z$1&amp;", ","")&amp;
if(Services!AA809="S",Services!$AA$1&amp;", ","")&amp;
if(Services!AB809="S",Services!$AB$1&amp;", ","")&amp;
if(Services!AC809="S",Services!$AC$1&amp;", ","")&amp;
if(Services!AD809="S",Services!$AD$1&amp;", ","")&amp;
if(Services!AE809="S",Services!$AE$1&amp;", ","")&amp;
if(Services!AF809="S",Services!$AF$1&amp;", ","")&amp;
if(Services!AG809="S",Services!$AG$1&amp;", ","")&amp;
if(Services!AH809="S",Services!$AH$1&amp;", ","")</f>
        <v/>
      </c>
      <c r="H809" t="str">
        <f t="shared" si="2"/>
        <v/>
      </c>
      <c r="I809" t="str">
        <f t="shared" si="3"/>
        <v/>
      </c>
      <c r="J809" s="24" t="s">
        <v>299</v>
      </c>
    </row>
    <row r="810">
      <c r="A810" t="str">
        <f>if(Services!A810="","",Services!A810)</f>
        <v/>
      </c>
      <c r="B810" t="str">
        <f>if(Services!B810&amp;" "&amp;Services!C810&amp;" "&amp;Services!I810="","",Services!B810&amp;" "&amp;Services!C810&amp;" "&amp;Services!I810)</f>
        <v>  </v>
      </c>
      <c r="C810" t="str">
        <f>if(A810="","",Services!D810&amp;" "&amp;Services!E810&amp;", "&amp;Services!F810&amp;" "&amp;Services!G810)</f>
        <v/>
      </c>
      <c r="D810" t="str">
        <f>if(Services!H810="","",Services!H810)</f>
        <v/>
      </c>
      <c r="E810" s="81" t="str">
        <f>if(Services!J810="P",Services!$J$1&amp;", ","")&amp;
if(Services!K810="P",Services!$K$1&amp;", ","")&amp;
if(Services!L810="P",Services!$L$1&amp;", ","")&amp;
if(Services!M810="P",Services!$M$1&amp;", ","")&amp;
if(Services!N810="P",Services!$N$1&amp;", ","")&amp;
if(Services!O810="P",Services!$O$1&amp;", ","")&amp;
if(Services!P810="P",Services!$P$1&amp;", ","")&amp;
if(Services!Q810="P",Services!$Q$1&amp;", ","")&amp;
if(Services!R810="P",Services!$R$1&amp;", ","")&amp;
if(Services!S810="P",Services!$S$1&amp;", ","")&amp;
if(Services!T810="P",Services!$T$1&amp;", ","")&amp;
if(Services!U810="P",Services!$U$1&amp;", ","")&amp;
if(Services!V810="P",Services!$V$1&amp;", ","")&amp;
if(Services!W810="P",Services!$W$1&amp;", ","")&amp;
if(Services!X810="P",Services!$X$1&amp;", ","")&amp;
if(Services!Y810="P",Services!$Y$1&amp;", ","")&amp;
if(Services!Z810="P",Services!$Z$1&amp;", ","")&amp;
if(Services!AA810="P",Services!$AA$1&amp;", ","")&amp;
if(Services!AB810="P",Services!$AB$1&amp;", ","")&amp;
if(Services!AC810="P",Services!$AC$1&amp;", ","")&amp;
if(Services!AD810="P",Services!$AD$1&amp;", ","")&amp;
if(Services!AE810="P",Services!$AE$1&amp;", ","")&amp;
if(Services!AF810="P",Services!$AF$1&amp;", ","")&amp;
if(Services!AG810="P",Services!$AG$1&amp;", ","")&amp;
if(Services!AH810="P",Services!$AH$1&amp;", ","")</f>
        <v/>
      </c>
      <c r="F810" t="str">
        <f t="shared" si="1"/>
        <v/>
      </c>
      <c r="G810" s="81" t="str">
        <f>if(Services!J810="S",Services!$J$1&amp;", ","")&amp;
if(Services!K810="S",Services!$K$1&amp;", ","")&amp;
if(Services!L810="S",Services!$L$1&amp;", ","")&amp;
if(Services!M810="S",Services!$M$1&amp;", ","")&amp;
if(Services!N810="S",Services!$N$1&amp;", ","")&amp;
if(Services!O810="S",Services!$O$1&amp;", ","")&amp;
if(Services!P810="S",Services!$P$1&amp;", ","")&amp;
if(Services!Q810="S",Services!$Q$1&amp;", ","")&amp;
if(Services!R810="S",Services!$R$1&amp;", ","")&amp;
if(Services!S810="S",Services!$S$1&amp;", ","")&amp;
if(Services!T810="S",Services!$T$1&amp;", ","")&amp;
if(Services!U810="S",Services!$U$1&amp;", ","")&amp;
if(Services!V810="S",Services!$V$1&amp;", ","")&amp;
if(Services!W810="S",Services!$W$1&amp;", ","")&amp;
if(Services!X810="S",Services!$X$1&amp;", ","")&amp;
if(Services!Y810="S",Services!$Y$1&amp;", ","")&amp;
if(Services!Z810="S",Services!$Z$1&amp;", ","")&amp;
if(Services!AA810="S",Services!$AA$1&amp;", ","")&amp;
if(Services!AB810="S",Services!$AB$1&amp;", ","")&amp;
if(Services!AC810="S",Services!$AC$1&amp;", ","")&amp;
if(Services!AD810="S",Services!$AD$1&amp;", ","")&amp;
if(Services!AE810="S",Services!$AE$1&amp;", ","")&amp;
if(Services!AF810="S",Services!$AF$1&amp;", ","")&amp;
if(Services!AG810="S",Services!$AG$1&amp;", ","")&amp;
if(Services!AH810="S",Services!$AH$1&amp;", ","")</f>
        <v/>
      </c>
      <c r="H810" t="str">
        <f t="shared" si="2"/>
        <v/>
      </c>
      <c r="I810" t="str">
        <f t="shared" si="3"/>
        <v/>
      </c>
      <c r="J810" s="24" t="s">
        <v>299</v>
      </c>
    </row>
    <row r="811">
      <c r="A811" t="str">
        <f>if(Services!A811="","",Services!A811)</f>
        <v/>
      </c>
      <c r="B811" t="str">
        <f>if(Services!B811&amp;" "&amp;Services!C811&amp;" "&amp;Services!I811="","",Services!B811&amp;" "&amp;Services!C811&amp;" "&amp;Services!I811)</f>
        <v>  </v>
      </c>
      <c r="C811" t="str">
        <f>if(A811="","",Services!D811&amp;" "&amp;Services!E811&amp;", "&amp;Services!F811&amp;" "&amp;Services!G811)</f>
        <v/>
      </c>
      <c r="D811" t="str">
        <f>if(Services!H811="","",Services!H811)</f>
        <v/>
      </c>
      <c r="E811" s="81" t="str">
        <f>if(Services!J811="P",Services!$J$1&amp;", ","")&amp;
if(Services!K811="P",Services!$K$1&amp;", ","")&amp;
if(Services!L811="P",Services!$L$1&amp;", ","")&amp;
if(Services!M811="P",Services!$M$1&amp;", ","")&amp;
if(Services!N811="P",Services!$N$1&amp;", ","")&amp;
if(Services!O811="P",Services!$O$1&amp;", ","")&amp;
if(Services!P811="P",Services!$P$1&amp;", ","")&amp;
if(Services!Q811="P",Services!$Q$1&amp;", ","")&amp;
if(Services!R811="P",Services!$R$1&amp;", ","")&amp;
if(Services!S811="P",Services!$S$1&amp;", ","")&amp;
if(Services!T811="P",Services!$T$1&amp;", ","")&amp;
if(Services!U811="P",Services!$U$1&amp;", ","")&amp;
if(Services!V811="P",Services!$V$1&amp;", ","")&amp;
if(Services!W811="P",Services!$W$1&amp;", ","")&amp;
if(Services!X811="P",Services!$X$1&amp;", ","")&amp;
if(Services!Y811="P",Services!$Y$1&amp;", ","")&amp;
if(Services!Z811="P",Services!$Z$1&amp;", ","")&amp;
if(Services!AA811="P",Services!$AA$1&amp;", ","")&amp;
if(Services!AB811="P",Services!$AB$1&amp;", ","")&amp;
if(Services!AC811="P",Services!$AC$1&amp;", ","")&amp;
if(Services!AD811="P",Services!$AD$1&amp;", ","")&amp;
if(Services!AE811="P",Services!$AE$1&amp;", ","")&amp;
if(Services!AF811="P",Services!$AF$1&amp;", ","")&amp;
if(Services!AG811="P",Services!$AG$1&amp;", ","")&amp;
if(Services!AH811="P",Services!$AH$1&amp;", ","")</f>
        <v/>
      </c>
      <c r="F811" t="str">
        <f t="shared" si="1"/>
        <v/>
      </c>
      <c r="G811" s="81" t="str">
        <f>if(Services!J811="S",Services!$J$1&amp;", ","")&amp;
if(Services!K811="S",Services!$K$1&amp;", ","")&amp;
if(Services!L811="S",Services!$L$1&amp;", ","")&amp;
if(Services!M811="S",Services!$M$1&amp;", ","")&amp;
if(Services!N811="S",Services!$N$1&amp;", ","")&amp;
if(Services!O811="S",Services!$O$1&amp;", ","")&amp;
if(Services!P811="S",Services!$P$1&amp;", ","")&amp;
if(Services!Q811="S",Services!$Q$1&amp;", ","")&amp;
if(Services!R811="S",Services!$R$1&amp;", ","")&amp;
if(Services!S811="S",Services!$S$1&amp;", ","")&amp;
if(Services!T811="S",Services!$T$1&amp;", ","")&amp;
if(Services!U811="S",Services!$U$1&amp;", ","")&amp;
if(Services!V811="S",Services!$V$1&amp;", ","")&amp;
if(Services!W811="S",Services!$W$1&amp;", ","")&amp;
if(Services!X811="S",Services!$X$1&amp;", ","")&amp;
if(Services!Y811="S",Services!$Y$1&amp;", ","")&amp;
if(Services!Z811="S",Services!$Z$1&amp;", ","")&amp;
if(Services!AA811="S",Services!$AA$1&amp;", ","")&amp;
if(Services!AB811="S",Services!$AB$1&amp;", ","")&amp;
if(Services!AC811="S",Services!$AC$1&amp;", ","")&amp;
if(Services!AD811="S",Services!$AD$1&amp;", ","")&amp;
if(Services!AE811="S",Services!$AE$1&amp;", ","")&amp;
if(Services!AF811="S",Services!$AF$1&amp;", ","")&amp;
if(Services!AG811="S",Services!$AG$1&amp;", ","")&amp;
if(Services!AH811="S",Services!$AH$1&amp;", ","")</f>
        <v/>
      </c>
      <c r="H811" t="str">
        <f t="shared" si="2"/>
        <v/>
      </c>
      <c r="I811" t="str">
        <f t="shared" si="3"/>
        <v/>
      </c>
      <c r="J811" s="24" t="s">
        <v>299</v>
      </c>
    </row>
    <row r="812">
      <c r="A812" t="str">
        <f>if(Services!A812="","",Services!A812)</f>
        <v/>
      </c>
      <c r="B812" t="str">
        <f>if(Services!B812&amp;" "&amp;Services!C812&amp;" "&amp;Services!I812="","",Services!B812&amp;" "&amp;Services!C812&amp;" "&amp;Services!I812)</f>
        <v>  </v>
      </c>
      <c r="C812" t="str">
        <f>if(A812="","",Services!D812&amp;" "&amp;Services!E812&amp;", "&amp;Services!F812&amp;" "&amp;Services!G812)</f>
        <v/>
      </c>
      <c r="D812" t="str">
        <f>if(Services!H812="","",Services!H812)</f>
        <v/>
      </c>
      <c r="E812" s="81" t="str">
        <f>if(Services!J812="P",Services!$J$1&amp;", ","")&amp;
if(Services!K812="P",Services!$K$1&amp;", ","")&amp;
if(Services!L812="P",Services!$L$1&amp;", ","")&amp;
if(Services!M812="P",Services!$M$1&amp;", ","")&amp;
if(Services!N812="P",Services!$N$1&amp;", ","")&amp;
if(Services!O812="P",Services!$O$1&amp;", ","")&amp;
if(Services!P812="P",Services!$P$1&amp;", ","")&amp;
if(Services!Q812="P",Services!$Q$1&amp;", ","")&amp;
if(Services!R812="P",Services!$R$1&amp;", ","")&amp;
if(Services!S812="P",Services!$S$1&amp;", ","")&amp;
if(Services!T812="P",Services!$T$1&amp;", ","")&amp;
if(Services!U812="P",Services!$U$1&amp;", ","")&amp;
if(Services!V812="P",Services!$V$1&amp;", ","")&amp;
if(Services!W812="P",Services!$W$1&amp;", ","")&amp;
if(Services!X812="P",Services!$X$1&amp;", ","")&amp;
if(Services!Y812="P",Services!$Y$1&amp;", ","")&amp;
if(Services!Z812="P",Services!$Z$1&amp;", ","")&amp;
if(Services!AA812="P",Services!$AA$1&amp;", ","")&amp;
if(Services!AB812="P",Services!$AB$1&amp;", ","")&amp;
if(Services!AC812="P",Services!$AC$1&amp;", ","")&amp;
if(Services!AD812="P",Services!$AD$1&amp;", ","")&amp;
if(Services!AE812="P",Services!$AE$1&amp;", ","")&amp;
if(Services!AF812="P",Services!$AF$1&amp;", ","")&amp;
if(Services!AG812="P",Services!$AG$1&amp;", ","")&amp;
if(Services!AH812="P",Services!$AH$1&amp;", ","")</f>
        <v/>
      </c>
      <c r="F812" t="str">
        <f t="shared" si="1"/>
        <v/>
      </c>
      <c r="G812" s="81" t="str">
        <f>if(Services!J812="S",Services!$J$1&amp;", ","")&amp;
if(Services!K812="S",Services!$K$1&amp;", ","")&amp;
if(Services!L812="S",Services!$L$1&amp;", ","")&amp;
if(Services!M812="S",Services!$M$1&amp;", ","")&amp;
if(Services!N812="S",Services!$N$1&amp;", ","")&amp;
if(Services!O812="S",Services!$O$1&amp;", ","")&amp;
if(Services!P812="S",Services!$P$1&amp;", ","")&amp;
if(Services!Q812="S",Services!$Q$1&amp;", ","")&amp;
if(Services!R812="S",Services!$R$1&amp;", ","")&amp;
if(Services!S812="S",Services!$S$1&amp;", ","")&amp;
if(Services!T812="S",Services!$T$1&amp;", ","")&amp;
if(Services!U812="S",Services!$U$1&amp;", ","")&amp;
if(Services!V812="S",Services!$V$1&amp;", ","")&amp;
if(Services!W812="S",Services!$W$1&amp;", ","")&amp;
if(Services!X812="S",Services!$X$1&amp;", ","")&amp;
if(Services!Y812="S",Services!$Y$1&amp;", ","")&amp;
if(Services!Z812="S",Services!$Z$1&amp;", ","")&amp;
if(Services!AA812="S",Services!$AA$1&amp;", ","")&amp;
if(Services!AB812="S",Services!$AB$1&amp;", ","")&amp;
if(Services!AC812="S",Services!$AC$1&amp;", ","")&amp;
if(Services!AD812="S",Services!$AD$1&amp;", ","")&amp;
if(Services!AE812="S",Services!$AE$1&amp;", ","")&amp;
if(Services!AF812="S",Services!$AF$1&amp;", ","")&amp;
if(Services!AG812="S",Services!$AG$1&amp;", ","")&amp;
if(Services!AH812="S",Services!$AH$1&amp;", ","")</f>
        <v/>
      </c>
      <c r="H812" t="str">
        <f t="shared" si="2"/>
        <v/>
      </c>
      <c r="I812" t="str">
        <f t="shared" si="3"/>
        <v/>
      </c>
      <c r="J812" s="24" t="s">
        <v>299</v>
      </c>
    </row>
    <row r="813">
      <c r="A813" t="str">
        <f>if(Services!A813="","",Services!A813)</f>
        <v/>
      </c>
      <c r="B813" t="str">
        <f>if(Services!B813&amp;" "&amp;Services!C813&amp;" "&amp;Services!I813="","",Services!B813&amp;" "&amp;Services!C813&amp;" "&amp;Services!I813)</f>
        <v>  </v>
      </c>
      <c r="C813" t="str">
        <f>if(A813="","",Services!D813&amp;" "&amp;Services!E813&amp;", "&amp;Services!F813&amp;" "&amp;Services!G813)</f>
        <v/>
      </c>
      <c r="D813" t="str">
        <f>if(Services!H813="","",Services!H813)</f>
        <v/>
      </c>
      <c r="E813" s="81" t="str">
        <f>if(Services!J813="P",Services!$J$1&amp;", ","")&amp;
if(Services!K813="P",Services!$K$1&amp;", ","")&amp;
if(Services!L813="P",Services!$L$1&amp;", ","")&amp;
if(Services!M813="P",Services!$M$1&amp;", ","")&amp;
if(Services!N813="P",Services!$N$1&amp;", ","")&amp;
if(Services!O813="P",Services!$O$1&amp;", ","")&amp;
if(Services!P813="P",Services!$P$1&amp;", ","")&amp;
if(Services!Q813="P",Services!$Q$1&amp;", ","")&amp;
if(Services!R813="P",Services!$R$1&amp;", ","")&amp;
if(Services!S813="P",Services!$S$1&amp;", ","")&amp;
if(Services!T813="P",Services!$T$1&amp;", ","")&amp;
if(Services!U813="P",Services!$U$1&amp;", ","")&amp;
if(Services!V813="P",Services!$V$1&amp;", ","")&amp;
if(Services!W813="P",Services!$W$1&amp;", ","")&amp;
if(Services!X813="P",Services!$X$1&amp;", ","")&amp;
if(Services!Y813="P",Services!$Y$1&amp;", ","")&amp;
if(Services!Z813="P",Services!$Z$1&amp;", ","")&amp;
if(Services!AA813="P",Services!$AA$1&amp;", ","")&amp;
if(Services!AB813="P",Services!$AB$1&amp;", ","")&amp;
if(Services!AC813="P",Services!$AC$1&amp;", ","")&amp;
if(Services!AD813="P",Services!$AD$1&amp;", ","")&amp;
if(Services!AE813="P",Services!$AE$1&amp;", ","")&amp;
if(Services!AF813="P",Services!$AF$1&amp;", ","")&amp;
if(Services!AG813="P",Services!$AG$1&amp;", ","")&amp;
if(Services!AH813="P",Services!$AH$1&amp;", ","")</f>
        <v/>
      </c>
      <c r="F813" t="str">
        <f t="shared" si="1"/>
        <v/>
      </c>
      <c r="G813" s="81" t="str">
        <f>if(Services!J813="S",Services!$J$1&amp;", ","")&amp;
if(Services!K813="S",Services!$K$1&amp;", ","")&amp;
if(Services!L813="S",Services!$L$1&amp;", ","")&amp;
if(Services!M813="S",Services!$M$1&amp;", ","")&amp;
if(Services!N813="S",Services!$N$1&amp;", ","")&amp;
if(Services!O813="S",Services!$O$1&amp;", ","")&amp;
if(Services!P813="S",Services!$P$1&amp;", ","")&amp;
if(Services!Q813="S",Services!$Q$1&amp;", ","")&amp;
if(Services!R813="S",Services!$R$1&amp;", ","")&amp;
if(Services!S813="S",Services!$S$1&amp;", ","")&amp;
if(Services!T813="S",Services!$T$1&amp;", ","")&amp;
if(Services!U813="S",Services!$U$1&amp;", ","")&amp;
if(Services!V813="S",Services!$V$1&amp;", ","")&amp;
if(Services!W813="S",Services!$W$1&amp;", ","")&amp;
if(Services!X813="S",Services!$X$1&amp;", ","")&amp;
if(Services!Y813="S",Services!$Y$1&amp;", ","")&amp;
if(Services!Z813="S",Services!$Z$1&amp;", ","")&amp;
if(Services!AA813="S",Services!$AA$1&amp;", ","")&amp;
if(Services!AB813="S",Services!$AB$1&amp;", ","")&amp;
if(Services!AC813="S",Services!$AC$1&amp;", ","")&amp;
if(Services!AD813="S",Services!$AD$1&amp;", ","")&amp;
if(Services!AE813="S",Services!$AE$1&amp;", ","")&amp;
if(Services!AF813="S",Services!$AF$1&amp;", ","")&amp;
if(Services!AG813="S",Services!$AG$1&amp;", ","")&amp;
if(Services!AH813="S",Services!$AH$1&amp;", ","")</f>
        <v/>
      </c>
      <c r="H813" t="str">
        <f t="shared" si="2"/>
        <v/>
      </c>
      <c r="I813" t="str">
        <f t="shared" si="3"/>
        <v/>
      </c>
      <c r="J813" s="24" t="s">
        <v>299</v>
      </c>
    </row>
    <row r="814">
      <c r="A814" t="str">
        <f>if(Services!A814="","",Services!A814)</f>
        <v/>
      </c>
      <c r="B814" t="str">
        <f>if(Services!B814&amp;" "&amp;Services!C814&amp;" "&amp;Services!I814="","",Services!B814&amp;" "&amp;Services!C814&amp;" "&amp;Services!I814)</f>
        <v>  </v>
      </c>
      <c r="C814" t="str">
        <f>if(A814="","",Services!D814&amp;" "&amp;Services!E814&amp;", "&amp;Services!F814&amp;" "&amp;Services!G814)</f>
        <v/>
      </c>
      <c r="D814" t="str">
        <f>if(Services!H814="","",Services!H814)</f>
        <v/>
      </c>
      <c r="E814" s="81" t="str">
        <f>if(Services!J814="P",Services!$J$1&amp;", ","")&amp;
if(Services!K814="P",Services!$K$1&amp;", ","")&amp;
if(Services!L814="P",Services!$L$1&amp;", ","")&amp;
if(Services!M814="P",Services!$M$1&amp;", ","")&amp;
if(Services!N814="P",Services!$N$1&amp;", ","")&amp;
if(Services!O814="P",Services!$O$1&amp;", ","")&amp;
if(Services!P814="P",Services!$P$1&amp;", ","")&amp;
if(Services!Q814="P",Services!$Q$1&amp;", ","")&amp;
if(Services!R814="P",Services!$R$1&amp;", ","")&amp;
if(Services!S814="P",Services!$S$1&amp;", ","")&amp;
if(Services!T814="P",Services!$T$1&amp;", ","")&amp;
if(Services!U814="P",Services!$U$1&amp;", ","")&amp;
if(Services!V814="P",Services!$V$1&amp;", ","")&amp;
if(Services!W814="P",Services!$W$1&amp;", ","")&amp;
if(Services!X814="P",Services!$X$1&amp;", ","")&amp;
if(Services!Y814="P",Services!$Y$1&amp;", ","")&amp;
if(Services!Z814="P",Services!$Z$1&amp;", ","")&amp;
if(Services!AA814="P",Services!$AA$1&amp;", ","")&amp;
if(Services!AB814="P",Services!$AB$1&amp;", ","")&amp;
if(Services!AC814="P",Services!$AC$1&amp;", ","")&amp;
if(Services!AD814="P",Services!$AD$1&amp;", ","")&amp;
if(Services!AE814="P",Services!$AE$1&amp;", ","")&amp;
if(Services!AF814="P",Services!$AF$1&amp;", ","")&amp;
if(Services!AG814="P",Services!$AG$1&amp;", ","")&amp;
if(Services!AH814="P",Services!$AH$1&amp;", ","")</f>
        <v/>
      </c>
      <c r="F814" t="str">
        <f t="shared" si="1"/>
        <v/>
      </c>
      <c r="G814" s="81" t="str">
        <f>if(Services!J814="S",Services!$J$1&amp;", ","")&amp;
if(Services!K814="S",Services!$K$1&amp;", ","")&amp;
if(Services!L814="S",Services!$L$1&amp;", ","")&amp;
if(Services!M814="S",Services!$M$1&amp;", ","")&amp;
if(Services!N814="S",Services!$N$1&amp;", ","")&amp;
if(Services!O814="S",Services!$O$1&amp;", ","")&amp;
if(Services!P814="S",Services!$P$1&amp;", ","")&amp;
if(Services!Q814="S",Services!$Q$1&amp;", ","")&amp;
if(Services!R814="S",Services!$R$1&amp;", ","")&amp;
if(Services!S814="S",Services!$S$1&amp;", ","")&amp;
if(Services!T814="S",Services!$T$1&amp;", ","")&amp;
if(Services!U814="S",Services!$U$1&amp;", ","")&amp;
if(Services!V814="S",Services!$V$1&amp;", ","")&amp;
if(Services!W814="S",Services!$W$1&amp;", ","")&amp;
if(Services!X814="S",Services!$X$1&amp;", ","")&amp;
if(Services!Y814="S",Services!$Y$1&amp;", ","")&amp;
if(Services!Z814="S",Services!$Z$1&amp;", ","")&amp;
if(Services!AA814="S",Services!$AA$1&amp;", ","")&amp;
if(Services!AB814="S",Services!$AB$1&amp;", ","")&amp;
if(Services!AC814="S",Services!$AC$1&amp;", ","")&amp;
if(Services!AD814="S",Services!$AD$1&amp;", ","")&amp;
if(Services!AE814="S",Services!$AE$1&amp;", ","")&amp;
if(Services!AF814="S",Services!$AF$1&amp;", ","")&amp;
if(Services!AG814="S",Services!$AG$1&amp;", ","")&amp;
if(Services!AH814="S",Services!$AH$1&amp;", ","")</f>
        <v/>
      </c>
      <c r="H814" t="str">
        <f t="shared" si="2"/>
        <v/>
      </c>
      <c r="I814" t="str">
        <f t="shared" si="3"/>
        <v/>
      </c>
      <c r="J814" s="24" t="s">
        <v>299</v>
      </c>
    </row>
    <row r="815">
      <c r="A815" t="str">
        <f>if(Services!A815="","",Services!A815)</f>
        <v/>
      </c>
      <c r="B815" t="str">
        <f>if(Services!B815&amp;" "&amp;Services!C815&amp;" "&amp;Services!I815="","",Services!B815&amp;" "&amp;Services!C815&amp;" "&amp;Services!I815)</f>
        <v>  </v>
      </c>
      <c r="C815" t="str">
        <f>if(A815="","",Services!D815&amp;" "&amp;Services!E815&amp;", "&amp;Services!F815&amp;" "&amp;Services!G815)</f>
        <v/>
      </c>
      <c r="D815" t="str">
        <f>if(Services!H815="","",Services!H815)</f>
        <v/>
      </c>
      <c r="E815" s="81" t="str">
        <f>if(Services!J815="P",Services!$J$1&amp;", ","")&amp;
if(Services!K815="P",Services!$K$1&amp;", ","")&amp;
if(Services!L815="P",Services!$L$1&amp;", ","")&amp;
if(Services!M815="P",Services!$M$1&amp;", ","")&amp;
if(Services!N815="P",Services!$N$1&amp;", ","")&amp;
if(Services!O815="P",Services!$O$1&amp;", ","")&amp;
if(Services!P815="P",Services!$P$1&amp;", ","")&amp;
if(Services!Q815="P",Services!$Q$1&amp;", ","")&amp;
if(Services!R815="P",Services!$R$1&amp;", ","")&amp;
if(Services!S815="P",Services!$S$1&amp;", ","")&amp;
if(Services!T815="P",Services!$T$1&amp;", ","")&amp;
if(Services!U815="P",Services!$U$1&amp;", ","")&amp;
if(Services!V815="P",Services!$V$1&amp;", ","")&amp;
if(Services!W815="P",Services!$W$1&amp;", ","")&amp;
if(Services!X815="P",Services!$X$1&amp;", ","")&amp;
if(Services!Y815="P",Services!$Y$1&amp;", ","")&amp;
if(Services!Z815="P",Services!$Z$1&amp;", ","")&amp;
if(Services!AA815="P",Services!$AA$1&amp;", ","")&amp;
if(Services!AB815="P",Services!$AB$1&amp;", ","")&amp;
if(Services!AC815="P",Services!$AC$1&amp;", ","")&amp;
if(Services!AD815="P",Services!$AD$1&amp;", ","")&amp;
if(Services!AE815="P",Services!$AE$1&amp;", ","")&amp;
if(Services!AF815="P",Services!$AF$1&amp;", ","")&amp;
if(Services!AG815="P",Services!$AG$1&amp;", ","")&amp;
if(Services!AH815="P",Services!$AH$1&amp;", ","")</f>
        <v/>
      </c>
      <c r="F815" t="str">
        <f t="shared" si="1"/>
        <v/>
      </c>
      <c r="G815" s="81" t="str">
        <f>if(Services!J815="S",Services!$J$1&amp;", ","")&amp;
if(Services!K815="S",Services!$K$1&amp;", ","")&amp;
if(Services!L815="S",Services!$L$1&amp;", ","")&amp;
if(Services!M815="S",Services!$M$1&amp;", ","")&amp;
if(Services!N815="S",Services!$N$1&amp;", ","")&amp;
if(Services!O815="S",Services!$O$1&amp;", ","")&amp;
if(Services!P815="S",Services!$P$1&amp;", ","")&amp;
if(Services!Q815="S",Services!$Q$1&amp;", ","")&amp;
if(Services!R815="S",Services!$R$1&amp;", ","")&amp;
if(Services!S815="S",Services!$S$1&amp;", ","")&amp;
if(Services!T815="S",Services!$T$1&amp;", ","")&amp;
if(Services!U815="S",Services!$U$1&amp;", ","")&amp;
if(Services!V815="S",Services!$V$1&amp;", ","")&amp;
if(Services!W815="S",Services!$W$1&amp;", ","")&amp;
if(Services!X815="S",Services!$X$1&amp;", ","")&amp;
if(Services!Y815="S",Services!$Y$1&amp;", ","")&amp;
if(Services!Z815="S",Services!$Z$1&amp;", ","")&amp;
if(Services!AA815="S",Services!$AA$1&amp;", ","")&amp;
if(Services!AB815="S",Services!$AB$1&amp;", ","")&amp;
if(Services!AC815="S",Services!$AC$1&amp;", ","")&amp;
if(Services!AD815="S",Services!$AD$1&amp;", ","")&amp;
if(Services!AE815="S",Services!$AE$1&amp;", ","")&amp;
if(Services!AF815="S",Services!$AF$1&amp;", ","")&amp;
if(Services!AG815="S",Services!$AG$1&amp;", ","")&amp;
if(Services!AH815="S",Services!$AH$1&amp;", ","")</f>
        <v/>
      </c>
      <c r="H815" t="str">
        <f t="shared" si="2"/>
        <v/>
      </c>
      <c r="I815" t="str">
        <f t="shared" si="3"/>
        <v/>
      </c>
      <c r="J815" s="24" t="s">
        <v>299</v>
      </c>
    </row>
    <row r="816">
      <c r="A816" t="str">
        <f>if(Services!A816="","",Services!A816)</f>
        <v/>
      </c>
      <c r="B816" t="str">
        <f>if(Services!B816&amp;" "&amp;Services!C816&amp;" "&amp;Services!I816="","",Services!B816&amp;" "&amp;Services!C816&amp;" "&amp;Services!I816)</f>
        <v>  </v>
      </c>
      <c r="C816" t="str">
        <f>if(A816="","",Services!D816&amp;" "&amp;Services!E816&amp;", "&amp;Services!F816&amp;" "&amp;Services!G816)</f>
        <v/>
      </c>
      <c r="D816" t="str">
        <f>if(Services!H816="","",Services!H816)</f>
        <v/>
      </c>
      <c r="E816" s="81" t="str">
        <f>if(Services!J816="P",Services!$J$1&amp;", ","")&amp;
if(Services!K816="P",Services!$K$1&amp;", ","")&amp;
if(Services!L816="P",Services!$L$1&amp;", ","")&amp;
if(Services!M816="P",Services!$M$1&amp;", ","")&amp;
if(Services!N816="P",Services!$N$1&amp;", ","")&amp;
if(Services!O816="P",Services!$O$1&amp;", ","")&amp;
if(Services!P816="P",Services!$P$1&amp;", ","")&amp;
if(Services!Q816="P",Services!$Q$1&amp;", ","")&amp;
if(Services!R816="P",Services!$R$1&amp;", ","")&amp;
if(Services!S816="P",Services!$S$1&amp;", ","")&amp;
if(Services!T816="P",Services!$T$1&amp;", ","")&amp;
if(Services!U816="P",Services!$U$1&amp;", ","")&amp;
if(Services!V816="P",Services!$V$1&amp;", ","")&amp;
if(Services!W816="P",Services!$W$1&amp;", ","")&amp;
if(Services!X816="P",Services!$X$1&amp;", ","")&amp;
if(Services!Y816="P",Services!$Y$1&amp;", ","")&amp;
if(Services!Z816="P",Services!$Z$1&amp;", ","")&amp;
if(Services!AA816="P",Services!$AA$1&amp;", ","")&amp;
if(Services!AB816="P",Services!$AB$1&amp;", ","")&amp;
if(Services!AC816="P",Services!$AC$1&amp;", ","")&amp;
if(Services!AD816="P",Services!$AD$1&amp;", ","")&amp;
if(Services!AE816="P",Services!$AE$1&amp;", ","")&amp;
if(Services!AF816="P",Services!$AF$1&amp;", ","")&amp;
if(Services!AG816="P",Services!$AG$1&amp;", ","")&amp;
if(Services!AH816="P",Services!$AH$1&amp;", ","")</f>
        <v/>
      </c>
      <c r="F816" t="str">
        <f t="shared" si="1"/>
        <v/>
      </c>
      <c r="G816" s="81" t="str">
        <f>if(Services!J816="S",Services!$J$1&amp;", ","")&amp;
if(Services!K816="S",Services!$K$1&amp;", ","")&amp;
if(Services!L816="S",Services!$L$1&amp;", ","")&amp;
if(Services!M816="S",Services!$M$1&amp;", ","")&amp;
if(Services!N816="S",Services!$N$1&amp;", ","")&amp;
if(Services!O816="S",Services!$O$1&amp;", ","")&amp;
if(Services!P816="S",Services!$P$1&amp;", ","")&amp;
if(Services!Q816="S",Services!$Q$1&amp;", ","")&amp;
if(Services!R816="S",Services!$R$1&amp;", ","")&amp;
if(Services!S816="S",Services!$S$1&amp;", ","")&amp;
if(Services!T816="S",Services!$T$1&amp;", ","")&amp;
if(Services!U816="S",Services!$U$1&amp;", ","")&amp;
if(Services!V816="S",Services!$V$1&amp;", ","")&amp;
if(Services!W816="S",Services!$W$1&amp;", ","")&amp;
if(Services!X816="S",Services!$X$1&amp;", ","")&amp;
if(Services!Y816="S",Services!$Y$1&amp;", ","")&amp;
if(Services!Z816="S",Services!$Z$1&amp;", ","")&amp;
if(Services!AA816="S",Services!$AA$1&amp;", ","")&amp;
if(Services!AB816="S",Services!$AB$1&amp;", ","")&amp;
if(Services!AC816="S",Services!$AC$1&amp;", ","")&amp;
if(Services!AD816="S",Services!$AD$1&amp;", ","")&amp;
if(Services!AE816="S",Services!$AE$1&amp;", ","")&amp;
if(Services!AF816="S",Services!$AF$1&amp;", ","")&amp;
if(Services!AG816="S",Services!$AG$1&amp;", ","")&amp;
if(Services!AH816="S",Services!$AH$1&amp;", ","")</f>
        <v/>
      </c>
      <c r="H816" t="str">
        <f t="shared" si="2"/>
        <v/>
      </c>
      <c r="I816" t="str">
        <f t="shared" si="3"/>
        <v/>
      </c>
      <c r="J816" s="24" t="s">
        <v>299</v>
      </c>
    </row>
    <row r="817">
      <c r="A817" t="str">
        <f>if(Services!A817="","",Services!A817)</f>
        <v/>
      </c>
      <c r="B817" t="str">
        <f>if(Services!B817&amp;" "&amp;Services!C817&amp;" "&amp;Services!I817="","",Services!B817&amp;" "&amp;Services!C817&amp;" "&amp;Services!I817)</f>
        <v>  </v>
      </c>
      <c r="C817" t="str">
        <f>if(A817="","",Services!D817&amp;" "&amp;Services!E817&amp;", "&amp;Services!F817&amp;" "&amp;Services!G817)</f>
        <v/>
      </c>
      <c r="D817" t="str">
        <f>if(Services!H817="","",Services!H817)</f>
        <v/>
      </c>
      <c r="E817" s="81" t="str">
        <f>if(Services!J817="P",Services!$J$1&amp;", ","")&amp;
if(Services!K817="P",Services!$K$1&amp;", ","")&amp;
if(Services!L817="P",Services!$L$1&amp;", ","")&amp;
if(Services!M817="P",Services!$M$1&amp;", ","")&amp;
if(Services!N817="P",Services!$N$1&amp;", ","")&amp;
if(Services!O817="P",Services!$O$1&amp;", ","")&amp;
if(Services!P817="P",Services!$P$1&amp;", ","")&amp;
if(Services!Q817="P",Services!$Q$1&amp;", ","")&amp;
if(Services!R817="P",Services!$R$1&amp;", ","")&amp;
if(Services!S817="P",Services!$S$1&amp;", ","")&amp;
if(Services!T817="P",Services!$T$1&amp;", ","")&amp;
if(Services!U817="P",Services!$U$1&amp;", ","")&amp;
if(Services!V817="P",Services!$V$1&amp;", ","")&amp;
if(Services!W817="P",Services!$W$1&amp;", ","")&amp;
if(Services!X817="P",Services!$X$1&amp;", ","")&amp;
if(Services!Y817="P",Services!$Y$1&amp;", ","")&amp;
if(Services!Z817="P",Services!$Z$1&amp;", ","")&amp;
if(Services!AA817="P",Services!$AA$1&amp;", ","")&amp;
if(Services!AB817="P",Services!$AB$1&amp;", ","")&amp;
if(Services!AC817="P",Services!$AC$1&amp;", ","")&amp;
if(Services!AD817="P",Services!$AD$1&amp;", ","")&amp;
if(Services!AE817="P",Services!$AE$1&amp;", ","")&amp;
if(Services!AF817="P",Services!$AF$1&amp;", ","")&amp;
if(Services!AG817="P",Services!$AG$1&amp;", ","")&amp;
if(Services!AH817="P",Services!$AH$1&amp;", ","")</f>
        <v/>
      </c>
      <c r="F817" t="str">
        <f t="shared" si="1"/>
        <v/>
      </c>
      <c r="G817" s="81" t="str">
        <f>if(Services!J817="S",Services!$J$1&amp;", ","")&amp;
if(Services!K817="S",Services!$K$1&amp;", ","")&amp;
if(Services!L817="S",Services!$L$1&amp;", ","")&amp;
if(Services!M817="S",Services!$M$1&amp;", ","")&amp;
if(Services!N817="S",Services!$N$1&amp;", ","")&amp;
if(Services!O817="S",Services!$O$1&amp;", ","")&amp;
if(Services!P817="S",Services!$P$1&amp;", ","")&amp;
if(Services!Q817="S",Services!$Q$1&amp;", ","")&amp;
if(Services!R817="S",Services!$R$1&amp;", ","")&amp;
if(Services!S817="S",Services!$S$1&amp;", ","")&amp;
if(Services!T817="S",Services!$T$1&amp;", ","")&amp;
if(Services!U817="S",Services!$U$1&amp;", ","")&amp;
if(Services!V817="S",Services!$V$1&amp;", ","")&amp;
if(Services!W817="S",Services!$W$1&amp;", ","")&amp;
if(Services!X817="S",Services!$X$1&amp;", ","")&amp;
if(Services!Y817="S",Services!$Y$1&amp;", ","")&amp;
if(Services!Z817="S",Services!$Z$1&amp;", ","")&amp;
if(Services!AA817="S",Services!$AA$1&amp;", ","")&amp;
if(Services!AB817="S",Services!$AB$1&amp;", ","")&amp;
if(Services!AC817="S",Services!$AC$1&amp;", ","")&amp;
if(Services!AD817="S",Services!$AD$1&amp;", ","")&amp;
if(Services!AE817="S",Services!$AE$1&amp;", ","")&amp;
if(Services!AF817="S",Services!$AF$1&amp;", ","")&amp;
if(Services!AG817="S",Services!$AG$1&amp;", ","")&amp;
if(Services!AH817="S",Services!$AH$1&amp;", ","")</f>
        <v/>
      </c>
      <c r="H817" t="str">
        <f t="shared" si="2"/>
        <v/>
      </c>
      <c r="I817" t="str">
        <f t="shared" si="3"/>
        <v/>
      </c>
      <c r="J817" s="24" t="s">
        <v>299</v>
      </c>
    </row>
    <row r="818">
      <c r="A818" t="str">
        <f>if(Services!A818="","",Services!A818)</f>
        <v/>
      </c>
      <c r="B818" t="str">
        <f>if(Services!B818&amp;" "&amp;Services!C818&amp;" "&amp;Services!I818="","",Services!B818&amp;" "&amp;Services!C818&amp;" "&amp;Services!I818)</f>
        <v>  </v>
      </c>
      <c r="C818" t="str">
        <f>if(A818="","",Services!D818&amp;" "&amp;Services!E818&amp;", "&amp;Services!F818&amp;" "&amp;Services!G818)</f>
        <v/>
      </c>
      <c r="D818" t="str">
        <f>if(Services!H818="","",Services!H818)</f>
        <v/>
      </c>
      <c r="E818" s="81" t="str">
        <f>if(Services!J818="P",Services!$J$1&amp;", ","")&amp;
if(Services!K818="P",Services!$K$1&amp;", ","")&amp;
if(Services!L818="P",Services!$L$1&amp;", ","")&amp;
if(Services!M818="P",Services!$M$1&amp;", ","")&amp;
if(Services!N818="P",Services!$N$1&amp;", ","")&amp;
if(Services!O818="P",Services!$O$1&amp;", ","")&amp;
if(Services!P818="P",Services!$P$1&amp;", ","")&amp;
if(Services!Q818="P",Services!$Q$1&amp;", ","")&amp;
if(Services!R818="P",Services!$R$1&amp;", ","")&amp;
if(Services!S818="P",Services!$S$1&amp;", ","")&amp;
if(Services!T818="P",Services!$T$1&amp;", ","")&amp;
if(Services!U818="P",Services!$U$1&amp;", ","")&amp;
if(Services!V818="P",Services!$V$1&amp;", ","")&amp;
if(Services!W818="P",Services!$W$1&amp;", ","")&amp;
if(Services!X818="P",Services!$X$1&amp;", ","")&amp;
if(Services!Y818="P",Services!$Y$1&amp;", ","")&amp;
if(Services!Z818="P",Services!$Z$1&amp;", ","")&amp;
if(Services!AA818="P",Services!$AA$1&amp;", ","")&amp;
if(Services!AB818="P",Services!$AB$1&amp;", ","")&amp;
if(Services!AC818="P",Services!$AC$1&amp;", ","")&amp;
if(Services!AD818="P",Services!$AD$1&amp;", ","")&amp;
if(Services!AE818="P",Services!$AE$1&amp;", ","")&amp;
if(Services!AF818="P",Services!$AF$1&amp;", ","")&amp;
if(Services!AG818="P",Services!$AG$1&amp;", ","")&amp;
if(Services!AH818="P",Services!$AH$1&amp;", ","")</f>
        <v/>
      </c>
      <c r="F818" t="str">
        <f t="shared" si="1"/>
        <v/>
      </c>
      <c r="G818" s="81" t="str">
        <f>if(Services!J818="S",Services!$J$1&amp;", ","")&amp;
if(Services!K818="S",Services!$K$1&amp;", ","")&amp;
if(Services!L818="S",Services!$L$1&amp;", ","")&amp;
if(Services!M818="S",Services!$M$1&amp;", ","")&amp;
if(Services!N818="S",Services!$N$1&amp;", ","")&amp;
if(Services!O818="S",Services!$O$1&amp;", ","")&amp;
if(Services!P818="S",Services!$P$1&amp;", ","")&amp;
if(Services!Q818="S",Services!$Q$1&amp;", ","")&amp;
if(Services!R818="S",Services!$R$1&amp;", ","")&amp;
if(Services!S818="S",Services!$S$1&amp;", ","")&amp;
if(Services!T818="S",Services!$T$1&amp;", ","")&amp;
if(Services!U818="S",Services!$U$1&amp;", ","")&amp;
if(Services!V818="S",Services!$V$1&amp;", ","")&amp;
if(Services!W818="S",Services!$W$1&amp;", ","")&amp;
if(Services!X818="S",Services!$X$1&amp;", ","")&amp;
if(Services!Y818="S",Services!$Y$1&amp;", ","")&amp;
if(Services!Z818="S",Services!$Z$1&amp;", ","")&amp;
if(Services!AA818="S",Services!$AA$1&amp;", ","")&amp;
if(Services!AB818="S",Services!$AB$1&amp;", ","")&amp;
if(Services!AC818="S",Services!$AC$1&amp;", ","")&amp;
if(Services!AD818="S",Services!$AD$1&amp;", ","")&amp;
if(Services!AE818="S",Services!$AE$1&amp;", ","")&amp;
if(Services!AF818="S",Services!$AF$1&amp;", ","")&amp;
if(Services!AG818="S",Services!$AG$1&amp;", ","")&amp;
if(Services!AH818="S",Services!$AH$1&amp;", ","")</f>
        <v/>
      </c>
      <c r="H818" t="str">
        <f t="shared" si="2"/>
        <v/>
      </c>
      <c r="I818" t="str">
        <f t="shared" si="3"/>
        <v/>
      </c>
      <c r="J818" s="24" t="s">
        <v>299</v>
      </c>
    </row>
    <row r="819">
      <c r="A819" t="str">
        <f>if(Services!A819="","",Services!A819)</f>
        <v/>
      </c>
      <c r="B819" t="str">
        <f>if(Services!B819&amp;" "&amp;Services!C819&amp;" "&amp;Services!I819="","",Services!B819&amp;" "&amp;Services!C819&amp;" "&amp;Services!I819)</f>
        <v>  </v>
      </c>
      <c r="C819" t="str">
        <f>if(A819="","",Services!D819&amp;" "&amp;Services!E819&amp;", "&amp;Services!F819&amp;" "&amp;Services!G819)</f>
        <v/>
      </c>
      <c r="D819" t="str">
        <f>if(Services!H819="","",Services!H819)</f>
        <v/>
      </c>
      <c r="E819" s="81" t="str">
        <f>if(Services!J819="P",Services!$J$1&amp;", ","")&amp;
if(Services!K819="P",Services!$K$1&amp;", ","")&amp;
if(Services!L819="P",Services!$L$1&amp;", ","")&amp;
if(Services!M819="P",Services!$M$1&amp;", ","")&amp;
if(Services!N819="P",Services!$N$1&amp;", ","")&amp;
if(Services!O819="P",Services!$O$1&amp;", ","")&amp;
if(Services!P819="P",Services!$P$1&amp;", ","")&amp;
if(Services!Q819="P",Services!$Q$1&amp;", ","")&amp;
if(Services!R819="P",Services!$R$1&amp;", ","")&amp;
if(Services!S819="P",Services!$S$1&amp;", ","")&amp;
if(Services!T819="P",Services!$T$1&amp;", ","")&amp;
if(Services!U819="P",Services!$U$1&amp;", ","")&amp;
if(Services!V819="P",Services!$V$1&amp;", ","")&amp;
if(Services!W819="P",Services!$W$1&amp;", ","")&amp;
if(Services!X819="P",Services!$X$1&amp;", ","")&amp;
if(Services!Y819="P",Services!$Y$1&amp;", ","")&amp;
if(Services!Z819="P",Services!$Z$1&amp;", ","")&amp;
if(Services!AA819="P",Services!$AA$1&amp;", ","")&amp;
if(Services!AB819="P",Services!$AB$1&amp;", ","")&amp;
if(Services!AC819="P",Services!$AC$1&amp;", ","")&amp;
if(Services!AD819="P",Services!$AD$1&amp;", ","")&amp;
if(Services!AE819="P",Services!$AE$1&amp;", ","")&amp;
if(Services!AF819="P",Services!$AF$1&amp;", ","")&amp;
if(Services!AG819="P",Services!$AG$1&amp;", ","")&amp;
if(Services!AH819="P",Services!$AH$1&amp;", ","")</f>
        <v/>
      </c>
      <c r="F819" t="str">
        <f t="shared" si="1"/>
        <v/>
      </c>
      <c r="G819" s="81" t="str">
        <f>if(Services!J819="S",Services!$J$1&amp;", ","")&amp;
if(Services!K819="S",Services!$K$1&amp;", ","")&amp;
if(Services!L819="S",Services!$L$1&amp;", ","")&amp;
if(Services!M819="S",Services!$M$1&amp;", ","")&amp;
if(Services!N819="S",Services!$N$1&amp;", ","")&amp;
if(Services!O819="S",Services!$O$1&amp;", ","")&amp;
if(Services!P819="S",Services!$P$1&amp;", ","")&amp;
if(Services!Q819="S",Services!$Q$1&amp;", ","")&amp;
if(Services!R819="S",Services!$R$1&amp;", ","")&amp;
if(Services!S819="S",Services!$S$1&amp;", ","")&amp;
if(Services!T819="S",Services!$T$1&amp;", ","")&amp;
if(Services!U819="S",Services!$U$1&amp;", ","")&amp;
if(Services!V819="S",Services!$V$1&amp;", ","")&amp;
if(Services!W819="S",Services!$W$1&amp;", ","")&amp;
if(Services!X819="S",Services!$X$1&amp;", ","")&amp;
if(Services!Y819="S",Services!$Y$1&amp;", ","")&amp;
if(Services!Z819="S",Services!$Z$1&amp;", ","")&amp;
if(Services!AA819="S",Services!$AA$1&amp;", ","")&amp;
if(Services!AB819="S",Services!$AB$1&amp;", ","")&amp;
if(Services!AC819="S",Services!$AC$1&amp;", ","")&amp;
if(Services!AD819="S",Services!$AD$1&amp;", ","")&amp;
if(Services!AE819="S",Services!$AE$1&amp;", ","")&amp;
if(Services!AF819="S",Services!$AF$1&amp;", ","")&amp;
if(Services!AG819="S",Services!$AG$1&amp;", ","")&amp;
if(Services!AH819="S",Services!$AH$1&amp;", ","")</f>
        <v/>
      </c>
      <c r="H819" t="str">
        <f t="shared" si="2"/>
        <v/>
      </c>
      <c r="I819" t="str">
        <f t="shared" si="3"/>
        <v/>
      </c>
      <c r="J819" s="24" t="s">
        <v>299</v>
      </c>
    </row>
    <row r="820">
      <c r="A820" t="str">
        <f>if(Services!A820="","",Services!A820)</f>
        <v/>
      </c>
      <c r="B820" t="str">
        <f>if(Services!B820&amp;" "&amp;Services!C820&amp;" "&amp;Services!I820="","",Services!B820&amp;" "&amp;Services!C820&amp;" "&amp;Services!I820)</f>
        <v>  </v>
      </c>
      <c r="C820" t="str">
        <f>if(A820="","",Services!D820&amp;" "&amp;Services!E820&amp;", "&amp;Services!F820&amp;" "&amp;Services!G820)</f>
        <v/>
      </c>
      <c r="D820" t="str">
        <f>if(Services!H820="","",Services!H820)</f>
        <v/>
      </c>
      <c r="E820" s="81" t="str">
        <f>if(Services!J820="P",Services!$J$1&amp;", ","")&amp;
if(Services!K820="P",Services!$K$1&amp;", ","")&amp;
if(Services!L820="P",Services!$L$1&amp;", ","")&amp;
if(Services!M820="P",Services!$M$1&amp;", ","")&amp;
if(Services!N820="P",Services!$N$1&amp;", ","")&amp;
if(Services!O820="P",Services!$O$1&amp;", ","")&amp;
if(Services!P820="P",Services!$P$1&amp;", ","")&amp;
if(Services!Q820="P",Services!$Q$1&amp;", ","")&amp;
if(Services!R820="P",Services!$R$1&amp;", ","")&amp;
if(Services!S820="P",Services!$S$1&amp;", ","")&amp;
if(Services!T820="P",Services!$T$1&amp;", ","")&amp;
if(Services!U820="P",Services!$U$1&amp;", ","")&amp;
if(Services!V820="P",Services!$V$1&amp;", ","")&amp;
if(Services!W820="P",Services!$W$1&amp;", ","")&amp;
if(Services!X820="P",Services!$X$1&amp;", ","")&amp;
if(Services!Y820="P",Services!$Y$1&amp;", ","")&amp;
if(Services!Z820="P",Services!$Z$1&amp;", ","")&amp;
if(Services!AA820="P",Services!$AA$1&amp;", ","")&amp;
if(Services!AB820="P",Services!$AB$1&amp;", ","")&amp;
if(Services!AC820="P",Services!$AC$1&amp;", ","")&amp;
if(Services!AD820="P",Services!$AD$1&amp;", ","")&amp;
if(Services!AE820="P",Services!$AE$1&amp;", ","")&amp;
if(Services!AF820="P",Services!$AF$1&amp;", ","")&amp;
if(Services!AG820="P",Services!$AG$1&amp;", ","")&amp;
if(Services!AH820="P",Services!$AH$1&amp;", ","")</f>
        <v/>
      </c>
      <c r="F820" t="str">
        <f t="shared" si="1"/>
        <v/>
      </c>
      <c r="G820" s="81" t="str">
        <f>if(Services!J820="S",Services!$J$1&amp;", ","")&amp;
if(Services!K820="S",Services!$K$1&amp;", ","")&amp;
if(Services!L820="S",Services!$L$1&amp;", ","")&amp;
if(Services!M820="S",Services!$M$1&amp;", ","")&amp;
if(Services!N820="S",Services!$N$1&amp;", ","")&amp;
if(Services!O820="S",Services!$O$1&amp;", ","")&amp;
if(Services!P820="S",Services!$P$1&amp;", ","")&amp;
if(Services!Q820="S",Services!$Q$1&amp;", ","")&amp;
if(Services!R820="S",Services!$R$1&amp;", ","")&amp;
if(Services!S820="S",Services!$S$1&amp;", ","")&amp;
if(Services!T820="S",Services!$T$1&amp;", ","")&amp;
if(Services!U820="S",Services!$U$1&amp;", ","")&amp;
if(Services!V820="S",Services!$V$1&amp;", ","")&amp;
if(Services!W820="S",Services!$W$1&amp;", ","")&amp;
if(Services!X820="S",Services!$X$1&amp;", ","")&amp;
if(Services!Y820="S",Services!$Y$1&amp;", ","")&amp;
if(Services!Z820="S",Services!$Z$1&amp;", ","")&amp;
if(Services!AA820="S",Services!$AA$1&amp;", ","")&amp;
if(Services!AB820="S",Services!$AB$1&amp;", ","")&amp;
if(Services!AC820="S",Services!$AC$1&amp;", ","")&amp;
if(Services!AD820="S",Services!$AD$1&amp;", ","")&amp;
if(Services!AE820="S",Services!$AE$1&amp;", ","")&amp;
if(Services!AF820="S",Services!$AF$1&amp;", ","")&amp;
if(Services!AG820="S",Services!$AG$1&amp;", ","")&amp;
if(Services!AH820="S",Services!$AH$1&amp;", ","")</f>
        <v/>
      </c>
      <c r="H820" t="str">
        <f t="shared" si="2"/>
        <v/>
      </c>
      <c r="I820" t="str">
        <f t="shared" si="3"/>
        <v/>
      </c>
      <c r="J820" s="24" t="s">
        <v>299</v>
      </c>
    </row>
    <row r="821">
      <c r="A821" t="str">
        <f>if(Services!A821="","",Services!A821)</f>
        <v/>
      </c>
      <c r="B821" t="str">
        <f>if(Services!B821&amp;" "&amp;Services!C821&amp;" "&amp;Services!I821="","",Services!B821&amp;" "&amp;Services!C821&amp;" "&amp;Services!I821)</f>
        <v>  </v>
      </c>
      <c r="C821" t="str">
        <f>if(A821="","",Services!D821&amp;" "&amp;Services!E821&amp;", "&amp;Services!F821&amp;" "&amp;Services!G821)</f>
        <v/>
      </c>
      <c r="D821" t="str">
        <f>if(Services!H821="","",Services!H821)</f>
        <v/>
      </c>
      <c r="E821" s="81" t="str">
        <f>if(Services!J821="P",Services!$J$1&amp;", ","")&amp;
if(Services!K821="P",Services!$K$1&amp;", ","")&amp;
if(Services!L821="P",Services!$L$1&amp;", ","")&amp;
if(Services!M821="P",Services!$M$1&amp;", ","")&amp;
if(Services!N821="P",Services!$N$1&amp;", ","")&amp;
if(Services!O821="P",Services!$O$1&amp;", ","")&amp;
if(Services!P821="P",Services!$P$1&amp;", ","")&amp;
if(Services!Q821="P",Services!$Q$1&amp;", ","")&amp;
if(Services!R821="P",Services!$R$1&amp;", ","")&amp;
if(Services!S821="P",Services!$S$1&amp;", ","")&amp;
if(Services!T821="P",Services!$T$1&amp;", ","")&amp;
if(Services!U821="P",Services!$U$1&amp;", ","")&amp;
if(Services!V821="P",Services!$V$1&amp;", ","")&amp;
if(Services!W821="P",Services!$W$1&amp;", ","")&amp;
if(Services!X821="P",Services!$X$1&amp;", ","")&amp;
if(Services!Y821="P",Services!$Y$1&amp;", ","")&amp;
if(Services!Z821="P",Services!$Z$1&amp;", ","")&amp;
if(Services!AA821="P",Services!$AA$1&amp;", ","")&amp;
if(Services!AB821="P",Services!$AB$1&amp;", ","")&amp;
if(Services!AC821="P",Services!$AC$1&amp;", ","")&amp;
if(Services!AD821="P",Services!$AD$1&amp;", ","")&amp;
if(Services!AE821="P",Services!$AE$1&amp;", ","")&amp;
if(Services!AF821="P",Services!$AF$1&amp;", ","")&amp;
if(Services!AG821="P",Services!$AG$1&amp;", ","")&amp;
if(Services!AH821="P",Services!$AH$1&amp;", ","")</f>
        <v/>
      </c>
      <c r="F821" t="str">
        <f t="shared" si="1"/>
        <v/>
      </c>
      <c r="G821" s="81" t="str">
        <f>if(Services!J821="S",Services!$J$1&amp;", ","")&amp;
if(Services!K821="S",Services!$K$1&amp;", ","")&amp;
if(Services!L821="S",Services!$L$1&amp;", ","")&amp;
if(Services!M821="S",Services!$M$1&amp;", ","")&amp;
if(Services!N821="S",Services!$N$1&amp;", ","")&amp;
if(Services!O821="S",Services!$O$1&amp;", ","")&amp;
if(Services!P821="S",Services!$P$1&amp;", ","")&amp;
if(Services!Q821="S",Services!$Q$1&amp;", ","")&amp;
if(Services!R821="S",Services!$R$1&amp;", ","")&amp;
if(Services!S821="S",Services!$S$1&amp;", ","")&amp;
if(Services!T821="S",Services!$T$1&amp;", ","")&amp;
if(Services!U821="S",Services!$U$1&amp;", ","")&amp;
if(Services!V821="S",Services!$V$1&amp;", ","")&amp;
if(Services!W821="S",Services!$W$1&amp;", ","")&amp;
if(Services!X821="S",Services!$X$1&amp;", ","")&amp;
if(Services!Y821="S",Services!$Y$1&amp;", ","")&amp;
if(Services!Z821="S",Services!$Z$1&amp;", ","")&amp;
if(Services!AA821="S",Services!$AA$1&amp;", ","")&amp;
if(Services!AB821="S",Services!$AB$1&amp;", ","")&amp;
if(Services!AC821="S",Services!$AC$1&amp;", ","")&amp;
if(Services!AD821="S",Services!$AD$1&amp;", ","")&amp;
if(Services!AE821="S",Services!$AE$1&amp;", ","")&amp;
if(Services!AF821="S",Services!$AF$1&amp;", ","")&amp;
if(Services!AG821="S",Services!$AG$1&amp;", ","")&amp;
if(Services!AH821="S",Services!$AH$1&amp;", ","")</f>
        <v/>
      </c>
      <c r="H821" t="str">
        <f t="shared" si="2"/>
        <v/>
      </c>
      <c r="I821" t="str">
        <f t="shared" si="3"/>
        <v/>
      </c>
      <c r="J821" s="24" t="s">
        <v>299</v>
      </c>
    </row>
    <row r="822">
      <c r="A822" t="str">
        <f>if(Services!A822="","",Services!A822)</f>
        <v/>
      </c>
      <c r="B822" t="str">
        <f>if(Services!B822&amp;" "&amp;Services!C822&amp;" "&amp;Services!I822="","",Services!B822&amp;" "&amp;Services!C822&amp;" "&amp;Services!I822)</f>
        <v>  </v>
      </c>
      <c r="C822" t="str">
        <f>if(A822="","",Services!D822&amp;" "&amp;Services!E822&amp;", "&amp;Services!F822&amp;" "&amp;Services!G822)</f>
        <v/>
      </c>
      <c r="D822" t="str">
        <f>if(Services!H822="","",Services!H822)</f>
        <v/>
      </c>
      <c r="E822" s="81" t="str">
        <f>if(Services!J822="P",Services!$J$1&amp;", ","")&amp;
if(Services!K822="P",Services!$K$1&amp;", ","")&amp;
if(Services!L822="P",Services!$L$1&amp;", ","")&amp;
if(Services!M822="P",Services!$M$1&amp;", ","")&amp;
if(Services!N822="P",Services!$N$1&amp;", ","")&amp;
if(Services!O822="P",Services!$O$1&amp;", ","")&amp;
if(Services!P822="P",Services!$P$1&amp;", ","")&amp;
if(Services!Q822="P",Services!$Q$1&amp;", ","")&amp;
if(Services!R822="P",Services!$R$1&amp;", ","")&amp;
if(Services!S822="P",Services!$S$1&amp;", ","")&amp;
if(Services!T822="P",Services!$T$1&amp;", ","")&amp;
if(Services!U822="P",Services!$U$1&amp;", ","")&amp;
if(Services!V822="P",Services!$V$1&amp;", ","")&amp;
if(Services!W822="P",Services!$W$1&amp;", ","")&amp;
if(Services!X822="P",Services!$X$1&amp;", ","")&amp;
if(Services!Y822="P",Services!$Y$1&amp;", ","")&amp;
if(Services!Z822="P",Services!$Z$1&amp;", ","")&amp;
if(Services!AA822="P",Services!$AA$1&amp;", ","")&amp;
if(Services!AB822="P",Services!$AB$1&amp;", ","")&amp;
if(Services!AC822="P",Services!$AC$1&amp;", ","")&amp;
if(Services!AD822="P",Services!$AD$1&amp;", ","")&amp;
if(Services!AE822="P",Services!$AE$1&amp;", ","")&amp;
if(Services!AF822="P",Services!$AF$1&amp;", ","")&amp;
if(Services!AG822="P",Services!$AG$1&amp;", ","")&amp;
if(Services!AH822="P",Services!$AH$1&amp;", ","")</f>
        <v/>
      </c>
      <c r="F822" t="str">
        <f t="shared" si="1"/>
        <v/>
      </c>
      <c r="G822" s="81" t="str">
        <f>if(Services!J822="S",Services!$J$1&amp;", ","")&amp;
if(Services!K822="S",Services!$K$1&amp;", ","")&amp;
if(Services!L822="S",Services!$L$1&amp;", ","")&amp;
if(Services!M822="S",Services!$M$1&amp;", ","")&amp;
if(Services!N822="S",Services!$N$1&amp;", ","")&amp;
if(Services!O822="S",Services!$O$1&amp;", ","")&amp;
if(Services!P822="S",Services!$P$1&amp;", ","")&amp;
if(Services!Q822="S",Services!$Q$1&amp;", ","")&amp;
if(Services!R822="S",Services!$R$1&amp;", ","")&amp;
if(Services!S822="S",Services!$S$1&amp;", ","")&amp;
if(Services!T822="S",Services!$T$1&amp;", ","")&amp;
if(Services!U822="S",Services!$U$1&amp;", ","")&amp;
if(Services!V822="S",Services!$V$1&amp;", ","")&amp;
if(Services!W822="S",Services!$W$1&amp;", ","")&amp;
if(Services!X822="S",Services!$X$1&amp;", ","")&amp;
if(Services!Y822="S",Services!$Y$1&amp;", ","")&amp;
if(Services!Z822="S",Services!$Z$1&amp;", ","")&amp;
if(Services!AA822="S",Services!$AA$1&amp;", ","")&amp;
if(Services!AB822="S",Services!$AB$1&amp;", ","")&amp;
if(Services!AC822="S",Services!$AC$1&amp;", ","")&amp;
if(Services!AD822="S",Services!$AD$1&amp;", ","")&amp;
if(Services!AE822="S",Services!$AE$1&amp;", ","")&amp;
if(Services!AF822="S",Services!$AF$1&amp;", ","")&amp;
if(Services!AG822="S",Services!$AG$1&amp;", ","")&amp;
if(Services!AH822="S",Services!$AH$1&amp;", ","")</f>
        <v/>
      </c>
      <c r="H822" t="str">
        <f t="shared" si="2"/>
        <v/>
      </c>
      <c r="I822" t="str">
        <f t="shared" si="3"/>
        <v/>
      </c>
      <c r="J822" s="24" t="s">
        <v>299</v>
      </c>
    </row>
    <row r="823">
      <c r="A823" t="str">
        <f>if(Services!A823="","",Services!A823)</f>
        <v/>
      </c>
      <c r="B823" t="str">
        <f>if(Services!B823&amp;" "&amp;Services!C823&amp;" "&amp;Services!I823="","",Services!B823&amp;" "&amp;Services!C823&amp;" "&amp;Services!I823)</f>
        <v>  </v>
      </c>
      <c r="C823" t="str">
        <f>if(A823="","",Services!D823&amp;" "&amp;Services!E823&amp;", "&amp;Services!F823&amp;" "&amp;Services!G823)</f>
        <v/>
      </c>
      <c r="D823" t="str">
        <f>if(Services!H823="","",Services!H823)</f>
        <v/>
      </c>
      <c r="E823" s="81" t="str">
        <f>if(Services!J823="P",Services!$J$1&amp;", ","")&amp;
if(Services!K823="P",Services!$K$1&amp;", ","")&amp;
if(Services!L823="P",Services!$L$1&amp;", ","")&amp;
if(Services!M823="P",Services!$M$1&amp;", ","")&amp;
if(Services!N823="P",Services!$N$1&amp;", ","")&amp;
if(Services!O823="P",Services!$O$1&amp;", ","")&amp;
if(Services!P823="P",Services!$P$1&amp;", ","")&amp;
if(Services!Q823="P",Services!$Q$1&amp;", ","")&amp;
if(Services!R823="P",Services!$R$1&amp;", ","")&amp;
if(Services!S823="P",Services!$S$1&amp;", ","")&amp;
if(Services!T823="P",Services!$T$1&amp;", ","")&amp;
if(Services!U823="P",Services!$U$1&amp;", ","")&amp;
if(Services!V823="P",Services!$V$1&amp;", ","")&amp;
if(Services!W823="P",Services!$W$1&amp;", ","")&amp;
if(Services!X823="P",Services!$X$1&amp;", ","")&amp;
if(Services!Y823="P",Services!$Y$1&amp;", ","")&amp;
if(Services!Z823="P",Services!$Z$1&amp;", ","")&amp;
if(Services!AA823="P",Services!$AA$1&amp;", ","")&amp;
if(Services!AB823="P",Services!$AB$1&amp;", ","")&amp;
if(Services!AC823="P",Services!$AC$1&amp;", ","")&amp;
if(Services!AD823="P",Services!$AD$1&amp;", ","")&amp;
if(Services!AE823="P",Services!$AE$1&amp;", ","")&amp;
if(Services!AF823="P",Services!$AF$1&amp;", ","")&amp;
if(Services!AG823="P",Services!$AG$1&amp;", ","")&amp;
if(Services!AH823="P",Services!$AH$1&amp;", ","")</f>
        <v/>
      </c>
      <c r="F823" t="str">
        <f t="shared" si="1"/>
        <v/>
      </c>
      <c r="G823" s="81" t="str">
        <f>if(Services!J823="S",Services!$J$1&amp;", ","")&amp;
if(Services!K823="S",Services!$K$1&amp;", ","")&amp;
if(Services!L823="S",Services!$L$1&amp;", ","")&amp;
if(Services!M823="S",Services!$M$1&amp;", ","")&amp;
if(Services!N823="S",Services!$N$1&amp;", ","")&amp;
if(Services!O823="S",Services!$O$1&amp;", ","")&amp;
if(Services!P823="S",Services!$P$1&amp;", ","")&amp;
if(Services!Q823="S",Services!$Q$1&amp;", ","")&amp;
if(Services!R823="S",Services!$R$1&amp;", ","")&amp;
if(Services!S823="S",Services!$S$1&amp;", ","")&amp;
if(Services!T823="S",Services!$T$1&amp;", ","")&amp;
if(Services!U823="S",Services!$U$1&amp;", ","")&amp;
if(Services!V823="S",Services!$V$1&amp;", ","")&amp;
if(Services!W823="S",Services!$W$1&amp;", ","")&amp;
if(Services!X823="S",Services!$X$1&amp;", ","")&amp;
if(Services!Y823="S",Services!$Y$1&amp;", ","")&amp;
if(Services!Z823="S",Services!$Z$1&amp;", ","")&amp;
if(Services!AA823="S",Services!$AA$1&amp;", ","")&amp;
if(Services!AB823="S",Services!$AB$1&amp;", ","")&amp;
if(Services!AC823="S",Services!$AC$1&amp;", ","")&amp;
if(Services!AD823="S",Services!$AD$1&amp;", ","")&amp;
if(Services!AE823="S",Services!$AE$1&amp;", ","")&amp;
if(Services!AF823="S",Services!$AF$1&amp;", ","")&amp;
if(Services!AG823="S",Services!$AG$1&amp;", ","")&amp;
if(Services!AH823="S",Services!$AH$1&amp;", ","")</f>
        <v/>
      </c>
      <c r="H823" t="str">
        <f t="shared" si="2"/>
        <v/>
      </c>
      <c r="I823" t="str">
        <f t="shared" si="3"/>
        <v/>
      </c>
      <c r="J823" s="24" t="s">
        <v>299</v>
      </c>
    </row>
    <row r="824">
      <c r="A824" t="str">
        <f>if(Services!A824="","",Services!A824)</f>
        <v/>
      </c>
      <c r="B824" t="str">
        <f>if(Services!B824&amp;" "&amp;Services!C824&amp;" "&amp;Services!I824="","",Services!B824&amp;" "&amp;Services!C824&amp;" "&amp;Services!I824)</f>
        <v>  </v>
      </c>
      <c r="C824" t="str">
        <f>if(A824="","",Services!D824&amp;" "&amp;Services!E824&amp;", "&amp;Services!F824&amp;" "&amp;Services!G824)</f>
        <v/>
      </c>
      <c r="D824" t="str">
        <f>if(Services!H824="","",Services!H824)</f>
        <v/>
      </c>
      <c r="E824" s="81" t="str">
        <f>if(Services!J824="P",Services!$J$1&amp;", ","")&amp;
if(Services!K824="P",Services!$K$1&amp;", ","")&amp;
if(Services!L824="P",Services!$L$1&amp;", ","")&amp;
if(Services!M824="P",Services!$M$1&amp;", ","")&amp;
if(Services!N824="P",Services!$N$1&amp;", ","")&amp;
if(Services!O824="P",Services!$O$1&amp;", ","")&amp;
if(Services!P824="P",Services!$P$1&amp;", ","")&amp;
if(Services!Q824="P",Services!$Q$1&amp;", ","")&amp;
if(Services!R824="P",Services!$R$1&amp;", ","")&amp;
if(Services!S824="P",Services!$S$1&amp;", ","")&amp;
if(Services!T824="P",Services!$T$1&amp;", ","")&amp;
if(Services!U824="P",Services!$U$1&amp;", ","")&amp;
if(Services!V824="P",Services!$V$1&amp;", ","")&amp;
if(Services!W824="P",Services!$W$1&amp;", ","")&amp;
if(Services!X824="P",Services!$X$1&amp;", ","")&amp;
if(Services!Y824="P",Services!$Y$1&amp;", ","")&amp;
if(Services!Z824="P",Services!$Z$1&amp;", ","")&amp;
if(Services!AA824="P",Services!$AA$1&amp;", ","")&amp;
if(Services!AB824="P",Services!$AB$1&amp;", ","")&amp;
if(Services!AC824="P",Services!$AC$1&amp;", ","")&amp;
if(Services!AD824="P",Services!$AD$1&amp;", ","")&amp;
if(Services!AE824="P",Services!$AE$1&amp;", ","")&amp;
if(Services!AF824="P",Services!$AF$1&amp;", ","")&amp;
if(Services!AG824="P",Services!$AG$1&amp;", ","")&amp;
if(Services!AH824="P",Services!$AH$1&amp;", ","")</f>
        <v/>
      </c>
      <c r="F824" t="str">
        <f t="shared" si="1"/>
        <v/>
      </c>
      <c r="G824" s="81" t="str">
        <f>if(Services!J824="S",Services!$J$1&amp;", ","")&amp;
if(Services!K824="S",Services!$K$1&amp;", ","")&amp;
if(Services!L824="S",Services!$L$1&amp;", ","")&amp;
if(Services!M824="S",Services!$M$1&amp;", ","")&amp;
if(Services!N824="S",Services!$N$1&amp;", ","")&amp;
if(Services!O824="S",Services!$O$1&amp;", ","")&amp;
if(Services!P824="S",Services!$P$1&amp;", ","")&amp;
if(Services!Q824="S",Services!$Q$1&amp;", ","")&amp;
if(Services!R824="S",Services!$R$1&amp;", ","")&amp;
if(Services!S824="S",Services!$S$1&amp;", ","")&amp;
if(Services!T824="S",Services!$T$1&amp;", ","")&amp;
if(Services!U824="S",Services!$U$1&amp;", ","")&amp;
if(Services!V824="S",Services!$V$1&amp;", ","")&amp;
if(Services!W824="S",Services!$W$1&amp;", ","")&amp;
if(Services!X824="S",Services!$X$1&amp;", ","")&amp;
if(Services!Y824="S",Services!$Y$1&amp;", ","")&amp;
if(Services!Z824="S",Services!$Z$1&amp;", ","")&amp;
if(Services!AA824="S",Services!$AA$1&amp;", ","")&amp;
if(Services!AB824="S",Services!$AB$1&amp;", ","")&amp;
if(Services!AC824="S",Services!$AC$1&amp;", ","")&amp;
if(Services!AD824="S",Services!$AD$1&amp;", ","")&amp;
if(Services!AE824="S",Services!$AE$1&amp;", ","")&amp;
if(Services!AF824="S",Services!$AF$1&amp;", ","")&amp;
if(Services!AG824="S",Services!$AG$1&amp;", ","")&amp;
if(Services!AH824="S",Services!$AH$1&amp;", ","")</f>
        <v/>
      </c>
      <c r="H824" t="str">
        <f t="shared" si="2"/>
        <v/>
      </c>
      <c r="I824" t="str">
        <f t="shared" si="3"/>
        <v/>
      </c>
      <c r="J824" s="24" t="s">
        <v>299</v>
      </c>
    </row>
    <row r="825">
      <c r="A825" t="str">
        <f>if(Services!A825="","",Services!A825)</f>
        <v/>
      </c>
      <c r="B825" t="str">
        <f>if(Services!B825&amp;" "&amp;Services!C825&amp;" "&amp;Services!I825="","",Services!B825&amp;" "&amp;Services!C825&amp;" "&amp;Services!I825)</f>
        <v>  </v>
      </c>
      <c r="C825" t="str">
        <f>if(A825="","",Services!D825&amp;" "&amp;Services!E825&amp;", "&amp;Services!F825&amp;" "&amp;Services!G825)</f>
        <v/>
      </c>
      <c r="D825" t="str">
        <f>if(Services!H825="","",Services!H825)</f>
        <v/>
      </c>
      <c r="E825" s="81" t="str">
        <f>if(Services!J825="P",Services!$J$1&amp;", ","")&amp;
if(Services!K825="P",Services!$K$1&amp;", ","")&amp;
if(Services!L825="P",Services!$L$1&amp;", ","")&amp;
if(Services!M825="P",Services!$M$1&amp;", ","")&amp;
if(Services!N825="P",Services!$N$1&amp;", ","")&amp;
if(Services!O825="P",Services!$O$1&amp;", ","")&amp;
if(Services!P825="P",Services!$P$1&amp;", ","")&amp;
if(Services!Q825="P",Services!$Q$1&amp;", ","")&amp;
if(Services!R825="P",Services!$R$1&amp;", ","")&amp;
if(Services!S825="P",Services!$S$1&amp;", ","")&amp;
if(Services!T825="P",Services!$T$1&amp;", ","")&amp;
if(Services!U825="P",Services!$U$1&amp;", ","")&amp;
if(Services!V825="P",Services!$V$1&amp;", ","")&amp;
if(Services!W825="P",Services!$W$1&amp;", ","")&amp;
if(Services!X825="P",Services!$X$1&amp;", ","")&amp;
if(Services!Y825="P",Services!$Y$1&amp;", ","")&amp;
if(Services!Z825="P",Services!$Z$1&amp;", ","")&amp;
if(Services!AA825="P",Services!$AA$1&amp;", ","")&amp;
if(Services!AB825="P",Services!$AB$1&amp;", ","")&amp;
if(Services!AC825="P",Services!$AC$1&amp;", ","")&amp;
if(Services!AD825="P",Services!$AD$1&amp;", ","")&amp;
if(Services!AE825="P",Services!$AE$1&amp;", ","")&amp;
if(Services!AF825="P",Services!$AF$1&amp;", ","")&amp;
if(Services!AG825="P",Services!$AG$1&amp;", ","")&amp;
if(Services!AH825="P",Services!$AH$1&amp;", ","")</f>
        <v/>
      </c>
      <c r="F825" t="str">
        <f t="shared" si="1"/>
        <v/>
      </c>
      <c r="G825" s="81" t="str">
        <f>if(Services!J825="S",Services!$J$1&amp;", ","")&amp;
if(Services!K825="S",Services!$K$1&amp;", ","")&amp;
if(Services!L825="S",Services!$L$1&amp;", ","")&amp;
if(Services!M825="S",Services!$M$1&amp;", ","")&amp;
if(Services!N825="S",Services!$N$1&amp;", ","")&amp;
if(Services!O825="S",Services!$O$1&amp;", ","")&amp;
if(Services!P825="S",Services!$P$1&amp;", ","")&amp;
if(Services!Q825="S",Services!$Q$1&amp;", ","")&amp;
if(Services!R825="S",Services!$R$1&amp;", ","")&amp;
if(Services!S825="S",Services!$S$1&amp;", ","")&amp;
if(Services!T825="S",Services!$T$1&amp;", ","")&amp;
if(Services!U825="S",Services!$U$1&amp;", ","")&amp;
if(Services!V825="S",Services!$V$1&amp;", ","")&amp;
if(Services!W825="S",Services!$W$1&amp;", ","")&amp;
if(Services!X825="S",Services!$X$1&amp;", ","")&amp;
if(Services!Y825="S",Services!$Y$1&amp;", ","")&amp;
if(Services!Z825="S",Services!$Z$1&amp;", ","")&amp;
if(Services!AA825="S",Services!$AA$1&amp;", ","")&amp;
if(Services!AB825="S",Services!$AB$1&amp;", ","")&amp;
if(Services!AC825="S",Services!$AC$1&amp;", ","")&amp;
if(Services!AD825="S",Services!$AD$1&amp;", ","")&amp;
if(Services!AE825="S",Services!$AE$1&amp;", ","")&amp;
if(Services!AF825="S",Services!$AF$1&amp;", ","")&amp;
if(Services!AG825="S",Services!$AG$1&amp;", ","")&amp;
if(Services!AH825="S",Services!$AH$1&amp;", ","")</f>
        <v/>
      </c>
      <c r="H825" t="str">
        <f t="shared" si="2"/>
        <v/>
      </c>
      <c r="I825" t="str">
        <f t="shared" si="3"/>
        <v/>
      </c>
      <c r="J825" s="24" t="s">
        <v>299</v>
      </c>
    </row>
    <row r="826">
      <c r="A826" t="str">
        <f>if(Services!A826="","",Services!A826)</f>
        <v/>
      </c>
      <c r="B826" t="str">
        <f>if(Services!B826&amp;" "&amp;Services!C826&amp;" "&amp;Services!I826="","",Services!B826&amp;" "&amp;Services!C826&amp;" "&amp;Services!I826)</f>
        <v>  </v>
      </c>
      <c r="C826" t="str">
        <f>if(A826="","",Services!D826&amp;" "&amp;Services!E826&amp;", "&amp;Services!F826&amp;" "&amp;Services!G826)</f>
        <v/>
      </c>
      <c r="D826" t="str">
        <f>if(Services!H826="","",Services!H826)</f>
        <v/>
      </c>
      <c r="E826" s="81" t="str">
        <f>if(Services!J826="P",Services!$J$1&amp;", ","")&amp;
if(Services!K826="P",Services!$K$1&amp;", ","")&amp;
if(Services!L826="P",Services!$L$1&amp;", ","")&amp;
if(Services!M826="P",Services!$M$1&amp;", ","")&amp;
if(Services!N826="P",Services!$N$1&amp;", ","")&amp;
if(Services!O826="P",Services!$O$1&amp;", ","")&amp;
if(Services!P826="P",Services!$P$1&amp;", ","")&amp;
if(Services!Q826="P",Services!$Q$1&amp;", ","")&amp;
if(Services!R826="P",Services!$R$1&amp;", ","")&amp;
if(Services!S826="P",Services!$S$1&amp;", ","")&amp;
if(Services!T826="P",Services!$T$1&amp;", ","")&amp;
if(Services!U826="P",Services!$U$1&amp;", ","")&amp;
if(Services!V826="P",Services!$V$1&amp;", ","")&amp;
if(Services!W826="P",Services!$W$1&amp;", ","")&amp;
if(Services!X826="P",Services!$X$1&amp;", ","")&amp;
if(Services!Y826="P",Services!$Y$1&amp;", ","")&amp;
if(Services!Z826="P",Services!$Z$1&amp;", ","")&amp;
if(Services!AA826="P",Services!$AA$1&amp;", ","")&amp;
if(Services!AB826="P",Services!$AB$1&amp;", ","")&amp;
if(Services!AC826="P",Services!$AC$1&amp;", ","")&amp;
if(Services!AD826="P",Services!$AD$1&amp;", ","")&amp;
if(Services!AE826="P",Services!$AE$1&amp;", ","")&amp;
if(Services!AF826="P",Services!$AF$1&amp;", ","")&amp;
if(Services!AG826="P",Services!$AG$1&amp;", ","")&amp;
if(Services!AH826="P",Services!$AH$1&amp;", ","")</f>
        <v/>
      </c>
      <c r="F826" t="str">
        <f t="shared" si="1"/>
        <v/>
      </c>
      <c r="G826" s="81" t="str">
        <f>if(Services!J826="S",Services!$J$1&amp;", ","")&amp;
if(Services!K826="S",Services!$K$1&amp;", ","")&amp;
if(Services!L826="S",Services!$L$1&amp;", ","")&amp;
if(Services!M826="S",Services!$M$1&amp;", ","")&amp;
if(Services!N826="S",Services!$N$1&amp;", ","")&amp;
if(Services!O826="S",Services!$O$1&amp;", ","")&amp;
if(Services!P826="S",Services!$P$1&amp;", ","")&amp;
if(Services!Q826="S",Services!$Q$1&amp;", ","")&amp;
if(Services!R826="S",Services!$R$1&amp;", ","")&amp;
if(Services!S826="S",Services!$S$1&amp;", ","")&amp;
if(Services!T826="S",Services!$T$1&amp;", ","")&amp;
if(Services!U826="S",Services!$U$1&amp;", ","")&amp;
if(Services!V826="S",Services!$V$1&amp;", ","")&amp;
if(Services!W826="S",Services!$W$1&amp;", ","")&amp;
if(Services!X826="S",Services!$X$1&amp;", ","")&amp;
if(Services!Y826="S",Services!$Y$1&amp;", ","")&amp;
if(Services!Z826="S",Services!$Z$1&amp;", ","")&amp;
if(Services!AA826="S",Services!$AA$1&amp;", ","")&amp;
if(Services!AB826="S",Services!$AB$1&amp;", ","")&amp;
if(Services!AC826="S",Services!$AC$1&amp;", ","")&amp;
if(Services!AD826="S",Services!$AD$1&amp;", ","")&amp;
if(Services!AE826="S",Services!$AE$1&amp;", ","")&amp;
if(Services!AF826="S",Services!$AF$1&amp;", ","")&amp;
if(Services!AG826="S",Services!$AG$1&amp;", ","")&amp;
if(Services!AH826="S",Services!$AH$1&amp;", ","")</f>
        <v/>
      </c>
      <c r="H826" t="str">
        <f t="shared" si="2"/>
        <v/>
      </c>
      <c r="I826" t="str">
        <f t="shared" si="3"/>
        <v/>
      </c>
      <c r="J826" s="24" t="s">
        <v>299</v>
      </c>
    </row>
    <row r="827">
      <c r="A827" t="str">
        <f>if(Services!A827="","",Services!A827)</f>
        <v/>
      </c>
      <c r="B827" t="str">
        <f>if(Services!B827&amp;" "&amp;Services!C827&amp;" "&amp;Services!I827="","",Services!B827&amp;" "&amp;Services!C827&amp;" "&amp;Services!I827)</f>
        <v>  </v>
      </c>
      <c r="C827" t="str">
        <f>if(A827="","",Services!D827&amp;" "&amp;Services!E827&amp;", "&amp;Services!F827&amp;" "&amp;Services!G827)</f>
        <v/>
      </c>
      <c r="D827" t="str">
        <f>if(Services!H827="","",Services!H827)</f>
        <v/>
      </c>
      <c r="E827" s="81" t="str">
        <f>if(Services!J827="P",Services!$J$1&amp;", ","")&amp;
if(Services!K827="P",Services!$K$1&amp;", ","")&amp;
if(Services!L827="P",Services!$L$1&amp;", ","")&amp;
if(Services!M827="P",Services!$M$1&amp;", ","")&amp;
if(Services!N827="P",Services!$N$1&amp;", ","")&amp;
if(Services!O827="P",Services!$O$1&amp;", ","")&amp;
if(Services!P827="P",Services!$P$1&amp;", ","")&amp;
if(Services!Q827="P",Services!$Q$1&amp;", ","")&amp;
if(Services!R827="P",Services!$R$1&amp;", ","")&amp;
if(Services!S827="P",Services!$S$1&amp;", ","")&amp;
if(Services!T827="P",Services!$T$1&amp;", ","")&amp;
if(Services!U827="P",Services!$U$1&amp;", ","")&amp;
if(Services!V827="P",Services!$V$1&amp;", ","")&amp;
if(Services!W827="P",Services!$W$1&amp;", ","")&amp;
if(Services!X827="P",Services!$X$1&amp;", ","")&amp;
if(Services!Y827="P",Services!$Y$1&amp;", ","")&amp;
if(Services!Z827="P",Services!$Z$1&amp;", ","")&amp;
if(Services!AA827="P",Services!$AA$1&amp;", ","")&amp;
if(Services!AB827="P",Services!$AB$1&amp;", ","")&amp;
if(Services!AC827="P",Services!$AC$1&amp;", ","")&amp;
if(Services!AD827="P",Services!$AD$1&amp;", ","")&amp;
if(Services!AE827="P",Services!$AE$1&amp;", ","")&amp;
if(Services!AF827="P",Services!$AF$1&amp;", ","")&amp;
if(Services!AG827="P",Services!$AG$1&amp;", ","")&amp;
if(Services!AH827="P",Services!$AH$1&amp;", ","")</f>
        <v/>
      </c>
      <c r="F827" t="str">
        <f t="shared" si="1"/>
        <v/>
      </c>
      <c r="G827" s="81" t="str">
        <f>if(Services!J827="S",Services!$J$1&amp;", ","")&amp;
if(Services!K827="S",Services!$K$1&amp;", ","")&amp;
if(Services!L827="S",Services!$L$1&amp;", ","")&amp;
if(Services!M827="S",Services!$M$1&amp;", ","")&amp;
if(Services!N827="S",Services!$N$1&amp;", ","")&amp;
if(Services!O827="S",Services!$O$1&amp;", ","")&amp;
if(Services!P827="S",Services!$P$1&amp;", ","")&amp;
if(Services!Q827="S",Services!$Q$1&amp;", ","")&amp;
if(Services!R827="S",Services!$R$1&amp;", ","")&amp;
if(Services!S827="S",Services!$S$1&amp;", ","")&amp;
if(Services!T827="S",Services!$T$1&amp;", ","")&amp;
if(Services!U827="S",Services!$U$1&amp;", ","")&amp;
if(Services!V827="S",Services!$V$1&amp;", ","")&amp;
if(Services!W827="S",Services!$W$1&amp;", ","")&amp;
if(Services!X827="S",Services!$X$1&amp;", ","")&amp;
if(Services!Y827="S",Services!$Y$1&amp;", ","")&amp;
if(Services!Z827="S",Services!$Z$1&amp;", ","")&amp;
if(Services!AA827="S",Services!$AA$1&amp;", ","")&amp;
if(Services!AB827="S",Services!$AB$1&amp;", ","")&amp;
if(Services!AC827="S",Services!$AC$1&amp;", ","")&amp;
if(Services!AD827="S",Services!$AD$1&amp;", ","")&amp;
if(Services!AE827="S",Services!$AE$1&amp;", ","")&amp;
if(Services!AF827="S",Services!$AF$1&amp;", ","")&amp;
if(Services!AG827="S",Services!$AG$1&amp;", ","")&amp;
if(Services!AH827="S",Services!$AH$1&amp;", ","")</f>
        <v/>
      </c>
      <c r="H827" t="str">
        <f t="shared" si="2"/>
        <v/>
      </c>
      <c r="I827" t="str">
        <f t="shared" si="3"/>
        <v/>
      </c>
      <c r="J827" s="24" t="s">
        <v>299</v>
      </c>
    </row>
    <row r="828">
      <c r="A828" t="str">
        <f>if(Services!A828="","",Services!A828)</f>
        <v/>
      </c>
      <c r="B828" t="str">
        <f>if(Services!B828&amp;" "&amp;Services!C828&amp;" "&amp;Services!I828="","",Services!B828&amp;" "&amp;Services!C828&amp;" "&amp;Services!I828)</f>
        <v>  </v>
      </c>
      <c r="C828" t="str">
        <f>if(A828="","",Services!D828&amp;" "&amp;Services!E828&amp;", "&amp;Services!F828&amp;" "&amp;Services!G828)</f>
        <v/>
      </c>
      <c r="D828" t="str">
        <f>if(Services!H828="","",Services!H828)</f>
        <v/>
      </c>
      <c r="E828" s="81" t="str">
        <f>if(Services!J828="P",Services!$J$1&amp;", ","")&amp;
if(Services!K828="P",Services!$K$1&amp;", ","")&amp;
if(Services!L828="P",Services!$L$1&amp;", ","")&amp;
if(Services!M828="P",Services!$M$1&amp;", ","")&amp;
if(Services!N828="P",Services!$N$1&amp;", ","")&amp;
if(Services!O828="P",Services!$O$1&amp;", ","")&amp;
if(Services!P828="P",Services!$P$1&amp;", ","")&amp;
if(Services!Q828="P",Services!$Q$1&amp;", ","")&amp;
if(Services!R828="P",Services!$R$1&amp;", ","")&amp;
if(Services!S828="P",Services!$S$1&amp;", ","")&amp;
if(Services!T828="P",Services!$T$1&amp;", ","")&amp;
if(Services!U828="P",Services!$U$1&amp;", ","")&amp;
if(Services!V828="P",Services!$V$1&amp;", ","")&amp;
if(Services!W828="P",Services!$W$1&amp;", ","")&amp;
if(Services!X828="P",Services!$X$1&amp;", ","")&amp;
if(Services!Y828="P",Services!$Y$1&amp;", ","")&amp;
if(Services!Z828="P",Services!$Z$1&amp;", ","")&amp;
if(Services!AA828="P",Services!$AA$1&amp;", ","")&amp;
if(Services!AB828="P",Services!$AB$1&amp;", ","")&amp;
if(Services!AC828="P",Services!$AC$1&amp;", ","")&amp;
if(Services!AD828="P",Services!$AD$1&amp;", ","")&amp;
if(Services!AE828="P",Services!$AE$1&amp;", ","")&amp;
if(Services!AF828="P",Services!$AF$1&amp;", ","")&amp;
if(Services!AG828="P",Services!$AG$1&amp;", ","")&amp;
if(Services!AH828="P",Services!$AH$1&amp;", ","")</f>
        <v/>
      </c>
      <c r="F828" t="str">
        <f t="shared" si="1"/>
        <v/>
      </c>
      <c r="G828" s="81" t="str">
        <f>if(Services!J828="S",Services!$J$1&amp;", ","")&amp;
if(Services!K828="S",Services!$K$1&amp;", ","")&amp;
if(Services!L828="S",Services!$L$1&amp;", ","")&amp;
if(Services!M828="S",Services!$M$1&amp;", ","")&amp;
if(Services!N828="S",Services!$N$1&amp;", ","")&amp;
if(Services!O828="S",Services!$O$1&amp;", ","")&amp;
if(Services!P828="S",Services!$P$1&amp;", ","")&amp;
if(Services!Q828="S",Services!$Q$1&amp;", ","")&amp;
if(Services!R828="S",Services!$R$1&amp;", ","")&amp;
if(Services!S828="S",Services!$S$1&amp;", ","")&amp;
if(Services!T828="S",Services!$T$1&amp;", ","")&amp;
if(Services!U828="S",Services!$U$1&amp;", ","")&amp;
if(Services!V828="S",Services!$V$1&amp;", ","")&amp;
if(Services!W828="S",Services!$W$1&amp;", ","")&amp;
if(Services!X828="S",Services!$X$1&amp;", ","")&amp;
if(Services!Y828="S",Services!$Y$1&amp;", ","")&amp;
if(Services!Z828="S",Services!$Z$1&amp;", ","")&amp;
if(Services!AA828="S",Services!$AA$1&amp;", ","")&amp;
if(Services!AB828="S",Services!$AB$1&amp;", ","")&amp;
if(Services!AC828="S",Services!$AC$1&amp;", ","")&amp;
if(Services!AD828="S",Services!$AD$1&amp;", ","")&amp;
if(Services!AE828="S",Services!$AE$1&amp;", ","")&amp;
if(Services!AF828="S",Services!$AF$1&amp;", ","")&amp;
if(Services!AG828="S",Services!$AG$1&amp;", ","")&amp;
if(Services!AH828="S",Services!$AH$1&amp;", ","")</f>
        <v/>
      </c>
      <c r="H828" t="str">
        <f t="shared" si="2"/>
        <v/>
      </c>
      <c r="I828" t="str">
        <f t="shared" si="3"/>
        <v/>
      </c>
      <c r="J828" s="24" t="s">
        <v>299</v>
      </c>
    </row>
    <row r="829">
      <c r="A829" t="str">
        <f>if(Services!A829="","",Services!A829)</f>
        <v/>
      </c>
      <c r="B829" t="str">
        <f>if(Services!B829&amp;" "&amp;Services!C829&amp;" "&amp;Services!I829="","",Services!B829&amp;" "&amp;Services!C829&amp;" "&amp;Services!I829)</f>
        <v>  </v>
      </c>
      <c r="C829" t="str">
        <f>if(A829="","",Services!D829&amp;" "&amp;Services!E829&amp;", "&amp;Services!F829&amp;" "&amp;Services!G829)</f>
        <v/>
      </c>
      <c r="D829" t="str">
        <f>if(Services!H829="","",Services!H829)</f>
        <v/>
      </c>
      <c r="E829" s="81" t="str">
        <f>if(Services!J829="P",Services!$J$1&amp;", ","")&amp;
if(Services!K829="P",Services!$K$1&amp;", ","")&amp;
if(Services!L829="P",Services!$L$1&amp;", ","")&amp;
if(Services!M829="P",Services!$M$1&amp;", ","")&amp;
if(Services!N829="P",Services!$N$1&amp;", ","")&amp;
if(Services!O829="P",Services!$O$1&amp;", ","")&amp;
if(Services!P829="P",Services!$P$1&amp;", ","")&amp;
if(Services!Q829="P",Services!$Q$1&amp;", ","")&amp;
if(Services!R829="P",Services!$R$1&amp;", ","")&amp;
if(Services!S829="P",Services!$S$1&amp;", ","")&amp;
if(Services!T829="P",Services!$T$1&amp;", ","")&amp;
if(Services!U829="P",Services!$U$1&amp;", ","")&amp;
if(Services!V829="P",Services!$V$1&amp;", ","")&amp;
if(Services!W829="P",Services!$W$1&amp;", ","")&amp;
if(Services!X829="P",Services!$X$1&amp;", ","")&amp;
if(Services!Y829="P",Services!$Y$1&amp;", ","")&amp;
if(Services!Z829="P",Services!$Z$1&amp;", ","")&amp;
if(Services!AA829="P",Services!$AA$1&amp;", ","")&amp;
if(Services!AB829="P",Services!$AB$1&amp;", ","")&amp;
if(Services!AC829="P",Services!$AC$1&amp;", ","")&amp;
if(Services!AD829="P",Services!$AD$1&amp;", ","")&amp;
if(Services!AE829="P",Services!$AE$1&amp;", ","")&amp;
if(Services!AF829="P",Services!$AF$1&amp;", ","")&amp;
if(Services!AG829="P",Services!$AG$1&amp;", ","")&amp;
if(Services!AH829="P",Services!$AH$1&amp;", ","")</f>
        <v/>
      </c>
      <c r="F829" t="str">
        <f t="shared" si="1"/>
        <v/>
      </c>
      <c r="G829" s="81" t="str">
        <f>if(Services!J829="S",Services!$J$1&amp;", ","")&amp;
if(Services!K829="S",Services!$K$1&amp;", ","")&amp;
if(Services!L829="S",Services!$L$1&amp;", ","")&amp;
if(Services!M829="S",Services!$M$1&amp;", ","")&amp;
if(Services!N829="S",Services!$N$1&amp;", ","")&amp;
if(Services!O829="S",Services!$O$1&amp;", ","")&amp;
if(Services!P829="S",Services!$P$1&amp;", ","")&amp;
if(Services!Q829="S",Services!$Q$1&amp;", ","")&amp;
if(Services!R829="S",Services!$R$1&amp;", ","")&amp;
if(Services!S829="S",Services!$S$1&amp;", ","")&amp;
if(Services!T829="S",Services!$T$1&amp;", ","")&amp;
if(Services!U829="S",Services!$U$1&amp;", ","")&amp;
if(Services!V829="S",Services!$V$1&amp;", ","")&amp;
if(Services!W829="S",Services!$W$1&amp;", ","")&amp;
if(Services!X829="S",Services!$X$1&amp;", ","")&amp;
if(Services!Y829="S",Services!$Y$1&amp;", ","")&amp;
if(Services!Z829="S",Services!$Z$1&amp;", ","")&amp;
if(Services!AA829="S",Services!$AA$1&amp;", ","")&amp;
if(Services!AB829="S",Services!$AB$1&amp;", ","")&amp;
if(Services!AC829="S",Services!$AC$1&amp;", ","")&amp;
if(Services!AD829="S",Services!$AD$1&amp;", ","")&amp;
if(Services!AE829="S",Services!$AE$1&amp;", ","")&amp;
if(Services!AF829="S",Services!$AF$1&amp;", ","")&amp;
if(Services!AG829="S",Services!$AG$1&amp;", ","")&amp;
if(Services!AH829="S",Services!$AH$1&amp;", ","")</f>
        <v/>
      </c>
      <c r="H829" t="str">
        <f t="shared" si="2"/>
        <v/>
      </c>
      <c r="I829" t="str">
        <f t="shared" si="3"/>
        <v/>
      </c>
      <c r="J829" s="24" t="s">
        <v>299</v>
      </c>
    </row>
    <row r="830">
      <c r="A830" t="str">
        <f>if(Services!A830="","",Services!A830)</f>
        <v/>
      </c>
      <c r="B830" t="str">
        <f>if(Services!B830&amp;" "&amp;Services!C830&amp;" "&amp;Services!I830="","",Services!B830&amp;" "&amp;Services!C830&amp;" "&amp;Services!I830)</f>
        <v>  </v>
      </c>
      <c r="C830" t="str">
        <f>if(A830="","",Services!D830&amp;" "&amp;Services!E830&amp;", "&amp;Services!F830&amp;" "&amp;Services!G830)</f>
        <v/>
      </c>
      <c r="D830" t="str">
        <f>if(Services!H830="","",Services!H830)</f>
        <v/>
      </c>
      <c r="E830" s="81" t="str">
        <f>if(Services!J830="P",Services!$J$1&amp;", ","")&amp;
if(Services!K830="P",Services!$K$1&amp;", ","")&amp;
if(Services!L830="P",Services!$L$1&amp;", ","")&amp;
if(Services!M830="P",Services!$M$1&amp;", ","")&amp;
if(Services!N830="P",Services!$N$1&amp;", ","")&amp;
if(Services!O830="P",Services!$O$1&amp;", ","")&amp;
if(Services!P830="P",Services!$P$1&amp;", ","")&amp;
if(Services!Q830="P",Services!$Q$1&amp;", ","")&amp;
if(Services!R830="P",Services!$R$1&amp;", ","")&amp;
if(Services!S830="P",Services!$S$1&amp;", ","")&amp;
if(Services!T830="P",Services!$T$1&amp;", ","")&amp;
if(Services!U830="P",Services!$U$1&amp;", ","")&amp;
if(Services!V830="P",Services!$V$1&amp;", ","")&amp;
if(Services!W830="P",Services!$W$1&amp;", ","")&amp;
if(Services!X830="P",Services!$X$1&amp;", ","")&amp;
if(Services!Y830="P",Services!$Y$1&amp;", ","")&amp;
if(Services!Z830="P",Services!$Z$1&amp;", ","")&amp;
if(Services!AA830="P",Services!$AA$1&amp;", ","")&amp;
if(Services!AB830="P",Services!$AB$1&amp;", ","")&amp;
if(Services!AC830="P",Services!$AC$1&amp;", ","")&amp;
if(Services!AD830="P",Services!$AD$1&amp;", ","")&amp;
if(Services!AE830="P",Services!$AE$1&amp;", ","")&amp;
if(Services!AF830="P",Services!$AF$1&amp;", ","")&amp;
if(Services!AG830="P",Services!$AG$1&amp;", ","")&amp;
if(Services!AH830="P",Services!$AH$1&amp;", ","")</f>
        <v/>
      </c>
      <c r="F830" t="str">
        <f t="shared" si="1"/>
        <v/>
      </c>
      <c r="G830" s="81" t="str">
        <f>if(Services!J830="S",Services!$J$1&amp;", ","")&amp;
if(Services!K830="S",Services!$K$1&amp;", ","")&amp;
if(Services!L830="S",Services!$L$1&amp;", ","")&amp;
if(Services!M830="S",Services!$M$1&amp;", ","")&amp;
if(Services!N830="S",Services!$N$1&amp;", ","")&amp;
if(Services!O830="S",Services!$O$1&amp;", ","")&amp;
if(Services!P830="S",Services!$P$1&amp;", ","")&amp;
if(Services!Q830="S",Services!$Q$1&amp;", ","")&amp;
if(Services!R830="S",Services!$R$1&amp;", ","")&amp;
if(Services!S830="S",Services!$S$1&amp;", ","")&amp;
if(Services!T830="S",Services!$T$1&amp;", ","")&amp;
if(Services!U830="S",Services!$U$1&amp;", ","")&amp;
if(Services!V830="S",Services!$V$1&amp;", ","")&amp;
if(Services!W830="S",Services!$W$1&amp;", ","")&amp;
if(Services!X830="S",Services!$X$1&amp;", ","")&amp;
if(Services!Y830="S",Services!$Y$1&amp;", ","")&amp;
if(Services!Z830="S",Services!$Z$1&amp;", ","")&amp;
if(Services!AA830="S",Services!$AA$1&amp;", ","")&amp;
if(Services!AB830="S",Services!$AB$1&amp;", ","")&amp;
if(Services!AC830="S",Services!$AC$1&amp;", ","")&amp;
if(Services!AD830="S",Services!$AD$1&amp;", ","")&amp;
if(Services!AE830="S",Services!$AE$1&amp;", ","")&amp;
if(Services!AF830="S",Services!$AF$1&amp;", ","")&amp;
if(Services!AG830="S",Services!$AG$1&amp;", ","")&amp;
if(Services!AH830="S",Services!$AH$1&amp;", ","")</f>
        <v/>
      </c>
      <c r="H830" t="str">
        <f t="shared" si="2"/>
        <v/>
      </c>
      <c r="I830" t="str">
        <f t="shared" si="3"/>
        <v/>
      </c>
      <c r="J830" s="24" t="s">
        <v>299</v>
      </c>
    </row>
    <row r="831">
      <c r="A831" t="str">
        <f>if(Services!A831="","",Services!A831)</f>
        <v/>
      </c>
      <c r="B831" t="str">
        <f>if(Services!B831&amp;" "&amp;Services!C831&amp;" "&amp;Services!I831="","",Services!B831&amp;" "&amp;Services!C831&amp;" "&amp;Services!I831)</f>
        <v>  </v>
      </c>
      <c r="C831" t="str">
        <f>if(A831="","",Services!D831&amp;" "&amp;Services!E831&amp;", "&amp;Services!F831&amp;" "&amp;Services!G831)</f>
        <v/>
      </c>
      <c r="D831" t="str">
        <f>if(Services!H831="","",Services!H831)</f>
        <v/>
      </c>
      <c r="E831" s="81" t="str">
        <f>if(Services!J831="P",Services!$J$1&amp;", ","")&amp;
if(Services!K831="P",Services!$K$1&amp;", ","")&amp;
if(Services!L831="P",Services!$L$1&amp;", ","")&amp;
if(Services!M831="P",Services!$M$1&amp;", ","")&amp;
if(Services!N831="P",Services!$N$1&amp;", ","")&amp;
if(Services!O831="P",Services!$O$1&amp;", ","")&amp;
if(Services!P831="P",Services!$P$1&amp;", ","")&amp;
if(Services!Q831="P",Services!$Q$1&amp;", ","")&amp;
if(Services!R831="P",Services!$R$1&amp;", ","")&amp;
if(Services!S831="P",Services!$S$1&amp;", ","")&amp;
if(Services!T831="P",Services!$T$1&amp;", ","")&amp;
if(Services!U831="P",Services!$U$1&amp;", ","")&amp;
if(Services!V831="P",Services!$V$1&amp;", ","")&amp;
if(Services!W831="P",Services!$W$1&amp;", ","")&amp;
if(Services!X831="P",Services!$X$1&amp;", ","")&amp;
if(Services!Y831="P",Services!$Y$1&amp;", ","")&amp;
if(Services!Z831="P",Services!$Z$1&amp;", ","")&amp;
if(Services!AA831="P",Services!$AA$1&amp;", ","")&amp;
if(Services!AB831="P",Services!$AB$1&amp;", ","")&amp;
if(Services!AC831="P",Services!$AC$1&amp;", ","")&amp;
if(Services!AD831="P",Services!$AD$1&amp;", ","")&amp;
if(Services!AE831="P",Services!$AE$1&amp;", ","")&amp;
if(Services!AF831="P",Services!$AF$1&amp;", ","")&amp;
if(Services!AG831="P",Services!$AG$1&amp;", ","")&amp;
if(Services!AH831="P",Services!$AH$1&amp;", ","")</f>
        <v/>
      </c>
      <c r="F831" t="str">
        <f t="shared" si="1"/>
        <v/>
      </c>
      <c r="G831" s="81" t="str">
        <f>if(Services!J831="S",Services!$J$1&amp;", ","")&amp;
if(Services!K831="S",Services!$K$1&amp;", ","")&amp;
if(Services!L831="S",Services!$L$1&amp;", ","")&amp;
if(Services!M831="S",Services!$M$1&amp;", ","")&amp;
if(Services!N831="S",Services!$N$1&amp;", ","")&amp;
if(Services!O831="S",Services!$O$1&amp;", ","")&amp;
if(Services!P831="S",Services!$P$1&amp;", ","")&amp;
if(Services!Q831="S",Services!$Q$1&amp;", ","")&amp;
if(Services!R831="S",Services!$R$1&amp;", ","")&amp;
if(Services!S831="S",Services!$S$1&amp;", ","")&amp;
if(Services!T831="S",Services!$T$1&amp;", ","")&amp;
if(Services!U831="S",Services!$U$1&amp;", ","")&amp;
if(Services!V831="S",Services!$V$1&amp;", ","")&amp;
if(Services!W831="S",Services!$W$1&amp;", ","")&amp;
if(Services!X831="S",Services!$X$1&amp;", ","")&amp;
if(Services!Y831="S",Services!$Y$1&amp;", ","")&amp;
if(Services!Z831="S",Services!$Z$1&amp;", ","")&amp;
if(Services!AA831="S",Services!$AA$1&amp;", ","")&amp;
if(Services!AB831="S",Services!$AB$1&amp;", ","")&amp;
if(Services!AC831="S",Services!$AC$1&amp;", ","")&amp;
if(Services!AD831="S",Services!$AD$1&amp;", ","")&amp;
if(Services!AE831="S",Services!$AE$1&amp;", ","")&amp;
if(Services!AF831="S",Services!$AF$1&amp;", ","")&amp;
if(Services!AG831="S",Services!$AG$1&amp;", ","")&amp;
if(Services!AH831="S",Services!$AH$1&amp;", ","")</f>
        <v/>
      </c>
      <c r="H831" t="str">
        <f t="shared" si="2"/>
        <v/>
      </c>
      <c r="I831" t="str">
        <f t="shared" si="3"/>
        <v/>
      </c>
      <c r="J831" s="24" t="s">
        <v>299</v>
      </c>
    </row>
    <row r="832">
      <c r="A832" t="str">
        <f>if(Services!A832="","",Services!A832)</f>
        <v/>
      </c>
      <c r="B832" t="str">
        <f>if(Services!B832&amp;" "&amp;Services!C832&amp;" "&amp;Services!I832="","",Services!B832&amp;" "&amp;Services!C832&amp;" "&amp;Services!I832)</f>
        <v>  </v>
      </c>
      <c r="C832" t="str">
        <f>if(A832="","",Services!D832&amp;" "&amp;Services!E832&amp;", "&amp;Services!F832&amp;" "&amp;Services!G832)</f>
        <v/>
      </c>
      <c r="D832" t="str">
        <f>if(Services!H832="","",Services!H832)</f>
        <v/>
      </c>
      <c r="E832" s="81" t="str">
        <f>if(Services!J832="P",Services!$J$1&amp;", ","")&amp;
if(Services!K832="P",Services!$K$1&amp;", ","")&amp;
if(Services!L832="P",Services!$L$1&amp;", ","")&amp;
if(Services!M832="P",Services!$M$1&amp;", ","")&amp;
if(Services!N832="P",Services!$N$1&amp;", ","")&amp;
if(Services!O832="P",Services!$O$1&amp;", ","")&amp;
if(Services!P832="P",Services!$P$1&amp;", ","")&amp;
if(Services!Q832="P",Services!$Q$1&amp;", ","")&amp;
if(Services!R832="P",Services!$R$1&amp;", ","")&amp;
if(Services!S832="P",Services!$S$1&amp;", ","")&amp;
if(Services!T832="P",Services!$T$1&amp;", ","")&amp;
if(Services!U832="P",Services!$U$1&amp;", ","")&amp;
if(Services!V832="P",Services!$V$1&amp;", ","")&amp;
if(Services!W832="P",Services!$W$1&amp;", ","")&amp;
if(Services!X832="P",Services!$X$1&amp;", ","")&amp;
if(Services!Y832="P",Services!$Y$1&amp;", ","")&amp;
if(Services!Z832="P",Services!$Z$1&amp;", ","")&amp;
if(Services!AA832="P",Services!$AA$1&amp;", ","")&amp;
if(Services!AB832="P",Services!$AB$1&amp;", ","")&amp;
if(Services!AC832="P",Services!$AC$1&amp;", ","")&amp;
if(Services!AD832="P",Services!$AD$1&amp;", ","")&amp;
if(Services!AE832="P",Services!$AE$1&amp;", ","")&amp;
if(Services!AF832="P",Services!$AF$1&amp;", ","")&amp;
if(Services!AG832="P",Services!$AG$1&amp;", ","")&amp;
if(Services!AH832="P",Services!$AH$1&amp;", ","")</f>
        <v/>
      </c>
      <c r="F832" t="str">
        <f t="shared" si="1"/>
        <v/>
      </c>
      <c r="G832" s="81" t="str">
        <f>if(Services!J832="S",Services!$J$1&amp;", ","")&amp;
if(Services!K832="S",Services!$K$1&amp;", ","")&amp;
if(Services!L832="S",Services!$L$1&amp;", ","")&amp;
if(Services!M832="S",Services!$M$1&amp;", ","")&amp;
if(Services!N832="S",Services!$N$1&amp;", ","")&amp;
if(Services!O832="S",Services!$O$1&amp;", ","")&amp;
if(Services!P832="S",Services!$P$1&amp;", ","")&amp;
if(Services!Q832="S",Services!$Q$1&amp;", ","")&amp;
if(Services!R832="S",Services!$R$1&amp;", ","")&amp;
if(Services!S832="S",Services!$S$1&amp;", ","")&amp;
if(Services!T832="S",Services!$T$1&amp;", ","")&amp;
if(Services!U832="S",Services!$U$1&amp;", ","")&amp;
if(Services!V832="S",Services!$V$1&amp;", ","")&amp;
if(Services!W832="S",Services!$W$1&amp;", ","")&amp;
if(Services!X832="S",Services!$X$1&amp;", ","")&amp;
if(Services!Y832="S",Services!$Y$1&amp;", ","")&amp;
if(Services!Z832="S",Services!$Z$1&amp;", ","")&amp;
if(Services!AA832="S",Services!$AA$1&amp;", ","")&amp;
if(Services!AB832="S",Services!$AB$1&amp;", ","")&amp;
if(Services!AC832="S",Services!$AC$1&amp;", ","")&amp;
if(Services!AD832="S",Services!$AD$1&amp;", ","")&amp;
if(Services!AE832="S",Services!$AE$1&amp;", ","")&amp;
if(Services!AF832="S",Services!$AF$1&amp;", ","")&amp;
if(Services!AG832="S",Services!$AG$1&amp;", ","")&amp;
if(Services!AH832="S",Services!$AH$1&amp;", ","")</f>
        <v/>
      </c>
      <c r="H832" t="str">
        <f t="shared" si="2"/>
        <v/>
      </c>
      <c r="I832" t="str">
        <f t="shared" si="3"/>
        <v/>
      </c>
      <c r="J832" s="24" t="s">
        <v>299</v>
      </c>
    </row>
    <row r="833">
      <c r="A833" t="str">
        <f>if(Services!A833="","",Services!A833)</f>
        <v/>
      </c>
      <c r="B833" t="str">
        <f>if(Services!B833&amp;" "&amp;Services!C833&amp;" "&amp;Services!I833="","",Services!B833&amp;" "&amp;Services!C833&amp;" "&amp;Services!I833)</f>
        <v>  </v>
      </c>
      <c r="C833" t="str">
        <f>if(A833="","",Services!D833&amp;" "&amp;Services!E833&amp;", "&amp;Services!F833&amp;" "&amp;Services!G833)</f>
        <v/>
      </c>
      <c r="D833" t="str">
        <f>if(Services!H833="","",Services!H833)</f>
        <v/>
      </c>
      <c r="E833" s="81" t="str">
        <f>if(Services!J833="P",Services!$J$1&amp;", ","")&amp;
if(Services!K833="P",Services!$K$1&amp;", ","")&amp;
if(Services!L833="P",Services!$L$1&amp;", ","")&amp;
if(Services!M833="P",Services!$M$1&amp;", ","")&amp;
if(Services!N833="P",Services!$N$1&amp;", ","")&amp;
if(Services!O833="P",Services!$O$1&amp;", ","")&amp;
if(Services!P833="P",Services!$P$1&amp;", ","")&amp;
if(Services!Q833="P",Services!$Q$1&amp;", ","")&amp;
if(Services!R833="P",Services!$R$1&amp;", ","")&amp;
if(Services!S833="P",Services!$S$1&amp;", ","")&amp;
if(Services!T833="P",Services!$T$1&amp;", ","")&amp;
if(Services!U833="P",Services!$U$1&amp;", ","")&amp;
if(Services!V833="P",Services!$V$1&amp;", ","")&amp;
if(Services!W833="P",Services!$W$1&amp;", ","")&amp;
if(Services!X833="P",Services!$X$1&amp;", ","")&amp;
if(Services!Y833="P",Services!$Y$1&amp;", ","")&amp;
if(Services!Z833="P",Services!$Z$1&amp;", ","")&amp;
if(Services!AA833="P",Services!$AA$1&amp;", ","")&amp;
if(Services!AB833="P",Services!$AB$1&amp;", ","")&amp;
if(Services!AC833="P",Services!$AC$1&amp;", ","")&amp;
if(Services!AD833="P",Services!$AD$1&amp;", ","")&amp;
if(Services!AE833="P",Services!$AE$1&amp;", ","")&amp;
if(Services!AF833="P",Services!$AF$1&amp;", ","")&amp;
if(Services!AG833="P",Services!$AG$1&amp;", ","")&amp;
if(Services!AH833="P",Services!$AH$1&amp;", ","")</f>
        <v/>
      </c>
      <c r="F833" t="str">
        <f t="shared" si="1"/>
        <v/>
      </c>
      <c r="G833" s="81" t="str">
        <f>if(Services!J833="S",Services!$J$1&amp;", ","")&amp;
if(Services!K833="S",Services!$K$1&amp;", ","")&amp;
if(Services!L833="S",Services!$L$1&amp;", ","")&amp;
if(Services!M833="S",Services!$M$1&amp;", ","")&amp;
if(Services!N833="S",Services!$N$1&amp;", ","")&amp;
if(Services!O833="S",Services!$O$1&amp;", ","")&amp;
if(Services!P833="S",Services!$P$1&amp;", ","")&amp;
if(Services!Q833="S",Services!$Q$1&amp;", ","")&amp;
if(Services!R833="S",Services!$R$1&amp;", ","")&amp;
if(Services!S833="S",Services!$S$1&amp;", ","")&amp;
if(Services!T833="S",Services!$T$1&amp;", ","")&amp;
if(Services!U833="S",Services!$U$1&amp;", ","")&amp;
if(Services!V833="S",Services!$V$1&amp;", ","")&amp;
if(Services!W833="S",Services!$W$1&amp;", ","")&amp;
if(Services!X833="S",Services!$X$1&amp;", ","")&amp;
if(Services!Y833="S",Services!$Y$1&amp;", ","")&amp;
if(Services!Z833="S",Services!$Z$1&amp;", ","")&amp;
if(Services!AA833="S",Services!$AA$1&amp;", ","")&amp;
if(Services!AB833="S",Services!$AB$1&amp;", ","")&amp;
if(Services!AC833="S",Services!$AC$1&amp;", ","")&amp;
if(Services!AD833="S",Services!$AD$1&amp;", ","")&amp;
if(Services!AE833="S",Services!$AE$1&amp;", ","")&amp;
if(Services!AF833="S",Services!$AF$1&amp;", ","")&amp;
if(Services!AG833="S",Services!$AG$1&amp;", ","")&amp;
if(Services!AH833="S",Services!$AH$1&amp;", ","")</f>
        <v/>
      </c>
      <c r="H833" t="str">
        <f t="shared" si="2"/>
        <v/>
      </c>
      <c r="I833" t="str">
        <f t="shared" si="3"/>
        <v/>
      </c>
      <c r="J833" s="24" t="s">
        <v>299</v>
      </c>
    </row>
    <row r="834">
      <c r="A834" t="str">
        <f>if(Services!A834="","",Services!A834)</f>
        <v/>
      </c>
      <c r="B834" t="str">
        <f>if(Services!B834&amp;" "&amp;Services!C834&amp;" "&amp;Services!I834="","",Services!B834&amp;" "&amp;Services!C834&amp;" "&amp;Services!I834)</f>
        <v>  </v>
      </c>
      <c r="C834" t="str">
        <f>if(A834="","",Services!D834&amp;" "&amp;Services!E834&amp;", "&amp;Services!F834&amp;" "&amp;Services!G834)</f>
        <v/>
      </c>
      <c r="D834" t="str">
        <f>if(Services!H834="","",Services!H834)</f>
        <v/>
      </c>
      <c r="E834" s="81" t="str">
        <f>if(Services!J834="P",Services!$J$1&amp;", ","")&amp;
if(Services!K834="P",Services!$K$1&amp;", ","")&amp;
if(Services!L834="P",Services!$L$1&amp;", ","")&amp;
if(Services!M834="P",Services!$M$1&amp;", ","")&amp;
if(Services!N834="P",Services!$N$1&amp;", ","")&amp;
if(Services!O834="P",Services!$O$1&amp;", ","")&amp;
if(Services!P834="P",Services!$P$1&amp;", ","")&amp;
if(Services!Q834="P",Services!$Q$1&amp;", ","")&amp;
if(Services!R834="P",Services!$R$1&amp;", ","")&amp;
if(Services!S834="P",Services!$S$1&amp;", ","")&amp;
if(Services!T834="P",Services!$T$1&amp;", ","")&amp;
if(Services!U834="P",Services!$U$1&amp;", ","")&amp;
if(Services!V834="P",Services!$V$1&amp;", ","")&amp;
if(Services!W834="P",Services!$W$1&amp;", ","")&amp;
if(Services!X834="P",Services!$X$1&amp;", ","")&amp;
if(Services!Y834="P",Services!$Y$1&amp;", ","")&amp;
if(Services!Z834="P",Services!$Z$1&amp;", ","")&amp;
if(Services!AA834="P",Services!$AA$1&amp;", ","")&amp;
if(Services!AB834="P",Services!$AB$1&amp;", ","")&amp;
if(Services!AC834="P",Services!$AC$1&amp;", ","")&amp;
if(Services!AD834="P",Services!$AD$1&amp;", ","")&amp;
if(Services!AE834="P",Services!$AE$1&amp;", ","")&amp;
if(Services!AF834="P",Services!$AF$1&amp;", ","")&amp;
if(Services!AG834="P",Services!$AG$1&amp;", ","")&amp;
if(Services!AH834="P",Services!$AH$1&amp;", ","")</f>
        <v/>
      </c>
      <c r="F834" t="str">
        <f t="shared" si="1"/>
        <v/>
      </c>
      <c r="G834" s="81" t="str">
        <f>if(Services!J834="S",Services!$J$1&amp;", ","")&amp;
if(Services!K834="S",Services!$K$1&amp;", ","")&amp;
if(Services!L834="S",Services!$L$1&amp;", ","")&amp;
if(Services!M834="S",Services!$M$1&amp;", ","")&amp;
if(Services!N834="S",Services!$N$1&amp;", ","")&amp;
if(Services!O834="S",Services!$O$1&amp;", ","")&amp;
if(Services!P834="S",Services!$P$1&amp;", ","")&amp;
if(Services!Q834="S",Services!$Q$1&amp;", ","")&amp;
if(Services!R834="S",Services!$R$1&amp;", ","")&amp;
if(Services!S834="S",Services!$S$1&amp;", ","")&amp;
if(Services!T834="S",Services!$T$1&amp;", ","")&amp;
if(Services!U834="S",Services!$U$1&amp;", ","")&amp;
if(Services!V834="S",Services!$V$1&amp;", ","")&amp;
if(Services!W834="S",Services!$W$1&amp;", ","")&amp;
if(Services!X834="S",Services!$X$1&amp;", ","")&amp;
if(Services!Y834="S",Services!$Y$1&amp;", ","")&amp;
if(Services!Z834="S",Services!$Z$1&amp;", ","")&amp;
if(Services!AA834="S",Services!$AA$1&amp;", ","")&amp;
if(Services!AB834="S",Services!$AB$1&amp;", ","")&amp;
if(Services!AC834="S",Services!$AC$1&amp;", ","")&amp;
if(Services!AD834="S",Services!$AD$1&amp;", ","")&amp;
if(Services!AE834="S",Services!$AE$1&amp;", ","")&amp;
if(Services!AF834="S",Services!$AF$1&amp;", ","")&amp;
if(Services!AG834="S",Services!$AG$1&amp;", ","")&amp;
if(Services!AH834="S",Services!$AH$1&amp;", ","")</f>
        <v/>
      </c>
      <c r="H834" t="str">
        <f t="shared" si="2"/>
        <v/>
      </c>
      <c r="I834" t="str">
        <f t="shared" si="3"/>
        <v/>
      </c>
      <c r="J834" s="24" t="s">
        <v>299</v>
      </c>
    </row>
    <row r="835">
      <c r="A835" t="str">
        <f>if(Services!A835="","",Services!A835)</f>
        <v/>
      </c>
      <c r="B835" t="str">
        <f>if(Services!B835&amp;" "&amp;Services!C835&amp;" "&amp;Services!I835="","",Services!B835&amp;" "&amp;Services!C835&amp;" "&amp;Services!I835)</f>
        <v>  </v>
      </c>
      <c r="C835" t="str">
        <f>if(A835="","",Services!D835&amp;" "&amp;Services!E835&amp;", "&amp;Services!F835&amp;" "&amp;Services!G835)</f>
        <v/>
      </c>
      <c r="D835" t="str">
        <f>if(Services!H835="","",Services!H835)</f>
        <v/>
      </c>
      <c r="E835" s="81" t="str">
        <f>if(Services!J835="P",Services!$J$1&amp;", ","")&amp;
if(Services!K835="P",Services!$K$1&amp;", ","")&amp;
if(Services!L835="P",Services!$L$1&amp;", ","")&amp;
if(Services!M835="P",Services!$M$1&amp;", ","")&amp;
if(Services!N835="P",Services!$N$1&amp;", ","")&amp;
if(Services!O835="P",Services!$O$1&amp;", ","")&amp;
if(Services!P835="P",Services!$P$1&amp;", ","")&amp;
if(Services!Q835="P",Services!$Q$1&amp;", ","")&amp;
if(Services!R835="P",Services!$R$1&amp;", ","")&amp;
if(Services!S835="P",Services!$S$1&amp;", ","")&amp;
if(Services!T835="P",Services!$T$1&amp;", ","")&amp;
if(Services!U835="P",Services!$U$1&amp;", ","")&amp;
if(Services!V835="P",Services!$V$1&amp;", ","")&amp;
if(Services!W835="P",Services!$W$1&amp;", ","")&amp;
if(Services!X835="P",Services!$X$1&amp;", ","")&amp;
if(Services!Y835="P",Services!$Y$1&amp;", ","")&amp;
if(Services!Z835="P",Services!$Z$1&amp;", ","")&amp;
if(Services!AA835="P",Services!$AA$1&amp;", ","")&amp;
if(Services!AB835="P",Services!$AB$1&amp;", ","")&amp;
if(Services!AC835="P",Services!$AC$1&amp;", ","")&amp;
if(Services!AD835="P",Services!$AD$1&amp;", ","")&amp;
if(Services!AE835="P",Services!$AE$1&amp;", ","")&amp;
if(Services!AF835="P",Services!$AF$1&amp;", ","")&amp;
if(Services!AG835="P",Services!$AG$1&amp;", ","")&amp;
if(Services!AH835="P",Services!$AH$1&amp;", ","")</f>
        <v/>
      </c>
      <c r="F835" t="str">
        <f t="shared" si="1"/>
        <v/>
      </c>
      <c r="G835" s="81" t="str">
        <f>if(Services!J835="S",Services!$J$1&amp;", ","")&amp;
if(Services!K835="S",Services!$K$1&amp;", ","")&amp;
if(Services!L835="S",Services!$L$1&amp;", ","")&amp;
if(Services!M835="S",Services!$M$1&amp;", ","")&amp;
if(Services!N835="S",Services!$N$1&amp;", ","")&amp;
if(Services!O835="S",Services!$O$1&amp;", ","")&amp;
if(Services!P835="S",Services!$P$1&amp;", ","")&amp;
if(Services!Q835="S",Services!$Q$1&amp;", ","")&amp;
if(Services!R835="S",Services!$R$1&amp;", ","")&amp;
if(Services!S835="S",Services!$S$1&amp;", ","")&amp;
if(Services!T835="S",Services!$T$1&amp;", ","")&amp;
if(Services!U835="S",Services!$U$1&amp;", ","")&amp;
if(Services!V835="S",Services!$V$1&amp;", ","")&amp;
if(Services!W835="S",Services!$W$1&amp;", ","")&amp;
if(Services!X835="S",Services!$X$1&amp;", ","")&amp;
if(Services!Y835="S",Services!$Y$1&amp;", ","")&amp;
if(Services!Z835="S",Services!$Z$1&amp;", ","")&amp;
if(Services!AA835="S",Services!$AA$1&amp;", ","")&amp;
if(Services!AB835="S",Services!$AB$1&amp;", ","")&amp;
if(Services!AC835="S",Services!$AC$1&amp;", ","")&amp;
if(Services!AD835="S",Services!$AD$1&amp;", ","")&amp;
if(Services!AE835="S",Services!$AE$1&amp;", ","")&amp;
if(Services!AF835="S",Services!$AF$1&amp;", ","")&amp;
if(Services!AG835="S",Services!$AG$1&amp;", ","")&amp;
if(Services!AH835="S",Services!$AH$1&amp;", ","")</f>
        <v/>
      </c>
      <c r="H835" t="str">
        <f t="shared" si="2"/>
        <v/>
      </c>
      <c r="I835" t="str">
        <f t="shared" si="3"/>
        <v/>
      </c>
      <c r="J835" s="24" t="s">
        <v>299</v>
      </c>
    </row>
    <row r="836">
      <c r="A836" t="str">
        <f>if(Services!A836="","",Services!A836)</f>
        <v/>
      </c>
      <c r="B836" t="str">
        <f>if(Services!B836&amp;" "&amp;Services!C836&amp;" "&amp;Services!I836="","",Services!B836&amp;" "&amp;Services!C836&amp;" "&amp;Services!I836)</f>
        <v>  </v>
      </c>
      <c r="C836" t="str">
        <f>if(A836="","",Services!D836&amp;" "&amp;Services!E836&amp;", "&amp;Services!F836&amp;" "&amp;Services!G836)</f>
        <v/>
      </c>
      <c r="D836" t="str">
        <f>if(Services!H836="","",Services!H836)</f>
        <v/>
      </c>
      <c r="E836" s="81" t="str">
        <f>if(Services!J836="P",Services!$J$1&amp;", ","")&amp;
if(Services!K836="P",Services!$K$1&amp;", ","")&amp;
if(Services!L836="P",Services!$L$1&amp;", ","")&amp;
if(Services!M836="P",Services!$M$1&amp;", ","")&amp;
if(Services!N836="P",Services!$N$1&amp;", ","")&amp;
if(Services!O836="P",Services!$O$1&amp;", ","")&amp;
if(Services!P836="P",Services!$P$1&amp;", ","")&amp;
if(Services!Q836="P",Services!$Q$1&amp;", ","")&amp;
if(Services!R836="P",Services!$R$1&amp;", ","")&amp;
if(Services!S836="P",Services!$S$1&amp;", ","")&amp;
if(Services!T836="P",Services!$T$1&amp;", ","")&amp;
if(Services!U836="P",Services!$U$1&amp;", ","")&amp;
if(Services!V836="P",Services!$V$1&amp;", ","")&amp;
if(Services!W836="P",Services!$W$1&amp;", ","")&amp;
if(Services!X836="P",Services!$X$1&amp;", ","")&amp;
if(Services!Y836="P",Services!$Y$1&amp;", ","")&amp;
if(Services!Z836="P",Services!$Z$1&amp;", ","")&amp;
if(Services!AA836="P",Services!$AA$1&amp;", ","")&amp;
if(Services!AB836="P",Services!$AB$1&amp;", ","")&amp;
if(Services!AC836="P",Services!$AC$1&amp;", ","")&amp;
if(Services!AD836="P",Services!$AD$1&amp;", ","")&amp;
if(Services!AE836="P",Services!$AE$1&amp;", ","")&amp;
if(Services!AF836="P",Services!$AF$1&amp;", ","")&amp;
if(Services!AG836="P",Services!$AG$1&amp;", ","")&amp;
if(Services!AH836="P",Services!$AH$1&amp;", ","")</f>
        <v/>
      </c>
      <c r="F836" t="str">
        <f t="shared" si="1"/>
        <v/>
      </c>
      <c r="G836" s="81" t="str">
        <f>if(Services!J836="S",Services!$J$1&amp;", ","")&amp;
if(Services!K836="S",Services!$K$1&amp;", ","")&amp;
if(Services!L836="S",Services!$L$1&amp;", ","")&amp;
if(Services!M836="S",Services!$M$1&amp;", ","")&amp;
if(Services!N836="S",Services!$N$1&amp;", ","")&amp;
if(Services!O836="S",Services!$O$1&amp;", ","")&amp;
if(Services!P836="S",Services!$P$1&amp;", ","")&amp;
if(Services!Q836="S",Services!$Q$1&amp;", ","")&amp;
if(Services!R836="S",Services!$R$1&amp;", ","")&amp;
if(Services!S836="S",Services!$S$1&amp;", ","")&amp;
if(Services!T836="S",Services!$T$1&amp;", ","")&amp;
if(Services!U836="S",Services!$U$1&amp;", ","")&amp;
if(Services!V836="S",Services!$V$1&amp;", ","")&amp;
if(Services!W836="S",Services!$W$1&amp;", ","")&amp;
if(Services!X836="S",Services!$X$1&amp;", ","")&amp;
if(Services!Y836="S",Services!$Y$1&amp;", ","")&amp;
if(Services!Z836="S",Services!$Z$1&amp;", ","")&amp;
if(Services!AA836="S",Services!$AA$1&amp;", ","")&amp;
if(Services!AB836="S",Services!$AB$1&amp;", ","")&amp;
if(Services!AC836="S",Services!$AC$1&amp;", ","")&amp;
if(Services!AD836="S",Services!$AD$1&amp;", ","")&amp;
if(Services!AE836="S",Services!$AE$1&amp;", ","")&amp;
if(Services!AF836="S",Services!$AF$1&amp;", ","")&amp;
if(Services!AG836="S",Services!$AG$1&amp;", ","")&amp;
if(Services!AH836="S",Services!$AH$1&amp;", ","")</f>
        <v/>
      </c>
      <c r="H836" t="str">
        <f t="shared" si="2"/>
        <v/>
      </c>
      <c r="I836" t="str">
        <f t="shared" si="3"/>
        <v/>
      </c>
      <c r="J836" s="24" t="s">
        <v>299</v>
      </c>
    </row>
    <row r="837">
      <c r="A837" t="str">
        <f>if(Services!A837="","",Services!A837)</f>
        <v/>
      </c>
      <c r="B837" t="str">
        <f>if(Services!B837&amp;" "&amp;Services!C837&amp;" "&amp;Services!I837="","",Services!B837&amp;" "&amp;Services!C837&amp;" "&amp;Services!I837)</f>
        <v>  </v>
      </c>
      <c r="C837" t="str">
        <f>if(A837="","",Services!D837&amp;" "&amp;Services!E837&amp;", "&amp;Services!F837&amp;" "&amp;Services!G837)</f>
        <v/>
      </c>
      <c r="D837" t="str">
        <f>if(Services!H837="","",Services!H837)</f>
        <v/>
      </c>
      <c r="E837" s="81" t="str">
        <f>if(Services!J837="P",Services!$J$1&amp;", ","")&amp;
if(Services!K837="P",Services!$K$1&amp;", ","")&amp;
if(Services!L837="P",Services!$L$1&amp;", ","")&amp;
if(Services!M837="P",Services!$M$1&amp;", ","")&amp;
if(Services!N837="P",Services!$N$1&amp;", ","")&amp;
if(Services!O837="P",Services!$O$1&amp;", ","")&amp;
if(Services!P837="P",Services!$P$1&amp;", ","")&amp;
if(Services!Q837="P",Services!$Q$1&amp;", ","")&amp;
if(Services!R837="P",Services!$R$1&amp;", ","")&amp;
if(Services!S837="P",Services!$S$1&amp;", ","")&amp;
if(Services!T837="P",Services!$T$1&amp;", ","")&amp;
if(Services!U837="P",Services!$U$1&amp;", ","")&amp;
if(Services!V837="P",Services!$V$1&amp;", ","")&amp;
if(Services!W837="P",Services!$W$1&amp;", ","")&amp;
if(Services!X837="P",Services!$X$1&amp;", ","")&amp;
if(Services!Y837="P",Services!$Y$1&amp;", ","")&amp;
if(Services!Z837="P",Services!$Z$1&amp;", ","")&amp;
if(Services!AA837="P",Services!$AA$1&amp;", ","")&amp;
if(Services!AB837="P",Services!$AB$1&amp;", ","")&amp;
if(Services!AC837="P",Services!$AC$1&amp;", ","")&amp;
if(Services!AD837="P",Services!$AD$1&amp;", ","")&amp;
if(Services!AE837="P",Services!$AE$1&amp;", ","")&amp;
if(Services!AF837="P",Services!$AF$1&amp;", ","")&amp;
if(Services!AG837="P",Services!$AG$1&amp;", ","")&amp;
if(Services!AH837="P",Services!$AH$1&amp;", ","")</f>
        <v/>
      </c>
      <c r="F837" t="str">
        <f t="shared" si="1"/>
        <v/>
      </c>
      <c r="G837" s="81" t="str">
        <f>if(Services!J837="S",Services!$J$1&amp;", ","")&amp;
if(Services!K837="S",Services!$K$1&amp;", ","")&amp;
if(Services!L837="S",Services!$L$1&amp;", ","")&amp;
if(Services!M837="S",Services!$M$1&amp;", ","")&amp;
if(Services!N837="S",Services!$N$1&amp;", ","")&amp;
if(Services!O837="S",Services!$O$1&amp;", ","")&amp;
if(Services!P837="S",Services!$P$1&amp;", ","")&amp;
if(Services!Q837="S",Services!$Q$1&amp;", ","")&amp;
if(Services!R837="S",Services!$R$1&amp;", ","")&amp;
if(Services!S837="S",Services!$S$1&amp;", ","")&amp;
if(Services!T837="S",Services!$T$1&amp;", ","")&amp;
if(Services!U837="S",Services!$U$1&amp;", ","")&amp;
if(Services!V837="S",Services!$V$1&amp;", ","")&amp;
if(Services!W837="S",Services!$W$1&amp;", ","")&amp;
if(Services!X837="S",Services!$X$1&amp;", ","")&amp;
if(Services!Y837="S",Services!$Y$1&amp;", ","")&amp;
if(Services!Z837="S",Services!$Z$1&amp;", ","")&amp;
if(Services!AA837="S",Services!$AA$1&amp;", ","")&amp;
if(Services!AB837="S",Services!$AB$1&amp;", ","")&amp;
if(Services!AC837="S",Services!$AC$1&amp;", ","")&amp;
if(Services!AD837="S",Services!$AD$1&amp;", ","")&amp;
if(Services!AE837="S",Services!$AE$1&amp;", ","")&amp;
if(Services!AF837="S",Services!$AF$1&amp;", ","")&amp;
if(Services!AG837="S",Services!$AG$1&amp;", ","")&amp;
if(Services!AH837="S",Services!$AH$1&amp;", ","")</f>
        <v/>
      </c>
      <c r="H837" t="str">
        <f t="shared" si="2"/>
        <v/>
      </c>
      <c r="I837" t="str">
        <f t="shared" si="3"/>
        <v/>
      </c>
      <c r="J837" s="24" t="s">
        <v>299</v>
      </c>
    </row>
    <row r="838">
      <c r="A838" t="str">
        <f>if(Services!A838="","",Services!A838)</f>
        <v/>
      </c>
      <c r="B838" t="str">
        <f>if(Services!B838&amp;" "&amp;Services!C838&amp;" "&amp;Services!I838="","",Services!B838&amp;" "&amp;Services!C838&amp;" "&amp;Services!I838)</f>
        <v>  </v>
      </c>
      <c r="C838" t="str">
        <f>if(A838="","",Services!D838&amp;" "&amp;Services!E838&amp;", "&amp;Services!F838&amp;" "&amp;Services!G838)</f>
        <v/>
      </c>
      <c r="D838" t="str">
        <f>if(Services!H838="","",Services!H838)</f>
        <v/>
      </c>
      <c r="E838" s="81" t="str">
        <f>if(Services!J838="P",Services!$J$1&amp;", ","")&amp;
if(Services!K838="P",Services!$K$1&amp;", ","")&amp;
if(Services!L838="P",Services!$L$1&amp;", ","")&amp;
if(Services!M838="P",Services!$M$1&amp;", ","")&amp;
if(Services!N838="P",Services!$N$1&amp;", ","")&amp;
if(Services!O838="P",Services!$O$1&amp;", ","")&amp;
if(Services!P838="P",Services!$P$1&amp;", ","")&amp;
if(Services!Q838="P",Services!$Q$1&amp;", ","")&amp;
if(Services!R838="P",Services!$R$1&amp;", ","")&amp;
if(Services!S838="P",Services!$S$1&amp;", ","")&amp;
if(Services!T838="P",Services!$T$1&amp;", ","")&amp;
if(Services!U838="P",Services!$U$1&amp;", ","")&amp;
if(Services!V838="P",Services!$V$1&amp;", ","")&amp;
if(Services!W838="P",Services!$W$1&amp;", ","")&amp;
if(Services!X838="P",Services!$X$1&amp;", ","")&amp;
if(Services!Y838="P",Services!$Y$1&amp;", ","")&amp;
if(Services!Z838="P",Services!$Z$1&amp;", ","")&amp;
if(Services!AA838="P",Services!$AA$1&amp;", ","")&amp;
if(Services!AB838="P",Services!$AB$1&amp;", ","")&amp;
if(Services!AC838="P",Services!$AC$1&amp;", ","")&amp;
if(Services!AD838="P",Services!$AD$1&amp;", ","")&amp;
if(Services!AE838="P",Services!$AE$1&amp;", ","")&amp;
if(Services!AF838="P",Services!$AF$1&amp;", ","")&amp;
if(Services!AG838="P",Services!$AG$1&amp;", ","")&amp;
if(Services!AH838="P",Services!$AH$1&amp;", ","")</f>
        <v/>
      </c>
      <c r="F838" t="str">
        <f t="shared" si="1"/>
        <v/>
      </c>
      <c r="G838" s="81" t="str">
        <f>if(Services!J838="S",Services!$J$1&amp;", ","")&amp;
if(Services!K838="S",Services!$K$1&amp;", ","")&amp;
if(Services!L838="S",Services!$L$1&amp;", ","")&amp;
if(Services!M838="S",Services!$M$1&amp;", ","")&amp;
if(Services!N838="S",Services!$N$1&amp;", ","")&amp;
if(Services!O838="S",Services!$O$1&amp;", ","")&amp;
if(Services!P838="S",Services!$P$1&amp;", ","")&amp;
if(Services!Q838="S",Services!$Q$1&amp;", ","")&amp;
if(Services!R838="S",Services!$R$1&amp;", ","")&amp;
if(Services!S838="S",Services!$S$1&amp;", ","")&amp;
if(Services!T838="S",Services!$T$1&amp;", ","")&amp;
if(Services!U838="S",Services!$U$1&amp;", ","")&amp;
if(Services!V838="S",Services!$V$1&amp;", ","")&amp;
if(Services!W838="S",Services!$W$1&amp;", ","")&amp;
if(Services!X838="S",Services!$X$1&amp;", ","")&amp;
if(Services!Y838="S",Services!$Y$1&amp;", ","")&amp;
if(Services!Z838="S",Services!$Z$1&amp;", ","")&amp;
if(Services!AA838="S",Services!$AA$1&amp;", ","")&amp;
if(Services!AB838="S",Services!$AB$1&amp;", ","")&amp;
if(Services!AC838="S",Services!$AC$1&amp;", ","")&amp;
if(Services!AD838="S",Services!$AD$1&amp;", ","")&amp;
if(Services!AE838="S",Services!$AE$1&amp;", ","")&amp;
if(Services!AF838="S",Services!$AF$1&amp;", ","")&amp;
if(Services!AG838="S",Services!$AG$1&amp;", ","")&amp;
if(Services!AH838="S",Services!$AH$1&amp;", ","")</f>
        <v/>
      </c>
      <c r="H838" t="str">
        <f t="shared" si="2"/>
        <v/>
      </c>
      <c r="I838" t="str">
        <f t="shared" si="3"/>
        <v/>
      </c>
      <c r="J838" s="24" t="s">
        <v>299</v>
      </c>
    </row>
    <row r="839">
      <c r="A839" t="str">
        <f>if(Services!A839="","",Services!A839)</f>
        <v/>
      </c>
      <c r="B839" t="str">
        <f>if(Services!B839&amp;" "&amp;Services!C839&amp;" "&amp;Services!I839="","",Services!B839&amp;" "&amp;Services!C839&amp;" "&amp;Services!I839)</f>
        <v>  </v>
      </c>
      <c r="C839" t="str">
        <f>if(A839="","",Services!D839&amp;" "&amp;Services!E839&amp;", "&amp;Services!F839&amp;" "&amp;Services!G839)</f>
        <v/>
      </c>
      <c r="D839" t="str">
        <f>if(Services!H839="","",Services!H839)</f>
        <v/>
      </c>
      <c r="E839" s="81" t="str">
        <f>if(Services!J839="P",Services!$J$1&amp;", ","")&amp;
if(Services!K839="P",Services!$K$1&amp;", ","")&amp;
if(Services!L839="P",Services!$L$1&amp;", ","")&amp;
if(Services!M839="P",Services!$M$1&amp;", ","")&amp;
if(Services!N839="P",Services!$N$1&amp;", ","")&amp;
if(Services!O839="P",Services!$O$1&amp;", ","")&amp;
if(Services!P839="P",Services!$P$1&amp;", ","")&amp;
if(Services!Q839="P",Services!$Q$1&amp;", ","")&amp;
if(Services!R839="P",Services!$R$1&amp;", ","")&amp;
if(Services!S839="P",Services!$S$1&amp;", ","")&amp;
if(Services!T839="P",Services!$T$1&amp;", ","")&amp;
if(Services!U839="P",Services!$U$1&amp;", ","")&amp;
if(Services!V839="P",Services!$V$1&amp;", ","")&amp;
if(Services!W839="P",Services!$W$1&amp;", ","")&amp;
if(Services!X839="P",Services!$X$1&amp;", ","")&amp;
if(Services!Y839="P",Services!$Y$1&amp;", ","")&amp;
if(Services!Z839="P",Services!$Z$1&amp;", ","")&amp;
if(Services!AA839="P",Services!$AA$1&amp;", ","")&amp;
if(Services!AB839="P",Services!$AB$1&amp;", ","")&amp;
if(Services!AC839="P",Services!$AC$1&amp;", ","")&amp;
if(Services!AD839="P",Services!$AD$1&amp;", ","")&amp;
if(Services!AE839="P",Services!$AE$1&amp;", ","")&amp;
if(Services!AF839="P",Services!$AF$1&amp;", ","")&amp;
if(Services!AG839="P",Services!$AG$1&amp;", ","")&amp;
if(Services!AH839="P",Services!$AH$1&amp;", ","")</f>
        <v/>
      </c>
      <c r="F839" t="str">
        <f t="shared" si="1"/>
        <v/>
      </c>
      <c r="G839" s="81" t="str">
        <f>if(Services!J839="S",Services!$J$1&amp;", ","")&amp;
if(Services!K839="S",Services!$K$1&amp;", ","")&amp;
if(Services!L839="S",Services!$L$1&amp;", ","")&amp;
if(Services!M839="S",Services!$M$1&amp;", ","")&amp;
if(Services!N839="S",Services!$N$1&amp;", ","")&amp;
if(Services!O839="S",Services!$O$1&amp;", ","")&amp;
if(Services!P839="S",Services!$P$1&amp;", ","")&amp;
if(Services!Q839="S",Services!$Q$1&amp;", ","")&amp;
if(Services!R839="S",Services!$R$1&amp;", ","")&amp;
if(Services!S839="S",Services!$S$1&amp;", ","")&amp;
if(Services!T839="S",Services!$T$1&amp;", ","")&amp;
if(Services!U839="S",Services!$U$1&amp;", ","")&amp;
if(Services!V839="S",Services!$V$1&amp;", ","")&amp;
if(Services!W839="S",Services!$W$1&amp;", ","")&amp;
if(Services!X839="S",Services!$X$1&amp;", ","")&amp;
if(Services!Y839="S",Services!$Y$1&amp;", ","")&amp;
if(Services!Z839="S",Services!$Z$1&amp;", ","")&amp;
if(Services!AA839="S",Services!$AA$1&amp;", ","")&amp;
if(Services!AB839="S",Services!$AB$1&amp;", ","")&amp;
if(Services!AC839="S",Services!$AC$1&amp;", ","")&amp;
if(Services!AD839="S",Services!$AD$1&amp;", ","")&amp;
if(Services!AE839="S",Services!$AE$1&amp;", ","")&amp;
if(Services!AF839="S",Services!$AF$1&amp;", ","")&amp;
if(Services!AG839="S",Services!$AG$1&amp;", ","")&amp;
if(Services!AH839="S",Services!$AH$1&amp;", ","")</f>
        <v/>
      </c>
      <c r="H839" t="str">
        <f t="shared" si="2"/>
        <v/>
      </c>
      <c r="I839" t="str">
        <f t="shared" si="3"/>
        <v/>
      </c>
      <c r="J839" s="24" t="s">
        <v>299</v>
      </c>
    </row>
    <row r="840">
      <c r="A840" t="str">
        <f>if(Services!A840="","",Services!A840)</f>
        <v/>
      </c>
      <c r="B840" t="str">
        <f>if(Services!B840&amp;" "&amp;Services!C840&amp;" "&amp;Services!I840="","",Services!B840&amp;" "&amp;Services!C840&amp;" "&amp;Services!I840)</f>
        <v>  </v>
      </c>
      <c r="C840" t="str">
        <f>if(A840="","",Services!D840&amp;" "&amp;Services!E840&amp;", "&amp;Services!F840&amp;" "&amp;Services!G840)</f>
        <v/>
      </c>
      <c r="D840" t="str">
        <f>if(Services!H840="","",Services!H840)</f>
        <v/>
      </c>
      <c r="E840" s="81" t="str">
        <f>if(Services!J840="P",Services!$J$1&amp;", ","")&amp;
if(Services!K840="P",Services!$K$1&amp;", ","")&amp;
if(Services!L840="P",Services!$L$1&amp;", ","")&amp;
if(Services!M840="P",Services!$M$1&amp;", ","")&amp;
if(Services!N840="P",Services!$N$1&amp;", ","")&amp;
if(Services!O840="P",Services!$O$1&amp;", ","")&amp;
if(Services!P840="P",Services!$P$1&amp;", ","")&amp;
if(Services!Q840="P",Services!$Q$1&amp;", ","")&amp;
if(Services!R840="P",Services!$R$1&amp;", ","")&amp;
if(Services!S840="P",Services!$S$1&amp;", ","")&amp;
if(Services!T840="P",Services!$T$1&amp;", ","")&amp;
if(Services!U840="P",Services!$U$1&amp;", ","")&amp;
if(Services!V840="P",Services!$V$1&amp;", ","")&amp;
if(Services!W840="P",Services!$W$1&amp;", ","")&amp;
if(Services!X840="P",Services!$X$1&amp;", ","")&amp;
if(Services!Y840="P",Services!$Y$1&amp;", ","")&amp;
if(Services!Z840="P",Services!$Z$1&amp;", ","")&amp;
if(Services!AA840="P",Services!$AA$1&amp;", ","")&amp;
if(Services!AB840="P",Services!$AB$1&amp;", ","")&amp;
if(Services!AC840="P",Services!$AC$1&amp;", ","")&amp;
if(Services!AD840="P",Services!$AD$1&amp;", ","")&amp;
if(Services!AE840="P",Services!$AE$1&amp;", ","")&amp;
if(Services!AF840="P",Services!$AF$1&amp;", ","")&amp;
if(Services!AG840="P",Services!$AG$1&amp;", ","")&amp;
if(Services!AH840="P",Services!$AH$1&amp;", ","")</f>
        <v/>
      </c>
      <c r="F840" t="str">
        <f t="shared" si="1"/>
        <v/>
      </c>
      <c r="G840" s="81" t="str">
        <f>if(Services!J840="S",Services!$J$1&amp;", ","")&amp;
if(Services!K840="S",Services!$K$1&amp;", ","")&amp;
if(Services!L840="S",Services!$L$1&amp;", ","")&amp;
if(Services!M840="S",Services!$M$1&amp;", ","")&amp;
if(Services!N840="S",Services!$N$1&amp;", ","")&amp;
if(Services!O840="S",Services!$O$1&amp;", ","")&amp;
if(Services!P840="S",Services!$P$1&amp;", ","")&amp;
if(Services!Q840="S",Services!$Q$1&amp;", ","")&amp;
if(Services!R840="S",Services!$R$1&amp;", ","")&amp;
if(Services!S840="S",Services!$S$1&amp;", ","")&amp;
if(Services!T840="S",Services!$T$1&amp;", ","")&amp;
if(Services!U840="S",Services!$U$1&amp;", ","")&amp;
if(Services!V840="S",Services!$V$1&amp;", ","")&amp;
if(Services!W840="S",Services!$W$1&amp;", ","")&amp;
if(Services!X840="S",Services!$X$1&amp;", ","")&amp;
if(Services!Y840="S",Services!$Y$1&amp;", ","")&amp;
if(Services!Z840="S",Services!$Z$1&amp;", ","")&amp;
if(Services!AA840="S",Services!$AA$1&amp;", ","")&amp;
if(Services!AB840="S",Services!$AB$1&amp;", ","")&amp;
if(Services!AC840="S",Services!$AC$1&amp;", ","")&amp;
if(Services!AD840="S",Services!$AD$1&amp;", ","")&amp;
if(Services!AE840="S",Services!$AE$1&amp;", ","")&amp;
if(Services!AF840="S",Services!$AF$1&amp;", ","")&amp;
if(Services!AG840="S",Services!$AG$1&amp;", ","")&amp;
if(Services!AH840="S",Services!$AH$1&amp;", ","")</f>
        <v/>
      </c>
      <c r="H840" t="str">
        <f t="shared" si="2"/>
        <v/>
      </c>
      <c r="I840" t="str">
        <f t="shared" si="3"/>
        <v/>
      </c>
      <c r="J840" s="24" t="s">
        <v>299</v>
      </c>
    </row>
    <row r="841">
      <c r="A841" t="str">
        <f>if(Services!A841="","",Services!A841)</f>
        <v/>
      </c>
      <c r="B841" t="str">
        <f>if(Services!B841&amp;" "&amp;Services!C841&amp;" "&amp;Services!I841="","",Services!B841&amp;" "&amp;Services!C841&amp;" "&amp;Services!I841)</f>
        <v>  </v>
      </c>
      <c r="C841" t="str">
        <f>if(A841="","",Services!D841&amp;" "&amp;Services!E841&amp;", "&amp;Services!F841&amp;" "&amp;Services!G841)</f>
        <v/>
      </c>
      <c r="D841" t="str">
        <f>if(Services!H841="","",Services!H841)</f>
        <v/>
      </c>
      <c r="E841" s="81" t="str">
        <f>if(Services!J841="P",Services!$J$1&amp;", ","")&amp;
if(Services!K841="P",Services!$K$1&amp;", ","")&amp;
if(Services!L841="P",Services!$L$1&amp;", ","")&amp;
if(Services!M841="P",Services!$M$1&amp;", ","")&amp;
if(Services!N841="P",Services!$N$1&amp;", ","")&amp;
if(Services!O841="P",Services!$O$1&amp;", ","")&amp;
if(Services!P841="P",Services!$P$1&amp;", ","")&amp;
if(Services!Q841="P",Services!$Q$1&amp;", ","")&amp;
if(Services!R841="P",Services!$R$1&amp;", ","")&amp;
if(Services!S841="P",Services!$S$1&amp;", ","")&amp;
if(Services!T841="P",Services!$T$1&amp;", ","")&amp;
if(Services!U841="P",Services!$U$1&amp;", ","")&amp;
if(Services!V841="P",Services!$V$1&amp;", ","")&amp;
if(Services!W841="P",Services!$W$1&amp;", ","")&amp;
if(Services!X841="P",Services!$X$1&amp;", ","")&amp;
if(Services!Y841="P",Services!$Y$1&amp;", ","")&amp;
if(Services!Z841="P",Services!$Z$1&amp;", ","")&amp;
if(Services!AA841="P",Services!$AA$1&amp;", ","")&amp;
if(Services!AB841="P",Services!$AB$1&amp;", ","")&amp;
if(Services!AC841="P",Services!$AC$1&amp;", ","")&amp;
if(Services!AD841="P",Services!$AD$1&amp;", ","")&amp;
if(Services!AE841="P",Services!$AE$1&amp;", ","")&amp;
if(Services!AF841="P",Services!$AF$1&amp;", ","")&amp;
if(Services!AG841="P",Services!$AG$1&amp;", ","")&amp;
if(Services!AH841="P",Services!$AH$1&amp;", ","")</f>
        <v/>
      </c>
      <c r="F841" t="str">
        <f t="shared" si="1"/>
        <v/>
      </c>
      <c r="G841" s="81" t="str">
        <f>if(Services!J841="S",Services!$J$1&amp;", ","")&amp;
if(Services!K841="S",Services!$K$1&amp;", ","")&amp;
if(Services!L841="S",Services!$L$1&amp;", ","")&amp;
if(Services!M841="S",Services!$M$1&amp;", ","")&amp;
if(Services!N841="S",Services!$N$1&amp;", ","")&amp;
if(Services!O841="S",Services!$O$1&amp;", ","")&amp;
if(Services!P841="S",Services!$P$1&amp;", ","")&amp;
if(Services!Q841="S",Services!$Q$1&amp;", ","")&amp;
if(Services!R841="S",Services!$R$1&amp;", ","")&amp;
if(Services!S841="S",Services!$S$1&amp;", ","")&amp;
if(Services!T841="S",Services!$T$1&amp;", ","")&amp;
if(Services!U841="S",Services!$U$1&amp;", ","")&amp;
if(Services!V841="S",Services!$V$1&amp;", ","")&amp;
if(Services!W841="S",Services!$W$1&amp;", ","")&amp;
if(Services!X841="S",Services!$X$1&amp;", ","")&amp;
if(Services!Y841="S",Services!$Y$1&amp;", ","")&amp;
if(Services!Z841="S",Services!$Z$1&amp;", ","")&amp;
if(Services!AA841="S",Services!$AA$1&amp;", ","")&amp;
if(Services!AB841="S",Services!$AB$1&amp;", ","")&amp;
if(Services!AC841="S",Services!$AC$1&amp;", ","")&amp;
if(Services!AD841="S",Services!$AD$1&amp;", ","")&amp;
if(Services!AE841="S",Services!$AE$1&amp;", ","")&amp;
if(Services!AF841="S",Services!$AF$1&amp;", ","")&amp;
if(Services!AG841="S",Services!$AG$1&amp;", ","")&amp;
if(Services!AH841="S",Services!$AH$1&amp;", ","")</f>
        <v/>
      </c>
      <c r="H841" t="str">
        <f t="shared" si="2"/>
        <v/>
      </c>
      <c r="I841" t="str">
        <f t="shared" si="3"/>
        <v/>
      </c>
      <c r="J841" s="24" t="s">
        <v>299</v>
      </c>
    </row>
    <row r="842">
      <c r="A842" t="str">
        <f>if(Services!A842="","",Services!A842)</f>
        <v/>
      </c>
      <c r="B842" t="str">
        <f>if(Services!B842&amp;" "&amp;Services!C842&amp;" "&amp;Services!I842="","",Services!B842&amp;" "&amp;Services!C842&amp;" "&amp;Services!I842)</f>
        <v>  </v>
      </c>
      <c r="C842" t="str">
        <f>if(A842="","",Services!D842&amp;" "&amp;Services!E842&amp;", "&amp;Services!F842&amp;" "&amp;Services!G842)</f>
        <v/>
      </c>
      <c r="D842" t="str">
        <f>if(Services!H842="","",Services!H842)</f>
        <v/>
      </c>
      <c r="E842" s="81" t="str">
        <f>if(Services!J842="P",Services!$J$1&amp;", ","")&amp;
if(Services!K842="P",Services!$K$1&amp;", ","")&amp;
if(Services!L842="P",Services!$L$1&amp;", ","")&amp;
if(Services!M842="P",Services!$M$1&amp;", ","")&amp;
if(Services!N842="P",Services!$N$1&amp;", ","")&amp;
if(Services!O842="P",Services!$O$1&amp;", ","")&amp;
if(Services!P842="P",Services!$P$1&amp;", ","")&amp;
if(Services!Q842="P",Services!$Q$1&amp;", ","")&amp;
if(Services!R842="P",Services!$R$1&amp;", ","")&amp;
if(Services!S842="P",Services!$S$1&amp;", ","")&amp;
if(Services!T842="P",Services!$T$1&amp;", ","")&amp;
if(Services!U842="P",Services!$U$1&amp;", ","")&amp;
if(Services!V842="P",Services!$V$1&amp;", ","")&amp;
if(Services!W842="P",Services!$W$1&amp;", ","")&amp;
if(Services!X842="P",Services!$X$1&amp;", ","")&amp;
if(Services!Y842="P",Services!$Y$1&amp;", ","")&amp;
if(Services!Z842="P",Services!$Z$1&amp;", ","")&amp;
if(Services!AA842="P",Services!$AA$1&amp;", ","")&amp;
if(Services!AB842="P",Services!$AB$1&amp;", ","")&amp;
if(Services!AC842="P",Services!$AC$1&amp;", ","")&amp;
if(Services!AD842="P",Services!$AD$1&amp;", ","")&amp;
if(Services!AE842="P",Services!$AE$1&amp;", ","")&amp;
if(Services!AF842="P",Services!$AF$1&amp;", ","")&amp;
if(Services!AG842="P",Services!$AG$1&amp;", ","")&amp;
if(Services!AH842="P",Services!$AH$1&amp;", ","")</f>
        <v/>
      </c>
      <c r="F842" t="str">
        <f t="shared" si="1"/>
        <v/>
      </c>
      <c r="G842" s="81" t="str">
        <f>if(Services!J842="S",Services!$J$1&amp;", ","")&amp;
if(Services!K842="S",Services!$K$1&amp;", ","")&amp;
if(Services!L842="S",Services!$L$1&amp;", ","")&amp;
if(Services!M842="S",Services!$M$1&amp;", ","")&amp;
if(Services!N842="S",Services!$N$1&amp;", ","")&amp;
if(Services!O842="S",Services!$O$1&amp;", ","")&amp;
if(Services!P842="S",Services!$P$1&amp;", ","")&amp;
if(Services!Q842="S",Services!$Q$1&amp;", ","")&amp;
if(Services!R842="S",Services!$R$1&amp;", ","")&amp;
if(Services!S842="S",Services!$S$1&amp;", ","")&amp;
if(Services!T842="S",Services!$T$1&amp;", ","")&amp;
if(Services!U842="S",Services!$U$1&amp;", ","")&amp;
if(Services!V842="S",Services!$V$1&amp;", ","")&amp;
if(Services!W842="S",Services!$W$1&amp;", ","")&amp;
if(Services!X842="S",Services!$X$1&amp;", ","")&amp;
if(Services!Y842="S",Services!$Y$1&amp;", ","")&amp;
if(Services!Z842="S",Services!$Z$1&amp;", ","")&amp;
if(Services!AA842="S",Services!$AA$1&amp;", ","")&amp;
if(Services!AB842="S",Services!$AB$1&amp;", ","")&amp;
if(Services!AC842="S",Services!$AC$1&amp;", ","")&amp;
if(Services!AD842="S",Services!$AD$1&amp;", ","")&amp;
if(Services!AE842="S",Services!$AE$1&amp;", ","")&amp;
if(Services!AF842="S",Services!$AF$1&amp;", ","")&amp;
if(Services!AG842="S",Services!$AG$1&amp;", ","")&amp;
if(Services!AH842="S",Services!$AH$1&amp;", ","")</f>
        <v/>
      </c>
      <c r="H842" t="str">
        <f t="shared" si="2"/>
        <v/>
      </c>
      <c r="I842" t="str">
        <f t="shared" si="3"/>
        <v/>
      </c>
      <c r="J842" s="24" t="s">
        <v>299</v>
      </c>
    </row>
    <row r="843">
      <c r="A843" t="str">
        <f>if(Services!A843="","",Services!A843)</f>
        <v/>
      </c>
      <c r="B843" t="str">
        <f>if(Services!B843&amp;" "&amp;Services!C843&amp;" "&amp;Services!I843="","",Services!B843&amp;" "&amp;Services!C843&amp;" "&amp;Services!I843)</f>
        <v>  </v>
      </c>
      <c r="C843" t="str">
        <f>if(A843="","",Services!D843&amp;" "&amp;Services!E843&amp;", "&amp;Services!F843&amp;" "&amp;Services!G843)</f>
        <v/>
      </c>
      <c r="D843" t="str">
        <f>if(Services!H843="","",Services!H843)</f>
        <v/>
      </c>
      <c r="E843" s="81" t="str">
        <f>if(Services!J843="P",Services!$J$1&amp;", ","")&amp;
if(Services!K843="P",Services!$K$1&amp;", ","")&amp;
if(Services!L843="P",Services!$L$1&amp;", ","")&amp;
if(Services!M843="P",Services!$M$1&amp;", ","")&amp;
if(Services!N843="P",Services!$N$1&amp;", ","")&amp;
if(Services!O843="P",Services!$O$1&amp;", ","")&amp;
if(Services!P843="P",Services!$P$1&amp;", ","")&amp;
if(Services!Q843="P",Services!$Q$1&amp;", ","")&amp;
if(Services!R843="P",Services!$R$1&amp;", ","")&amp;
if(Services!S843="P",Services!$S$1&amp;", ","")&amp;
if(Services!T843="P",Services!$T$1&amp;", ","")&amp;
if(Services!U843="P",Services!$U$1&amp;", ","")&amp;
if(Services!V843="P",Services!$V$1&amp;", ","")&amp;
if(Services!W843="P",Services!$W$1&amp;", ","")&amp;
if(Services!X843="P",Services!$X$1&amp;", ","")&amp;
if(Services!Y843="P",Services!$Y$1&amp;", ","")&amp;
if(Services!Z843="P",Services!$Z$1&amp;", ","")&amp;
if(Services!AA843="P",Services!$AA$1&amp;", ","")&amp;
if(Services!AB843="P",Services!$AB$1&amp;", ","")&amp;
if(Services!AC843="P",Services!$AC$1&amp;", ","")&amp;
if(Services!AD843="P",Services!$AD$1&amp;", ","")&amp;
if(Services!AE843="P",Services!$AE$1&amp;", ","")&amp;
if(Services!AF843="P",Services!$AF$1&amp;", ","")&amp;
if(Services!AG843="P",Services!$AG$1&amp;", ","")&amp;
if(Services!AH843="P",Services!$AH$1&amp;", ","")</f>
        <v/>
      </c>
      <c r="F843" t="str">
        <f t="shared" si="1"/>
        <v/>
      </c>
      <c r="G843" s="81" t="str">
        <f>if(Services!J843="S",Services!$J$1&amp;", ","")&amp;
if(Services!K843="S",Services!$K$1&amp;", ","")&amp;
if(Services!L843="S",Services!$L$1&amp;", ","")&amp;
if(Services!M843="S",Services!$M$1&amp;", ","")&amp;
if(Services!N843="S",Services!$N$1&amp;", ","")&amp;
if(Services!O843="S",Services!$O$1&amp;", ","")&amp;
if(Services!P843="S",Services!$P$1&amp;", ","")&amp;
if(Services!Q843="S",Services!$Q$1&amp;", ","")&amp;
if(Services!R843="S",Services!$R$1&amp;", ","")&amp;
if(Services!S843="S",Services!$S$1&amp;", ","")&amp;
if(Services!T843="S",Services!$T$1&amp;", ","")&amp;
if(Services!U843="S",Services!$U$1&amp;", ","")&amp;
if(Services!V843="S",Services!$V$1&amp;", ","")&amp;
if(Services!W843="S",Services!$W$1&amp;", ","")&amp;
if(Services!X843="S",Services!$X$1&amp;", ","")&amp;
if(Services!Y843="S",Services!$Y$1&amp;", ","")&amp;
if(Services!Z843="S",Services!$Z$1&amp;", ","")&amp;
if(Services!AA843="S",Services!$AA$1&amp;", ","")&amp;
if(Services!AB843="S",Services!$AB$1&amp;", ","")&amp;
if(Services!AC843="S",Services!$AC$1&amp;", ","")&amp;
if(Services!AD843="S",Services!$AD$1&amp;", ","")&amp;
if(Services!AE843="S",Services!$AE$1&amp;", ","")&amp;
if(Services!AF843="S",Services!$AF$1&amp;", ","")&amp;
if(Services!AG843="S",Services!$AG$1&amp;", ","")&amp;
if(Services!AH843="S",Services!$AH$1&amp;", ","")</f>
        <v/>
      </c>
      <c r="H843" t="str">
        <f t="shared" si="2"/>
        <v/>
      </c>
      <c r="I843" t="str">
        <f t="shared" si="3"/>
        <v/>
      </c>
      <c r="J843" s="24" t="s">
        <v>299</v>
      </c>
    </row>
    <row r="844">
      <c r="A844" t="str">
        <f>if(Services!A844="","",Services!A844)</f>
        <v/>
      </c>
      <c r="B844" t="str">
        <f>if(Services!B844&amp;" "&amp;Services!C844&amp;" "&amp;Services!I844="","",Services!B844&amp;" "&amp;Services!C844&amp;" "&amp;Services!I844)</f>
        <v>  </v>
      </c>
      <c r="C844" t="str">
        <f>if(A844="","",Services!D844&amp;" "&amp;Services!E844&amp;", "&amp;Services!F844&amp;" "&amp;Services!G844)</f>
        <v/>
      </c>
      <c r="D844" t="str">
        <f>if(Services!H844="","",Services!H844)</f>
        <v/>
      </c>
      <c r="E844" s="81" t="str">
        <f>if(Services!J844="P",Services!$J$1&amp;", ","")&amp;
if(Services!K844="P",Services!$K$1&amp;", ","")&amp;
if(Services!L844="P",Services!$L$1&amp;", ","")&amp;
if(Services!M844="P",Services!$M$1&amp;", ","")&amp;
if(Services!N844="P",Services!$N$1&amp;", ","")&amp;
if(Services!O844="P",Services!$O$1&amp;", ","")&amp;
if(Services!P844="P",Services!$P$1&amp;", ","")&amp;
if(Services!Q844="P",Services!$Q$1&amp;", ","")&amp;
if(Services!R844="P",Services!$R$1&amp;", ","")&amp;
if(Services!S844="P",Services!$S$1&amp;", ","")&amp;
if(Services!T844="P",Services!$T$1&amp;", ","")&amp;
if(Services!U844="P",Services!$U$1&amp;", ","")&amp;
if(Services!V844="P",Services!$V$1&amp;", ","")&amp;
if(Services!W844="P",Services!$W$1&amp;", ","")&amp;
if(Services!X844="P",Services!$X$1&amp;", ","")&amp;
if(Services!Y844="P",Services!$Y$1&amp;", ","")&amp;
if(Services!Z844="P",Services!$Z$1&amp;", ","")&amp;
if(Services!AA844="P",Services!$AA$1&amp;", ","")&amp;
if(Services!AB844="P",Services!$AB$1&amp;", ","")&amp;
if(Services!AC844="P",Services!$AC$1&amp;", ","")&amp;
if(Services!AD844="P",Services!$AD$1&amp;", ","")&amp;
if(Services!AE844="P",Services!$AE$1&amp;", ","")&amp;
if(Services!AF844="P",Services!$AF$1&amp;", ","")&amp;
if(Services!AG844="P",Services!$AG$1&amp;", ","")&amp;
if(Services!AH844="P",Services!$AH$1&amp;", ","")</f>
        <v/>
      </c>
      <c r="F844" t="str">
        <f t="shared" si="1"/>
        <v/>
      </c>
      <c r="G844" s="81" t="str">
        <f>if(Services!J844="S",Services!$J$1&amp;", ","")&amp;
if(Services!K844="S",Services!$K$1&amp;", ","")&amp;
if(Services!L844="S",Services!$L$1&amp;", ","")&amp;
if(Services!M844="S",Services!$M$1&amp;", ","")&amp;
if(Services!N844="S",Services!$N$1&amp;", ","")&amp;
if(Services!O844="S",Services!$O$1&amp;", ","")&amp;
if(Services!P844="S",Services!$P$1&amp;", ","")&amp;
if(Services!Q844="S",Services!$Q$1&amp;", ","")&amp;
if(Services!R844="S",Services!$R$1&amp;", ","")&amp;
if(Services!S844="S",Services!$S$1&amp;", ","")&amp;
if(Services!T844="S",Services!$T$1&amp;", ","")&amp;
if(Services!U844="S",Services!$U$1&amp;", ","")&amp;
if(Services!V844="S",Services!$V$1&amp;", ","")&amp;
if(Services!W844="S",Services!$W$1&amp;", ","")&amp;
if(Services!X844="S",Services!$X$1&amp;", ","")&amp;
if(Services!Y844="S",Services!$Y$1&amp;", ","")&amp;
if(Services!Z844="S",Services!$Z$1&amp;", ","")&amp;
if(Services!AA844="S",Services!$AA$1&amp;", ","")&amp;
if(Services!AB844="S",Services!$AB$1&amp;", ","")&amp;
if(Services!AC844="S",Services!$AC$1&amp;", ","")&amp;
if(Services!AD844="S",Services!$AD$1&amp;", ","")&amp;
if(Services!AE844="S",Services!$AE$1&amp;", ","")&amp;
if(Services!AF844="S",Services!$AF$1&amp;", ","")&amp;
if(Services!AG844="S",Services!$AG$1&amp;", ","")&amp;
if(Services!AH844="S",Services!$AH$1&amp;", ","")</f>
        <v/>
      </c>
      <c r="H844" t="str">
        <f t="shared" si="2"/>
        <v/>
      </c>
      <c r="I844" t="str">
        <f t="shared" si="3"/>
        <v/>
      </c>
      <c r="J844" s="24" t="s">
        <v>299</v>
      </c>
    </row>
    <row r="845">
      <c r="A845" t="str">
        <f>if(Services!A845="","",Services!A845)</f>
        <v/>
      </c>
      <c r="B845" t="str">
        <f>if(Services!B845&amp;" "&amp;Services!C845&amp;" "&amp;Services!I845="","",Services!B845&amp;" "&amp;Services!C845&amp;" "&amp;Services!I845)</f>
        <v>  </v>
      </c>
      <c r="C845" t="str">
        <f>if(A845="","",Services!D845&amp;" "&amp;Services!E845&amp;", "&amp;Services!F845&amp;" "&amp;Services!G845)</f>
        <v/>
      </c>
      <c r="D845" t="str">
        <f>if(Services!H845="","",Services!H845)</f>
        <v/>
      </c>
      <c r="E845" s="81" t="str">
        <f>if(Services!J845="P",Services!$J$1&amp;", ","")&amp;
if(Services!K845="P",Services!$K$1&amp;", ","")&amp;
if(Services!L845="P",Services!$L$1&amp;", ","")&amp;
if(Services!M845="P",Services!$M$1&amp;", ","")&amp;
if(Services!N845="P",Services!$N$1&amp;", ","")&amp;
if(Services!O845="P",Services!$O$1&amp;", ","")&amp;
if(Services!P845="P",Services!$P$1&amp;", ","")&amp;
if(Services!Q845="P",Services!$Q$1&amp;", ","")&amp;
if(Services!R845="P",Services!$R$1&amp;", ","")&amp;
if(Services!S845="P",Services!$S$1&amp;", ","")&amp;
if(Services!T845="P",Services!$T$1&amp;", ","")&amp;
if(Services!U845="P",Services!$U$1&amp;", ","")&amp;
if(Services!V845="P",Services!$V$1&amp;", ","")&amp;
if(Services!W845="P",Services!$W$1&amp;", ","")&amp;
if(Services!X845="P",Services!$X$1&amp;", ","")&amp;
if(Services!Y845="P",Services!$Y$1&amp;", ","")&amp;
if(Services!Z845="P",Services!$Z$1&amp;", ","")&amp;
if(Services!AA845="P",Services!$AA$1&amp;", ","")&amp;
if(Services!AB845="P",Services!$AB$1&amp;", ","")&amp;
if(Services!AC845="P",Services!$AC$1&amp;", ","")&amp;
if(Services!AD845="P",Services!$AD$1&amp;", ","")&amp;
if(Services!AE845="P",Services!$AE$1&amp;", ","")&amp;
if(Services!AF845="P",Services!$AF$1&amp;", ","")&amp;
if(Services!AG845="P",Services!$AG$1&amp;", ","")&amp;
if(Services!AH845="P",Services!$AH$1&amp;", ","")</f>
        <v/>
      </c>
      <c r="F845" t="str">
        <f t="shared" si="1"/>
        <v/>
      </c>
      <c r="G845" s="81" t="str">
        <f>if(Services!J845="S",Services!$J$1&amp;", ","")&amp;
if(Services!K845="S",Services!$K$1&amp;", ","")&amp;
if(Services!L845="S",Services!$L$1&amp;", ","")&amp;
if(Services!M845="S",Services!$M$1&amp;", ","")&amp;
if(Services!N845="S",Services!$N$1&amp;", ","")&amp;
if(Services!O845="S",Services!$O$1&amp;", ","")&amp;
if(Services!P845="S",Services!$P$1&amp;", ","")&amp;
if(Services!Q845="S",Services!$Q$1&amp;", ","")&amp;
if(Services!R845="S",Services!$R$1&amp;", ","")&amp;
if(Services!S845="S",Services!$S$1&amp;", ","")&amp;
if(Services!T845="S",Services!$T$1&amp;", ","")&amp;
if(Services!U845="S",Services!$U$1&amp;", ","")&amp;
if(Services!V845="S",Services!$V$1&amp;", ","")&amp;
if(Services!W845="S",Services!$W$1&amp;", ","")&amp;
if(Services!X845="S",Services!$X$1&amp;", ","")&amp;
if(Services!Y845="S",Services!$Y$1&amp;", ","")&amp;
if(Services!Z845="S",Services!$Z$1&amp;", ","")&amp;
if(Services!AA845="S",Services!$AA$1&amp;", ","")&amp;
if(Services!AB845="S",Services!$AB$1&amp;", ","")&amp;
if(Services!AC845="S",Services!$AC$1&amp;", ","")&amp;
if(Services!AD845="S",Services!$AD$1&amp;", ","")&amp;
if(Services!AE845="S",Services!$AE$1&amp;", ","")&amp;
if(Services!AF845="S",Services!$AF$1&amp;", ","")&amp;
if(Services!AG845="S",Services!$AG$1&amp;", ","")&amp;
if(Services!AH845="S",Services!$AH$1&amp;", ","")</f>
        <v/>
      </c>
      <c r="H845" t="str">
        <f t="shared" si="2"/>
        <v/>
      </c>
      <c r="I845" t="str">
        <f t="shared" si="3"/>
        <v/>
      </c>
      <c r="J845" s="24" t="s">
        <v>299</v>
      </c>
    </row>
    <row r="846">
      <c r="A846" t="str">
        <f>if(Services!A846="","",Services!A846)</f>
        <v/>
      </c>
      <c r="B846" t="str">
        <f>if(Services!B846&amp;" "&amp;Services!C846&amp;" "&amp;Services!I846="","",Services!B846&amp;" "&amp;Services!C846&amp;" "&amp;Services!I846)</f>
        <v>  </v>
      </c>
      <c r="C846" t="str">
        <f>if(A846="","",Services!D846&amp;" "&amp;Services!E846&amp;", "&amp;Services!F846&amp;" "&amp;Services!G846)</f>
        <v/>
      </c>
      <c r="D846" t="str">
        <f>if(Services!H846="","",Services!H846)</f>
        <v/>
      </c>
      <c r="E846" s="81" t="str">
        <f>if(Services!J846="P",Services!$J$1&amp;", ","")&amp;
if(Services!K846="P",Services!$K$1&amp;", ","")&amp;
if(Services!L846="P",Services!$L$1&amp;", ","")&amp;
if(Services!M846="P",Services!$M$1&amp;", ","")&amp;
if(Services!N846="P",Services!$N$1&amp;", ","")&amp;
if(Services!O846="P",Services!$O$1&amp;", ","")&amp;
if(Services!P846="P",Services!$P$1&amp;", ","")&amp;
if(Services!Q846="P",Services!$Q$1&amp;", ","")&amp;
if(Services!R846="P",Services!$R$1&amp;", ","")&amp;
if(Services!S846="P",Services!$S$1&amp;", ","")&amp;
if(Services!T846="P",Services!$T$1&amp;", ","")&amp;
if(Services!U846="P",Services!$U$1&amp;", ","")&amp;
if(Services!V846="P",Services!$V$1&amp;", ","")&amp;
if(Services!W846="P",Services!$W$1&amp;", ","")&amp;
if(Services!X846="P",Services!$X$1&amp;", ","")&amp;
if(Services!Y846="P",Services!$Y$1&amp;", ","")&amp;
if(Services!Z846="P",Services!$Z$1&amp;", ","")&amp;
if(Services!AA846="P",Services!$AA$1&amp;", ","")&amp;
if(Services!AB846="P",Services!$AB$1&amp;", ","")&amp;
if(Services!AC846="P",Services!$AC$1&amp;", ","")&amp;
if(Services!AD846="P",Services!$AD$1&amp;", ","")&amp;
if(Services!AE846="P",Services!$AE$1&amp;", ","")&amp;
if(Services!AF846="P",Services!$AF$1&amp;", ","")&amp;
if(Services!AG846="P",Services!$AG$1&amp;", ","")&amp;
if(Services!AH846="P",Services!$AH$1&amp;", ","")</f>
        <v/>
      </c>
      <c r="F846" t="str">
        <f t="shared" si="1"/>
        <v/>
      </c>
      <c r="G846" s="81" t="str">
        <f>if(Services!J846="S",Services!$J$1&amp;", ","")&amp;
if(Services!K846="S",Services!$K$1&amp;", ","")&amp;
if(Services!L846="S",Services!$L$1&amp;", ","")&amp;
if(Services!M846="S",Services!$M$1&amp;", ","")&amp;
if(Services!N846="S",Services!$N$1&amp;", ","")&amp;
if(Services!O846="S",Services!$O$1&amp;", ","")&amp;
if(Services!P846="S",Services!$P$1&amp;", ","")&amp;
if(Services!Q846="S",Services!$Q$1&amp;", ","")&amp;
if(Services!R846="S",Services!$R$1&amp;", ","")&amp;
if(Services!S846="S",Services!$S$1&amp;", ","")&amp;
if(Services!T846="S",Services!$T$1&amp;", ","")&amp;
if(Services!U846="S",Services!$U$1&amp;", ","")&amp;
if(Services!V846="S",Services!$V$1&amp;", ","")&amp;
if(Services!W846="S",Services!$W$1&amp;", ","")&amp;
if(Services!X846="S",Services!$X$1&amp;", ","")&amp;
if(Services!Y846="S",Services!$Y$1&amp;", ","")&amp;
if(Services!Z846="S",Services!$Z$1&amp;", ","")&amp;
if(Services!AA846="S",Services!$AA$1&amp;", ","")&amp;
if(Services!AB846="S",Services!$AB$1&amp;", ","")&amp;
if(Services!AC846="S",Services!$AC$1&amp;", ","")&amp;
if(Services!AD846="S",Services!$AD$1&amp;", ","")&amp;
if(Services!AE846="S",Services!$AE$1&amp;", ","")&amp;
if(Services!AF846="S",Services!$AF$1&amp;", ","")&amp;
if(Services!AG846="S",Services!$AG$1&amp;", ","")&amp;
if(Services!AH846="S",Services!$AH$1&amp;", ","")</f>
        <v/>
      </c>
      <c r="H846" t="str">
        <f t="shared" si="2"/>
        <v/>
      </c>
      <c r="I846" t="str">
        <f t="shared" si="3"/>
        <v/>
      </c>
      <c r="J846" s="24" t="s">
        <v>299</v>
      </c>
    </row>
    <row r="847">
      <c r="A847" t="str">
        <f>if(Services!A847="","",Services!A847)</f>
        <v/>
      </c>
      <c r="B847" t="str">
        <f>if(Services!B847&amp;" "&amp;Services!C847&amp;" "&amp;Services!I847="","",Services!B847&amp;" "&amp;Services!C847&amp;" "&amp;Services!I847)</f>
        <v>  </v>
      </c>
      <c r="C847" t="str">
        <f>if(A847="","",Services!D847&amp;" "&amp;Services!E847&amp;", "&amp;Services!F847&amp;" "&amp;Services!G847)</f>
        <v/>
      </c>
      <c r="D847" t="str">
        <f>if(Services!H847="","",Services!H847)</f>
        <v/>
      </c>
      <c r="E847" s="81" t="str">
        <f>if(Services!J847="P",Services!$J$1&amp;", ","")&amp;
if(Services!K847="P",Services!$K$1&amp;", ","")&amp;
if(Services!L847="P",Services!$L$1&amp;", ","")&amp;
if(Services!M847="P",Services!$M$1&amp;", ","")&amp;
if(Services!N847="P",Services!$N$1&amp;", ","")&amp;
if(Services!O847="P",Services!$O$1&amp;", ","")&amp;
if(Services!P847="P",Services!$P$1&amp;", ","")&amp;
if(Services!Q847="P",Services!$Q$1&amp;", ","")&amp;
if(Services!R847="P",Services!$R$1&amp;", ","")&amp;
if(Services!S847="P",Services!$S$1&amp;", ","")&amp;
if(Services!T847="P",Services!$T$1&amp;", ","")&amp;
if(Services!U847="P",Services!$U$1&amp;", ","")&amp;
if(Services!V847="P",Services!$V$1&amp;", ","")&amp;
if(Services!W847="P",Services!$W$1&amp;", ","")&amp;
if(Services!X847="P",Services!$X$1&amp;", ","")&amp;
if(Services!Y847="P",Services!$Y$1&amp;", ","")&amp;
if(Services!Z847="P",Services!$Z$1&amp;", ","")&amp;
if(Services!AA847="P",Services!$AA$1&amp;", ","")&amp;
if(Services!AB847="P",Services!$AB$1&amp;", ","")&amp;
if(Services!AC847="P",Services!$AC$1&amp;", ","")&amp;
if(Services!AD847="P",Services!$AD$1&amp;", ","")&amp;
if(Services!AE847="P",Services!$AE$1&amp;", ","")&amp;
if(Services!AF847="P",Services!$AF$1&amp;", ","")&amp;
if(Services!AG847="P",Services!$AG$1&amp;", ","")&amp;
if(Services!AH847="P",Services!$AH$1&amp;", ","")</f>
        <v/>
      </c>
      <c r="F847" t="str">
        <f t="shared" si="1"/>
        <v/>
      </c>
      <c r="G847" s="81" t="str">
        <f>if(Services!J847="S",Services!$J$1&amp;", ","")&amp;
if(Services!K847="S",Services!$K$1&amp;", ","")&amp;
if(Services!L847="S",Services!$L$1&amp;", ","")&amp;
if(Services!M847="S",Services!$M$1&amp;", ","")&amp;
if(Services!N847="S",Services!$N$1&amp;", ","")&amp;
if(Services!O847="S",Services!$O$1&amp;", ","")&amp;
if(Services!P847="S",Services!$P$1&amp;", ","")&amp;
if(Services!Q847="S",Services!$Q$1&amp;", ","")&amp;
if(Services!R847="S",Services!$R$1&amp;", ","")&amp;
if(Services!S847="S",Services!$S$1&amp;", ","")&amp;
if(Services!T847="S",Services!$T$1&amp;", ","")&amp;
if(Services!U847="S",Services!$U$1&amp;", ","")&amp;
if(Services!V847="S",Services!$V$1&amp;", ","")&amp;
if(Services!W847="S",Services!$W$1&amp;", ","")&amp;
if(Services!X847="S",Services!$X$1&amp;", ","")&amp;
if(Services!Y847="S",Services!$Y$1&amp;", ","")&amp;
if(Services!Z847="S",Services!$Z$1&amp;", ","")&amp;
if(Services!AA847="S",Services!$AA$1&amp;", ","")&amp;
if(Services!AB847="S",Services!$AB$1&amp;", ","")&amp;
if(Services!AC847="S",Services!$AC$1&amp;", ","")&amp;
if(Services!AD847="S",Services!$AD$1&amp;", ","")&amp;
if(Services!AE847="S",Services!$AE$1&amp;", ","")&amp;
if(Services!AF847="S",Services!$AF$1&amp;", ","")&amp;
if(Services!AG847="S",Services!$AG$1&amp;", ","")&amp;
if(Services!AH847="S",Services!$AH$1&amp;", ","")</f>
        <v/>
      </c>
      <c r="H847" t="str">
        <f t="shared" si="2"/>
        <v/>
      </c>
      <c r="I847" t="str">
        <f t="shared" si="3"/>
        <v/>
      </c>
      <c r="J847" s="24" t="s">
        <v>299</v>
      </c>
    </row>
    <row r="848">
      <c r="A848" t="str">
        <f>if(Services!A848="","",Services!A848)</f>
        <v/>
      </c>
      <c r="B848" t="str">
        <f>if(Services!B848&amp;" "&amp;Services!C848&amp;" "&amp;Services!I848="","",Services!B848&amp;" "&amp;Services!C848&amp;" "&amp;Services!I848)</f>
        <v>  </v>
      </c>
      <c r="C848" t="str">
        <f>if(A848="","",Services!D848&amp;" "&amp;Services!E848&amp;", "&amp;Services!F848&amp;" "&amp;Services!G848)</f>
        <v/>
      </c>
      <c r="D848" t="str">
        <f>if(Services!H848="","",Services!H848)</f>
        <v/>
      </c>
      <c r="E848" s="81" t="str">
        <f>if(Services!J848="P",Services!$J$1&amp;", ","")&amp;
if(Services!K848="P",Services!$K$1&amp;", ","")&amp;
if(Services!L848="P",Services!$L$1&amp;", ","")&amp;
if(Services!M848="P",Services!$M$1&amp;", ","")&amp;
if(Services!N848="P",Services!$N$1&amp;", ","")&amp;
if(Services!O848="P",Services!$O$1&amp;", ","")&amp;
if(Services!P848="P",Services!$P$1&amp;", ","")&amp;
if(Services!Q848="P",Services!$Q$1&amp;", ","")&amp;
if(Services!R848="P",Services!$R$1&amp;", ","")&amp;
if(Services!S848="P",Services!$S$1&amp;", ","")&amp;
if(Services!T848="P",Services!$T$1&amp;", ","")&amp;
if(Services!U848="P",Services!$U$1&amp;", ","")&amp;
if(Services!V848="P",Services!$V$1&amp;", ","")&amp;
if(Services!W848="P",Services!$W$1&amp;", ","")&amp;
if(Services!X848="P",Services!$X$1&amp;", ","")&amp;
if(Services!Y848="P",Services!$Y$1&amp;", ","")&amp;
if(Services!Z848="P",Services!$Z$1&amp;", ","")&amp;
if(Services!AA848="P",Services!$AA$1&amp;", ","")&amp;
if(Services!AB848="P",Services!$AB$1&amp;", ","")&amp;
if(Services!AC848="P",Services!$AC$1&amp;", ","")&amp;
if(Services!AD848="P",Services!$AD$1&amp;", ","")&amp;
if(Services!AE848="P",Services!$AE$1&amp;", ","")&amp;
if(Services!AF848="P",Services!$AF$1&amp;", ","")&amp;
if(Services!AG848="P",Services!$AG$1&amp;", ","")&amp;
if(Services!AH848="P",Services!$AH$1&amp;", ","")</f>
        <v/>
      </c>
      <c r="F848" t="str">
        <f t="shared" si="1"/>
        <v/>
      </c>
      <c r="G848" s="81" t="str">
        <f>if(Services!J848="S",Services!$J$1&amp;", ","")&amp;
if(Services!K848="S",Services!$K$1&amp;", ","")&amp;
if(Services!L848="S",Services!$L$1&amp;", ","")&amp;
if(Services!M848="S",Services!$M$1&amp;", ","")&amp;
if(Services!N848="S",Services!$N$1&amp;", ","")&amp;
if(Services!O848="S",Services!$O$1&amp;", ","")&amp;
if(Services!P848="S",Services!$P$1&amp;", ","")&amp;
if(Services!Q848="S",Services!$Q$1&amp;", ","")&amp;
if(Services!R848="S",Services!$R$1&amp;", ","")&amp;
if(Services!S848="S",Services!$S$1&amp;", ","")&amp;
if(Services!T848="S",Services!$T$1&amp;", ","")&amp;
if(Services!U848="S",Services!$U$1&amp;", ","")&amp;
if(Services!V848="S",Services!$V$1&amp;", ","")&amp;
if(Services!W848="S",Services!$W$1&amp;", ","")&amp;
if(Services!X848="S",Services!$X$1&amp;", ","")&amp;
if(Services!Y848="S",Services!$Y$1&amp;", ","")&amp;
if(Services!Z848="S",Services!$Z$1&amp;", ","")&amp;
if(Services!AA848="S",Services!$AA$1&amp;", ","")&amp;
if(Services!AB848="S",Services!$AB$1&amp;", ","")&amp;
if(Services!AC848="S",Services!$AC$1&amp;", ","")&amp;
if(Services!AD848="S",Services!$AD$1&amp;", ","")&amp;
if(Services!AE848="S",Services!$AE$1&amp;", ","")&amp;
if(Services!AF848="S",Services!$AF$1&amp;", ","")&amp;
if(Services!AG848="S",Services!$AG$1&amp;", ","")&amp;
if(Services!AH848="S",Services!$AH$1&amp;", ","")</f>
        <v/>
      </c>
      <c r="H848" t="str">
        <f t="shared" si="2"/>
        <v/>
      </c>
      <c r="I848" t="str">
        <f t="shared" si="3"/>
        <v/>
      </c>
      <c r="J848" s="24" t="s">
        <v>299</v>
      </c>
    </row>
    <row r="849">
      <c r="A849" t="str">
        <f>if(Services!A849="","",Services!A849)</f>
        <v/>
      </c>
      <c r="B849" t="str">
        <f>if(Services!B849&amp;" "&amp;Services!C849&amp;" "&amp;Services!I849="","",Services!B849&amp;" "&amp;Services!C849&amp;" "&amp;Services!I849)</f>
        <v>  </v>
      </c>
      <c r="C849" t="str">
        <f>if(A849="","",Services!D849&amp;" "&amp;Services!E849&amp;", "&amp;Services!F849&amp;" "&amp;Services!G849)</f>
        <v/>
      </c>
      <c r="D849" t="str">
        <f>if(Services!H849="","",Services!H849)</f>
        <v/>
      </c>
      <c r="E849" s="81" t="str">
        <f>if(Services!J849="P",Services!$J$1&amp;", ","")&amp;
if(Services!K849="P",Services!$K$1&amp;", ","")&amp;
if(Services!L849="P",Services!$L$1&amp;", ","")&amp;
if(Services!M849="P",Services!$M$1&amp;", ","")&amp;
if(Services!N849="P",Services!$N$1&amp;", ","")&amp;
if(Services!O849="P",Services!$O$1&amp;", ","")&amp;
if(Services!P849="P",Services!$P$1&amp;", ","")&amp;
if(Services!Q849="P",Services!$Q$1&amp;", ","")&amp;
if(Services!R849="P",Services!$R$1&amp;", ","")&amp;
if(Services!S849="P",Services!$S$1&amp;", ","")&amp;
if(Services!T849="P",Services!$T$1&amp;", ","")&amp;
if(Services!U849="P",Services!$U$1&amp;", ","")&amp;
if(Services!V849="P",Services!$V$1&amp;", ","")&amp;
if(Services!W849="P",Services!$W$1&amp;", ","")&amp;
if(Services!X849="P",Services!$X$1&amp;", ","")&amp;
if(Services!Y849="P",Services!$Y$1&amp;", ","")&amp;
if(Services!Z849="P",Services!$Z$1&amp;", ","")&amp;
if(Services!AA849="P",Services!$AA$1&amp;", ","")&amp;
if(Services!AB849="P",Services!$AB$1&amp;", ","")&amp;
if(Services!AC849="P",Services!$AC$1&amp;", ","")&amp;
if(Services!AD849="P",Services!$AD$1&amp;", ","")&amp;
if(Services!AE849="P",Services!$AE$1&amp;", ","")&amp;
if(Services!AF849="P",Services!$AF$1&amp;", ","")&amp;
if(Services!AG849="P",Services!$AG$1&amp;", ","")&amp;
if(Services!AH849="P",Services!$AH$1&amp;", ","")</f>
        <v/>
      </c>
      <c r="F849" t="str">
        <f t="shared" si="1"/>
        <v/>
      </c>
      <c r="G849" s="81" t="str">
        <f>if(Services!J849="S",Services!$J$1&amp;", ","")&amp;
if(Services!K849="S",Services!$K$1&amp;", ","")&amp;
if(Services!L849="S",Services!$L$1&amp;", ","")&amp;
if(Services!M849="S",Services!$M$1&amp;", ","")&amp;
if(Services!N849="S",Services!$N$1&amp;", ","")&amp;
if(Services!O849="S",Services!$O$1&amp;", ","")&amp;
if(Services!P849="S",Services!$P$1&amp;", ","")&amp;
if(Services!Q849="S",Services!$Q$1&amp;", ","")&amp;
if(Services!R849="S",Services!$R$1&amp;", ","")&amp;
if(Services!S849="S",Services!$S$1&amp;", ","")&amp;
if(Services!T849="S",Services!$T$1&amp;", ","")&amp;
if(Services!U849="S",Services!$U$1&amp;", ","")&amp;
if(Services!V849="S",Services!$V$1&amp;", ","")&amp;
if(Services!W849="S",Services!$W$1&amp;", ","")&amp;
if(Services!X849="S",Services!$X$1&amp;", ","")&amp;
if(Services!Y849="S",Services!$Y$1&amp;", ","")&amp;
if(Services!Z849="S",Services!$Z$1&amp;", ","")&amp;
if(Services!AA849="S",Services!$AA$1&amp;", ","")&amp;
if(Services!AB849="S",Services!$AB$1&amp;", ","")&amp;
if(Services!AC849="S",Services!$AC$1&amp;", ","")&amp;
if(Services!AD849="S",Services!$AD$1&amp;", ","")&amp;
if(Services!AE849="S",Services!$AE$1&amp;", ","")&amp;
if(Services!AF849="S",Services!$AF$1&amp;", ","")&amp;
if(Services!AG849="S",Services!$AG$1&amp;", ","")&amp;
if(Services!AH849="S",Services!$AH$1&amp;", ","")</f>
        <v/>
      </c>
      <c r="H849" t="str">
        <f t="shared" si="2"/>
        <v/>
      </c>
      <c r="I849" t="str">
        <f t="shared" si="3"/>
        <v/>
      </c>
      <c r="J849" s="24" t="s">
        <v>299</v>
      </c>
    </row>
    <row r="850">
      <c r="A850" t="str">
        <f>if(Services!A850="","",Services!A850)</f>
        <v/>
      </c>
      <c r="B850" t="str">
        <f>if(Services!B850&amp;" "&amp;Services!C850&amp;" "&amp;Services!I850="","",Services!B850&amp;" "&amp;Services!C850&amp;" "&amp;Services!I850)</f>
        <v>  </v>
      </c>
      <c r="C850" t="str">
        <f>if(A850="","",Services!D850&amp;" "&amp;Services!E850&amp;", "&amp;Services!F850&amp;" "&amp;Services!G850)</f>
        <v/>
      </c>
      <c r="D850" t="str">
        <f>if(Services!H850="","",Services!H850)</f>
        <v/>
      </c>
      <c r="E850" s="81" t="str">
        <f>if(Services!J850="P",Services!$J$1&amp;", ","")&amp;
if(Services!K850="P",Services!$K$1&amp;", ","")&amp;
if(Services!L850="P",Services!$L$1&amp;", ","")&amp;
if(Services!M850="P",Services!$M$1&amp;", ","")&amp;
if(Services!N850="P",Services!$N$1&amp;", ","")&amp;
if(Services!O850="P",Services!$O$1&amp;", ","")&amp;
if(Services!P850="P",Services!$P$1&amp;", ","")&amp;
if(Services!Q850="P",Services!$Q$1&amp;", ","")&amp;
if(Services!R850="P",Services!$R$1&amp;", ","")&amp;
if(Services!S850="P",Services!$S$1&amp;", ","")&amp;
if(Services!T850="P",Services!$T$1&amp;", ","")&amp;
if(Services!U850="P",Services!$U$1&amp;", ","")&amp;
if(Services!V850="P",Services!$V$1&amp;", ","")&amp;
if(Services!W850="P",Services!$W$1&amp;", ","")&amp;
if(Services!X850="P",Services!$X$1&amp;", ","")&amp;
if(Services!Y850="P",Services!$Y$1&amp;", ","")&amp;
if(Services!Z850="P",Services!$Z$1&amp;", ","")&amp;
if(Services!AA850="P",Services!$AA$1&amp;", ","")&amp;
if(Services!AB850="P",Services!$AB$1&amp;", ","")&amp;
if(Services!AC850="P",Services!$AC$1&amp;", ","")&amp;
if(Services!AD850="P",Services!$AD$1&amp;", ","")&amp;
if(Services!AE850="P",Services!$AE$1&amp;", ","")&amp;
if(Services!AF850="P",Services!$AF$1&amp;", ","")&amp;
if(Services!AG850="P",Services!$AG$1&amp;", ","")&amp;
if(Services!AH850="P",Services!$AH$1&amp;", ","")</f>
        <v/>
      </c>
      <c r="F850" t="str">
        <f t="shared" si="1"/>
        <v/>
      </c>
      <c r="G850" s="81" t="str">
        <f>if(Services!J850="S",Services!$J$1&amp;", ","")&amp;
if(Services!K850="S",Services!$K$1&amp;", ","")&amp;
if(Services!L850="S",Services!$L$1&amp;", ","")&amp;
if(Services!M850="S",Services!$M$1&amp;", ","")&amp;
if(Services!N850="S",Services!$N$1&amp;", ","")&amp;
if(Services!O850="S",Services!$O$1&amp;", ","")&amp;
if(Services!P850="S",Services!$P$1&amp;", ","")&amp;
if(Services!Q850="S",Services!$Q$1&amp;", ","")&amp;
if(Services!R850="S",Services!$R$1&amp;", ","")&amp;
if(Services!S850="S",Services!$S$1&amp;", ","")&amp;
if(Services!T850="S",Services!$T$1&amp;", ","")&amp;
if(Services!U850="S",Services!$U$1&amp;", ","")&amp;
if(Services!V850="S",Services!$V$1&amp;", ","")&amp;
if(Services!W850="S",Services!$W$1&amp;", ","")&amp;
if(Services!X850="S",Services!$X$1&amp;", ","")&amp;
if(Services!Y850="S",Services!$Y$1&amp;", ","")&amp;
if(Services!Z850="S",Services!$Z$1&amp;", ","")&amp;
if(Services!AA850="S",Services!$AA$1&amp;", ","")&amp;
if(Services!AB850="S",Services!$AB$1&amp;", ","")&amp;
if(Services!AC850="S",Services!$AC$1&amp;", ","")&amp;
if(Services!AD850="S",Services!$AD$1&amp;", ","")&amp;
if(Services!AE850="S",Services!$AE$1&amp;", ","")&amp;
if(Services!AF850="S",Services!$AF$1&amp;", ","")&amp;
if(Services!AG850="S",Services!$AG$1&amp;", ","")&amp;
if(Services!AH850="S",Services!$AH$1&amp;", ","")</f>
        <v/>
      </c>
      <c r="H850" t="str">
        <f t="shared" si="2"/>
        <v/>
      </c>
      <c r="I850" t="str">
        <f t="shared" si="3"/>
        <v/>
      </c>
      <c r="J850" s="24" t="s">
        <v>299</v>
      </c>
    </row>
    <row r="851">
      <c r="A851" t="str">
        <f>if(Services!A851="","",Services!A851)</f>
        <v/>
      </c>
      <c r="B851" t="str">
        <f>if(Services!B851&amp;" "&amp;Services!C851&amp;" "&amp;Services!I851="","",Services!B851&amp;" "&amp;Services!C851&amp;" "&amp;Services!I851)</f>
        <v>  </v>
      </c>
      <c r="C851" t="str">
        <f>if(A851="","",Services!D851&amp;" "&amp;Services!E851&amp;", "&amp;Services!F851&amp;" "&amp;Services!G851)</f>
        <v/>
      </c>
      <c r="D851" t="str">
        <f>if(Services!H851="","",Services!H851)</f>
        <v/>
      </c>
      <c r="E851" s="81" t="str">
        <f>if(Services!J851="P",Services!$J$1&amp;", ","")&amp;
if(Services!K851="P",Services!$K$1&amp;", ","")&amp;
if(Services!L851="P",Services!$L$1&amp;", ","")&amp;
if(Services!M851="P",Services!$M$1&amp;", ","")&amp;
if(Services!N851="P",Services!$N$1&amp;", ","")&amp;
if(Services!O851="P",Services!$O$1&amp;", ","")&amp;
if(Services!P851="P",Services!$P$1&amp;", ","")&amp;
if(Services!Q851="P",Services!$Q$1&amp;", ","")&amp;
if(Services!R851="P",Services!$R$1&amp;", ","")&amp;
if(Services!S851="P",Services!$S$1&amp;", ","")&amp;
if(Services!T851="P",Services!$T$1&amp;", ","")&amp;
if(Services!U851="P",Services!$U$1&amp;", ","")&amp;
if(Services!V851="P",Services!$V$1&amp;", ","")&amp;
if(Services!W851="P",Services!$W$1&amp;", ","")&amp;
if(Services!X851="P",Services!$X$1&amp;", ","")&amp;
if(Services!Y851="P",Services!$Y$1&amp;", ","")&amp;
if(Services!Z851="P",Services!$Z$1&amp;", ","")&amp;
if(Services!AA851="P",Services!$AA$1&amp;", ","")&amp;
if(Services!AB851="P",Services!$AB$1&amp;", ","")&amp;
if(Services!AC851="P",Services!$AC$1&amp;", ","")&amp;
if(Services!AD851="P",Services!$AD$1&amp;", ","")&amp;
if(Services!AE851="P",Services!$AE$1&amp;", ","")&amp;
if(Services!AF851="P",Services!$AF$1&amp;", ","")&amp;
if(Services!AG851="P",Services!$AG$1&amp;", ","")&amp;
if(Services!AH851="P",Services!$AH$1&amp;", ","")</f>
        <v/>
      </c>
      <c r="F851" t="str">
        <f t="shared" si="1"/>
        <v/>
      </c>
      <c r="G851" s="81" t="str">
        <f>if(Services!J851="S",Services!$J$1&amp;", ","")&amp;
if(Services!K851="S",Services!$K$1&amp;", ","")&amp;
if(Services!L851="S",Services!$L$1&amp;", ","")&amp;
if(Services!M851="S",Services!$M$1&amp;", ","")&amp;
if(Services!N851="S",Services!$N$1&amp;", ","")&amp;
if(Services!O851="S",Services!$O$1&amp;", ","")&amp;
if(Services!P851="S",Services!$P$1&amp;", ","")&amp;
if(Services!Q851="S",Services!$Q$1&amp;", ","")&amp;
if(Services!R851="S",Services!$R$1&amp;", ","")&amp;
if(Services!S851="S",Services!$S$1&amp;", ","")&amp;
if(Services!T851="S",Services!$T$1&amp;", ","")&amp;
if(Services!U851="S",Services!$U$1&amp;", ","")&amp;
if(Services!V851="S",Services!$V$1&amp;", ","")&amp;
if(Services!W851="S",Services!$W$1&amp;", ","")&amp;
if(Services!X851="S",Services!$X$1&amp;", ","")&amp;
if(Services!Y851="S",Services!$Y$1&amp;", ","")&amp;
if(Services!Z851="S",Services!$Z$1&amp;", ","")&amp;
if(Services!AA851="S",Services!$AA$1&amp;", ","")&amp;
if(Services!AB851="S",Services!$AB$1&amp;", ","")&amp;
if(Services!AC851="S",Services!$AC$1&amp;", ","")&amp;
if(Services!AD851="S",Services!$AD$1&amp;", ","")&amp;
if(Services!AE851="S",Services!$AE$1&amp;", ","")&amp;
if(Services!AF851="S",Services!$AF$1&amp;", ","")&amp;
if(Services!AG851="S",Services!$AG$1&amp;", ","")&amp;
if(Services!AH851="S",Services!$AH$1&amp;", ","")</f>
        <v/>
      </c>
      <c r="H851" t="str">
        <f t="shared" si="2"/>
        <v/>
      </c>
      <c r="I851" t="str">
        <f t="shared" si="3"/>
        <v/>
      </c>
      <c r="J851" s="24" t="s">
        <v>299</v>
      </c>
    </row>
    <row r="852">
      <c r="A852" t="str">
        <f>if(Services!A852="","",Services!A852)</f>
        <v/>
      </c>
      <c r="B852" t="str">
        <f>if(Services!B852&amp;" "&amp;Services!C852&amp;" "&amp;Services!I852="","",Services!B852&amp;" "&amp;Services!C852&amp;" "&amp;Services!I852)</f>
        <v>  </v>
      </c>
      <c r="C852" t="str">
        <f>if(A852="","",Services!D852&amp;" "&amp;Services!E852&amp;", "&amp;Services!F852&amp;" "&amp;Services!G852)</f>
        <v/>
      </c>
      <c r="D852" t="str">
        <f>if(Services!H852="","",Services!H852)</f>
        <v/>
      </c>
      <c r="E852" s="81" t="str">
        <f>if(Services!J852="P",Services!$J$1&amp;", ","")&amp;
if(Services!K852="P",Services!$K$1&amp;", ","")&amp;
if(Services!L852="P",Services!$L$1&amp;", ","")&amp;
if(Services!M852="P",Services!$M$1&amp;", ","")&amp;
if(Services!N852="P",Services!$N$1&amp;", ","")&amp;
if(Services!O852="P",Services!$O$1&amp;", ","")&amp;
if(Services!P852="P",Services!$P$1&amp;", ","")&amp;
if(Services!Q852="P",Services!$Q$1&amp;", ","")&amp;
if(Services!R852="P",Services!$R$1&amp;", ","")&amp;
if(Services!S852="P",Services!$S$1&amp;", ","")&amp;
if(Services!T852="P",Services!$T$1&amp;", ","")&amp;
if(Services!U852="P",Services!$U$1&amp;", ","")&amp;
if(Services!V852="P",Services!$V$1&amp;", ","")&amp;
if(Services!W852="P",Services!$W$1&amp;", ","")&amp;
if(Services!X852="P",Services!$X$1&amp;", ","")&amp;
if(Services!Y852="P",Services!$Y$1&amp;", ","")&amp;
if(Services!Z852="P",Services!$Z$1&amp;", ","")&amp;
if(Services!AA852="P",Services!$AA$1&amp;", ","")&amp;
if(Services!AB852="P",Services!$AB$1&amp;", ","")&amp;
if(Services!AC852="P",Services!$AC$1&amp;", ","")&amp;
if(Services!AD852="P",Services!$AD$1&amp;", ","")&amp;
if(Services!AE852="P",Services!$AE$1&amp;", ","")&amp;
if(Services!AF852="P",Services!$AF$1&amp;", ","")&amp;
if(Services!AG852="P",Services!$AG$1&amp;", ","")&amp;
if(Services!AH852="P",Services!$AH$1&amp;", ","")</f>
        <v/>
      </c>
      <c r="F852" t="str">
        <f t="shared" si="1"/>
        <v/>
      </c>
      <c r="G852" s="81" t="str">
        <f>if(Services!J852="S",Services!$J$1&amp;", ","")&amp;
if(Services!K852="S",Services!$K$1&amp;", ","")&amp;
if(Services!L852="S",Services!$L$1&amp;", ","")&amp;
if(Services!M852="S",Services!$M$1&amp;", ","")&amp;
if(Services!N852="S",Services!$N$1&amp;", ","")&amp;
if(Services!O852="S",Services!$O$1&amp;", ","")&amp;
if(Services!P852="S",Services!$P$1&amp;", ","")&amp;
if(Services!Q852="S",Services!$Q$1&amp;", ","")&amp;
if(Services!R852="S",Services!$R$1&amp;", ","")&amp;
if(Services!S852="S",Services!$S$1&amp;", ","")&amp;
if(Services!T852="S",Services!$T$1&amp;", ","")&amp;
if(Services!U852="S",Services!$U$1&amp;", ","")&amp;
if(Services!V852="S",Services!$V$1&amp;", ","")&amp;
if(Services!W852="S",Services!$W$1&amp;", ","")&amp;
if(Services!X852="S",Services!$X$1&amp;", ","")&amp;
if(Services!Y852="S",Services!$Y$1&amp;", ","")&amp;
if(Services!Z852="S",Services!$Z$1&amp;", ","")&amp;
if(Services!AA852="S",Services!$AA$1&amp;", ","")&amp;
if(Services!AB852="S",Services!$AB$1&amp;", ","")&amp;
if(Services!AC852="S",Services!$AC$1&amp;", ","")&amp;
if(Services!AD852="S",Services!$AD$1&amp;", ","")&amp;
if(Services!AE852="S",Services!$AE$1&amp;", ","")&amp;
if(Services!AF852="S",Services!$AF$1&amp;", ","")&amp;
if(Services!AG852="S",Services!$AG$1&amp;", ","")&amp;
if(Services!AH852="S",Services!$AH$1&amp;", ","")</f>
        <v/>
      </c>
      <c r="H852" t="str">
        <f t="shared" si="2"/>
        <v/>
      </c>
      <c r="I852" t="str">
        <f t="shared" si="3"/>
        <v/>
      </c>
      <c r="J852" s="24" t="s">
        <v>299</v>
      </c>
    </row>
    <row r="853">
      <c r="A853" t="str">
        <f>if(Services!A853="","",Services!A853)</f>
        <v/>
      </c>
      <c r="B853" t="str">
        <f>if(Services!B853&amp;" "&amp;Services!C853&amp;" "&amp;Services!I853="","",Services!B853&amp;" "&amp;Services!C853&amp;" "&amp;Services!I853)</f>
        <v>  </v>
      </c>
      <c r="C853" t="str">
        <f>if(A853="","",Services!D853&amp;" "&amp;Services!E853&amp;", "&amp;Services!F853&amp;" "&amp;Services!G853)</f>
        <v/>
      </c>
      <c r="D853" t="str">
        <f>if(Services!H853="","",Services!H853)</f>
        <v/>
      </c>
      <c r="E853" s="81" t="str">
        <f>if(Services!J853="P",Services!$J$1&amp;", ","")&amp;
if(Services!K853="P",Services!$K$1&amp;", ","")&amp;
if(Services!L853="P",Services!$L$1&amp;", ","")&amp;
if(Services!M853="P",Services!$M$1&amp;", ","")&amp;
if(Services!N853="P",Services!$N$1&amp;", ","")&amp;
if(Services!O853="P",Services!$O$1&amp;", ","")&amp;
if(Services!P853="P",Services!$P$1&amp;", ","")&amp;
if(Services!Q853="P",Services!$Q$1&amp;", ","")&amp;
if(Services!R853="P",Services!$R$1&amp;", ","")&amp;
if(Services!S853="P",Services!$S$1&amp;", ","")&amp;
if(Services!T853="P",Services!$T$1&amp;", ","")&amp;
if(Services!U853="P",Services!$U$1&amp;", ","")&amp;
if(Services!V853="P",Services!$V$1&amp;", ","")&amp;
if(Services!W853="P",Services!$W$1&amp;", ","")&amp;
if(Services!X853="P",Services!$X$1&amp;", ","")&amp;
if(Services!Y853="P",Services!$Y$1&amp;", ","")&amp;
if(Services!Z853="P",Services!$Z$1&amp;", ","")&amp;
if(Services!AA853="P",Services!$AA$1&amp;", ","")&amp;
if(Services!AB853="P",Services!$AB$1&amp;", ","")&amp;
if(Services!AC853="P",Services!$AC$1&amp;", ","")&amp;
if(Services!AD853="P",Services!$AD$1&amp;", ","")&amp;
if(Services!AE853="P",Services!$AE$1&amp;", ","")&amp;
if(Services!AF853="P",Services!$AF$1&amp;", ","")&amp;
if(Services!AG853="P",Services!$AG$1&amp;", ","")&amp;
if(Services!AH853="P",Services!$AH$1&amp;", ","")</f>
        <v/>
      </c>
      <c r="F853" t="str">
        <f t="shared" si="1"/>
        <v/>
      </c>
      <c r="G853" s="81" t="str">
        <f>if(Services!J853="S",Services!$J$1&amp;", ","")&amp;
if(Services!K853="S",Services!$K$1&amp;", ","")&amp;
if(Services!L853="S",Services!$L$1&amp;", ","")&amp;
if(Services!M853="S",Services!$M$1&amp;", ","")&amp;
if(Services!N853="S",Services!$N$1&amp;", ","")&amp;
if(Services!O853="S",Services!$O$1&amp;", ","")&amp;
if(Services!P853="S",Services!$P$1&amp;", ","")&amp;
if(Services!Q853="S",Services!$Q$1&amp;", ","")&amp;
if(Services!R853="S",Services!$R$1&amp;", ","")&amp;
if(Services!S853="S",Services!$S$1&amp;", ","")&amp;
if(Services!T853="S",Services!$T$1&amp;", ","")&amp;
if(Services!U853="S",Services!$U$1&amp;", ","")&amp;
if(Services!V853="S",Services!$V$1&amp;", ","")&amp;
if(Services!W853="S",Services!$W$1&amp;", ","")&amp;
if(Services!X853="S",Services!$X$1&amp;", ","")&amp;
if(Services!Y853="S",Services!$Y$1&amp;", ","")&amp;
if(Services!Z853="S",Services!$Z$1&amp;", ","")&amp;
if(Services!AA853="S",Services!$AA$1&amp;", ","")&amp;
if(Services!AB853="S",Services!$AB$1&amp;", ","")&amp;
if(Services!AC853="S",Services!$AC$1&amp;", ","")&amp;
if(Services!AD853="S",Services!$AD$1&amp;", ","")&amp;
if(Services!AE853="S",Services!$AE$1&amp;", ","")&amp;
if(Services!AF853="S",Services!$AF$1&amp;", ","")&amp;
if(Services!AG853="S",Services!$AG$1&amp;", ","")&amp;
if(Services!AH853="S",Services!$AH$1&amp;", ","")</f>
        <v/>
      </c>
      <c r="H853" t="str">
        <f t="shared" si="2"/>
        <v/>
      </c>
      <c r="I853" t="str">
        <f t="shared" si="3"/>
        <v/>
      </c>
      <c r="J853" s="24" t="s">
        <v>299</v>
      </c>
    </row>
    <row r="854">
      <c r="A854" t="str">
        <f>if(Services!A854="","",Services!A854)</f>
        <v/>
      </c>
      <c r="B854" t="str">
        <f>if(Services!B854&amp;" "&amp;Services!C854&amp;" "&amp;Services!I854="","",Services!B854&amp;" "&amp;Services!C854&amp;" "&amp;Services!I854)</f>
        <v>  </v>
      </c>
      <c r="C854" t="str">
        <f>if(A854="","",Services!D854&amp;" "&amp;Services!E854&amp;", "&amp;Services!F854&amp;" "&amp;Services!G854)</f>
        <v/>
      </c>
      <c r="D854" t="str">
        <f>if(Services!H854="","",Services!H854)</f>
        <v/>
      </c>
      <c r="E854" s="81" t="str">
        <f>if(Services!J854="P",Services!$J$1&amp;", ","")&amp;
if(Services!K854="P",Services!$K$1&amp;", ","")&amp;
if(Services!L854="P",Services!$L$1&amp;", ","")&amp;
if(Services!M854="P",Services!$M$1&amp;", ","")&amp;
if(Services!N854="P",Services!$N$1&amp;", ","")&amp;
if(Services!O854="P",Services!$O$1&amp;", ","")&amp;
if(Services!P854="P",Services!$P$1&amp;", ","")&amp;
if(Services!Q854="P",Services!$Q$1&amp;", ","")&amp;
if(Services!R854="P",Services!$R$1&amp;", ","")&amp;
if(Services!S854="P",Services!$S$1&amp;", ","")&amp;
if(Services!T854="P",Services!$T$1&amp;", ","")&amp;
if(Services!U854="P",Services!$U$1&amp;", ","")&amp;
if(Services!V854="P",Services!$V$1&amp;", ","")&amp;
if(Services!W854="P",Services!$W$1&amp;", ","")&amp;
if(Services!X854="P",Services!$X$1&amp;", ","")&amp;
if(Services!Y854="P",Services!$Y$1&amp;", ","")&amp;
if(Services!Z854="P",Services!$Z$1&amp;", ","")&amp;
if(Services!AA854="P",Services!$AA$1&amp;", ","")&amp;
if(Services!AB854="P",Services!$AB$1&amp;", ","")&amp;
if(Services!AC854="P",Services!$AC$1&amp;", ","")&amp;
if(Services!AD854="P",Services!$AD$1&amp;", ","")&amp;
if(Services!AE854="P",Services!$AE$1&amp;", ","")&amp;
if(Services!AF854="P",Services!$AF$1&amp;", ","")&amp;
if(Services!AG854="P",Services!$AG$1&amp;", ","")&amp;
if(Services!AH854="P",Services!$AH$1&amp;", ","")</f>
        <v/>
      </c>
      <c r="F854" t="str">
        <f t="shared" si="1"/>
        <v/>
      </c>
      <c r="G854" s="81" t="str">
        <f>if(Services!J854="S",Services!$J$1&amp;", ","")&amp;
if(Services!K854="S",Services!$K$1&amp;", ","")&amp;
if(Services!L854="S",Services!$L$1&amp;", ","")&amp;
if(Services!M854="S",Services!$M$1&amp;", ","")&amp;
if(Services!N854="S",Services!$N$1&amp;", ","")&amp;
if(Services!O854="S",Services!$O$1&amp;", ","")&amp;
if(Services!P854="S",Services!$P$1&amp;", ","")&amp;
if(Services!Q854="S",Services!$Q$1&amp;", ","")&amp;
if(Services!R854="S",Services!$R$1&amp;", ","")&amp;
if(Services!S854="S",Services!$S$1&amp;", ","")&amp;
if(Services!T854="S",Services!$T$1&amp;", ","")&amp;
if(Services!U854="S",Services!$U$1&amp;", ","")&amp;
if(Services!V854="S",Services!$V$1&amp;", ","")&amp;
if(Services!W854="S",Services!$W$1&amp;", ","")&amp;
if(Services!X854="S",Services!$X$1&amp;", ","")&amp;
if(Services!Y854="S",Services!$Y$1&amp;", ","")&amp;
if(Services!Z854="S",Services!$Z$1&amp;", ","")&amp;
if(Services!AA854="S",Services!$AA$1&amp;", ","")&amp;
if(Services!AB854="S",Services!$AB$1&amp;", ","")&amp;
if(Services!AC854="S",Services!$AC$1&amp;", ","")&amp;
if(Services!AD854="S",Services!$AD$1&amp;", ","")&amp;
if(Services!AE854="S",Services!$AE$1&amp;", ","")&amp;
if(Services!AF854="S",Services!$AF$1&amp;", ","")&amp;
if(Services!AG854="S",Services!$AG$1&amp;", ","")&amp;
if(Services!AH854="S",Services!$AH$1&amp;", ","")</f>
        <v/>
      </c>
      <c r="H854" t="str">
        <f t="shared" si="2"/>
        <v/>
      </c>
      <c r="I854" t="str">
        <f t="shared" si="3"/>
        <v/>
      </c>
      <c r="J854" s="24" t="s">
        <v>299</v>
      </c>
    </row>
    <row r="855">
      <c r="A855" t="str">
        <f>if(Services!A855="","",Services!A855)</f>
        <v/>
      </c>
      <c r="B855" t="str">
        <f>if(Services!B855&amp;" "&amp;Services!C855&amp;" "&amp;Services!I855="","",Services!B855&amp;" "&amp;Services!C855&amp;" "&amp;Services!I855)</f>
        <v>  </v>
      </c>
      <c r="C855" t="str">
        <f>if(A855="","",Services!D855&amp;" "&amp;Services!E855&amp;", "&amp;Services!F855&amp;" "&amp;Services!G855)</f>
        <v/>
      </c>
      <c r="D855" t="str">
        <f>if(Services!H855="","",Services!H855)</f>
        <v/>
      </c>
      <c r="E855" s="81" t="str">
        <f>if(Services!J855="P",Services!$J$1&amp;", ","")&amp;
if(Services!K855="P",Services!$K$1&amp;", ","")&amp;
if(Services!L855="P",Services!$L$1&amp;", ","")&amp;
if(Services!M855="P",Services!$M$1&amp;", ","")&amp;
if(Services!N855="P",Services!$N$1&amp;", ","")&amp;
if(Services!O855="P",Services!$O$1&amp;", ","")&amp;
if(Services!P855="P",Services!$P$1&amp;", ","")&amp;
if(Services!Q855="P",Services!$Q$1&amp;", ","")&amp;
if(Services!R855="P",Services!$R$1&amp;", ","")&amp;
if(Services!S855="P",Services!$S$1&amp;", ","")&amp;
if(Services!T855="P",Services!$T$1&amp;", ","")&amp;
if(Services!U855="P",Services!$U$1&amp;", ","")&amp;
if(Services!V855="P",Services!$V$1&amp;", ","")&amp;
if(Services!W855="P",Services!$W$1&amp;", ","")&amp;
if(Services!X855="P",Services!$X$1&amp;", ","")&amp;
if(Services!Y855="P",Services!$Y$1&amp;", ","")&amp;
if(Services!Z855="P",Services!$Z$1&amp;", ","")&amp;
if(Services!AA855="P",Services!$AA$1&amp;", ","")&amp;
if(Services!AB855="P",Services!$AB$1&amp;", ","")&amp;
if(Services!AC855="P",Services!$AC$1&amp;", ","")&amp;
if(Services!AD855="P",Services!$AD$1&amp;", ","")&amp;
if(Services!AE855="P",Services!$AE$1&amp;", ","")&amp;
if(Services!AF855="P",Services!$AF$1&amp;", ","")&amp;
if(Services!AG855="P",Services!$AG$1&amp;", ","")&amp;
if(Services!AH855="P",Services!$AH$1&amp;", ","")</f>
        <v/>
      </c>
      <c r="F855" t="str">
        <f t="shared" si="1"/>
        <v/>
      </c>
      <c r="G855" s="81" t="str">
        <f>if(Services!J855="S",Services!$J$1&amp;", ","")&amp;
if(Services!K855="S",Services!$K$1&amp;", ","")&amp;
if(Services!L855="S",Services!$L$1&amp;", ","")&amp;
if(Services!M855="S",Services!$M$1&amp;", ","")&amp;
if(Services!N855="S",Services!$N$1&amp;", ","")&amp;
if(Services!O855="S",Services!$O$1&amp;", ","")&amp;
if(Services!P855="S",Services!$P$1&amp;", ","")&amp;
if(Services!Q855="S",Services!$Q$1&amp;", ","")&amp;
if(Services!R855="S",Services!$R$1&amp;", ","")&amp;
if(Services!S855="S",Services!$S$1&amp;", ","")&amp;
if(Services!T855="S",Services!$T$1&amp;", ","")&amp;
if(Services!U855="S",Services!$U$1&amp;", ","")&amp;
if(Services!V855="S",Services!$V$1&amp;", ","")&amp;
if(Services!W855="S",Services!$W$1&amp;", ","")&amp;
if(Services!X855="S",Services!$X$1&amp;", ","")&amp;
if(Services!Y855="S",Services!$Y$1&amp;", ","")&amp;
if(Services!Z855="S",Services!$Z$1&amp;", ","")&amp;
if(Services!AA855="S",Services!$AA$1&amp;", ","")&amp;
if(Services!AB855="S",Services!$AB$1&amp;", ","")&amp;
if(Services!AC855="S",Services!$AC$1&amp;", ","")&amp;
if(Services!AD855="S",Services!$AD$1&amp;", ","")&amp;
if(Services!AE855="S",Services!$AE$1&amp;", ","")&amp;
if(Services!AF855="S",Services!$AF$1&amp;", ","")&amp;
if(Services!AG855="S",Services!$AG$1&amp;", ","")&amp;
if(Services!AH855="S",Services!$AH$1&amp;", ","")</f>
        <v/>
      </c>
      <c r="H855" t="str">
        <f t="shared" si="2"/>
        <v/>
      </c>
      <c r="I855" t="str">
        <f t="shared" si="3"/>
        <v/>
      </c>
      <c r="J855" s="24" t="s">
        <v>299</v>
      </c>
    </row>
    <row r="856">
      <c r="A856" t="str">
        <f>if(Services!A856="","",Services!A856)</f>
        <v/>
      </c>
      <c r="B856" t="str">
        <f>if(Services!B856&amp;" "&amp;Services!C856&amp;" "&amp;Services!I856="","",Services!B856&amp;" "&amp;Services!C856&amp;" "&amp;Services!I856)</f>
        <v>  </v>
      </c>
      <c r="C856" t="str">
        <f>if(A856="","",Services!D856&amp;" "&amp;Services!E856&amp;", "&amp;Services!F856&amp;" "&amp;Services!G856)</f>
        <v/>
      </c>
      <c r="D856" t="str">
        <f>if(Services!H856="","",Services!H856)</f>
        <v/>
      </c>
      <c r="E856" s="81" t="str">
        <f>if(Services!J856="P",Services!$J$1&amp;", ","")&amp;
if(Services!K856="P",Services!$K$1&amp;", ","")&amp;
if(Services!L856="P",Services!$L$1&amp;", ","")&amp;
if(Services!M856="P",Services!$M$1&amp;", ","")&amp;
if(Services!N856="P",Services!$N$1&amp;", ","")&amp;
if(Services!O856="P",Services!$O$1&amp;", ","")&amp;
if(Services!P856="P",Services!$P$1&amp;", ","")&amp;
if(Services!Q856="P",Services!$Q$1&amp;", ","")&amp;
if(Services!R856="P",Services!$R$1&amp;", ","")&amp;
if(Services!S856="P",Services!$S$1&amp;", ","")&amp;
if(Services!T856="P",Services!$T$1&amp;", ","")&amp;
if(Services!U856="P",Services!$U$1&amp;", ","")&amp;
if(Services!V856="P",Services!$V$1&amp;", ","")&amp;
if(Services!W856="P",Services!$W$1&amp;", ","")&amp;
if(Services!X856="P",Services!$X$1&amp;", ","")&amp;
if(Services!Y856="P",Services!$Y$1&amp;", ","")&amp;
if(Services!Z856="P",Services!$Z$1&amp;", ","")&amp;
if(Services!AA856="P",Services!$AA$1&amp;", ","")&amp;
if(Services!AB856="P",Services!$AB$1&amp;", ","")&amp;
if(Services!AC856="P",Services!$AC$1&amp;", ","")&amp;
if(Services!AD856="P",Services!$AD$1&amp;", ","")&amp;
if(Services!AE856="P",Services!$AE$1&amp;", ","")&amp;
if(Services!AF856="P",Services!$AF$1&amp;", ","")&amp;
if(Services!AG856="P",Services!$AG$1&amp;", ","")&amp;
if(Services!AH856="P",Services!$AH$1&amp;", ","")</f>
        <v/>
      </c>
      <c r="F856" t="str">
        <f t="shared" si="1"/>
        <v/>
      </c>
      <c r="G856" s="81" t="str">
        <f>if(Services!J856="S",Services!$J$1&amp;", ","")&amp;
if(Services!K856="S",Services!$K$1&amp;", ","")&amp;
if(Services!L856="S",Services!$L$1&amp;", ","")&amp;
if(Services!M856="S",Services!$M$1&amp;", ","")&amp;
if(Services!N856="S",Services!$N$1&amp;", ","")&amp;
if(Services!O856="S",Services!$O$1&amp;", ","")&amp;
if(Services!P856="S",Services!$P$1&amp;", ","")&amp;
if(Services!Q856="S",Services!$Q$1&amp;", ","")&amp;
if(Services!R856="S",Services!$R$1&amp;", ","")&amp;
if(Services!S856="S",Services!$S$1&amp;", ","")&amp;
if(Services!T856="S",Services!$T$1&amp;", ","")&amp;
if(Services!U856="S",Services!$U$1&amp;", ","")&amp;
if(Services!V856="S",Services!$V$1&amp;", ","")&amp;
if(Services!W856="S",Services!$W$1&amp;", ","")&amp;
if(Services!X856="S",Services!$X$1&amp;", ","")&amp;
if(Services!Y856="S",Services!$Y$1&amp;", ","")&amp;
if(Services!Z856="S",Services!$Z$1&amp;", ","")&amp;
if(Services!AA856="S",Services!$AA$1&amp;", ","")&amp;
if(Services!AB856="S",Services!$AB$1&amp;", ","")&amp;
if(Services!AC856="S",Services!$AC$1&amp;", ","")&amp;
if(Services!AD856="S",Services!$AD$1&amp;", ","")&amp;
if(Services!AE856="S",Services!$AE$1&amp;", ","")&amp;
if(Services!AF856="S",Services!$AF$1&amp;", ","")&amp;
if(Services!AG856="S",Services!$AG$1&amp;", ","")&amp;
if(Services!AH856="S",Services!$AH$1&amp;", ","")</f>
        <v/>
      </c>
      <c r="H856" t="str">
        <f t="shared" si="2"/>
        <v/>
      </c>
      <c r="I856" t="str">
        <f t="shared" si="3"/>
        <v/>
      </c>
      <c r="J856" s="24" t="s">
        <v>299</v>
      </c>
    </row>
    <row r="857">
      <c r="A857" t="str">
        <f>if(Services!A857="","",Services!A857)</f>
        <v/>
      </c>
      <c r="B857" t="str">
        <f>if(Services!B857&amp;" "&amp;Services!C857&amp;" "&amp;Services!I857="","",Services!B857&amp;" "&amp;Services!C857&amp;" "&amp;Services!I857)</f>
        <v>  </v>
      </c>
      <c r="C857" t="str">
        <f>if(A857="","",Services!D857&amp;" "&amp;Services!E857&amp;", "&amp;Services!F857&amp;" "&amp;Services!G857)</f>
        <v/>
      </c>
      <c r="D857" t="str">
        <f>if(Services!H857="","",Services!H857)</f>
        <v/>
      </c>
      <c r="E857" s="81" t="str">
        <f>if(Services!J857="P",Services!$J$1&amp;", ","")&amp;
if(Services!K857="P",Services!$K$1&amp;", ","")&amp;
if(Services!L857="P",Services!$L$1&amp;", ","")&amp;
if(Services!M857="P",Services!$M$1&amp;", ","")&amp;
if(Services!N857="P",Services!$N$1&amp;", ","")&amp;
if(Services!O857="P",Services!$O$1&amp;", ","")&amp;
if(Services!P857="P",Services!$P$1&amp;", ","")&amp;
if(Services!Q857="P",Services!$Q$1&amp;", ","")&amp;
if(Services!R857="P",Services!$R$1&amp;", ","")&amp;
if(Services!S857="P",Services!$S$1&amp;", ","")&amp;
if(Services!T857="P",Services!$T$1&amp;", ","")&amp;
if(Services!U857="P",Services!$U$1&amp;", ","")&amp;
if(Services!V857="P",Services!$V$1&amp;", ","")&amp;
if(Services!W857="P",Services!$W$1&amp;", ","")&amp;
if(Services!X857="P",Services!$X$1&amp;", ","")&amp;
if(Services!Y857="P",Services!$Y$1&amp;", ","")&amp;
if(Services!Z857="P",Services!$Z$1&amp;", ","")&amp;
if(Services!AA857="P",Services!$AA$1&amp;", ","")&amp;
if(Services!AB857="P",Services!$AB$1&amp;", ","")&amp;
if(Services!AC857="P",Services!$AC$1&amp;", ","")&amp;
if(Services!AD857="P",Services!$AD$1&amp;", ","")&amp;
if(Services!AE857="P",Services!$AE$1&amp;", ","")&amp;
if(Services!AF857="P",Services!$AF$1&amp;", ","")&amp;
if(Services!AG857="P",Services!$AG$1&amp;", ","")&amp;
if(Services!AH857="P",Services!$AH$1&amp;", ","")</f>
        <v/>
      </c>
      <c r="F857" t="str">
        <f t="shared" si="1"/>
        <v/>
      </c>
      <c r="G857" s="81" t="str">
        <f>if(Services!J857="S",Services!$J$1&amp;", ","")&amp;
if(Services!K857="S",Services!$K$1&amp;", ","")&amp;
if(Services!L857="S",Services!$L$1&amp;", ","")&amp;
if(Services!M857="S",Services!$M$1&amp;", ","")&amp;
if(Services!N857="S",Services!$N$1&amp;", ","")&amp;
if(Services!O857="S",Services!$O$1&amp;", ","")&amp;
if(Services!P857="S",Services!$P$1&amp;", ","")&amp;
if(Services!Q857="S",Services!$Q$1&amp;", ","")&amp;
if(Services!R857="S",Services!$R$1&amp;", ","")&amp;
if(Services!S857="S",Services!$S$1&amp;", ","")&amp;
if(Services!T857="S",Services!$T$1&amp;", ","")&amp;
if(Services!U857="S",Services!$U$1&amp;", ","")&amp;
if(Services!V857="S",Services!$V$1&amp;", ","")&amp;
if(Services!W857="S",Services!$W$1&amp;", ","")&amp;
if(Services!X857="S",Services!$X$1&amp;", ","")&amp;
if(Services!Y857="S",Services!$Y$1&amp;", ","")&amp;
if(Services!Z857="S",Services!$Z$1&amp;", ","")&amp;
if(Services!AA857="S",Services!$AA$1&amp;", ","")&amp;
if(Services!AB857="S",Services!$AB$1&amp;", ","")&amp;
if(Services!AC857="S",Services!$AC$1&amp;", ","")&amp;
if(Services!AD857="S",Services!$AD$1&amp;", ","")&amp;
if(Services!AE857="S",Services!$AE$1&amp;", ","")&amp;
if(Services!AF857="S",Services!$AF$1&amp;", ","")&amp;
if(Services!AG857="S",Services!$AG$1&amp;", ","")&amp;
if(Services!AH857="S",Services!$AH$1&amp;", ","")</f>
        <v/>
      </c>
      <c r="H857" t="str">
        <f t="shared" si="2"/>
        <v/>
      </c>
      <c r="I857" t="str">
        <f t="shared" si="3"/>
        <v/>
      </c>
      <c r="J857" s="24" t="s">
        <v>299</v>
      </c>
    </row>
    <row r="858">
      <c r="A858" t="str">
        <f>if(Services!A858="","",Services!A858)</f>
        <v/>
      </c>
      <c r="B858" t="str">
        <f>if(Services!B858&amp;" "&amp;Services!C858&amp;" "&amp;Services!I858="","",Services!B858&amp;" "&amp;Services!C858&amp;" "&amp;Services!I858)</f>
        <v>  </v>
      </c>
      <c r="C858" t="str">
        <f>if(A858="","",Services!D858&amp;" "&amp;Services!E858&amp;", "&amp;Services!F858&amp;" "&amp;Services!G858)</f>
        <v/>
      </c>
      <c r="D858" t="str">
        <f>if(Services!H858="","",Services!H858)</f>
        <v/>
      </c>
      <c r="E858" s="81" t="str">
        <f>if(Services!J858="P",Services!$J$1&amp;", ","")&amp;
if(Services!K858="P",Services!$K$1&amp;", ","")&amp;
if(Services!L858="P",Services!$L$1&amp;", ","")&amp;
if(Services!M858="P",Services!$M$1&amp;", ","")&amp;
if(Services!N858="P",Services!$N$1&amp;", ","")&amp;
if(Services!O858="P",Services!$O$1&amp;", ","")&amp;
if(Services!P858="P",Services!$P$1&amp;", ","")&amp;
if(Services!Q858="P",Services!$Q$1&amp;", ","")&amp;
if(Services!R858="P",Services!$R$1&amp;", ","")&amp;
if(Services!S858="P",Services!$S$1&amp;", ","")&amp;
if(Services!T858="P",Services!$T$1&amp;", ","")&amp;
if(Services!U858="P",Services!$U$1&amp;", ","")&amp;
if(Services!V858="P",Services!$V$1&amp;", ","")&amp;
if(Services!W858="P",Services!$W$1&amp;", ","")&amp;
if(Services!X858="P",Services!$X$1&amp;", ","")&amp;
if(Services!Y858="P",Services!$Y$1&amp;", ","")&amp;
if(Services!Z858="P",Services!$Z$1&amp;", ","")&amp;
if(Services!AA858="P",Services!$AA$1&amp;", ","")&amp;
if(Services!AB858="P",Services!$AB$1&amp;", ","")&amp;
if(Services!AC858="P",Services!$AC$1&amp;", ","")&amp;
if(Services!AD858="P",Services!$AD$1&amp;", ","")&amp;
if(Services!AE858="P",Services!$AE$1&amp;", ","")&amp;
if(Services!AF858="P",Services!$AF$1&amp;", ","")&amp;
if(Services!AG858="P",Services!$AG$1&amp;", ","")&amp;
if(Services!AH858="P",Services!$AH$1&amp;", ","")</f>
        <v/>
      </c>
      <c r="F858" t="str">
        <f t="shared" si="1"/>
        <v/>
      </c>
      <c r="G858" s="81" t="str">
        <f>if(Services!J858="S",Services!$J$1&amp;", ","")&amp;
if(Services!K858="S",Services!$K$1&amp;", ","")&amp;
if(Services!L858="S",Services!$L$1&amp;", ","")&amp;
if(Services!M858="S",Services!$M$1&amp;", ","")&amp;
if(Services!N858="S",Services!$N$1&amp;", ","")&amp;
if(Services!O858="S",Services!$O$1&amp;", ","")&amp;
if(Services!P858="S",Services!$P$1&amp;", ","")&amp;
if(Services!Q858="S",Services!$Q$1&amp;", ","")&amp;
if(Services!R858="S",Services!$R$1&amp;", ","")&amp;
if(Services!S858="S",Services!$S$1&amp;", ","")&amp;
if(Services!T858="S",Services!$T$1&amp;", ","")&amp;
if(Services!U858="S",Services!$U$1&amp;", ","")&amp;
if(Services!V858="S",Services!$V$1&amp;", ","")&amp;
if(Services!W858="S",Services!$W$1&amp;", ","")&amp;
if(Services!X858="S",Services!$X$1&amp;", ","")&amp;
if(Services!Y858="S",Services!$Y$1&amp;", ","")&amp;
if(Services!Z858="S",Services!$Z$1&amp;", ","")&amp;
if(Services!AA858="S",Services!$AA$1&amp;", ","")&amp;
if(Services!AB858="S",Services!$AB$1&amp;", ","")&amp;
if(Services!AC858="S",Services!$AC$1&amp;", ","")&amp;
if(Services!AD858="S",Services!$AD$1&amp;", ","")&amp;
if(Services!AE858="S",Services!$AE$1&amp;", ","")&amp;
if(Services!AF858="S",Services!$AF$1&amp;", ","")&amp;
if(Services!AG858="S",Services!$AG$1&amp;", ","")&amp;
if(Services!AH858="S",Services!$AH$1&amp;", ","")</f>
        <v/>
      </c>
      <c r="H858" t="str">
        <f t="shared" si="2"/>
        <v/>
      </c>
      <c r="I858" t="str">
        <f t="shared" si="3"/>
        <v/>
      </c>
      <c r="J858" s="24" t="s">
        <v>299</v>
      </c>
    </row>
    <row r="859">
      <c r="A859" t="str">
        <f>if(Services!A859="","",Services!A859)</f>
        <v/>
      </c>
      <c r="B859" t="str">
        <f>if(Services!B859&amp;" "&amp;Services!C859&amp;" "&amp;Services!I859="","",Services!B859&amp;" "&amp;Services!C859&amp;" "&amp;Services!I859)</f>
        <v>  </v>
      </c>
      <c r="C859" t="str">
        <f>if(A859="","",Services!D859&amp;" "&amp;Services!E859&amp;", "&amp;Services!F859&amp;" "&amp;Services!G859)</f>
        <v/>
      </c>
      <c r="D859" t="str">
        <f>if(Services!H859="","",Services!H859)</f>
        <v/>
      </c>
      <c r="E859" s="81" t="str">
        <f>if(Services!J859="P",Services!$J$1&amp;", ","")&amp;
if(Services!K859="P",Services!$K$1&amp;", ","")&amp;
if(Services!L859="P",Services!$L$1&amp;", ","")&amp;
if(Services!M859="P",Services!$M$1&amp;", ","")&amp;
if(Services!N859="P",Services!$N$1&amp;", ","")&amp;
if(Services!O859="P",Services!$O$1&amp;", ","")&amp;
if(Services!P859="P",Services!$P$1&amp;", ","")&amp;
if(Services!Q859="P",Services!$Q$1&amp;", ","")&amp;
if(Services!R859="P",Services!$R$1&amp;", ","")&amp;
if(Services!S859="P",Services!$S$1&amp;", ","")&amp;
if(Services!T859="P",Services!$T$1&amp;", ","")&amp;
if(Services!U859="P",Services!$U$1&amp;", ","")&amp;
if(Services!V859="P",Services!$V$1&amp;", ","")&amp;
if(Services!W859="P",Services!$W$1&amp;", ","")&amp;
if(Services!X859="P",Services!$X$1&amp;", ","")&amp;
if(Services!Y859="P",Services!$Y$1&amp;", ","")&amp;
if(Services!Z859="P",Services!$Z$1&amp;", ","")&amp;
if(Services!AA859="P",Services!$AA$1&amp;", ","")&amp;
if(Services!AB859="P",Services!$AB$1&amp;", ","")&amp;
if(Services!AC859="P",Services!$AC$1&amp;", ","")&amp;
if(Services!AD859="P",Services!$AD$1&amp;", ","")&amp;
if(Services!AE859="P",Services!$AE$1&amp;", ","")&amp;
if(Services!AF859="P",Services!$AF$1&amp;", ","")&amp;
if(Services!AG859="P",Services!$AG$1&amp;", ","")&amp;
if(Services!AH859="P",Services!$AH$1&amp;", ","")</f>
        <v/>
      </c>
      <c r="F859" t="str">
        <f t="shared" si="1"/>
        <v/>
      </c>
      <c r="G859" s="81" t="str">
        <f>if(Services!J859="S",Services!$J$1&amp;", ","")&amp;
if(Services!K859="S",Services!$K$1&amp;", ","")&amp;
if(Services!L859="S",Services!$L$1&amp;", ","")&amp;
if(Services!M859="S",Services!$M$1&amp;", ","")&amp;
if(Services!N859="S",Services!$N$1&amp;", ","")&amp;
if(Services!O859="S",Services!$O$1&amp;", ","")&amp;
if(Services!P859="S",Services!$P$1&amp;", ","")&amp;
if(Services!Q859="S",Services!$Q$1&amp;", ","")&amp;
if(Services!R859="S",Services!$R$1&amp;", ","")&amp;
if(Services!S859="S",Services!$S$1&amp;", ","")&amp;
if(Services!T859="S",Services!$T$1&amp;", ","")&amp;
if(Services!U859="S",Services!$U$1&amp;", ","")&amp;
if(Services!V859="S",Services!$V$1&amp;", ","")&amp;
if(Services!W859="S",Services!$W$1&amp;", ","")&amp;
if(Services!X859="S",Services!$X$1&amp;", ","")&amp;
if(Services!Y859="S",Services!$Y$1&amp;", ","")&amp;
if(Services!Z859="S",Services!$Z$1&amp;", ","")&amp;
if(Services!AA859="S",Services!$AA$1&amp;", ","")&amp;
if(Services!AB859="S",Services!$AB$1&amp;", ","")&amp;
if(Services!AC859="S",Services!$AC$1&amp;", ","")&amp;
if(Services!AD859="S",Services!$AD$1&amp;", ","")&amp;
if(Services!AE859="S",Services!$AE$1&amp;", ","")&amp;
if(Services!AF859="S",Services!$AF$1&amp;", ","")&amp;
if(Services!AG859="S",Services!$AG$1&amp;", ","")&amp;
if(Services!AH859="S",Services!$AH$1&amp;", ","")</f>
        <v/>
      </c>
      <c r="H859" t="str">
        <f t="shared" si="2"/>
        <v/>
      </c>
      <c r="I859" t="str">
        <f t="shared" si="3"/>
        <v/>
      </c>
      <c r="J859" s="24" t="s">
        <v>299</v>
      </c>
    </row>
    <row r="860">
      <c r="A860" t="str">
        <f>if(Services!A860="","",Services!A860)</f>
        <v/>
      </c>
      <c r="B860" t="str">
        <f>if(Services!B860&amp;" "&amp;Services!C860&amp;" "&amp;Services!I860="","",Services!B860&amp;" "&amp;Services!C860&amp;" "&amp;Services!I860)</f>
        <v>  </v>
      </c>
      <c r="C860" t="str">
        <f>if(A860="","",Services!D860&amp;" "&amp;Services!E860&amp;", "&amp;Services!F860&amp;" "&amp;Services!G860)</f>
        <v/>
      </c>
      <c r="D860" t="str">
        <f>if(Services!H860="","",Services!H860)</f>
        <v/>
      </c>
      <c r="E860" s="81" t="str">
        <f>if(Services!J860="P",Services!$J$1&amp;", ","")&amp;
if(Services!K860="P",Services!$K$1&amp;", ","")&amp;
if(Services!L860="P",Services!$L$1&amp;", ","")&amp;
if(Services!M860="P",Services!$M$1&amp;", ","")&amp;
if(Services!N860="P",Services!$N$1&amp;", ","")&amp;
if(Services!O860="P",Services!$O$1&amp;", ","")&amp;
if(Services!P860="P",Services!$P$1&amp;", ","")&amp;
if(Services!Q860="P",Services!$Q$1&amp;", ","")&amp;
if(Services!R860="P",Services!$R$1&amp;", ","")&amp;
if(Services!S860="P",Services!$S$1&amp;", ","")&amp;
if(Services!T860="P",Services!$T$1&amp;", ","")&amp;
if(Services!U860="P",Services!$U$1&amp;", ","")&amp;
if(Services!V860="P",Services!$V$1&amp;", ","")&amp;
if(Services!W860="P",Services!$W$1&amp;", ","")&amp;
if(Services!X860="P",Services!$X$1&amp;", ","")&amp;
if(Services!Y860="P",Services!$Y$1&amp;", ","")&amp;
if(Services!Z860="P",Services!$Z$1&amp;", ","")&amp;
if(Services!AA860="P",Services!$AA$1&amp;", ","")&amp;
if(Services!AB860="P",Services!$AB$1&amp;", ","")&amp;
if(Services!AC860="P",Services!$AC$1&amp;", ","")&amp;
if(Services!AD860="P",Services!$AD$1&amp;", ","")&amp;
if(Services!AE860="P",Services!$AE$1&amp;", ","")&amp;
if(Services!AF860="P",Services!$AF$1&amp;", ","")&amp;
if(Services!AG860="P",Services!$AG$1&amp;", ","")&amp;
if(Services!AH860="P",Services!$AH$1&amp;", ","")</f>
        <v/>
      </c>
      <c r="F860" t="str">
        <f t="shared" si="1"/>
        <v/>
      </c>
      <c r="G860" s="81" t="str">
        <f>if(Services!J860="S",Services!$J$1&amp;", ","")&amp;
if(Services!K860="S",Services!$K$1&amp;", ","")&amp;
if(Services!L860="S",Services!$L$1&amp;", ","")&amp;
if(Services!M860="S",Services!$M$1&amp;", ","")&amp;
if(Services!N860="S",Services!$N$1&amp;", ","")&amp;
if(Services!O860="S",Services!$O$1&amp;", ","")&amp;
if(Services!P860="S",Services!$P$1&amp;", ","")&amp;
if(Services!Q860="S",Services!$Q$1&amp;", ","")&amp;
if(Services!R860="S",Services!$R$1&amp;", ","")&amp;
if(Services!S860="S",Services!$S$1&amp;", ","")&amp;
if(Services!T860="S",Services!$T$1&amp;", ","")&amp;
if(Services!U860="S",Services!$U$1&amp;", ","")&amp;
if(Services!V860="S",Services!$V$1&amp;", ","")&amp;
if(Services!W860="S",Services!$W$1&amp;", ","")&amp;
if(Services!X860="S",Services!$X$1&amp;", ","")&amp;
if(Services!Y860="S",Services!$Y$1&amp;", ","")&amp;
if(Services!Z860="S",Services!$Z$1&amp;", ","")&amp;
if(Services!AA860="S",Services!$AA$1&amp;", ","")&amp;
if(Services!AB860="S",Services!$AB$1&amp;", ","")&amp;
if(Services!AC860="S",Services!$AC$1&amp;", ","")&amp;
if(Services!AD860="S",Services!$AD$1&amp;", ","")&amp;
if(Services!AE860="S",Services!$AE$1&amp;", ","")&amp;
if(Services!AF860="S",Services!$AF$1&amp;", ","")&amp;
if(Services!AG860="S",Services!$AG$1&amp;", ","")&amp;
if(Services!AH860="S",Services!$AH$1&amp;", ","")</f>
        <v/>
      </c>
      <c r="H860" t="str">
        <f t="shared" si="2"/>
        <v/>
      </c>
      <c r="I860" t="str">
        <f t="shared" si="3"/>
        <v/>
      </c>
      <c r="J860" s="24" t="s">
        <v>299</v>
      </c>
    </row>
    <row r="861">
      <c r="A861" t="str">
        <f>if(Services!A861="","",Services!A861)</f>
        <v/>
      </c>
      <c r="B861" t="str">
        <f>if(Services!B861&amp;" "&amp;Services!C861&amp;" "&amp;Services!I861="","",Services!B861&amp;" "&amp;Services!C861&amp;" "&amp;Services!I861)</f>
        <v>  </v>
      </c>
      <c r="C861" t="str">
        <f>if(A861="","",Services!D861&amp;" "&amp;Services!E861&amp;", "&amp;Services!F861&amp;" "&amp;Services!G861)</f>
        <v/>
      </c>
      <c r="D861" t="str">
        <f>if(Services!H861="","",Services!H861)</f>
        <v/>
      </c>
      <c r="E861" s="81" t="str">
        <f>if(Services!J861="P",Services!$J$1&amp;", ","")&amp;
if(Services!K861="P",Services!$K$1&amp;", ","")&amp;
if(Services!L861="P",Services!$L$1&amp;", ","")&amp;
if(Services!M861="P",Services!$M$1&amp;", ","")&amp;
if(Services!N861="P",Services!$N$1&amp;", ","")&amp;
if(Services!O861="P",Services!$O$1&amp;", ","")&amp;
if(Services!P861="P",Services!$P$1&amp;", ","")&amp;
if(Services!Q861="P",Services!$Q$1&amp;", ","")&amp;
if(Services!R861="P",Services!$R$1&amp;", ","")&amp;
if(Services!S861="P",Services!$S$1&amp;", ","")&amp;
if(Services!T861="P",Services!$T$1&amp;", ","")&amp;
if(Services!U861="P",Services!$U$1&amp;", ","")&amp;
if(Services!V861="P",Services!$V$1&amp;", ","")&amp;
if(Services!W861="P",Services!$W$1&amp;", ","")&amp;
if(Services!X861="P",Services!$X$1&amp;", ","")&amp;
if(Services!Y861="P",Services!$Y$1&amp;", ","")&amp;
if(Services!Z861="P",Services!$Z$1&amp;", ","")&amp;
if(Services!AA861="P",Services!$AA$1&amp;", ","")&amp;
if(Services!AB861="P",Services!$AB$1&amp;", ","")&amp;
if(Services!AC861="P",Services!$AC$1&amp;", ","")&amp;
if(Services!AD861="P",Services!$AD$1&amp;", ","")&amp;
if(Services!AE861="P",Services!$AE$1&amp;", ","")&amp;
if(Services!AF861="P",Services!$AF$1&amp;", ","")&amp;
if(Services!AG861="P",Services!$AG$1&amp;", ","")&amp;
if(Services!AH861="P",Services!$AH$1&amp;", ","")</f>
        <v/>
      </c>
      <c r="F861" t="str">
        <f t="shared" si="1"/>
        <v/>
      </c>
      <c r="G861" s="81" t="str">
        <f>if(Services!J861="S",Services!$J$1&amp;", ","")&amp;
if(Services!K861="S",Services!$K$1&amp;", ","")&amp;
if(Services!L861="S",Services!$L$1&amp;", ","")&amp;
if(Services!M861="S",Services!$M$1&amp;", ","")&amp;
if(Services!N861="S",Services!$N$1&amp;", ","")&amp;
if(Services!O861="S",Services!$O$1&amp;", ","")&amp;
if(Services!P861="S",Services!$P$1&amp;", ","")&amp;
if(Services!Q861="S",Services!$Q$1&amp;", ","")&amp;
if(Services!R861="S",Services!$R$1&amp;", ","")&amp;
if(Services!S861="S",Services!$S$1&amp;", ","")&amp;
if(Services!T861="S",Services!$T$1&amp;", ","")&amp;
if(Services!U861="S",Services!$U$1&amp;", ","")&amp;
if(Services!V861="S",Services!$V$1&amp;", ","")&amp;
if(Services!W861="S",Services!$W$1&amp;", ","")&amp;
if(Services!X861="S",Services!$X$1&amp;", ","")&amp;
if(Services!Y861="S",Services!$Y$1&amp;", ","")&amp;
if(Services!Z861="S",Services!$Z$1&amp;", ","")&amp;
if(Services!AA861="S",Services!$AA$1&amp;", ","")&amp;
if(Services!AB861="S",Services!$AB$1&amp;", ","")&amp;
if(Services!AC861="S",Services!$AC$1&amp;", ","")&amp;
if(Services!AD861="S",Services!$AD$1&amp;", ","")&amp;
if(Services!AE861="S",Services!$AE$1&amp;", ","")&amp;
if(Services!AF861="S",Services!$AF$1&amp;", ","")&amp;
if(Services!AG861="S",Services!$AG$1&amp;", ","")&amp;
if(Services!AH861="S",Services!$AH$1&amp;", ","")</f>
        <v/>
      </c>
      <c r="H861" t="str">
        <f t="shared" si="2"/>
        <v/>
      </c>
      <c r="I861" t="str">
        <f t="shared" si="3"/>
        <v/>
      </c>
      <c r="J861" s="24" t="s">
        <v>299</v>
      </c>
    </row>
    <row r="862">
      <c r="A862" t="str">
        <f>if(Services!A862="","",Services!A862)</f>
        <v/>
      </c>
      <c r="B862" t="str">
        <f>if(Services!B862&amp;" "&amp;Services!C862&amp;" "&amp;Services!I862="","",Services!B862&amp;" "&amp;Services!C862&amp;" "&amp;Services!I862)</f>
        <v>  </v>
      </c>
      <c r="C862" t="str">
        <f>if(A862="","",Services!D862&amp;" "&amp;Services!E862&amp;", "&amp;Services!F862&amp;" "&amp;Services!G862)</f>
        <v/>
      </c>
      <c r="D862" t="str">
        <f>if(Services!H862="","",Services!H862)</f>
        <v/>
      </c>
      <c r="E862" s="81" t="str">
        <f>if(Services!J862="P",Services!$J$1&amp;", ","")&amp;
if(Services!K862="P",Services!$K$1&amp;", ","")&amp;
if(Services!L862="P",Services!$L$1&amp;", ","")&amp;
if(Services!M862="P",Services!$M$1&amp;", ","")&amp;
if(Services!N862="P",Services!$N$1&amp;", ","")&amp;
if(Services!O862="P",Services!$O$1&amp;", ","")&amp;
if(Services!P862="P",Services!$P$1&amp;", ","")&amp;
if(Services!Q862="P",Services!$Q$1&amp;", ","")&amp;
if(Services!R862="P",Services!$R$1&amp;", ","")&amp;
if(Services!S862="P",Services!$S$1&amp;", ","")&amp;
if(Services!T862="P",Services!$T$1&amp;", ","")&amp;
if(Services!U862="P",Services!$U$1&amp;", ","")&amp;
if(Services!V862="P",Services!$V$1&amp;", ","")&amp;
if(Services!W862="P",Services!$W$1&amp;", ","")&amp;
if(Services!X862="P",Services!$X$1&amp;", ","")&amp;
if(Services!Y862="P",Services!$Y$1&amp;", ","")&amp;
if(Services!Z862="P",Services!$Z$1&amp;", ","")&amp;
if(Services!AA862="P",Services!$AA$1&amp;", ","")&amp;
if(Services!AB862="P",Services!$AB$1&amp;", ","")&amp;
if(Services!AC862="P",Services!$AC$1&amp;", ","")&amp;
if(Services!AD862="P",Services!$AD$1&amp;", ","")&amp;
if(Services!AE862="P",Services!$AE$1&amp;", ","")&amp;
if(Services!AF862="P",Services!$AF$1&amp;", ","")&amp;
if(Services!AG862="P",Services!$AG$1&amp;", ","")&amp;
if(Services!AH862="P",Services!$AH$1&amp;", ","")</f>
        <v/>
      </c>
      <c r="F862" t="str">
        <f t="shared" si="1"/>
        <v/>
      </c>
      <c r="G862" s="81" t="str">
        <f>if(Services!J862="S",Services!$J$1&amp;", ","")&amp;
if(Services!K862="S",Services!$K$1&amp;", ","")&amp;
if(Services!L862="S",Services!$L$1&amp;", ","")&amp;
if(Services!M862="S",Services!$M$1&amp;", ","")&amp;
if(Services!N862="S",Services!$N$1&amp;", ","")&amp;
if(Services!O862="S",Services!$O$1&amp;", ","")&amp;
if(Services!P862="S",Services!$P$1&amp;", ","")&amp;
if(Services!Q862="S",Services!$Q$1&amp;", ","")&amp;
if(Services!R862="S",Services!$R$1&amp;", ","")&amp;
if(Services!S862="S",Services!$S$1&amp;", ","")&amp;
if(Services!T862="S",Services!$T$1&amp;", ","")&amp;
if(Services!U862="S",Services!$U$1&amp;", ","")&amp;
if(Services!V862="S",Services!$V$1&amp;", ","")&amp;
if(Services!W862="S",Services!$W$1&amp;", ","")&amp;
if(Services!X862="S",Services!$X$1&amp;", ","")&amp;
if(Services!Y862="S",Services!$Y$1&amp;", ","")&amp;
if(Services!Z862="S",Services!$Z$1&amp;", ","")&amp;
if(Services!AA862="S",Services!$AA$1&amp;", ","")&amp;
if(Services!AB862="S",Services!$AB$1&amp;", ","")&amp;
if(Services!AC862="S",Services!$AC$1&amp;", ","")&amp;
if(Services!AD862="S",Services!$AD$1&amp;", ","")&amp;
if(Services!AE862="S",Services!$AE$1&amp;", ","")&amp;
if(Services!AF862="S",Services!$AF$1&amp;", ","")&amp;
if(Services!AG862="S",Services!$AG$1&amp;", ","")&amp;
if(Services!AH862="S",Services!$AH$1&amp;", ","")</f>
        <v/>
      </c>
      <c r="H862" t="str">
        <f t="shared" si="2"/>
        <v/>
      </c>
      <c r="I862" t="str">
        <f t="shared" si="3"/>
        <v/>
      </c>
      <c r="J862" s="24" t="s">
        <v>299</v>
      </c>
    </row>
    <row r="863">
      <c r="A863" t="str">
        <f>if(Services!A863="","",Services!A863)</f>
        <v/>
      </c>
      <c r="B863" t="str">
        <f>if(Services!B863&amp;" "&amp;Services!C863&amp;" "&amp;Services!I863="","",Services!B863&amp;" "&amp;Services!C863&amp;" "&amp;Services!I863)</f>
        <v>  </v>
      </c>
      <c r="C863" t="str">
        <f>if(A863="","",Services!D863&amp;" "&amp;Services!E863&amp;", "&amp;Services!F863&amp;" "&amp;Services!G863)</f>
        <v/>
      </c>
      <c r="D863" t="str">
        <f>if(Services!H863="","",Services!H863)</f>
        <v/>
      </c>
      <c r="E863" s="81" t="str">
        <f>if(Services!J863="P",Services!$J$1&amp;", ","")&amp;
if(Services!K863="P",Services!$K$1&amp;", ","")&amp;
if(Services!L863="P",Services!$L$1&amp;", ","")&amp;
if(Services!M863="P",Services!$M$1&amp;", ","")&amp;
if(Services!N863="P",Services!$N$1&amp;", ","")&amp;
if(Services!O863="P",Services!$O$1&amp;", ","")&amp;
if(Services!P863="P",Services!$P$1&amp;", ","")&amp;
if(Services!Q863="P",Services!$Q$1&amp;", ","")&amp;
if(Services!R863="P",Services!$R$1&amp;", ","")&amp;
if(Services!S863="P",Services!$S$1&amp;", ","")&amp;
if(Services!T863="P",Services!$T$1&amp;", ","")&amp;
if(Services!U863="P",Services!$U$1&amp;", ","")&amp;
if(Services!V863="P",Services!$V$1&amp;", ","")&amp;
if(Services!W863="P",Services!$W$1&amp;", ","")&amp;
if(Services!X863="P",Services!$X$1&amp;", ","")&amp;
if(Services!Y863="P",Services!$Y$1&amp;", ","")&amp;
if(Services!Z863="P",Services!$Z$1&amp;", ","")&amp;
if(Services!AA863="P",Services!$AA$1&amp;", ","")&amp;
if(Services!AB863="P",Services!$AB$1&amp;", ","")&amp;
if(Services!AC863="P",Services!$AC$1&amp;", ","")&amp;
if(Services!AD863="P",Services!$AD$1&amp;", ","")&amp;
if(Services!AE863="P",Services!$AE$1&amp;", ","")&amp;
if(Services!AF863="P",Services!$AF$1&amp;", ","")&amp;
if(Services!AG863="P",Services!$AG$1&amp;", ","")&amp;
if(Services!AH863="P",Services!$AH$1&amp;", ","")</f>
        <v/>
      </c>
      <c r="F863" t="str">
        <f t="shared" si="1"/>
        <v/>
      </c>
      <c r="G863" s="81" t="str">
        <f>if(Services!J863="S",Services!$J$1&amp;", ","")&amp;
if(Services!K863="S",Services!$K$1&amp;", ","")&amp;
if(Services!L863="S",Services!$L$1&amp;", ","")&amp;
if(Services!M863="S",Services!$M$1&amp;", ","")&amp;
if(Services!N863="S",Services!$N$1&amp;", ","")&amp;
if(Services!O863="S",Services!$O$1&amp;", ","")&amp;
if(Services!P863="S",Services!$P$1&amp;", ","")&amp;
if(Services!Q863="S",Services!$Q$1&amp;", ","")&amp;
if(Services!R863="S",Services!$R$1&amp;", ","")&amp;
if(Services!S863="S",Services!$S$1&amp;", ","")&amp;
if(Services!T863="S",Services!$T$1&amp;", ","")&amp;
if(Services!U863="S",Services!$U$1&amp;", ","")&amp;
if(Services!V863="S",Services!$V$1&amp;", ","")&amp;
if(Services!W863="S",Services!$W$1&amp;", ","")&amp;
if(Services!X863="S",Services!$X$1&amp;", ","")&amp;
if(Services!Y863="S",Services!$Y$1&amp;", ","")&amp;
if(Services!Z863="S",Services!$Z$1&amp;", ","")&amp;
if(Services!AA863="S",Services!$AA$1&amp;", ","")&amp;
if(Services!AB863="S",Services!$AB$1&amp;", ","")&amp;
if(Services!AC863="S",Services!$AC$1&amp;", ","")&amp;
if(Services!AD863="S",Services!$AD$1&amp;", ","")&amp;
if(Services!AE863="S",Services!$AE$1&amp;", ","")&amp;
if(Services!AF863="S",Services!$AF$1&amp;", ","")&amp;
if(Services!AG863="S",Services!$AG$1&amp;", ","")&amp;
if(Services!AH863="S",Services!$AH$1&amp;", ","")</f>
        <v/>
      </c>
      <c r="H863" t="str">
        <f t="shared" si="2"/>
        <v/>
      </c>
      <c r="I863" t="str">
        <f t="shared" si="3"/>
        <v/>
      </c>
      <c r="J863" s="24" t="s">
        <v>299</v>
      </c>
    </row>
    <row r="864">
      <c r="A864" t="str">
        <f>if(Services!A864="","",Services!A864)</f>
        <v/>
      </c>
      <c r="B864" t="str">
        <f>if(Services!B864&amp;" "&amp;Services!C864&amp;" "&amp;Services!I864="","",Services!B864&amp;" "&amp;Services!C864&amp;" "&amp;Services!I864)</f>
        <v>  </v>
      </c>
      <c r="C864" t="str">
        <f>if(A864="","",Services!D864&amp;" "&amp;Services!E864&amp;", "&amp;Services!F864&amp;" "&amp;Services!G864)</f>
        <v/>
      </c>
      <c r="D864" t="str">
        <f>if(Services!H864="","",Services!H864)</f>
        <v/>
      </c>
      <c r="E864" s="81" t="str">
        <f>if(Services!J864="P",Services!$J$1&amp;", ","")&amp;
if(Services!K864="P",Services!$K$1&amp;", ","")&amp;
if(Services!L864="P",Services!$L$1&amp;", ","")&amp;
if(Services!M864="P",Services!$M$1&amp;", ","")&amp;
if(Services!N864="P",Services!$N$1&amp;", ","")&amp;
if(Services!O864="P",Services!$O$1&amp;", ","")&amp;
if(Services!P864="P",Services!$P$1&amp;", ","")&amp;
if(Services!Q864="P",Services!$Q$1&amp;", ","")&amp;
if(Services!R864="P",Services!$R$1&amp;", ","")&amp;
if(Services!S864="P",Services!$S$1&amp;", ","")&amp;
if(Services!T864="P",Services!$T$1&amp;", ","")&amp;
if(Services!U864="P",Services!$U$1&amp;", ","")&amp;
if(Services!V864="P",Services!$V$1&amp;", ","")&amp;
if(Services!W864="P",Services!$W$1&amp;", ","")&amp;
if(Services!X864="P",Services!$X$1&amp;", ","")&amp;
if(Services!Y864="P",Services!$Y$1&amp;", ","")&amp;
if(Services!Z864="P",Services!$Z$1&amp;", ","")&amp;
if(Services!AA864="P",Services!$AA$1&amp;", ","")&amp;
if(Services!AB864="P",Services!$AB$1&amp;", ","")&amp;
if(Services!AC864="P",Services!$AC$1&amp;", ","")&amp;
if(Services!AD864="P",Services!$AD$1&amp;", ","")&amp;
if(Services!AE864="P",Services!$AE$1&amp;", ","")&amp;
if(Services!AF864="P",Services!$AF$1&amp;", ","")&amp;
if(Services!AG864="P",Services!$AG$1&amp;", ","")&amp;
if(Services!AH864="P",Services!$AH$1&amp;", ","")</f>
        <v/>
      </c>
      <c r="F864" t="str">
        <f t="shared" si="1"/>
        <v/>
      </c>
      <c r="G864" s="81" t="str">
        <f>if(Services!J864="S",Services!$J$1&amp;", ","")&amp;
if(Services!K864="S",Services!$K$1&amp;", ","")&amp;
if(Services!L864="S",Services!$L$1&amp;", ","")&amp;
if(Services!M864="S",Services!$M$1&amp;", ","")&amp;
if(Services!N864="S",Services!$N$1&amp;", ","")&amp;
if(Services!O864="S",Services!$O$1&amp;", ","")&amp;
if(Services!P864="S",Services!$P$1&amp;", ","")&amp;
if(Services!Q864="S",Services!$Q$1&amp;", ","")&amp;
if(Services!R864="S",Services!$R$1&amp;", ","")&amp;
if(Services!S864="S",Services!$S$1&amp;", ","")&amp;
if(Services!T864="S",Services!$T$1&amp;", ","")&amp;
if(Services!U864="S",Services!$U$1&amp;", ","")&amp;
if(Services!V864="S",Services!$V$1&amp;", ","")&amp;
if(Services!W864="S",Services!$W$1&amp;", ","")&amp;
if(Services!X864="S",Services!$X$1&amp;", ","")&amp;
if(Services!Y864="S",Services!$Y$1&amp;", ","")&amp;
if(Services!Z864="S",Services!$Z$1&amp;", ","")&amp;
if(Services!AA864="S",Services!$AA$1&amp;", ","")&amp;
if(Services!AB864="S",Services!$AB$1&amp;", ","")&amp;
if(Services!AC864="S",Services!$AC$1&amp;", ","")&amp;
if(Services!AD864="S",Services!$AD$1&amp;", ","")&amp;
if(Services!AE864="S",Services!$AE$1&amp;", ","")&amp;
if(Services!AF864="S",Services!$AF$1&amp;", ","")&amp;
if(Services!AG864="S",Services!$AG$1&amp;", ","")&amp;
if(Services!AH864="S",Services!$AH$1&amp;", ","")</f>
        <v/>
      </c>
      <c r="H864" t="str">
        <f t="shared" si="2"/>
        <v/>
      </c>
      <c r="I864" t="str">
        <f t="shared" si="3"/>
        <v/>
      </c>
      <c r="J864" s="24" t="s">
        <v>299</v>
      </c>
    </row>
    <row r="865">
      <c r="A865" t="str">
        <f>if(Services!A865="","",Services!A865)</f>
        <v/>
      </c>
      <c r="B865" t="str">
        <f>if(Services!B865&amp;" "&amp;Services!C865&amp;" "&amp;Services!I865="","",Services!B865&amp;" "&amp;Services!C865&amp;" "&amp;Services!I865)</f>
        <v>  </v>
      </c>
      <c r="C865" t="str">
        <f>if(A865="","",Services!D865&amp;" "&amp;Services!E865&amp;", "&amp;Services!F865&amp;" "&amp;Services!G865)</f>
        <v/>
      </c>
      <c r="D865" t="str">
        <f>if(Services!H865="","",Services!H865)</f>
        <v/>
      </c>
      <c r="E865" s="81" t="str">
        <f>if(Services!J865="P",Services!$J$1&amp;", ","")&amp;
if(Services!K865="P",Services!$K$1&amp;", ","")&amp;
if(Services!L865="P",Services!$L$1&amp;", ","")&amp;
if(Services!M865="P",Services!$M$1&amp;", ","")&amp;
if(Services!N865="P",Services!$N$1&amp;", ","")&amp;
if(Services!O865="P",Services!$O$1&amp;", ","")&amp;
if(Services!P865="P",Services!$P$1&amp;", ","")&amp;
if(Services!Q865="P",Services!$Q$1&amp;", ","")&amp;
if(Services!R865="P",Services!$R$1&amp;", ","")&amp;
if(Services!S865="P",Services!$S$1&amp;", ","")&amp;
if(Services!T865="P",Services!$T$1&amp;", ","")&amp;
if(Services!U865="P",Services!$U$1&amp;", ","")&amp;
if(Services!V865="P",Services!$V$1&amp;", ","")&amp;
if(Services!W865="P",Services!$W$1&amp;", ","")&amp;
if(Services!X865="P",Services!$X$1&amp;", ","")&amp;
if(Services!Y865="P",Services!$Y$1&amp;", ","")&amp;
if(Services!Z865="P",Services!$Z$1&amp;", ","")&amp;
if(Services!AA865="P",Services!$AA$1&amp;", ","")&amp;
if(Services!AB865="P",Services!$AB$1&amp;", ","")&amp;
if(Services!AC865="P",Services!$AC$1&amp;", ","")&amp;
if(Services!AD865="P",Services!$AD$1&amp;", ","")&amp;
if(Services!AE865="P",Services!$AE$1&amp;", ","")&amp;
if(Services!AF865="P",Services!$AF$1&amp;", ","")&amp;
if(Services!AG865="P",Services!$AG$1&amp;", ","")&amp;
if(Services!AH865="P",Services!$AH$1&amp;", ","")</f>
        <v/>
      </c>
      <c r="F865" t="str">
        <f t="shared" si="1"/>
        <v/>
      </c>
      <c r="G865" s="81" t="str">
        <f>if(Services!J865="S",Services!$J$1&amp;", ","")&amp;
if(Services!K865="S",Services!$K$1&amp;", ","")&amp;
if(Services!L865="S",Services!$L$1&amp;", ","")&amp;
if(Services!M865="S",Services!$M$1&amp;", ","")&amp;
if(Services!N865="S",Services!$N$1&amp;", ","")&amp;
if(Services!O865="S",Services!$O$1&amp;", ","")&amp;
if(Services!P865="S",Services!$P$1&amp;", ","")&amp;
if(Services!Q865="S",Services!$Q$1&amp;", ","")&amp;
if(Services!R865="S",Services!$R$1&amp;", ","")&amp;
if(Services!S865="S",Services!$S$1&amp;", ","")&amp;
if(Services!T865="S",Services!$T$1&amp;", ","")&amp;
if(Services!U865="S",Services!$U$1&amp;", ","")&amp;
if(Services!V865="S",Services!$V$1&amp;", ","")&amp;
if(Services!W865="S",Services!$W$1&amp;", ","")&amp;
if(Services!X865="S",Services!$X$1&amp;", ","")&amp;
if(Services!Y865="S",Services!$Y$1&amp;", ","")&amp;
if(Services!Z865="S",Services!$Z$1&amp;", ","")&amp;
if(Services!AA865="S",Services!$AA$1&amp;", ","")&amp;
if(Services!AB865="S",Services!$AB$1&amp;", ","")&amp;
if(Services!AC865="S",Services!$AC$1&amp;", ","")&amp;
if(Services!AD865="S",Services!$AD$1&amp;", ","")&amp;
if(Services!AE865="S",Services!$AE$1&amp;", ","")&amp;
if(Services!AF865="S",Services!$AF$1&amp;", ","")&amp;
if(Services!AG865="S",Services!$AG$1&amp;", ","")&amp;
if(Services!AH865="S",Services!$AH$1&amp;", ","")</f>
        <v/>
      </c>
      <c r="H865" t="str">
        <f t="shared" si="2"/>
        <v/>
      </c>
      <c r="I865" t="str">
        <f t="shared" si="3"/>
        <v/>
      </c>
      <c r="J865" s="24" t="s">
        <v>299</v>
      </c>
    </row>
    <row r="866">
      <c r="A866" t="str">
        <f>if(Services!A866="","",Services!A866)</f>
        <v/>
      </c>
      <c r="B866" t="str">
        <f>if(Services!B866&amp;" "&amp;Services!C866&amp;" "&amp;Services!I866="","",Services!B866&amp;" "&amp;Services!C866&amp;" "&amp;Services!I866)</f>
        <v>  </v>
      </c>
      <c r="C866" t="str">
        <f>if(A866="","",Services!D866&amp;" "&amp;Services!E866&amp;", "&amp;Services!F866&amp;" "&amp;Services!G866)</f>
        <v/>
      </c>
      <c r="D866" t="str">
        <f>if(Services!H866="","",Services!H866)</f>
        <v/>
      </c>
      <c r="E866" s="81" t="str">
        <f>if(Services!J866="P",Services!$J$1&amp;", ","")&amp;
if(Services!K866="P",Services!$K$1&amp;", ","")&amp;
if(Services!L866="P",Services!$L$1&amp;", ","")&amp;
if(Services!M866="P",Services!$M$1&amp;", ","")&amp;
if(Services!N866="P",Services!$N$1&amp;", ","")&amp;
if(Services!O866="P",Services!$O$1&amp;", ","")&amp;
if(Services!P866="P",Services!$P$1&amp;", ","")&amp;
if(Services!Q866="P",Services!$Q$1&amp;", ","")&amp;
if(Services!R866="P",Services!$R$1&amp;", ","")&amp;
if(Services!S866="P",Services!$S$1&amp;", ","")&amp;
if(Services!T866="P",Services!$T$1&amp;", ","")&amp;
if(Services!U866="P",Services!$U$1&amp;", ","")&amp;
if(Services!V866="P",Services!$V$1&amp;", ","")&amp;
if(Services!W866="P",Services!$W$1&amp;", ","")&amp;
if(Services!X866="P",Services!$X$1&amp;", ","")&amp;
if(Services!Y866="P",Services!$Y$1&amp;", ","")&amp;
if(Services!Z866="P",Services!$Z$1&amp;", ","")&amp;
if(Services!AA866="P",Services!$AA$1&amp;", ","")&amp;
if(Services!AB866="P",Services!$AB$1&amp;", ","")&amp;
if(Services!AC866="P",Services!$AC$1&amp;", ","")&amp;
if(Services!AD866="P",Services!$AD$1&amp;", ","")&amp;
if(Services!AE866="P",Services!$AE$1&amp;", ","")&amp;
if(Services!AF866="P",Services!$AF$1&amp;", ","")&amp;
if(Services!AG866="P",Services!$AG$1&amp;", ","")&amp;
if(Services!AH866="P",Services!$AH$1&amp;", ","")</f>
        <v/>
      </c>
      <c r="F866" t="str">
        <f t="shared" si="1"/>
        <v/>
      </c>
      <c r="G866" s="81" t="str">
        <f>if(Services!J866="S",Services!$J$1&amp;", ","")&amp;
if(Services!K866="S",Services!$K$1&amp;", ","")&amp;
if(Services!L866="S",Services!$L$1&amp;", ","")&amp;
if(Services!M866="S",Services!$M$1&amp;", ","")&amp;
if(Services!N866="S",Services!$N$1&amp;", ","")&amp;
if(Services!O866="S",Services!$O$1&amp;", ","")&amp;
if(Services!P866="S",Services!$P$1&amp;", ","")&amp;
if(Services!Q866="S",Services!$Q$1&amp;", ","")&amp;
if(Services!R866="S",Services!$R$1&amp;", ","")&amp;
if(Services!S866="S",Services!$S$1&amp;", ","")&amp;
if(Services!T866="S",Services!$T$1&amp;", ","")&amp;
if(Services!U866="S",Services!$U$1&amp;", ","")&amp;
if(Services!V866="S",Services!$V$1&amp;", ","")&amp;
if(Services!W866="S",Services!$W$1&amp;", ","")&amp;
if(Services!X866="S",Services!$X$1&amp;", ","")&amp;
if(Services!Y866="S",Services!$Y$1&amp;", ","")&amp;
if(Services!Z866="S",Services!$Z$1&amp;", ","")&amp;
if(Services!AA866="S",Services!$AA$1&amp;", ","")&amp;
if(Services!AB866="S",Services!$AB$1&amp;", ","")&amp;
if(Services!AC866="S",Services!$AC$1&amp;", ","")&amp;
if(Services!AD866="S",Services!$AD$1&amp;", ","")&amp;
if(Services!AE866="S",Services!$AE$1&amp;", ","")&amp;
if(Services!AF866="S",Services!$AF$1&amp;", ","")&amp;
if(Services!AG866="S",Services!$AG$1&amp;", ","")&amp;
if(Services!AH866="S",Services!$AH$1&amp;", ","")</f>
        <v/>
      </c>
      <c r="H866" t="str">
        <f t="shared" si="2"/>
        <v/>
      </c>
      <c r="I866" t="str">
        <f t="shared" si="3"/>
        <v/>
      </c>
      <c r="J866" s="24" t="s">
        <v>299</v>
      </c>
    </row>
    <row r="867">
      <c r="A867" t="str">
        <f>if(Services!A867="","",Services!A867)</f>
        <v/>
      </c>
      <c r="B867" t="str">
        <f>if(Services!B867&amp;" "&amp;Services!C867&amp;" "&amp;Services!I867="","",Services!B867&amp;" "&amp;Services!C867&amp;" "&amp;Services!I867)</f>
        <v>  </v>
      </c>
      <c r="C867" t="str">
        <f>if(A867="","",Services!D867&amp;" "&amp;Services!E867&amp;", "&amp;Services!F867&amp;" "&amp;Services!G867)</f>
        <v/>
      </c>
      <c r="D867" t="str">
        <f>if(Services!H867="","",Services!H867)</f>
        <v/>
      </c>
      <c r="E867" s="81" t="str">
        <f>if(Services!J867="P",Services!$J$1&amp;", ","")&amp;
if(Services!K867="P",Services!$K$1&amp;", ","")&amp;
if(Services!L867="P",Services!$L$1&amp;", ","")&amp;
if(Services!M867="P",Services!$M$1&amp;", ","")&amp;
if(Services!N867="P",Services!$N$1&amp;", ","")&amp;
if(Services!O867="P",Services!$O$1&amp;", ","")&amp;
if(Services!P867="P",Services!$P$1&amp;", ","")&amp;
if(Services!Q867="P",Services!$Q$1&amp;", ","")&amp;
if(Services!R867="P",Services!$R$1&amp;", ","")&amp;
if(Services!S867="P",Services!$S$1&amp;", ","")&amp;
if(Services!T867="P",Services!$T$1&amp;", ","")&amp;
if(Services!U867="P",Services!$U$1&amp;", ","")&amp;
if(Services!V867="P",Services!$V$1&amp;", ","")&amp;
if(Services!W867="P",Services!$W$1&amp;", ","")&amp;
if(Services!X867="P",Services!$X$1&amp;", ","")&amp;
if(Services!Y867="P",Services!$Y$1&amp;", ","")&amp;
if(Services!Z867="P",Services!$Z$1&amp;", ","")&amp;
if(Services!AA867="P",Services!$AA$1&amp;", ","")&amp;
if(Services!AB867="P",Services!$AB$1&amp;", ","")&amp;
if(Services!AC867="P",Services!$AC$1&amp;", ","")&amp;
if(Services!AD867="P",Services!$AD$1&amp;", ","")&amp;
if(Services!AE867="P",Services!$AE$1&amp;", ","")&amp;
if(Services!AF867="P",Services!$AF$1&amp;", ","")&amp;
if(Services!AG867="P",Services!$AG$1&amp;", ","")&amp;
if(Services!AH867="P",Services!$AH$1&amp;", ","")</f>
        <v/>
      </c>
      <c r="F867" t="str">
        <f t="shared" si="1"/>
        <v/>
      </c>
      <c r="G867" s="81" t="str">
        <f>if(Services!J867="S",Services!$J$1&amp;", ","")&amp;
if(Services!K867="S",Services!$K$1&amp;", ","")&amp;
if(Services!L867="S",Services!$L$1&amp;", ","")&amp;
if(Services!M867="S",Services!$M$1&amp;", ","")&amp;
if(Services!N867="S",Services!$N$1&amp;", ","")&amp;
if(Services!O867="S",Services!$O$1&amp;", ","")&amp;
if(Services!P867="S",Services!$P$1&amp;", ","")&amp;
if(Services!Q867="S",Services!$Q$1&amp;", ","")&amp;
if(Services!R867="S",Services!$R$1&amp;", ","")&amp;
if(Services!S867="S",Services!$S$1&amp;", ","")&amp;
if(Services!T867="S",Services!$T$1&amp;", ","")&amp;
if(Services!U867="S",Services!$U$1&amp;", ","")&amp;
if(Services!V867="S",Services!$V$1&amp;", ","")&amp;
if(Services!W867="S",Services!$W$1&amp;", ","")&amp;
if(Services!X867="S",Services!$X$1&amp;", ","")&amp;
if(Services!Y867="S",Services!$Y$1&amp;", ","")&amp;
if(Services!Z867="S",Services!$Z$1&amp;", ","")&amp;
if(Services!AA867="S",Services!$AA$1&amp;", ","")&amp;
if(Services!AB867="S",Services!$AB$1&amp;", ","")&amp;
if(Services!AC867="S",Services!$AC$1&amp;", ","")&amp;
if(Services!AD867="S",Services!$AD$1&amp;", ","")&amp;
if(Services!AE867="S",Services!$AE$1&amp;", ","")&amp;
if(Services!AF867="S",Services!$AF$1&amp;", ","")&amp;
if(Services!AG867="S",Services!$AG$1&amp;", ","")&amp;
if(Services!AH867="S",Services!$AH$1&amp;", ","")</f>
        <v/>
      </c>
      <c r="H867" t="str">
        <f t="shared" si="2"/>
        <v/>
      </c>
      <c r="I867" t="str">
        <f t="shared" si="3"/>
        <v/>
      </c>
      <c r="J867" s="24" t="s">
        <v>299</v>
      </c>
    </row>
    <row r="868">
      <c r="A868" t="str">
        <f>if(Services!A868="","",Services!A868)</f>
        <v/>
      </c>
      <c r="B868" t="str">
        <f>if(Services!B868&amp;" "&amp;Services!C868&amp;" "&amp;Services!I868="","",Services!B868&amp;" "&amp;Services!C868&amp;" "&amp;Services!I868)</f>
        <v>  </v>
      </c>
      <c r="C868" t="str">
        <f>if(A868="","",Services!D868&amp;" "&amp;Services!E868&amp;", "&amp;Services!F868&amp;" "&amp;Services!G868)</f>
        <v/>
      </c>
      <c r="D868" t="str">
        <f>if(Services!H868="","",Services!H868)</f>
        <v/>
      </c>
      <c r="E868" s="81" t="str">
        <f>if(Services!J868="P",Services!$J$1&amp;", ","")&amp;
if(Services!K868="P",Services!$K$1&amp;", ","")&amp;
if(Services!L868="P",Services!$L$1&amp;", ","")&amp;
if(Services!M868="P",Services!$M$1&amp;", ","")&amp;
if(Services!N868="P",Services!$N$1&amp;", ","")&amp;
if(Services!O868="P",Services!$O$1&amp;", ","")&amp;
if(Services!P868="P",Services!$P$1&amp;", ","")&amp;
if(Services!Q868="P",Services!$Q$1&amp;", ","")&amp;
if(Services!R868="P",Services!$R$1&amp;", ","")&amp;
if(Services!S868="P",Services!$S$1&amp;", ","")&amp;
if(Services!T868="P",Services!$T$1&amp;", ","")&amp;
if(Services!U868="P",Services!$U$1&amp;", ","")&amp;
if(Services!V868="P",Services!$V$1&amp;", ","")&amp;
if(Services!W868="P",Services!$W$1&amp;", ","")&amp;
if(Services!X868="P",Services!$X$1&amp;", ","")&amp;
if(Services!Y868="P",Services!$Y$1&amp;", ","")&amp;
if(Services!Z868="P",Services!$Z$1&amp;", ","")&amp;
if(Services!AA868="P",Services!$AA$1&amp;", ","")&amp;
if(Services!AB868="P",Services!$AB$1&amp;", ","")&amp;
if(Services!AC868="P",Services!$AC$1&amp;", ","")&amp;
if(Services!AD868="P",Services!$AD$1&amp;", ","")&amp;
if(Services!AE868="P",Services!$AE$1&amp;", ","")&amp;
if(Services!AF868="P",Services!$AF$1&amp;", ","")&amp;
if(Services!AG868="P",Services!$AG$1&amp;", ","")&amp;
if(Services!AH868="P",Services!$AH$1&amp;", ","")</f>
        <v/>
      </c>
      <c r="F868" t="str">
        <f t="shared" si="1"/>
        <v/>
      </c>
      <c r="G868" s="81" t="str">
        <f>if(Services!J868="S",Services!$J$1&amp;", ","")&amp;
if(Services!K868="S",Services!$K$1&amp;", ","")&amp;
if(Services!L868="S",Services!$L$1&amp;", ","")&amp;
if(Services!M868="S",Services!$M$1&amp;", ","")&amp;
if(Services!N868="S",Services!$N$1&amp;", ","")&amp;
if(Services!O868="S",Services!$O$1&amp;", ","")&amp;
if(Services!P868="S",Services!$P$1&amp;", ","")&amp;
if(Services!Q868="S",Services!$Q$1&amp;", ","")&amp;
if(Services!R868="S",Services!$R$1&amp;", ","")&amp;
if(Services!S868="S",Services!$S$1&amp;", ","")&amp;
if(Services!T868="S",Services!$T$1&amp;", ","")&amp;
if(Services!U868="S",Services!$U$1&amp;", ","")&amp;
if(Services!V868="S",Services!$V$1&amp;", ","")&amp;
if(Services!W868="S",Services!$W$1&amp;", ","")&amp;
if(Services!X868="S",Services!$X$1&amp;", ","")&amp;
if(Services!Y868="S",Services!$Y$1&amp;", ","")&amp;
if(Services!Z868="S",Services!$Z$1&amp;", ","")&amp;
if(Services!AA868="S",Services!$AA$1&amp;", ","")&amp;
if(Services!AB868="S",Services!$AB$1&amp;", ","")&amp;
if(Services!AC868="S",Services!$AC$1&amp;", ","")&amp;
if(Services!AD868="S",Services!$AD$1&amp;", ","")&amp;
if(Services!AE868="S",Services!$AE$1&amp;", ","")&amp;
if(Services!AF868="S",Services!$AF$1&amp;", ","")&amp;
if(Services!AG868="S",Services!$AG$1&amp;", ","")&amp;
if(Services!AH868="S",Services!$AH$1&amp;", ","")</f>
        <v/>
      </c>
      <c r="H868" t="str">
        <f t="shared" si="2"/>
        <v/>
      </c>
      <c r="I868" t="str">
        <f t="shared" si="3"/>
        <v/>
      </c>
      <c r="J868" s="24" t="s">
        <v>299</v>
      </c>
    </row>
    <row r="869">
      <c r="A869" t="str">
        <f>if(Services!A869="","",Services!A869)</f>
        <v/>
      </c>
      <c r="B869" t="str">
        <f>if(Services!B869&amp;" "&amp;Services!C869&amp;" "&amp;Services!I869="","",Services!B869&amp;" "&amp;Services!C869&amp;" "&amp;Services!I869)</f>
        <v>  </v>
      </c>
      <c r="C869" t="str">
        <f>if(A869="","",Services!D869&amp;" "&amp;Services!E869&amp;", "&amp;Services!F869&amp;" "&amp;Services!G869)</f>
        <v/>
      </c>
      <c r="D869" t="str">
        <f>if(Services!H869="","",Services!H869)</f>
        <v/>
      </c>
      <c r="E869" s="81" t="str">
        <f>if(Services!J869="P",Services!$J$1&amp;", ","")&amp;
if(Services!K869="P",Services!$K$1&amp;", ","")&amp;
if(Services!L869="P",Services!$L$1&amp;", ","")&amp;
if(Services!M869="P",Services!$M$1&amp;", ","")&amp;
if(Services!N869="P",Services!$N$1&amp;", ","")&amp;
if(Services!O869="P",Services!$O$1&amp;", ","")&amp;
if(Services!P869="P",Services!$P$1&amp;", ","")&amp;
if(Services!Q869="P",Services!$Q$1&amp;", ","")&amp;
if(Services!R869="P",Services!$R$1&amp;", ","")&amp;
if(Services!S869="P",Services!$S$1&amp;", ","")&amp;
if(Services!T869="P",Services!$T$1&amp;", ","")&amp;
if(Services!U869="P",Services!$U$1&amp;", ","")&amp;
if(Services!V869="P",Services!$V$1&amp;", ","")&amp;
if(Services!W869="P",Services!$W$1&amp;", ","")&amp;
if(Services!X869="P",Services!$X$1&amp;", ","")&amp;
if(Services!Y869="P",Services!$Y$1&amp;", ","")&amp;
if(Services!Z869="P",Services!$Z$1&amp;", ","")&amp;
if(Services!AA869="P",Services!$AA$1&amp;", ","")&amp;
if(Services!AB869="P",Services!$AB$1&amp;", ","")&amp;
if(Services!AC869="P",Services!$AC$1&amp;", ","")&amp;
if(Services!AD869="P",Services!$AD$1&amp;", ","")&amp;
if(Services!AE869="P",Services!$AE$1&amp;", ","")&amp;
if(Services!AF869="P",Services!$AF$1&amp;", ","")&amp;
if(Services!AG869="P",Services!$AG$1&amp;", ","")&amp;
if(Services!AH869="P",Services!$AH$1&amp;", ","")</f>
        <v/>
      </c>
      <c r="F869" t="str">
        <f t="shared" si="1"/>
        <v/>
      </c>
      <c r="G869" s="81" t="str">
        <f>if(Services!J869="S",Services!$J$1&amp;", ","")&amp;
if(Services!K869="S",Services!$K$1&amp;", ","")&amp;
if(Services!L869="S",Services!$L$1&amp;", ","")&amp;
if(Services!M869="S",Services!$M$1&amp;", ","")&amp;
if(Services!N869="S",Services!$N$1&amp;", ","")&amp;
if(Services!O869="S",Services!$O$1&amp;", ","")&amp;
if(Services!P869="S",Services!$P$1&amp;", ","")&amp;
if(Services!Q869="S",Services!$Q$1&amp;", ","")&amp;
if(Services!R869="S",Services!$R$1&amp;", ","")&amp;
if(Services!S869="S",Services!$S$1&amp;", ","")&amp;
if(Services!T869="S",Services!$T$1&amp;", ","")&amp;
if(Services!U869="S",Services!$U$1&amp;", ","")&amp;
if(Services!V869="S",Services!$V$1&amp;", ","")&amp;
if(Services!W869="S",Services!$W$1&amp;", ","")&amp;
if(Services!X869="S",Services!$X$1&amp;", ","")&amp;
if(Services!Y869="S",Services!$Y$1&amp;", ","")&amp;
if(Services!Z869="S",Services!$Z$1&amp;", ","")&amp;
if(Services!AA869="S",Services!$AA$1&amp;", ","")&amp;
if(Services!AB869="S",Services!$AB$1&amp;", ","")&amp;
if(Services!AC869="S",Services!$AC$1&amp;", ","")&amp;
if(Services!AD869="S",Services!$AD$1&amp;", ","")&amp;
if(Services!AE869="S",Services!$AE$1&amp;", ","")&amp;
if(Services!AF869="S",Services!$AF$1&amp;", ","")&amp;
if(Services!AG869="S",Services!$AG$1&amp;", ","")&amp;
if(Services!AH869="S",Services!$AH$1&amp;", ","")</f>
        <v/>
      </c>
      <c r="H869" t="str">
        <f t="shared" si="2"/>
        <v/>
      </c>
      <c r="I869" t="str">
        <f t="shared" si="3"/>
        <v/>
      </c>
      <c r="J869" s="24" t="s">
        <v>299</v>
      </c>
    </row>
    <row r="870">
      <c r="A870" t="str">
        <f>if(Services!A870="","",Services!A870)</f>
        <v/>
      </c>
      <c r="B870" t="str">
        <f>if(Services!B870&amp;" "&amp;Services!C870&amp;" "&amp;Services!I870="","",Services!B870&amp;" "&amp;Services!C870&amp;" "&amp;Services!I870)</f>
        <v>  </v>
      </c>
      <c r="C870" t="str">
        <f>if(A870="","",Services!D870&amp;" "&amp;Services!E870&amp;", "&amp;Services!F870&amp;" "&amp;Services!G870)</f>
        <v/>
      </c>
      <c r="D870" t="str">
        <f>if(Services!H870="","",Services!H870)</f>
        <v/>
      </c>
      <c r="E870" s="81" t="str">
        <f>if(Services!J870="P",Services!$J$1&amp;", ","")&amp;
if(Services!K870="P",Services!$K$1&amp;", ","")&amp;
if(Services!L870="P",Services!$L$1&amp;", ","")&amp;
if(Services!M870="P",Services!$M$1&amp;", ","")&amp;
if(Services!N870="P",Services!$N$1&amp;", ","")&amp;
if(Services!O870="P",Services!$O$1&amp;", ","")&amp;
if(Services!P870="P",Services!$P$1&amp;", ","")&amp;
if(Services!Q870="P",Services!$Q$1&amp;", ","")&amp;
if(Services!R870="P",Services!$R$1&amp;", ","")&amp;
if(Services!S870="P",Services!$S$1&amp;", ","")&amp;
if(Services!T870="P",Services!$T$1&amp;", ","")&amp;
if(Services!U870="P",Services!$U$1&amp;", ","")&amp;
if(Services!V870="P",Services!$V$1&amp;", ","")&amp;
if(Services!W870="P",Services!$W$1&amp;", ","")&amp;
if(Services!X870="P",Services!$X$1&amp;", ","")&amp;
if(Services!Y870="P",Services!$Y$1&amp;", ","")&amp;
if(Services!Z870="P",Services!$Z$1&amp;", ","")&amp;
if(Services!AA870="P",Services!$AA$1&amp;", ","")&amp;
if(Services!AB870="P",Services!$AB$1&amp;", ","")&amp;
if(Services!AC870="P",Services!$AC$1&amp;", ","")&amp;
if(Services!AD870="P",Services!$AD$1&amp;", ","")&amp;
if(Services!AE870="P",Services!$AE$1&amp;", ","")&amp;
if(Services!AF870="P",Services!$AF$1&amp;", ","")&amp;
if(Services!AG870="P",Services!$AG$1&amp;", ","")&amp;
if(Services!AH870="P",Services!$AH$1&amp;", ","")</f>
        <v/>
      </c>
      <c r="F870" t="str">
        <f t="shared" si="1"/>
        <v/>
      </c>
      <c r="G870" s="81" t="str">
        <f>if(Services!J870="S",Services!$J$1&amp;", ","")&amp;
if(Services!K870="S",Services!$K$1&amp;", ","")&amp;
if(Services!L870="S",Services!$L$1&amp;", ","")&amp;
if(Services!M870="S",Services!$M$1&amp;", ","")&amp;
if(Services!N870="S",Services!$N$1&amp;", ","")&amp;
if(Services!O870="S",Services!$O$1&amp;", ","")&amp;
if(Services!P870="S",Services!$P$1&amp;", ","")&amp;
if(Services!Q870="S",Services!$Q$1&amp;", ","")&amp;
if(Services!R870="S",Services!$R$1&amp;", ","")&amp;
if(Services!S870="S",Services!$S$1&amp;", ","")&amp;
if(Services!T870="S",Services!$T$1&amp;", ","")&amp;
if(Services!U870="S",Services!$U$1&amp;", ","")&amp;
if(Services!V870="S",Services!$V$1&amp;", ","")&amp;
if(Services!W870="S",Services!$W$1&amp;", ","")&amp;
if(Services!X870="S",Services!$X$1&amp;", ","")&amp;
if(Services!Y870="S",Services!$Y$1&amp;", ","")&amp;
if(Services!Z870="S",Services!$Z$1&amp;", ","")&amp;
if(Services!AA870="S",Services!$AA$1&amp;", ","")&amp;
if(Services!AB870="S",Services!$AB$1&amp;", ","")&amp;
if(Services!AC870="S",Services!$AC$1&amp;", ","")&amp;
if(Services!AD870="S",Services!$AD$1&amp;", ","")&amp;
if(Services!AE870="S",Services!$AE$1&amp;", ","")&amp;
if(Services!AF870="S",Services!$AF$1&amp;", ","")&amp;
if(Services!AG870="S",Services!$AG$1&amp;", ","")&amp;
if(Services!AH870="S",Services!$AH$1&amp;", ","")</f>
        <v/>
      </c>
      <c r="H870" t="str">
        <f t="shared" si="2"/>
        <v/>
      </c>
      <c r="I870" t="str">
        <f t="shared" si="3"/>
        <v/>
      </c>
      <c r="J870" s="24" t="s">
        <v>299</v>
      </c>
    </row>
    <row r="871">
      <c r="A871" t="str">
        <f>if(Services!A871="","",Services!A871)</f>
        <v/>
      </c>
      <c r="B871" t="str">
        <f>if(Services!B871&amp;" "&amp;Services!C871&amp;" "&amp;Services!I871="","",Services!B871&amp;" "&amp;Services!C871&amp;" "&amp;Services!I871)</f>
        <v>  </v>
      </c>
      <c r="C871" t="str">
        <f>if(A871="","",Services!D871&amp;" "&amp;Services!E871&amp;", "&amp;Services!F871&amp;" "&amp;Services!G871)</f>
        <v/>
      </c>
      <c r="D871" t="str">
        <f>if(Services!H871="","",Services!H871)</f>
        <v/>
      </c>
      <c r="E871" s="81" t="str">
        <f>if(Services!J871="P",Services!$J$1&amp;", ","")&amp;
if(Services!K871="P",Services!$K$1&amp;", ","")&amp;
if(Services!L871="P",Services!$L$1&amp;", ","")&amp;
if(Services!M871="P",Services!$M$1&amp;", ","")&amp;
if(Services!N871="P",Services!$N$1&amp;", ","")&amp;
if(Services!O871="P",Services!$O$1&amp;", ","")&amp;
if(Services!P871="P",Services!$P$1&amp;", ","")&amp;
if(Services!Q871="P",Services!$Q$1&amp;", ","")&amp;
if(Services!R871="P",Services!$R$1&amp;", ","")&amp;
if(Services!S871="P",Services!$S$1&amp;", ","")&amp;
if(Services!T871="P",Services!$T$1&amp;", ","")&amp;
if(Services!U871="P",Services!$U$1&amp;", ","")&amp;
if(Services!V871="P",Services!$V$1&amp;", ","")&amp;
if(Services!W871="P",Services!$W$1&amp;", ","")&amp;
if(Services!X871="P",Services!$X$1&amp;", ","")&amp;
if(Services!Y871="P",Services!$Y$1&amp;", ","")&amp;
if(Services!Z871="P",Services!$Z$1&amp;", ","")&amp;
if(Services!AA871="P",Services!$AA$1&amp;", ","")&amp;
if(Services!AB871="P",Services!$AB$1&amp;", ","")&amp;
if(Services!AC871="P",Services!$AC$1&amp;", ","")&amp;
if(Services!AD871="P",Services!$AD$1&amp;", ","")&amp;
if(Services!AE871="P",Services!$AE$1&amp;", ","")&amp;
if(Services!AF871="P",Services!$AF$1&amp;", ","")&amp;
if(Services!AG871="P",Services!$AG$1&amp;", ","")&amp;
if(Services!AH871="P",Services!$AH$1&amp;", ","")</f>
        <v/>
      </c>
      <c r="F871" t="str">
        <f t="shared" si="1"/>
        <v/>
      </c>
      <c r="G871" s="81" t="str">
        <f>if(Services!J871="S",Services!$J$1&amp;", ","")&amp;
if(Services!K871="S",Services!$K$1&amp;", ","")&amp;
if(Services!L871="S",Services!$L$1&amp;", ","")&amp;
if(Services!M871="S",Services!$M$1&amp;", ","")&amp;
if(Services!N871="S",Services!$N$1&amp;", ","")&amp;
if(Services!O871="S",Services!$O$1&amp;", ","")&amp;
if(Services!P871="S",Services!$P$1&amp;", ","")&amp;
if(Services!Q871="S",Services!$Q$1&amp;", ","")&amp;
if(Services!R871="S",Services!$R$1&amp;", ","")&amp;
if(Services!S871="S",Services!$S$1&amp;", ","")&amp;
if(Services!T871="S",Services!$T$1&amp;", ","")&amp;
if(Services!U871="S",Services!$U$1&amp;", ","")&amp;
if(Services!V871="S",Services!$V$1&amp;", ","")&amp;
if(Services!W871="S",Services!$W$1&amp;", ","")&amp;
if(Services!X871="S",Services!$X$1&amp;", ","")&amp;
if(Services!Y871="S",Services!$Y$1&amp;", ","")&amp;
if(Services!Z871="S",Services!$Z$1&amp;", ","")&amp;
if(Services!AA871="S",Services!$AA$1&amp;", ","")&amp;
if(Services!AB871="S",Services!$AB$1&amp;", ","")&amp;
if(Services!AC871="S",Services!$AC$1&amp;", ","")&amp;
if(Services!AD871="S",Services!$AD$1&amp;", ","")&amp;
if(Services!AE871="S",Services!$AE$1&amp;", ","")&amp;
if(Services!AF871="S",Services!$AF$1&amp;", ","")&amp;
if(Services!AG871="S",Services!$AG$1&amp;", ","")&amp;
if(Services!AH871="S",Services!$AH$1&amp;", ","")</f>
        <v/>
      </c>
      <c r="H871" t="str">
        <f t="shared" si="2"/>
        <v/>
      </c>
      <c r="I871" t="str">
        <f t="shared" si="3"/>
        <v/>
      </c>
      <c r="J871" s="24" t="s">
        <v>299</v>
      </c>
    </row>
    <row r="872">
      <c r="A872" t="str">
        <f>if(Services!A872="","",Services!A872)</f>
        <v/>
      </c>
      <c r="B872" t="str">
        <f>if(Services!B872&amp;" "&amp;Services!C872&amp;" "&amp;Services!I872="","",Services!B872&amp;" "&amp;Services!C872&amp;" "&amp;Services!I872)</f>
        <v>  </v>
      </c>
      <c r="C872" t="str">
        <f>if(A872="","",Services!D872&amp;" "&amp;Services!E872&amp;", "&amp;Services!F872&amp;" "&amp;Services!G872)</f>
        <v/>
      </c>
      <c r="D872" t="str">
        <f>if(Services!H872="","",Services!H872)</f>
        <v/>
      </c>
      <c r="E872" s="81" t="str">
        <f>if(Services!J872="P",Services!$J$1&amp;", ","")&amp;
if(Services!K872="P",Services!$K$1&amp;", ","")&amp;
if(Services!L872="P",Services!$L$1&amp;", ","")&amp;
if(Services!M872="P",Services!$M$1&amp;", ","")&amp;
if(Services!N872="P",Services!$N$1&amp;", ","")&amp;
if(Services!O872="P",Services!$O$1&amp;", ","")&amp;
if(Services!P872="P",Services!$P$1&amp;", ","")&amp;
if(Services!Q872="P",Services!$Q$1&amp;", ","")&amp;
if(Services!R872="P",Services!$R$1&amp;", ","")&amp;
if(Services!S872="P",Services!$S$1&amp;", ","")&amp;
if(Services!T872="P",Services!$T$1&amp;", ","")&amp;
if(Services!U872="P",Services!$U$1&amp;", ","")&amp;
if(Services!V872="P",Services!$V$1&amp;", ","")&amp;
if(Services!W872="P",Services!$W$1&amp;", ","")&amp;
if(Services!X872="P",Services!$X$1&amp;", ","")&amp;
if(Services!Y872="P",Services!$Y$1&amp;", ","")&amp;
if(Services!Z872="P",Services!$Z$1&amp;", ","")&amp;
if(Services!AA872="P",Services!$AA$1&amp;", ","")&amp;
if(Services!AB872="P",Services!$AB$1&amp;", ","")&amp;
if(Services!AC872="P",Services!$AC$1&amp;", ","")&amp;
if(Services!AD872="P",Services!$AD$1&amp;", ","")&amp;
if(Services!AE872="P",Services!$AE$1&amp;", ","")&amp;
if(Services!AF872="P",Services!$AF$1&amp;", ","")&amp;
if(Services!AG872="P",Services!$AG$1&amp;", ","")&amp;
if(Services!AH872="P",Services!$AH$1&amp;", ","")</f>
        <v/>
      </c>
      <c r="F872" t="str">
        <f t="shared" si="1"/>
        <v/>
      </c>
      <c r="G872" s="81" t="str">
        <f>if(Services!J872="S",Services!$J$1&amp;", ","")&amp;
if(Services!K872="S",Services!$K$1&amp;", ","")&amp;
if(Services!L872="S",Services!$L$1&amp;", ","")&amp;
if(Services!M872="S",Services!$M$1&amp;", ","")&amp;
if(Services!N872="S",Services!$N$1&amp;", ","")&amp;
if(Services!O872="S",Services!$O$1&amp;", ","")&amp;
if(Services!P872="S",Services!$P$1&amp;", ","")&amp;
if(Services!Q872="S",Services!$Q$1&amp;", ","")&amp;
if(Services!R872="S",Services!$R$1&amp;", ","")&amp;
if(Services!S872="S",Services!$S$1&amp;", ","")&amp;
if(Services!T872="S",Services!$T$1&amp;", ","")&amp;
if(Services!U872="S",Services!$U$1&amp;", ","")&amp;
if(Services!V872="S",Services!$V$1&amp;", ","")&amp;
if(Services!W872="S",Services!$W$1&amp;", ","")&amp;
if(Services!X872="S",Services!$X$1&amp;", ","")&amp;
if(Services!Y872="S",Services!$Y$1&amp;", ","")&amp;
if(Services!Z872="S",Services!$Z$1&amp;", ","")&amp;
if(Services!AA872="S",Services!$AA$1&amp;", ","")&amp;
if(Services!AB872="S",Services!$AB$1&amp;", ","")&amp;
if(Services!AC872="S",Services!$AC$1&amp;", ","")&amp;
if(Services!AD872="S",Services!$AD$1&amp;", ","")&amp;
if(Services!AE872="S",Services!$AE$1&amp;", ","")&amp;
if(Services!AF872="S",Services!$AF$1&amp;", ","")&amp;
if(Services!AG872="S",Services!$AG$1&amp;", ","")&amp;
if(Services!AH872="S",Services!$AH$1&amp;", ","")</f>
        <v/>
      </c>
      <c r="H872" t="str">
        <f t="shared" si="2"/>
        <v/>
      </c>
      <c r="I872" t="str">
        <f t="shared" si="3"/>
        <v/>
      </c>
      <c r="J872" s="24" t="s">
        <v>299</v>
      </c>
    </row>
    <row r="873">
      <c r="A873" t="str">
        <f>if(Services!A873="","",Services!A873)</f>
        <v/>
      </c>
      <c r="B873" t="str">
        <f>if(Services!B873&amp;" "&amp;Services!C873&amp;" "&amp;Services!I873="","",Services!B873&amp;" "&amp;Services!C873&amp;" "&amp;Services!I873)</f>
        <v>  </v>
      </c>
      <c r="C873" t="str">
        <f>if(A873="","",Services!D873&amp;" "&amp;Services!E873&amp;", "&amp;Services!F873&amp;" "&amp;Services!G873)</f>
        <v/>
      </c>
      <c r="D873" t="str">
        <f>if(Services!H873="","",Services!H873)</f>
        <v/>
      </c>
      <c r="E873" s="81" t="str">
        <f>if(Services!J873="P",Services!$J$1&amp;", ","")&amp;
if(Services!K873="P",Services!$K$1&amp;", ","")&amp;
if(Services!L873="P",Services!$L$1&amp;", ","")&amp;
if(Services!M873="P",Services!$M$1&amp;", ","")&amp;
if(Services!N873="P",Services!$N$1&amp;", ","")&amp;
if(Services!O873="P",Services!$O$1&amp;", ","")&amp;
if(Services!P873="P",Services!$P$1&amp;", ","")&amp;
if(Services!Q873="P",Services!$Q$1&amp;", ","")&amp;
if(Services!R873="P",Services!$R$1&amp;", ","")&amp;
if(Services!S873="P",Services!$S$1&amp;", ","")&amp;
if(Services!T873="P",Services!$T$1&amp;", ","")&amp;
if(Services!U873="P",Services!$U$1&amp;", ","")&amp;
if(Services!V873="P",Services!$V$1&amp;", ","")&amp;
if(Services!W873="P",Services!$W$1&amp;", ","")&amp;
if(Services!X873="P",Services!$X$1&amp;", ","")&amp;
if(Services!Y873="P",Services!$Y$1&amp;", ","")&amp;
if(Services!Z873="P",Services!$Z$1&amp;", ","")&amp;
if(Services!AA873="P",Services!$AA$1&amp;", ","")&amp;
if(Services!AB873="P",Services!$AB$1&amp;", ","")&amp;
if(Services!AC873="P",Services!$AC$1&amp;", ","")&amp;
if(Services!AD873="P",Services!$AD$1&amp;", ","")&amp;
if(Services!AE873="P",Services!$AE$1&amp;", ","")&amp;
if(Services!AF873="P",Services!$AF$1&amp;", ","")&amp;
if(Services!AG873="P",Services!$AG$1&amp;", ","")&amp;
if(Services!AH873="P",Services!$AH$1&amp;", ","")</f>
        <v/>
      </c>
      <c r="F873" t="str">
        <f t="shared" si="1"/>
        <v/>
      </c>
      <c r="G873" s="81" t="str">
        <f>if(Services!J873="S",Services!$J$1&amp;", ","")&amp;
if(Services!K873="S",Services!$K$1&amp;", ","")&amp;
if(Services!L873="S",Services!$L$1&amp;", ","")&amp;
if(Services!M873="S",Services!$M$1&amp;", ","")&amp;
if(Services!N873="S",Services!$N$1&amp;", ","")&amp;
if(Services!O873="S",Services!$O$1&amp;", ","")&amp;
if(Services!P873="S",Services!$P$1&amp;", ","")&amp;
if(Services!Q873="S",Services!$Q$1&amp;", ","")&amp;
if(Services!R873="S",Services!$R$1&amp;", ","")&amp;
if(Services!S873="S",Services!$S$1&amp;", ","")&amp;
if(Services!T873="S",Services!$T$1&amp;", ","")&amp;
if(Services!U873="S",Services!$U$1&amp;", ","")&amp;
if(Services!V873="S",Services!$V$1&amp;", ","")&amp;
if(Services!W873="S",Services!$W$1&amp;", ","")&amp;
if(Services!X873="S",Services!$X$1&amp;", ","")&amp;
if(Services!Y873="S",Services!$Y$1&amp;", ","")&amp;
if(Services!Z873="S",Services!$Z$1&amp;", ","")&amp;
if(Services!AA873="S",Services!$AA$1&amp;", ","")&amp;
if(Services!AB873="S",Services!$AB$1&amp;", ","")&amp;
if(Services!AC873="S",Services!$AC$1&amp;", ","")&amp;
if(Services!AD873="S",Services!$AD$1&amp;", ","")&amp;
if(Services!AE873="S",Services!$AE$1&amp;", ","")&amp;
if(Services!AF873="S",Services!$AF$1&amp;", ","")&amp;
if(Services!AG873="S",Services!$AG$1&amp;", ","")&amp;
if(Services!AH873="S",Services!$AH$1&amp;", ","")</f>
        <v/>
      </c>
      <c r="H873" t="str">
        <f t="shared" si="2"/>
        <v/>
      </c>
      <c r="I873" t="str">
        <f t="shared" si="3"/>
        <v/>
      </c>
      <c r="J873" s="24" t="s">
        <v>299</v>
      </c>
    </row>
    <row r="874">
      <c r="A874" t="str">
        <f>if(Services!A874="","",Services!A874)</f>
        <v/>
      </c>
      <c r="B874" t="str">
        <f>if(Services!B874&amp;" "&amp;Services!C874&amp;" "&amp;Services!I874="","",Services!B874&amp;" "&amp;Services!C874&amp;" "&amp;Services!I874)</f>
        <v>  </v>
      </c>
      <c r="C874" t="str">
        <f>if(A874="","",Services!D874&amp;" "&amp;Services!E874&amp;", "&amp;Services!F874&amp;" "&amp;Services!G874)</f>
        <v/>
      </c>
      <c r="D874" t="str">
        <f>if(Services!H874="","",Services!H874)</f>
        <v/>
      </c>
      <c r="E874" s="81" t="str">
        <f>if(Services!J874="P",Services!$J$1&amp;", ","")&amp;
if(Services!K874="P",Services!$K$1&amp;", ","")&amp;
if(Services!L874="P",Services!$L$1&amp;", ","")&amp;
if(Services!M874="P",Services!$M$1&amp;", ","")&amp;
if(Services!N874="P",Services!$N$1&amp;", ","")&amp;
if(Services!O874="P",Services!$O$1&amp;", ","")&amp;
if(Services!P874="P",Services!$P$1&amp;", ","")&amp;
if(Services!Q874="P",Services!$Q$1&amp;", ","")&amp;
if(Services!R874="P",Services!$R$1&amp;", ","")&amp;
if(Services!S874="P",Services!$S$1&amp;", ","")&amp;
if(Services!T874="P",Services!$T$1&amp;", ","")&amp;
if(Services!U874="P",Services!$U$1&amp;", ","")&amp;
if(Services!V874="P",Services!$V$1&amp;", ","")&amp;
if(Services!W874="P",Services!$W$1&amp;", ","")&amp;
if(Services!X874="P",Services!$X$1&amp;", ","")&amp;
if(Services!Y874="P",Services!$Y$1&amp;", ","")&amp;
if(Services!Z874="P",Services!$Z$1&amp;", ","")&amp;
if(Services!AA874="P",Services!$AA$1&amp;", ","")&amp;
if(Services!AB874="P",Services!$AB$1&amp;", ","")&amp;
if(Services!AC874="P",Services!$AC$1&amp;", ","")&amp;
if(Services!AD874="P",Services!$AD$1&amp;", ","")&amp;
if(Services!AE874="P",Services!$AE$1&amp;", ","")&amp;
if(Services!AF874="P",Services!$AF$1&amp;", ","")&amp;
if(Services!AG874="P",Services!$AG$1&amp;", ","")&amp;
if(Services!AH874="P",Services!$AH$1&amp;", ","")</f>
        <v/>
      </c>
      <c r="F874" t="str">
        <f t="shared" si="1"/>
        <v/>
      </c>
      <c r="G874" s="81" t="str">
        <f>if(Services!J874="S",Services!$J$1&amp;", ","")&amp;
if(Services!K874="S",Services!$K$1&amp;", ","")&amp;
if(Services!L874="S",Services!$L$1&amp;", ","")&amp;
if(Services!M874="S",Services!$M$1&amp;", ","")&amp;
if(Services!N874="S",Services!$N$1&amp;", ","")&amp;
if(Services!O874="S",Services!$O$1&amp;", ","")&amp;
if(Services!P874="S",Services!$P$1&amp;", ","")&amp;
if(Services!Q874="S",Services!$Q$1&amp;", ","")&amp;
if(Services!R874="S",Services!$R$1&amp;", ","")&amp;
if(Services!S874="S",Services!$S$1&amp;", ","")&amp;
if(Services!T874="S",Services!$T$1&amp;", ","")&amp;
if(Services!U874="S",Services!$U$1&amp;", ","")&amp;
if(Services!V874="S",Services!$V$1&amp;", ","")&amp;
if(Services!W874="S",Services!$W$1&amp;", ","")&amp;
if(Services!X874="S",Services!$X$1&amp;", ","")&amp;
if(Services!Y874="S",Services!$Y$1&amp;", ","")&amp;
if(Services!Z874="S",Services!$Z$1&amp;", ","")&amp;
if(Services!AA874="S",Services!$AA$1&amp;", ","")&amp;
if(Services!AB874="S",Services!$AB$1&amp;", ","")&amp;
if(Services!AC874="S",Services!$AC$1&amp;", ","")&amp;
if(Services!AD874="S",Services!$AD$1&amp;", ","")&amp;
if(Services!AE874="S",Services!$AE$1&amp;", ","")&amp;
if(Services!AF874="S",Services!$AF$1&amp;", ","")&amp;
if(Services!AG874="S",Services!$AG$1&amp;", ","")&amp;
if(Services!AH874="S",Services!$AH$1&amp;", ","")</f>
        <v/>
      </c>
      <c r="H874" t="str">
        <f t="shared" si="2"/>
        <v/>
      </c>
      <c r="I874" t="str">
        <f t="shared" si="3"/>
        <v/>
      </c>
      <c r="J874" s="24" t="s">
        <v>299</v>
      </c>
    </row>
    <row r="875">
      <c r="A875" t="str">
        <f>if(Services!A875="","",Services!A875)</f>
        <v/>
      </c>
      <c r="B875" t="str">
        <f>if(Services!B875&amp;" "&amp;Services!C875&amp;" "&amp;Services!I875="","",Services!B875&amp;" "&amp;Services!C875&amp;" "&amp;Services!I875)</f>
        <v>  </v>
      </c>
      <c r="C875" t="str">
        <f>if(A875="","",Services!D875&amp;" "&amp;Services!E875&amp;", "&amp;Services!F875&amp;" "&amp;Services!G875)</f>
        <v/>
      </c>
      <c r="D875" t="str">
        <f>if(Services!H875="","",Services!H875)</f>
        <v/>
      </c>
      <c r="E875" s="81" t="str">
        <f>if(Services!J875="P",Services!$J$1&amp;", ","")&amp;
if(Services!K875="P",Services!$K$1&amp;", ","")&amp;
if(Services!L875="P",Services!$L$1&amp;", ","")&amp;
if(Services!M875="P",Services!$M$1&amp;", ","")&amp;
if(Services!N875="P",Services!$N$1&amp;", ","")&amp;
if(Services!O875="P",Services!$O$1&amp;", ","")&amp;
if(Services!P875="P",Services!$P$1&amp;", ","")&amp;
if(Services!Q875="P",Services!$Q$1&amp;", ","")&amp;
if(Services!R875="P",Services!$R$1&amp;", ","")&amp;
if(Services!S875="P",Services!$S$1&amp;", ","")&amp;
if(Services!T875="P",Services!$T$1&amp;", ","")&amp;
if(Services!U875="P",Services!$U$1&amp;", ","")&amp;
if(Services!V875="P",Services!$V$1&amp;", ","")&amp;
if(Services!W875="P",Services!$W$1&amp;", ","")&amp;
if(Services!X875="P",Services!$X$1&amp;", ","")&amp;
if(Services!Y875="P",Services!$Y$1&amp;", ","")&amp;
if(Services!Z875="P",Services!$Z$1&amp;", ","")&amp;
if(Services!AA875="P",Services!$AA$1&amp;", ","")&amp;
if(Services!AB875="P",Services!$AB$1&amp;", ","")&amp;
if(Services!AC875="P",Services!$AC$1&amp;", ","")&amp;
if(Services!AD875="P",Services!$AD$1&amp;", ","")&amp;
if(Services!AE875="P",Services!$AE$1&amp;", ","")&amp;
if(Services!AF875="P",Services!$AF$1&amp;", ","")&amp;
if(Services!AG875="P",Services!$AG$1&amp;", ","")&amp;
if(Services!AH875="P",Services!$AH$1&amp;", ","")</f>
        <v/>
      </c>
      <c r="F875" t="str">
        <f t="shared" si="1"/>
        <v/>
      </c>
      <c r="G875" s="81" t="str">
        <f>if(Services!J875="S",Services!$J$1&amp;", ","")&amp;
if(Services!K875="S",Services!$K$1&amp;", ","")&amp;
if(Services!L875="S",Services!$L$1&amp;", ","")&amp;
if(Services!M875="S",Services!$M$1&amp;", ","")&amp;
if(Services!N875="S",Services!$N$1&amp;", ","")&amp;
if(Services!O875="S",Services!$O$1&amp;", ","")&amp;
if(Services!P875="S",Services!$P$1&amp;", ","")&amp;
if(Services!Q875="S",Services!$Q$1&amp;", ","")&amp;
if(Services!R875="S",Services!$R$1&amp;", ","")&amp;
if(Services!S875="S",Services!$S$1&amp;", ","")&amp;
if(Services!T875="S",Services!$T$1&amp;", ","")&amp;
if(Services!U875="S",Services!$U$1&amp;", ","")&amp;
if(Services!V875="S",Services!$V$1&amp;", ","")&amp;
if(Services!W875="S",Services!$W$1&amp;", ","")&amp;
if(Services!X875="S",Services!$X$1&amp;", ","")&amp;
if(Services!Y875="S",Services!$Y$1&amp;", ","")&amp;
if(Services!Z875="S",Services!$Z$1&amp;", ","")&amp;
if(Services!AA875="S",Services!$AA$1&amp;", ","")&amp;
if(Services!AB875="S",Services!$AB$1&amp;", ","")&amp;
if(Services!AC875="S",Services!$AC$1&amp;", ","")&amp;
if(Services!AD875="S",Services!$AD$1&amp;", ","")&amp;
if(Services!AE875="S",Services!$AE$1&amp;", ","")&amp;
if(Services!AF875="S",Services!$AF$1&amp;", ","")&amp;
if(Services!AG875="S",Services!$AG$1&amp;", ","")&amp;
if(Services!AH875="S",Services!$AH$1&amp;", ","")</f>
        <v/>
      </c>
      <c r="H875" t="str">
        <f t="shared" si="2"/>
        <v/>
      </c>
      <c r="I875" t="str">
        <f t="shared" si="3"/>
        <v/>
      </c>
      <c r="J875" s="24" t="s">
        <v>299</v>
      </c>
    </row>
    <row r="876">
      <c r="A876" t="str">
        <f>if(Services!A876="","",Services!A876)</f>
        <v/>
      </c>
      <c r="B876" t="str">
        <f>if(Services!B876&amp;" "&amp;Services!C876&amp;" "&amp;Services!I876="","",Services!B876&amp;" "&amp;Services!C876&amp;" "&amp;Services!I876)</f>
        <v>  </v>
      </c>
      <c r="C876" t="str">
        <f>if(A876="","",Services!D876&amp;" "&amp;Services!E876&amp;", "&amp;Services!F876&amp;" "&amp;Services!G876)</f>
        <v/>
      </c>
      <c r="D876" t="str">
        <f>if(Services!H876="","",Services!H876)</f>
        <v/>
      </c>
      <c r="E876" s="81" t="str">
        <f>if(Services!J876="P",Services!$J$1&amp;", ","")&amp;
if(Services!K876="P",Services!$K$1&amp;", ","")&amp;
if(Services!L876="P",Services!$L$1&amp;", ","")&amp;
if(Services!M876="P",Services!$M$1&amp;", ","")&amp;
if(Services!N876="P",Services!$N$1&amp;", ","")&amp;
if(Services!O876="P",Services!$O$1&amp;", ","")&amp;
if(Services!P876="P",Services!$P$1&amp;", ","")&amp;
if(Services!Q876="P",Services!$Q$1&amp;", ","")&amp;
if(Services!R876="P",Services!$R$1&amp;", ","")&amp;
if(Services!S876="P",Services!$S$1&amp;", ","")&amp;
if(Services!T876="P",Services!$T$1&amp;", ","")&amp;
if(Services!U876="P",Services!$U$1&amp;", ","")&amp;
if(Services!V876="P",Services!$V$1&amp;", ","")&amp;
if(Services!W876="P",Services!$W$1&amp;", ","")&amp;
if(Services!X876="P",Services!$X$1&amp;", ","")&amp;
if(Services!Y876="P",Services!$Y$1&amp;", ","")&amp;
if(Services!Z876="P",Services!$Z$1&amp;", ","")&amp;
if(Services!AA876="P",Services!$AA$1&amp;", ","")&amp;
if(Services!AB876="P",Services!$AB$1&amp;", ","")&amp;
if(Services!AC876="P",Services!$AC$1&amp;", ","")&amp;
if(Services!AD876="P",Services!$AD$1&amp;", ","")&amp;
if(Services!AE876="P",Services!$AE$1&amp;", ","")&amp;
if(Services!AF876="P",Services!$AF$1&amp;", ","")&amp;
if(Services!AG876="P",Services!$AG$1&amp;", ","")&amp;
if(Services!AH876="P",Services!$AH$1&amp;", ","")</f>
        <v/>
      </c>
      <c r="F876" t="str">
        <f t="shared" si="1"/>
        <v/>
      </c>
      <c r="G876" s="81" t="str">
        <f>if(Services!J876="S",Services!$J$1&amp;", ","")&amp;
if(Services!K876="S",Services!$K$1&amp;", ","")&amp;
if(Services!L876="S",Services!$L$1&amp;", ","")&amp;
if(Services!M876="S",Services!$M$1&amp;", ","")&amp;
if(Services!N876="S",Services!$N$1&amp;", ","")&amp;
if(Services!O876="S",Services!$O$1&amp;", ","")&amp;
if(Services!P876="S",Services!$P$1&amp;", ","")&amp;
if(Services!Q876="S",Services!$Q$1&amp;", ","")&amp;
if(Services!R876="S",Services!$R$1&amp;", ","")&amp;
if(Services!S876="S",Services!$S$1&amp;", ","")&amp;
if(Services!T876="S",Services!$T$1&amp;", ","")&amp;
if(Services!U876="S",Services!$U$1&amp;", ","")&amp;
if(Services!V876="S",Services!$V$1&amp;", ","")&amp;
if(Services!W876="S",Services!$W$1&amp;", ","")&amp;
if(Services!X876="S",Services!$X$1&amp;", ","")&amp;
if(Services!Y876="S",Services!$Y$1&amp;", ","")&amp;
if(Services!Z876="S",Services!$Z$1&amp;", ","")&amp;
if(Services!AA876="S",Services!$AA$1&amp;", ","")&amp;
if(Services!AB876="S",Services!$AB$1&amp;", ","")&amp;
if(Services!AC876="S",Services!$AC$1&amp;", ","")&amp;
if(Services!AD876="S",Services!$AD$1&amp;", ","")&amp;
if(Services!AE876="S",Services!$AE$1&amp;", ","")&amp;
if(Services!AF876="S",Services!$AF$1&amp;", ","")&amp;
if(Services!AG876="S",Services!$AG$1&amp;", ","")&amp;
if(Services!AH876="S",Services!$AH$1&amp;", ","")</f>
        <v/>
      </c>
      <c r="H876" t="str">
        <f t="shared" si="2"/>
        <v/>
      </c>
      <c r="I876" t="str">
        <f t="shared" si="3"/>
        <v/>
      </c>
      <c r="J876" s="24" t="s">
        <v>299</v>
      </c>
    </row>
    <row r="877">
      <c r="A877" t="str">
        <f>if(Services!A877="","",Services!A877)</f>
        <v/>
      </c>
      <c r="B877" t="str">
        <f>if(Services!B877&amp;" "&amp;Services!C877&amp;" "&amp;Services!I877="","",Services!B877&amp;" "&amp;Services!C877&amp;" "&amp;Services!I877)</f>
        <v>  </v>
      </c>
      <c r="C877" t="str">
        <f>if(A877="","",Services!D877&amp;" "&amp;Services!E877&amp;", "&amp;Services!F877&amp;" "&amp;Services!G877)</f>
        <v/>
      </c>
      <c r="D877" t="str">
        <f>if(Services!H877="","",Services!H877)</f>
        <v/>
      </c>
      <c r="E877" s="81" t="str">
        <f>if(Services!J877="P",Services!$J$1&amp;", ","")&amp;
if(Services!K877="P",Services!$K$1&amp;", ","")&amp;
if(Services!L877="P",Services!$L$1&amp;", ","")&amp;
if(Services!M877="P",Services!$M$1&amp;", ","")&amp;
if(Services!N877="P",Services!$N$1&amp;", ","")&amp;
if(Services!O877="P",Services!$O$1&amp;", ","")&amp;
if(Services!P877="P",Services!$P$1&amp;", ","")&amp;
if(Services!Q877="P",Services!$Q$1&amp;", ","")&amp;
if(Services!R877="P",Services!$R$1&amp;", ","")&amp;
if(Services!S877="P",Services!$S$1&amp;", ","")&amp;
if(Services!T877="P",Services!$T$1&amp;", ","")&amp;
if(Services!U877="P",Services!$U$1&amp;", ","")&amp;
if(Services!V877="P",Services!$V$1&amp;", ","")&amp;
if(Services!W877="P",Services!$W$1&amp;", ","")&amp;
if(Services!X877="P",Services!$X$1&amp;", ","")&amp;
if(Services!Y877="P",Services!$Y$1&amp;", ","")&amp;
if(Services!Z877="P",Services!$Z$1&amp;", ","")&amp;
if(Services!AA877="P",Services!$AA$1&amp;", ","")&amp;
if(Services!AB877="P",Services!$AB$1&amp;", ","")&amp;
if(Services!AC877="P",Services!$AC$1&amp;", ","")&amp;
if(Services!AD877="P",Services!$AD$1&amp;", ","")&amp;
if(Services!AE877="P",Services!$AE$1&amp;", ","")&amp;
if(Services!AF877="P",Services!$AF$1&amp;", ","")&amp;
if(Services!AG877="P",Services!$AG$1&amp;", ","")&amp;
if(Services!AH877="P",Services!$AH$1&amp;", ","")</f>
        <v/>
      </c>
      <c r="F877" t="str">
        <f t="shared" si="1"/>
        <v/>
      </c>
      <c r="G877" s="81" t="str">
        <f>if(Services!J877="S",Services!$J$1&amp;", ","")&amp;
if(Services!K877="S",Services!$K$1&amp;", ","")&amp;
if(Services!L877="S",Services!$L$1&amp;", ","")&amp;
if(Services!M877="S",Services!$M$1&amp;", ","")&amp;
if(Services!N877="S",Services!$N$1&amp;", ","")&amp;
if(Services!O877="S",Services!$O$1&amp;", ","")&amp;
if(Services!P877="S",Services!$P$1&amp;", ","")&amp;
if(Services!Q877="S",Services!$Q$1&amp;", ","")&amp;
if(Services!R877="S",Services!$R$1&amp;", ","")&amp;
if(Services!S877="S",Services!$S$1&amp;", ","")&amp;
if(Services!T877="S",Services!$T$1&amp;", ","")&amp;
if(Services!U877="S",Services!$U$1&amp;", ","")&amp;
if(Services!V877="S",Services!$V$1&amp;", ","")&amp;
if(Services!W877="S",Services!$W$1&amp;", ","")&amp;
if(Services!X877="S",Services!$X$1&amp;", ","")&amp;
if(Services!Y877="S",Services!$Y$1&amp;", ","")&amp;
if(Services!Z877="S",Services!$Z$1&amp;", ","")&amp;
if(Services!AA877="S",Services!$AA$1&amp;", ","")&amp;
if(Services!AB877="S",Services!$AB$1&amp;", ","")&amp;
if(Services!AC877="S",Services!$AC$1&amp;", ","")&amp;
if(Services!AD877="S",Services!$AD$1&amp;", ","")&amp;
if(Services!AE877="S",Services!$AE$1&amp;", ","")&amp;
if(Services!AF877="S",Services!$AF$1&amp;", ","")&amp;
if(Services!AG877="S",Services!$AG$1&amp;", ","")&amp;
if(Services!AH877="S",Services!$AH$1&amp;", ","")</f>
        <v/>
      </c>
      <c r="H877" t="str">
        <f t="shared" si="2"/>
        <v/>
      </c>
      <c r="I877" t="str">
        <f t="shared" si="3"/>
        <v/>
      </c>
      <c r="J877" s="24" t="s">
        <v>299</v>
      </c>
    </row>
    <row r="878">
      <c r="A878" t="str">
        <f>if(Services!A878="","",Services!A878)</f>
        <v/>
      </c>
      <c r="B878" t="str">
        <f>if(Services!B878&amp;" "&amp;Services!C878&amp;" "&amp;Services!I878="","",Services!B878&amp;" "&amp;Services!C878&amp;" "&amp;Services!I878)</f>
        <v>  </v>
      </c>
      <c r="C878" t="str">
        <f>if(A878="","",Services!D878&amp;" "&amp;Services!E878&amp;", "&amp;Services!F878&amp;" "&amp;Services!G878)</f>
        <v/>
      </c>
      <c r="D878" t="str">
        <f>if(Services!H878="","",Services!H878)</f>
        <v/>
      </c>
      <c r="E878" s="81" t="str">
        <f>if(Services!J878="P",Services!$J$1&amp;", ","")&amp;
if(Services!K878="P",Services!$K$1&amp;", ","")&amp;
if(Services!L878="P",Services!$L$1&amp;", ","")&amp;
if(Services!M878="P",Services!$M$1&amp;", ","")&amp;
if(Services!N878="P",Services!$N$1&amp;", ","")&amp;
if(Services!O878="P",Services!$O$1&amp;", ","")&amp;
if(Services!P878="P",Services!$P$1&amp;", ","")&amp;
if(Services!Q878="P",Services!$Q$1&amp;", ","")&amp;
if(Services!R878="P",Services!$R$1&amp;", ","")&amp;
if(Services!S878="P",Services!$S$1&amp;", ","")&amp;
if(Services!T878="P",Services!$T$1&amp;", ","")&amp;
if(Services!U878="P",Services!$U$1&amp;", ","")&amp;
if(Services!V878="P",Services!$V$1&amp;", ","")&amp;
if(Services!W878="P",Services!$W$1&amp;", ","")&amp;
if(Services!X878="P",Services!$X$1&amp;", ","")&amp;
if(Services!Y878="P",Services!$Y$1&amp;", ","")&amp;
if(Services!Z878="P",Services!$Z$1&amp;", ","")&amp;
if(Services!AA878="P",Services!$AA$1&amp;", ","")&amp;
if(Services!AB878="P",Services!$AB$1&amp;", ","")&amp;
if(Services!AC878="P",Services!$AC$1&amp;", ","")&amp;
if(Services!AD878="P",Services!$AD$1&amp;", ","")&amp;
if(Services!AE878="P",Services!$AE$1&amp;", ","")&amp;
if(Services!AF878="P",Services!$AF$1&amp;", ","")&amp;
if(Services!AG878="P",Services!$AG$1&amp;", ","")&amp;
if(Services!AH878="P",Services!$AH$1&amp;", ","")</f>
        <v/>
      </c>
      <c r="F878" t="str">
        <f t="shared" si="1"/>
        <v/>
      </c>
      <c r="G878" s="81" t="str">
        <f>if(Services!J878="S",Services!$J$1&amp;", ","")&amp;
if(Services!K878="S",Services!$K$1&amp;", ","")&amp;
if(Services!L878="S",Services!$L$1&amp;", ","")&amp;
if(Services!M878="S",Services!$M$1&amp;", ","")&amp;
if(Services!N878="S",Services!$N$1&amp;", ","")&amp;
if(Services!O878="S",Services!$O$1&amp;", ","")&amp;
if(Services!P878="S",Services!$P$1&amp;", ","")&amp;
if(Services!Q878="S",Services!$Q$1&amp;", ","")&amp;
if(Services!R878="S",Services!$R$1&amp;", ","")&amp;
if(Services!S878="S",Services!$S$1&amp;", ","")&amp;
if(Services!T878="S",Services!$T$1&amp;", ","")&amp;
if(Services!U878="S",Services!$U$1&amp;", ","")&amp;
if(Services!V878="S",Services!$V$1&amp;", ","")&amp;
if(Services!W878="S",Services!$W$1&amp;", ","")&amp;
if(Services!X878="S",Services!$X$1&amp;", ","")&amp;
if(Services!Y878="S",Services!$Y$1&amp;", ","")&amp;
if(Services!Z878="S",Services!$Z$1&amp;", ","")&amp;
if(Services!AA878="S",Services!$AA$1&amp;", ","")&amp;
if(Services!AB878="S",Services!$AB$1&amp;", ","")&amp;
if(Services!AC878="S",Services!$AC$1&amp;", ","")&amp;
if(Services!AD878="S",Services!$AD$1&amp;", ","")&amp;
if(Services!AE878="S",Services!$AE$1&amp;", ","")&amp;
if(Services!AF878="S",Services!$AF$1&amp;", ","")&amp;
if(Services!AG878="S",Services!$AG$1&amp;", ","")&amp;
if(Services!AH878="S",Services!$AH$1&amp;", ","")</f>
        <v/>
      </c>
      <c r="H878" t="str">
        <f t="shared" si="2"/>
        <v/>
      </c>
      <c r="I878" t="str">
        <f t="shared" si="3"/>
        <v/>
      </c>
      <c r="J878" s="24" t="s">
        <v>299</v>
      </c>
    </row>
    <row r="879">
      <c r="A879" t="str">
        <f>if(Services!A879="","",Services!A879)</f>
        <v/>
      </c>
      <c r="B879" t="str">
        <f>if(Services!B879&amp;" "&amp;Services!C879&amp;" "&amp;Services!I879="","",Services!B879&amp;" "&amp;Services!C879&amp;" "&amp;Services!I879)</f>
        <v>  </v>
      </c>
      <c r="C879" t="str">
        <f>if(A879="","",Services!D879&amp;" "&amp;Services!E879&amp;", "&amp;Services!F879&amp;" "&amp;Services!G879)</f>
        <v/>
      </c>
      <c r="D879" t="str">
        <f>if(Services!H879="","",Services!H879)</f>
        <v/>
      </c>
      <c r="E879" s="81" t="str">
        <f>if(Services!J879="P",Services!$J$1&amp;", ","")&amp;
if(Services!K879="P",Services!$K$1&amp;", ","")&amp;
if(Services!L879="P",Services!$L$1&amp;", ","")&amp;
if(Services!M879="P",Services!$M$1&amp;", ","")&amp;
if(Services!N879="P",Services!$N$1&amp;", ","")&amp;
if(Services!O879="P",Services!$O$1&amp;", ","")&amp;
if(Services!P879="P",Services!$P$1&amp;", ","")&amp;
if(Services!Q879="P",Services!$Q$1&amp;", ","")&amp;
if(Services!R879="P",Services!$R$1&amp;", ","")&amp;
if(Services!S879="P",Services!$S$1&amp;", ","")&amp;
if(Services!T879="P",Services!$T$1&amp;", ","")&amp;
if(Services!U879="P",Services!$U$1&amp;", ","")&amp;
if(Services!V879="P",Services!$V$1&amp;", ","")&amp;
if(Services!W879="P",Services!$W$1&amp;", ","")&amp;
if(Services!X879="P",Services!$X$1&amp;", ","")&amp;
if(Services!Y879="P",Services!$Y$1&amp;", ","")&amp;
if(Services!Z879="P",Services!$Z$1&amp;", ","")&amp;
if(Services!AA879="P",Services!$AA$1&amp;", ","")&amp;
if(Services!AB879="P",Services!$AB$1&amp;", ","")&amp;
if(Services!AC879="P",Services!$AC$1&amp;", ","")&amp;
if(Services!AD879="P",Services!$AD$1&amp;", ","")&amp;
if(Services!AE879="P",Services!$AE$1&amp;", ","")&amp;
if(Services!AF879="P",Services!$AF$1&amp;", ","")&amp;
if(Services!AG879="P",Services!$AG$1&amp;", ","")&amp;
if(Services!AH879="P",Services!$AH$1&amp;", ","")</f>
        <v/>
      </c>
      <c r="F879" t="str">
        <f t="shared" si="1"/>
        <v/>
      </c>
      <c r="G879" s="81" t="str">
        <f>if(Services!J879="S",Services!$J$1&amp;", ","")&amp;
if(Services!K879="S",Services!$K$1&amp;", ","")&amp;
if(Services!L879="S",Services!$L$1&amp;", ","")&amp;
if(Services!M879="S",Services!$M$1&amp;", ","")&amp;
if(Services!N879="S",Services!$N$1&amp;", ","")&amp;
if(Services!O879="S",Services!$O$1&amp;", ","")&amp;
if(Services!P879="S",Services!$P$1&amp;", ","")&amp;
if(Services!Q879="S",Services!$Q$1&amp;", ","")&amp;
if(Services!R879="S",Services!$R$1&amp;", ","")&amp;
if(Services!S879="S",Services!$S$1&amp;", ","")&amp;
if(Services!T879="S",Services!$T$1&amp;", ","")&amp;
if(Services!U879="S",Services!$U$1&amp;", ","")&amp;
if(Services!V879="S",Services!$V$1&amp;", ","")&amp;
if(Services!W879="S",Services!$W$1&amp;", ","")&amp;
if(Services!X879="S",Services!$X$1&amp;", ","")&amp;
if(Services!Y879="S",Services!$Y$1&amp;", ","")&amp;
if(Services!Z879="S",Services!$Z$1&amp;", ","")&amp;
if(Services!AA879="S",Services!$AA$1&amp;", ","")&amp;
if(Services!AB879="S",Services!$AB$1&amp;", ","")&amp;
if(Services!AC879="S",Services!$AC$1&amp;", ","")&amp;
if(Services!AD879="S",Services!$AD$1&amp;", ","")&amp;
if(Services!AE879="S",Services!$AE$1&amp;", ","")&amp;
if(Services!AF879="S",Services!$AF$1&amp;", ","")&amp;
if(Services!AG879="S",Services!$AG$1&amp;", ","")&amp;
if(Services!AH879="S",Services!$AH$1&amp;", ","")</f>
        <v/>
      </c>
      <c r="H879" t="str">
        <f t="shared" si="2"/>
        <v/>
      </c>
      <c r="I879" t="str">
        <f t="shared" si="3"/>
        <v/>
      </c>
      <c r="J879" s="24" t="s">
        <v>299</v>
      </c>
    </row>
    <row r="880">
      <c r="A880" t="str">
        <f>if(Services!A880="","",Services!A880)</f>
        <v/>
      </c>
      <c r="B880" t="str">
        <f>if(Services!B880&amp;" "&amp;Services!C880&amp;" "&amp;Services!I880="","",Services!B880&amp;" "&amp;Services!C880&amp;" "&amp;Services!I880)</f>
        <v>  </v>
      </c>
      <c r="C880" t="str">
        <f>if(A880="","",Services!D880&amp;" "&amp;Services!E880&amp;", "&amp;Services!F880&amp;" "&amp;Services!G880)</f>
        <v/>
      </c>
      <c r="D880" t="str">
        <f>if(Services!H880="","",Services!H880)</f>
        <v/>
      </c>
      <c r="E880" s="81" t="str">
        <f>if(Services!J880="P",Services!$J$1&amp;", ","")&amp;
if(Services!K880="P",Services!$K$1&amp;", ","")&amp;
if(Services!L880="P",Services!$L$1&amp;", ","")&amp;
if(Services!M880="P",Services!$M$1&amp;", ","")&amp;
if(Services!N880="P",Services!$N$1&amp;", ","")&amp;
if(Services!O880="P",Services!$O$1&amp;", ","")&amp;
if(Services!P880="P",Services!$P$1&amp;", ","")&amp;
if(Services!Q880="P",Services!$Q$1&amp;", ","")&amp;
if(Services!R880="P",Services!$R$1&amp;", ","")&amp;
if(Services!S880="P",Services!$S$1&amp;", ","")&amp;
if(Services!T880="P",Services!$T$1&amp;", ","")&amp;
if(Services!U880="P",Services!$U$1&amp;", ","")&amp;
if(Services!V880="P",Services!$V$1&amp;", ","")&amp;
if(Services!W880="P",Services!$W$1&amp;", ","")&amp;
if(Services!X880="P",Services!$X$1&amp;", ","")&amp;
if(Services!Y880="P",Services!$Y$1&amp;", ","")&amp;
if(Services!Z880="P",Services!$Z$1&amp;", ","")&amp;
if(Services!AA880="P",Services!$AA$1&amp;", ","")&amp;
if(Services!AB880="P",Services!$AB$1&amp;", ","")&amp;
if(Services!AC880="P",Services!$AC$1&amp;", ","")&amp;
if(Services!AD880="P",Services!$AD$1&amp;", ","")&amp;
if(Services!AE880="P",Services!$AE$1&amp;", ","")&amp;
if(Services!AF880="P",Services!$AF$1&amp;", ","")&amp;
if(Services!AG880="P",Services!$AG$1&amp;", ","")&amp;
if(Services!AH880="P",Services!$AH$1&amp;", ","")</f>
        <v/>
      </c>
      <c r="F880" t="str">
        <f t="shared" si="1"/>
        <v/>
      </c>
      <c r="G880" s="81" t="str">
        <f>if(Services!J880="S",Services!$J$1&amp;", ","")&amp;
if(Services!K880="S",Services!$K$1&amp;", ","")&amp;
if(Services!L880="S",Services!$L$1&amp;", ","")&amp;
if(Services!M880="S",Services!$M$1&amp;", ","")&amp;
if(Services!N880="S",Services!$N$1&amp;", ","")&amp;
if(Services!O880="S",Services!$O$1&amp;", ","")&amp;
if(Services!P880="S",Services!$P$1&amp;", ","")&amp;
if(Services!Q880="S",Services!$Q$1&amp;", ","")&amp;
if(Services!R880="S",Services!$R$1&amp;", ","")&amp;
if(Services!S880="S",Services!$S$1&amp;", ","")&amp;
if(Services!T880="S",Services!$T$1&amp;", ","")&amp;
if(Services!U880="S",Services!$U$1&amp;", ","")&amp;
if(Services!V880="S",Services!$V$1&amp;", ","")&amp;
if(Services!W880="S",Services!$W$1&amp;", ","")&amp;
if(Services!X880="S",Services!$X$1&amp;", ","")&amp;
if(Services!Y880="S",Services!$Y$1&amp;", ","")&amp;
if(Services!Z880="S",Services!$Z$1&amp;", ","")&amp;
if(Services!AA880="S",Services!$AA$1&amp;", ","")&amp;
if(Services!AB880="S",Services!$AB$1&amp;", ","")&amp;
if(Services!AC880="S",Services!$AC$1&amp;", ","")&amp;
if(Services!AD880="S",Services!$AD$1&amp;", ","")&amp;
if(Services!AE880="S",Services!$AE$1&amp;", ","")&amp;
if(Services!AF880="S",Services!$AF$1&amp;", ","")&amp;
if(Services!AG880="S",Services!$AG$1&amp;", ","")&amp;
if(Services!AH880="S",Services!$AH$1&amp;", ","")</f>
        <v/>
      </c>
      <c r="H880" t="str">
        <f t="shared" si="2"/>
        <v/>
      </c>
      <c r="I880" t="str">
        <f t="shared" si="3"/>
        <v/>
      </c>
      <c r="J880" s="24" t="s">
        <v>299</v>
      </c>
    </row>
    <row r="881">
      <c r="A881" t="str">
        <f>if(Services!A881="","",Services!A881)</f>
        <v/>
      </c>
      <c r="B881" t="str">
        <f>if(Services!B881&amp;" "&amp;Services!C881&amp;" "&amp;Services!I881="","",Services!B881&amp;" "&amp;Services!C881&amp;" "&amp;Services!I881)</f>
        <v>  </v>
      </c>
      <c r="C881" t="str">
        <f>if(A881="","",Services!D881&amp;" "&amp;Services!E881&amp;", "&amp;Services!F881&amp;" "&amp;Services!G881)</f>
        <v/>
      </c>
      <c r="D881" t="str">
        <f>if(Services!H881="","",Services!H881)</f>
        <v/>
      </c>
      <c r="E881" s="81" t="str">
        <f>if(Services!J881="P",Services!$J$1&amp;", ","")&amp;
if(Services!K881="P",Services!$K$1&amp;", ","")&amp;
if(Services!L881="P",Services!$L$1&amp;", ","")&amp;
if(Services!M881="P",Services!$M$1&amp;", ","")&amp;
if(Services!N881="P",Services!$N$1&amp;", ","")&amp;
if(Services!O881="P",Services!$O$1&amp;", ","")&amp;
if(Services!P881="P",Services!$P$1&amp;", ","")&amp;
if(Services!Q881="P",Services!$Q$1&amp;", ","")&amp;
if(Services!R881="P",Services!$R$1&amp;", ","")&amp;
if(Services!S881="P",Services!$S$1&amp;", ","")&amp;
if(Services!T881="P",Services!$T$1&amp;", ","")&amp;
if(Services!U881="P",Services!$U$1&amp;", ","")&amp;
if(Services!V881="P",Services!$V$1&amp;", ","")&amp;
if(Services!W881="P",Services!$W$1&amp;", ","")&amp;
if(Services!X881="P",Services!$X$1&amp;", ","")&amp;
if(Services!Y881="P",Services!$Y$1&amp;", ","")&amp;
if(Services!Z881="P",Services!$Z$1&amp;", ","")&amp;
if(Services!AA881="P",Services!$AA$1&amp;", ","")&amp;
if(Services!AB881="P",Services!$AB$1&amp;", ","")&amp;
if(Services!AC881="P",Services!$AC$1&amp;", ","")&amp;
if(Services!AD881="P",Services!$AD$1&amp;", ","")&amp;
if(Services!AE881="P",Services!$AE$1&amp;", ","")&amp;
if(Services!AF881="P",Services!$AF$1&amp;", ","")&amp;
if(Services!AG881="P",Services!$AG$1&amp;", ","")&amp;
if(Services!AH881="P",Services!$AH$1&amp;", ","")</f>
        <v/>
      </c>
      <c r="F881" t="str">
        <f t="shared" si="1"/>
        <v/>
      </c>
      <c r="G881" s="81" t="str">
        <f>if(Services!J881="S",Services!$J$1&amp;", ","")&amp;
if(Services!K881="S",Services!$K$1&amp;", ","")&amp;
if(Services!L881="S",Services!$L$1&amp;", ","")&amp;
if(Services!M881="S",Services!$M$1&amp;", ","")&amp;
if(Services!N881="S",Services!$N$1&amp;", ","")&amp;
if(Services!O881="S",Services!$O$1&amp;", ","")&amp;
if(Services!P881="S",Services!$P$1&amp;", ","")&amp;
if(Services!Q881="S",Services!$Q$1&amp;", ","")&amp;
if(Services!R881="S",Services!$R$1&amp;", ","")&amp;
if(Services!S881="S",Services!$S$1&amp;", ","")&amp;
if(Services!T881="S",Services!$T$1&amp;", ","")&amp;
if(Services!U881="S",Services!$U$1&amp;", ","")&amp;
if(Services!V881="S",Services!$V$1&amp;", ","")&amp;
if(Services!W881="S",Services!$W$1&amp;", ","")&amp;
if(Services!X881="S",Services!$X$1&amp;", ","")&amp;
if(Services!Y881="S",Services!$Y$1&amp;", ","")&amp;
if(Services!Z881="S",Services!$Z$1&amp;", ","")&amp;
if(Services!AA881="S",Services!$AA$1&amp;", ","")&amp;
if(Services!AB881="S",Services!$AB$1&amp;", ","")&amp;
if(Services!AC881="S",Services!$AC$1&amp;", ","")&amp;
if(Services!AD881="S",Services!$AD$1&amp;", ","")&amp;
if(Services!AE881="S",Services!$AE$1&amp;", ","")&amp;
if(Services!AF881="S",Services!$AF$1&amp;", ","")&amp;
if(Services!AG881="S",Services!$AG$1&amp;", ","")&amp;
if(Services!AH881="S",Services!$AH$1&amp;", ","")</f>
        <v/>
      </c>
      <c r="H881" t="str">
        <f t="shared" si="2"/>
        <v/>
      </c>
      <c r="I881" t="str">
        <f t="shared" si="3"/>
        <v/>
      </c>
      <c r="J881" s="24" t="s">
        <v>299</v>
      </c>
    </row>
    <row r="882">
      <c r="A882" t="str">
        <f>if(Services!A882="","",Services!A882)</f>
        <v/>
      </c>
      <c r="B882" t="str">
        <f>if(Services!B882&amp;" "&amp;Services!C882&amp;" "&amp;Services!I882="","",Services!B882&amp;" "&amp;Services!C882&amp;" "&amp;Services!I882)</f>
        <v>  </v>
      </c>
      <c r="C882" t="str">
        <f>if(A882="","",Services!D882&amp;" "&amp;Services!E882&amp;", "&amp;Services!F882&amp;" "&amp;Services!G882)</f>
        <v/>
      </c>
      <c r="D882" t="str">
        <f>if(Services!H882="","",Services!H882)</f>
        <v/>
      </c>
      <c r="E882" s="81" t="str">
        <f>if(Services!J882="P",Services!$J$1&amp;", ","")&amp;
if(Services!K882="P",Services!$K$1&amp;", ","")&amp;
if(Services!L882="P",Services!$L$1&amp;", ","")&amp;
if(Services!M882="P",Services!$M$1&amp;", ","")&amp;
if(Services!N882="P",Services!$N$1&amp;", ","")&amp;
if(Services!O882="P",Services!$O$1&amp;", ","")&amp;
if(Services!P882="P",Services!$P$1&amp;", ","")&amp;
if(Services!Q882="P",Services!$Q$1&amp;", ","")&amp;
if(Services!R882="P",Services!$R$1&amp;", ","")&amp;
if(Services!S882="P",Services!$S$1&amp;", ","")&amp;
if(Services!T882="P",Services!$T$1&amp;", ","")&amp;
if(Services!U882="P",Services!$U$1&amp;", ","")&amp;
if(Services!V882="P",Services!$V$1&amp;", ","")&amp;
if(Services!W882="P",Services!$W$1&amp;", ","")&amp;
if(Services!X882="P",Services!$X$1&amp;", ","")&amp;
if(Services!Y882="P",Services!$Y$1&amp;", ","")&amp;
if(Services!Z882="P",Services!$Z$1&amp;", ","")&amp;
if(Services!AA882="P",Services!$AA$1&amp;", ","")&amp;
if(Services!AB882="P",Services!$AB$1&amp;", ","")&amp;
if(Services!AC882="P",Services!$AC$1&amp;", ","")&amp;
if(Services!AD882="P",Services!$AD$1&amp;", ","")&amp;
if(Services!AE882="P",Services!$AE$1&amp;", ","")&amp;
if(Services!AF882="P",Services!$AF$1&amp;", ","")&amp;
if(Services!AG882="P",Services!$AG$1&amp;", ","")&amp;
if(Services!AH882="P",Services!$AH$1&amp;", ","")</f>
        <v/>
      </c>
      <c r="F882" t="str">
        <f t="shared" si="1"/>
        <v/>
      </c>
      <c r="G882" s="81" t="str">
        <f>if(Services!J882="S",Services!$J$1&amp;", ","")&amp;
if(Services!K882="S",Services!$K$1&amp;", ","")&amp;
if(Services!L882="S",Services!$L$1&amp;", ","")&amp;
if(Services!M882="S",Services!$M$1&amp;", ","")&amp;
if(Services!N882="S",Services!$N$1&amp;", ","")&amp;
if(Services!O882="S",Services!$O$1&amp;", ","")&amp;
if(Services!P882="S",Services!$P$1&amp;", ","")&amp;
if(Services!Q882="S",Services!$Q$1&amp;", ","")&amp;
if(Services!R882="S",Services!$R$1&amp;", ","")&amp;
if(Services!S882="S",Services!$S$1&amp;", ","")&amp;
if(Services!T882="S",Services!$T$1&amp;", ","")&amp;
if(Services!U882="S",Services!$U$1&amp;", ","")&amp;
if(Services!V882="S",Services!$V$1&amp;", ","")&amp;
if(Services!W882="S",Services!$W$1&amp;", ","")&amp;
if(Services!X882="S",Services!$X$1&amp;", ","")&amp;
if(Services!Y882="S",Services!$Y$1&amp;", ","")&amp;
if(Services!Z882="S",Services!$Z$1&amp;", ","")&amp;
if(Services!AA882="S",Services!$AA$1&amp;", ","")&amp;
if(Services!AB882="S",Services!$AB$1&amp;", ","")&amp;
if(Services!AC882="S",Services!$AC$1&amp;", ","")&amp;
if(Services!AD882="S",Services!$AD$1&amp;", ","")&amp;
if(Services!AE882="S",Services!$AE$1&amp;", ","")&amp;
if(Services!AF882="S",Services!$AF$1&amp;", ","")&amp;
if(Services!AG882="S",Services!$AG$1&amp;", ","")&amp;
if(Services!AH882="S",Services!$AH$1&amp;", ","")</f>
        <v/>
      </c>
      <c r="H882" t="str">
        <f t="shared" si="2"/>
        <v/>
      </c>
      <c r="I882" t="str">
        <f t="shared" si="3"/>
        <v/>
      </c>
      <c r="J882" s="24" t="s">
        <v>299</v>
      </c>
    </row>
    <row r="883">
      <c r="A883" t="str">
        <f>if(Services!A883="","",Services!A883)</f>
        <v/>
      </c>
      <c r="B883" t="str">
        <f>if(Services!B883&amp;" "&amp;Services!C883&amp;" "&amp;Services!I883="","",Services!B883&amp;" "&amp;Services!C883&amp;" "&amp;Services!I883)</f>
        <v>  </v>
      </c>
      <c r="C883" t="str">
        <f>if(A883="","",Services!D883&amp;" "&amp;Services!E883&amp;", "&amp;Services!F883&amp;" "&amp;Services!G883)</f>
        <v/>
      </c>
      <c r="D883" t="str">
        <f>if(Services!H883="","",Services!H883)</f>
        <v/>
      </c>
      <c r="E883" s="81" t="str">
        <f>if(Services!J883="P",Services!$J$1&amp;", ","")&amp;
if(Services!K883="P",Services!$K$1&amp;", ","")&amp;
if(Services!L883="P",Services!$L$1&amp;", ","")&amp;
if(Services!M883="P",Services!$M$1&amp;", ","")&amp;
if(Services!N883="P",Services!$N$1&amp;", ","")&amp;
if(Services!O883="P",Services!$O$1&amp;", ","")&amp;
if(Services!P883="P",Services!$P$1&amp;", ","")&amp;
if(Services!Q883="P",Services!$Q$1&amp;", ","")&amp;
if(Services!R883="P",Services!$R$1&amp;", ","")&amp;
if(Services!S883="P",Services!$S$1&amp;", ","")&amp;
if(Services!T883="P",Services!$T$1&amp;", ","")&amp;
if(Services!U883="P",Services!$U$1&amp;", ","")&amp;
if(Services!V883="P",Services!$V$1&amp;", ","")&amp;
if(Services!W883="P",Services!$W$1&amp;", ","")&amp;
if(Services!X883="P",Services!$X$1&amp;", ","")&amp;
if(Services!Y883="P",Services!$Y$1&amp;", ","")&amp;
if(Services!Z883="P",Services!$Z$1&amp;", ","")&amp;
if(Services!AA883="P",Services!$AA$1&amp;", ","")&amp;
if(Services!AB883="P",Services!$AB$1&amp;", ","")&amp;
if(Services!AC883="P",Services!$AC$1&amp;", ","")&amp;
if(Services!AD883="P",Services!$AD$1&amp;", ","")&amp;
if(Services!AE883="P",Services!$AE$1&amp;", ","")&amp;
if(Services!AF883="P",Services!$AF$1&amp;", ","")&amp;
if(Services!AG883="P",Services!$AG$1&amp;", ","")&amp;
if(Services!AH883="P",Services!$AH$1&amp;", ","")</f>
        <v/>
      </c>
      <c r="F883" t="str">
        <f t="shared" si="1"/>
        <v/>
      </c>
      <c r="G883" s="81" t="str">
        <f>if(Services!J883="S",Services!$J$1&amp;", ","")&amp;
if(Services!K883="S",Services!$K$1&amp;", ","")&amp;
if(Services!L883="S",Services!$L$1&amp;", ","")&amp;
if(Services!M883="S",Services!$M$1&amp;", ","")&amp;
if(Services!N883="S",Services!$N$1&amp;", ","")&amp;
if(Services!O883="S",Services!$O$1&amp;", ","")&amp;
if(Services!P883="S",Services!$P$1&amp;", ","")&amp;
if(Services!Q883="S",Services!$Q$1&amp;", ","")&amp;
if(Services!R883="S",Services!$R$1&amp;", ","")&amp;
if(Services!S883="S",Services!$S$1&amp;", ","")&amp;
if(Services!T883="S",Services!$T$1&amp;", ","")&amp;
if(Services!U883="S",Services!$U$1&amp;", ","")&amp;
if(Services!V883="S",Services!$V$1&amp;", ","")&amp;
if(Services!W883="S",Services!$W$1&amp;", ","")&amp;
if(Services!X883="S",Services!$X$1&amp;", ","")&amp;
if(Services!Y883="S",Services!$Y$1&amp;", ","")&amp;
if(Services!Z883="S",Services!$Z$1&amp;", ","")&amp;
if(Services!AA883="S",Services!$AA$1&amp;", ","")&amp;
if(Services!AB883="S",Services!$AB$1&amp;", ","")&amp;
if(Services!AC883="S",Services!$AC$1&amp;", ","")&amp;
if(Services!AD883="S",Services!$AD$1&amp;", ","")&amp;
if(Services!AE883="S",Services!$AE$1&amp;", ","")&amp;
if(Services!AF883="S",Services!$AF$1&amp;", ","")&amp;
if(Services!AG883="S",Services!$AG$1&amp;", ","")&amp;
if(Services!AH883="S",Services!$AH$1&amp;", ","")</f>
        <v/>
      </c>
      <c r="H883" t="str">
        <f t="shared" si="2"/>
        <v/>
      </c>
      <c r="I883" t="str">
        <f t="shared" si="3"/>
        <v/>
      </c>
      <c r="J883" s="24" t="s">
        <v>299</v>
      </c>
    </row>
    <row r="884">
      <c r="A884" t="str">
        <f>if(Services!A884="","",Services!A884)</f>
        <v/>
      </c>
      <c r="B884" t="str">
        <f>if(Services!B884&amp;" "&amp;Services!C884&amp;" "&amp;Services!I884="","",Services!B884&amp;" "&amp;Services!C884&amp;" "&amp;Services!I884)</f>
        <v>  </v>
      </c>
      <c r="C884" t="str">
        <f>if(A884="","",Services!D884&amp;" "&amp;Services!E884&amp;", "&amp;Services!F884&amp;" "&amp;Services!G884)</f>
        <v/>
      </c>
      <c r="D884" t="str">
        <f>if(Services!H884="","",Services!H884)</f>
        <v/>
      </c>
      <c r="E884" s="81" t="str">
        <f>if(Services!J884="P",Services!$J$1&amp;", ","")&amp;
if(Services!K884="P",Services!$K$1&amp;", ","")&amp;
if(Services!L884="P",Services!$L$1&amp;", ","")&amp;
if(Services!M884="P",Services!$M$1&amp;", ","")&amp;
if(Services!N884="P",Services!$N$1&amp;", ","")&amp;
if(Services!O884="P",Services!$O$1&amp;", ","")&amp;
if(Services!P884="P",Services!$P$1&amp;", ","")&amp;
if(Services!Q884="P",Services!$Q$1&amp;", ","")&amp;
if(Services!R884="P",Services!$R$1&amp;", ","")&amp;
if(Services!S884="P",Services!$S$1&amp;", ","")&amp;
if(Services!T884="P",Services!$T$1&amp;", ","")&amp;
if(Services!U884="P",Services!$U$1&amp;", ","")&amp;
if(Services!V884="P",Services!$V$1&amp;", ","")&amp;
if(Services!W884="P",Services!$W$1&amp;", ","")&amp;
if(Services!X884="P",Services!$X$1&amp;", ","")&amp;
if(Services!Y884="P",Services!$Y$1&amp;", ","")&amp;
if(Services!Z884="P",Services!$Z$1&amp;", ","")&amp;
if(Services!AA884="P",Services!$AA$1&amp;", ","")&amp;
if(Services!AB884="P",Services!$AB$1&amp;", ","")&amp;
if(Services!AC884="P",Services!$AC$1&amp;", ","")&amp;
if(Services!AD884="P",Services!$AD$1&amp;", ","")&amp;
if(Services!AE884="P",Services!$AE$1&amp;", ","")&amp;
if(Services!AF884="P",Services!$AF$1&amp;", ","")&amp;
if(Services!AG884="P",Services!$AG$1&amp;", ","")&amp;
if(Services!AH884="P",Services!$AH$1&amp;", ","")</f>
        <v/>
      </c>
      <c r="F884" t="str">
        <f t="shared" si="1"/>
        <v/>
      </c>
      <c r="G884" s="81" t="str">
        <f>if(Services!J884="S",Services!$J$1&amp;", ","")&amp;
if(Services!K884="S",Services!$K$1&amp;", ","")&amp;
if(Services!L884="S",Services!$L$1&amp;", ","")&amp;
if(Services!M884="S",Services!$M$1&amp;", ","")&amp;
if(Services!N884="S",Services!$N$1&amp;", ","")&amp;
if(Services!O884="S",Services!$O$1&amp;", ","")&amp;
if(Services!P884="S",Services!$P$1&amp;", ","")&amp;
if(Services!Q884="S",Services!$Q$1&amp;", ","")&amp;
if(Services!R884="S",Services!$R$1&amp;", ","")&amp;
if(Services!S884="S",Services!$S$1&amp;", ","")&amp;
if(Services!T884="S",Services!$T$1&amp;", ","")&amp;
if(Services!U884="S",Services!$U$1&amp;", ","")&amp;
if(Services!V884="S",Services!$V$1&amp;", ","")&amp;
if(Services!W884="S",Services!$W$1&amp;", ","")&amp;
if(Services!X884="S",Services!$X$1&amp;", ","")&amp;
if(Services!Y884="S",Services!$Y$1&amp;", ","")&amp;
if(Services!Z884="S",Services!$Z$1&amp;", ","")&amp;
if(Services!AA884="S",Services!$AA$1&amp;", ","")&amp;
if(Services!AB884="S",Services!$AB$1&amp;", ","")&amp;
if(Services!AC884="S",Services!$AC$1&amp;", ","")&amp;
if(Services!AD884="S",Services!$AD$1&amp;", ","")&amp;
if(Services!AE884="S",Services!$AE$1&amp;", ","")&amp;
if(Services!AF884="S",Services!$AF$1&amp;", ","")&amp;
if(Services!AG884="S",Services!$AG$1&amp;", ","")&amp;
if(Services!AH884="S",Services!$AH$1&amp;", ","")</f>
        <v/>
      </c>
      <c r="H884" t="str">
        <f t="shared" si="2"/>
        <v/>
      </c>
      <c r="I884" t="str">
        <f t="shared" si="3"/>
        <v/>
      </c>
      <c r="J884" s="24" t="s">
        <v>299</v>
      </c>
    </row>
    <row r="885">
      <c r="A885" t="str">
        <f>if(Services!A885="","",Services!A885)</f>
        <v/>
      </c>
      <c r="B885" t="str">
        <f>if(Services!B885&amp;" "&amp;Services!C885&amp;" "&amp;Services!I885="","",Services!B885&amp;" "&amp;Services!C885&amp;" "&amp;Services!I885)</f>
        <v>  </v>
      </c>
      <c r="C885" t="str">
        <f>if(A885="","",Services!D885&amp;" "&amp;Services!E885&amp;", "&amp;Services!F885&amp;" "&amp;Services!G885)</f>
        <v/>
      </c>
      <c r="D885" t="str">
        <f>if(Services!H885="","",Services!H885)</f>
        <v/>
      </c>
      <c r="E885" s="81" t="str">
        <f>if(Services!J885="P",Services!$J$1&amp;", ","")&amp;
if(Services!K885="P",Services!$K$1&amp;", ","")&amp;
if(Services!L885="P",Services!$L$1&amp;", ","")&amp;
if(Services!M885="P",Services!$M$1&amp;", ","")&amp;
if(Services!N885="P",Services!$N$1&amp;", ","")&amp;
if(Services!O885="P",Services!$O$1&amp;", ","")&amp;
if(Services!P885="P",Services!$P$1&amp;", ","")&amp;
if(Services!Q885="P",Services!$Q$1&amp;", ","")&amp;
if(Services!R885="P",Services!$R$1&amp;", ","")&amp;
if(Services!S885="P",Services!$S$1&amp;", ","")&amp;
if(Services!T885="P",Services!$T$1&amp;", ","")&amp;
if(Services!U885="P",Services!$U$1&amp;", ","")&amp;
if(Services!V885="P",Services!$V$1&amp;", ","")&amp;
if(Services!W885="P",Services!$W$1&amp;", ","")&amp;
if(Services!X885="P",Services!$X$1&amp;", ","")&amp;
if(Services!Y885="P",Services!$Y$1&amp;", ","")&amp;
if(Services!Z885="P",Services!$Z$1&amp;", ","")&amp;
if(Services!AA885="P",Services!$AA$1&amp;", ","")&amp;
if(Services!AB885="P",Services!$AB$1&amp;", ","")&amp;
if(Services!AC885="P",Services!$AC$1&amp;", ","")&amp;
if(Services!AD885="P",Services!$AD$1&amp;", ","")&amp;
if(Services!AE885="P",Services!$AE$1&amp;", ","")&amp;
if(Services!AF885="P",Services!$AF$1&amp;", ","")&amp;
if(Services!AG885="P",Services!$AG$1&amp;", ","")&amp;
if(Services!AH885="P",Services!$AH$1&amp;", ","")</f>
        <v/>
      </c>
      <c r="F885" t="str">
        <f t="shared" si="1"/>
        <v/>
      </c>
      <c r="G885" s="81" t="str">
        <f>if(Services!J885="S",Services!$J$1&amp;", ","")&amp;
if(Services!K885="S",Services!$K$1&amp;", ","")&amp;
if(Services!L885="S",Services!$L$1&amp;", ","")&amp;
if(Services!M885="S",Services!$M$1&amp;", ","")&amp;
if(Services!N885="S",Services!$N$1&amp;", ","")&amp;
if(Services!O885="S",Services!$O$1&amp;", ","")&amp;
if(Services!P885="S",Services!$P$1&amp;", ","")&amp;
if(Services!Q885="S",Services!$Q$1&amp;", ","")&amp;
if(Services!R885="S",Services!$R$1&amp;", ","")&amp;
if(Services!S885="S",Services!$S$1&amp;", ","")&amp;
if(Services!T885="S",Services!$T$1&amp;", ","")&amp;
if(Services!U885="S",Services!$U$1&amp;", ","")&amp;
if(Services!V885="S",Services!$V$1&amp;", ","")&amp;
if(Services!W885="S",Services!$W$1&amp;", ","")&amp;
if(Services!X885="S",Services!$X$1&amp;", ","")&amp;
if(Services!Y885="S",Services!$Y$1&amp;", ","")&amp;
if(Services!Z885="S",Services!$Z$1&amp;", ","")&amp;
if(Services!AA885="S",Services!$AA$1&amp;", ","")&amp;
if(Services!AB885="S",Services!$AB$1&amp;", ","")&amp;
if(Services!AC885="S",Services!$AC$1&amp;", ","")&amp;
if(Services!AD885="S",Services!$AD$1&amp;", ","")&amp;
if(Services!AE885="S",Services!$AE$1&amp;", ","")&amp;
if(Services!AF885="S",Services!$AF$1&amp;", ","")&amp;
if(Services!AG885="S",Services!$AG$1&amp;", ","")&amp;
if(Services!AH885="S",Services!$AH$1&amp;", ","")</f>
        <v/>
      </c>
      <c r="H885" t="str">
        <f t="shared" si="2"/>
        <v/>
      </c>
      <c r="I885" t="str">
        <f t="shared" si="3"/>
        <v/>
      </c>
      <c r="J885" s="24" t="s">
        <v>299</v>
      </c>
    </row>
    <row r="886">
      <c r="A886" t="str">
        <f>if(Services!A886="","",Services!A886)</f>
        <v/>
      </c>
      <c r="B886" t="str">
        <f>if(Services!B886&amp;" "&amp;Services!C886&amp;" "&amp;Services!I886="","",Services!B886&amp;" "&amp;Services!C886&amp;" "&amp;Services!I886)</f>
        <v>  </v>
      </c>
      <c r="C886" t="str">
        <f>if(A886="","",Services!D886&amp;" "&amp;Services!E886&amp;", "&amp;Services!F886&amp;" "&amp;Services!G886)</f>
        <v/>
      </c>
      <c r="D886" t="str">
        <f>if(Services!H886="","",Services!H886)</f>
        <v/>
      </c>
      <c r="E886" s="81" t="str">
        <f>if(Services!J886="P",Services!$J$1&amp;", ","")&amp;
if(Services!K886="P",Services!$K$1&amp;", ","")&amp;
if(Services!L886="P",Services!$L$1&amp;", ","")&amp;
if(Services!M886="P",Services!$M$1&amp;", ","")&amp;
if(Services!N886="P",Services!$N$1&amp;", ","")&amp;
if(Services!O886="P",Services!$O$1&amp;", ","")&amp;
if(Services!P886="P",Services!$P$1&amp;", ","")&amp;
if(Services!Q886="P",Services!$Q$1&amp;", ","")&amp;
if(Services!R886="P",Services!$R$1&amp;", ","")&amp;
if(Services!S886="P",Services!$S$1&amp;", ","")&amp;
if(Services!T886="P",Services!$T$1&amp;", ","")&amp;
if(Services!U886="P",Services!$U$1&amp;", ","")&amp;
if(Services!V886="P",Services!$V$1&amp;", ","")&amp;
if(Services!W886="P",Services!$W$1&amp;", ","")&amp;
if(Services!X886="P",Services!$X$1&amp;", ","")&amp;
if(Services!Y886="P",Services!$Y$1&amp;", ","")&amp;
if(Services!Z886="P",Services!$Z$1&amp;", ","")&amp;
if(Services!AA886="P",Services!$AA$1&amp;", ","")&amp;
if(Services!AB886="P",Services!$AB$1&amp;", ","")&amp;
if(Services!AC886="P",Services!$AC$1&amp;", ","")&amp;
if(Services!AD886="P",Services!$AD$1&amp;", ","")&amp;
if(Services!AE886="P",Services!$AE$1&amp;", ","")&amp;
if(Services!AF886="P",Services!$AF$1&amp;", ","")&amp;
if(Services!AG886="P",Services!$AG$1&amp;", ","")&amp;
if(Services!AH886="P",Services!$AH$1&amp;", ","")</f>
        <v/>
      </c>
      <c r="F886" t="str">
        <f t="shared" si="1"/>
        <v/>
      </c>
      <c r="G886" s="81" t="str">
        <f>if(Services!J886="S",Services!$J$1&amp;", ","")&amp;
if(Services!K886="S",Services!$K$1&amp;", ","")&amp;
if(Services!L886="S",Services!$L$1&amp;", ","")&amp;
if(Services!M886="S",Services!$M$1&amp;", ","")&amp;
if(Services!N886="S",Services!$N$1&amp;", ","")&amp;
if(Services!O886="S",Services!$O$1&amp;", ","")&amp;
if(Services!P886="S",Services!$P$1&amp;", ","")&amp;
if(Services!Q886="S",Services!$Q$1&amp;", ","")&amp;
if(Services!R886="S",Services!$R$1&amp;", ","")&amp;
if(Services!S886="S",Services!$S$1&amp;", ","")&amp;
if(Services!T886="S",Services!$T$1&amp;", ","")&amp;
if(Services!U886="S",Services!$U$1&amp;", ","")&amp;
if(Services!V886="S",Services!$V$1&amp;", ","")&amp;
if(Services!W886="S",Services!$W$1&amp;", ","")&amp;
if(Services!X886="S",Services!$X$1&amp;", ","")&amp;
if(Services!Y886="S",Services!$Y$1&amp;", ","")&amp;
if(Services!Z886="S",Services!$Z$1&amp;", ","")&amp;
if(Services!AA886="S",Services!$AA$1&amp;", ","")&amp;
if(Services!AB886="S",Services!$AB$1&amp;", ","")&amp;
if(Services!AC886="S",Services!$AC$1&amp;", ","")&amp;
if(Services!AD886="S",Services!$AD$1&amp;", ","")&amp;
if(Services!AE886="S",Services!$AE$1&amp;", ","")&amp;
if(Services!AF886="S",Services!$AF$1&amp;", ","")&amp;
if(Services!AG886="S",Services!$AG$1&amp;", ","")&amp;
if(Services!AH886="S",Services!$AH$1&amp;", ","")</f>
        <v/>
      </c>
      <c r="H886" t="str">
        <f t="shared" si="2"/>
        <v/>
      </c>
      <c r="I886" t="str">
        <f t="shared" si="3"/>
        <v/>
      </c>
      <c r="J886" s="24" t="s">
        <v>299</v>
      </c>
    </row>
    <row r="887">
      <c r="A887" t="str">
        <f>if(Services!A887="","",Services!A887)</f>
        <v/>
      </c>
      <c r="B887" t="str">
        <f>if(Services!B887&amp;" "&amp;Services!C887&amp;" "&amp;Services!I887="","",Services!B887&amp;" "&amp;Services!C887&amp;" "&amp;Services!I887)</f>
        <v>  </v>
      </c>
      <c r="C887" t="str">
        <f>if(A887="","",Services!D887&amp;" "&amp;Services!E887&amp;", "&amp;Services!F887&amp;" "&amp;Services!G887)</f>
        <v/>
      </c>
      <c r="D887" t="str">
        <f>if(Services!H887="","",Services!H887)</f>
        <v/>
      </c>
      <c r="E887" s="81" t="str">
        <f>if(Services!J887="P",Services!$J$1&amp;", ","")&amp;
if(Services!K887="P",Services!$K$1&amp;", ","")&amp;
if(Services!L887="P",Services!$L$1&amp;", ","")&amp;
if(Services!M887="P",Services!$M$1&amp;", ","")&amp;
if(Services!N887="P",Services!$N$1&amp;", ","")&amp;
if(Services!O887="P",Services!$O$1&amp;", ","")&amp;
if(Services!P887="P",Services!$P$1&amp;", ","")&amp;
if(Services!Q887="P",Services!$Q$1&amp;", ","")&amp;
if(Services!R887="P",Services!$R$1&amp;", ","")&amp;
if(Services!S887="P",Services!$S$1&amp;", ","")&amp;
if(Services!T887="P",Services!$T$1&amp;", ","")&amp;
if(Services!U887="P",Services!$U$1&amp;", ","")&amp;
if(Services!V887="P",Services!$V$1&amp;", ","")&amp;
if(Services!W887="P",Services!$W$1&amp;", ","")&amp;
if(Services!X887="P",Services!$X$1&amp;", ","")&amp;
if(Services!Y887="P",Services!$Y$1&amp;", ","")&amp;
if(Services!Z887="P",Services!$Z$1&amp;", ","")&amp;
if(Services!AA887="P",Services!$AA$1&amp;", ","")&amp;
if(Services!AB887="P",Services!$AB$1&amp;", ","")&amp;
if(Services!AC887="P",Services!$AC$1&amp;", ","")&amp;
if(Services!AD887="P",Services!$AD$1&amp;", ","")&amp;
if(Services!AE887="P",Services!$AE$1&amp;", ","")&amp;
if(Services!AF887="P",Services!$AF$1&amp;", ","")&amp;
if(Services!AG887="P",Services!$AG$1&amp;", ","")&amp;
if(Services!AH887="P",Services!$AH$1&amp;", ","")</f>
        <v/>
      </c>
      <c r="F887" t="str">
        <f t="shared" si="1"/>
        <v/>
      </c>
      <c r="G887" s="81" t="str">
        <f>if(Services!J887="S",Services!$J$1&amp;", ","")&amp;
if(Services!K887="S",Services!$K$1&amp;", ","")&amp;
if(Services!L887="S",Services!$L$1&amp;", ","")&amp;
if(Services!M887="S",Services!$M$1&amp;", ","")&amp;
if(Services!N887="S",Services!$N$1&amp;", ","")&amp;
if(Services!O887="S",Services!$O$1&amp;", ","")&amp;
if(Services!P887="S",Services!$P$1&amp;", ","")&amp;
if(Services!Q887="S",Services!$Q$1&amp;", ","")&amp;
if(Services!R887="S",Services!$R$1&amp;", ","")&amp;
if(Services!S887="S",Services!$S$1&amp;", ","")&amp;
if(Services!T887="S",Services!$T$1&amp;", ","")&amp;
if(Services!U887="S",Services!$U$1&amp;", ","")&amp;
if(Services!V887="S",Services!$V$1&amp;", ","")&amp;
if(Services!W887="S",Services!$W$1&amp;", ","")&amp;
if(Services!X887="S",Services!$X$1&amp;", ","")&amp;
if(Services!Y887="S",Services!$Y$1&amp;", ","")&amp;
if(Services!Z887="S",Services!$Z$1&amp;", ","")&amp;
if(Services!AA887="S",Services!$AA$1&amp;", ","")&amp;
if(Services!AB887="S",Services!$AB$1&amp;", ","")&amp;
if(Services!AC887="S",Services!$AC$1&amp;", ","")&amp;
if(Services!AD887="S",Services!$AD$1&amp;", ","")&amp;
if(Services!AE887="S",Services!$AE$1&amp;", ","")&amp;
if(Services!AF887="S",Services!$AF$1&amp;", ","")&amp;
if(Services!AG887="S",Services!$AG$1&amp;", ","")&amp;
if(Services!AH887="S",Services!$AH$1&amp;", ","")</f>
        <v/>
      </c>
      <c r="H887" t="str">
        <f t="shared" si="2"/>
        <v/>
      </c>
      <c r="I887" t="str">
        <f t="shared" si="3"/>
        <v/>
      </c>
      <c r="J887" s="24" t="s">
        <v>299</v>
      </c>
    </row>
    <row r="888">
      <c r="A888" t="str">
        <f>if(Services!A888="","",Services!A888)</f>
        <v/>
      </c>
      <c r="B888" t="str">
        <f>if(Services!B888&amp;" "&amp;Services!C888&amp;" "&amp;Services!I888="","",Services!B888&amp;" "&amp;Services!C888&amp;" "&amp;Services!I888)</f>
        <v>  </v>
      </c>
      <c r="C888" t="str">
        <f>if(A888="","",Services!D888&amp;" "&amp;Services!E888&amp;", "&amp;Services!F888&amp;" "&amp;Services!G888)</f>
        <v/>
      </c>
      <c r="D888" t="str">
        <f>if(Services!H888="","",Services!H888)</f>
        <v/>
      </c>
      <c r="E888" s="81" t="str">
        <f>if(Services!J888="P",Services!$J$1&amp;", ","")&amp;
if(Services!K888="P",Services!$K$1&amp;", ","")&amp;
if(Services!L888="P",Services!$L$1&amp;", ","")&amp;
if(Services!M888="P",Services!$M$1&amp;", ","")&amp;
if(Services!N888="P",Services!$N$1&amp;", ","")&amp;
if(Services!O888="P",Services!$O$1&amp;", ","")&amp;
if(Services!P888="P",Services!$P$1&amp;", ","")&amp;
if(Services!Q888="P",Services!$Q$1&amp;", ","")&amp;
if(Services!R888="P",Services!$R$1&amp;", ","")&amp;
if(Services!S888="P",Services!$S$1&amp;", ","")&amp;
if(Services!T888="P",Services!$T$1&amp;", ","")&amp;
if(Services!U888="P",Services!$U$1&amp;", ","")&amp;
if(Services!V888="P",Services!$V$1&amp;", ","")&amp;
if(Services!W888="P",Services!$W$1&amp;", ","")&amp;
if(Services!X888="P",Services!$X$1&amp;", ","")&amp;
if(Services!Y888="P",Services!$Y$1&amp;", ","")&amp;
if(Services!Z888="P",Services!$Z$1&amp;", ","")&amp;
if(Services!AA888="P",Services!$AA$1&amp;", ","")&amp;
if(Services!AB888="P",Services!$AB$1&amp;", ","")&amp;
if(Services!AC888="P",Services!$AC$1&amp;", ","")&amp;
if(Services!AD888="P",Services!$AD$1&amp;", ","")&amp;
if(Services!AE888="P",Services!$AE$1&amp;", ","")&amp;
if(Services!AF888="P",Services!$AF$1&amp;", ","")&amp;
if(Services!AG888="P",Services!$AG$1&amp;", ","")&amp;
if(Services!AH888="P",Services!$AH$1&amp;", ","")</f>
        <v/>
      </c>
      <c r="F888" t="str">
        <f t="shared" si="1"/>
        <v/>
      </c>
      <c r="G888" s="81" t="str">
        <f>if(Services!J888="S",Services!$J$1&amp;", ","")&amp;
if(Services!K888="S",Services!$K$1&amp;", ","")&amp;
if(Services!L888="S",Services!$L$1&amp;", ","")&amp;
if(Services!M888="S",Services!$M$1&amp;", ","")&amp;
if(Services!N888="S",Services!$N$1&amp;", ","")&amp;
if(Services!O888="S",Services!$O$1&amp;", ","")&amp;
if(Services!P888="S",Services!$P$1&amp;", ","")&amp;
if(Services!Q888="S",Services!$Q$1&amp;", ","")&amp;
if(Services!R888="S",Services!$R$1&amp;", ","")&amp;
if(Services!S888="S",Services!$S$1&amp;", ","")&amp;
if(Services!T888="S",Services!$T$1&amp;", ","")&amp;
if(Services!U888="S",Services!$U$1&amp;", ","")&amp;
if(Services!V888="S",Services!$V$1&amp;", ","")&amp;
if(Services!W888="S",Services!$W$1&amp;", ","")&amp;
if(Services!X888="S",Services!$X$1&amp;", ","")&amp;
if(Services!Y888="S",Services!$Y$1&amp;", ","")&amp;
if(Services!Z888="S",Services!$Z$1&amp;", ","")&amp;
if(Services!AA888="S",Services!$AA$1&amp;", ","")&amp;
if(Services!AB888="S",Services!$AB$1&amp;", ","")&amp;
if(Services!AC888="S",Services!$AC$1&amp;", ","")&amp;
if(Services!AD888="S",Services!$AD$1&amp;", ","")&amp;
if(Services!AE888="S",Services!$AE$1&amp;", ","")&amp;
if(Services!AF888="S",Services!$AF$1&amp;", ","")&amp;
if(Services!AG888="S",Services!$AG$1&amp;", ","")&amp;
if(Services!AH888="S",Services!$AH$1&amp;", ","")</f>
        <v/>
      </c>
      <c r="H888" t="str">
        <f t="shared" si="2"/>
        <v/>
      </c>
      <c r="I888" t="str">
        <f t="shared" si="3"/>
        <v/>
      </c>
      <c r="J888" s="24" t="s">
        <v>299</v>
      </c>
    </row>
    <row r="889">
      <c r="A889" t="str">
        <f>if(Services!A889="","",Services!A889)</f>
        <v/>
      </c>
      <c r="B889" t="str">
        <f>if(Services!B889&amp;" "&amp;Services!C889&amp;" "&amp;Services!I889="","",Services!B889&amp;" "&amp;Services!C889&amp;" "&amp;Services!I889)</f>
        <v>  </v>
      </c>
      <c r="C889" t="str">
        <f>if(A889="","",Services!D889&amp;" "&amp;Services!E889&amp;", "&amp;Services!F889&amp;" "&amp;Services!G889)</f>
        <v/>
      </c>
      <c r="D889" t="str">
        <f>if(Services!H889="","",Services!H889)</f>
        <v/>
      </c>
      <c r="E889" s="81" t="str">
        <f>if(Services!J889="P",Services!$J$1&amp;", ","")&amp;
if(Services!K889="P",Services!$K$1&amp;", ","")&amp;
if(Services!L889="P",Services!$L$1&amp;", ","")&amp;
if(Services!M889="P",Services!$M$1&amp;", ","")&amp;
if(Services!N889="P",Services!$N$1&amp;", ","")&amp;
if(Services!O889="P",Services!$O$1&amp;", ","")&amp;
if(Services!P889="P",Services!$P$1&amp;", ","")&amp;
if(Services!Q889="P",Services!$Q$1&amp;", ","")&amp;
if(Services!R889="P",Services!$R$1&amp;", ","")&amp;
if(Services!S889="P",Services!$S$1&amp;", ","")&amp;
if(Services!T889="P",Services!$T$1&amp;", ","")&amp;
if(Services!U889="P",Services!$U$1&amp;", ","")&amp;
if(Services!V889="P",Services!$V$1&amp;", ","")&amp;
if(Services!W889="P",Services!$W$1&amp;", ","")&amp;
if(Services!X889="P",Services!$X$1&amp;", ","")&amp;
if(Services!Y889="P",Services!$Y$1&amp;", ","")&amp;
if(Services!Z889="P",Services!$Z$1&amp;", ","")&amp;
if(Services!AA889="P",Services!$AA$1&amp;", ","")&amp;
if(Services!AB889="P",Services!$AB$1&amp;", ","")&amp;
if(Services!AC889="P",Services!$AC$1&amp;", ","")&amp;
if(Services!AD889="P",Services!$AD$1&amp;", ","")&amp;
if(Services!AE889="P",Services!$AE$1&amp;", ","")&amp;
if(Services!AF889="P",Services!$AF$1&amp;", ","")&amp;
if(Services!AG889="P",Services!$AG$1&amp;", ","")&amp;
if(Services!AH889="P",Services!$AH$1&amp;", ","")</f>
        <v/>
      </c>
      <c r="F889" t="str">
        <f t="shared" si="1"/>
        <v/>
      </c>
      <c r="G889" s="81" t="str">
        <f>if(Services!J889="S",Services!$J$1&amp;", ","")&amp;
if(Services!K889="S",Services!$K$1&amp;", ","")&amp;
if(Services!L889="S",Services!$L$1&amp;", ","")&amp;
if(Services!M889="S",Services!$M$1&amp;", ","")&amp;
if(Services!N889="S",Services!$N$1&amp;", ","")&amp;
if(Services!O889="S",Services!$O$1&amp;", ","")&amp;
if(Services!P889="S",Services!$P$1&amp;", ","")&amp;
if(Services!Q889="S",Services!$Q$1&amp;", ","")&amp;
if(Services!R889="S",Services!$R$1&amp;", ","")&amp;
if(Services!S889="S",Services!$S$1&amp;", ","")&amp;
if(Services!T889="S",Services!$T$1&amp;", ","")&amp;
if(Services!U889="S",Services!$U$1&amp;", ","")&amp;
if(Services!V889="S",Services!$V$1&amp;", ","")&amp;
if(Services!W889="S",Services!$W$1&amp;", ","")&amp;
if(Services!X889="S",Services!$X$1&amp;", ","")&amp;
if(Services!Y889="S",Services!$Y$1&amp;", ","")&amp;
if(Services!Z889="S",Services!$Z$1&amp;", ","")&amp;
if(Services!AA889="S",Services!$AA$1&amp;", ","")&amp;
if(Services!AB889="S",Services!$AB$1&amp;", ","")&amp;
if(Services!AC889="S",Services!$AC$1&amp;", ","")&amp;
if(Services!AD889="S",Services!$AD$1&amp;", ","")&amp;
if(Services!AE889="S",Services!$AE$1&amp;", ","")&amp;
if(Services!AF889="S",Services!$AF$1&amp;", ","")&amp;
if(Services!AG889="S",Services!$AG$1&amp;", ","")&amp;
if(Services!AH889="S",Services!$AH$1&amp;", ","")</f>
        <v/>
      </c>
      <c r="H889" t="str">
        <f t="shared" si="2"/>
        <v/>
      </c>
      <c r="I889" t="str">
        <f t="shared" si="3"/>
        <v/>
      </c>
      <c r="J889" s="24" t="s">
        <v>299</v>
      </c>
    </row>
    <row r="890">
      <c r="A890" t="str">
        <f>if(Services!A890="","",Services!A890)</f>
        <v/>
      </c>
      <c r="B890" t="str">
        <f>if(Services!B890&amp;" "&amp;Services!C890&amp;" "&amp;Services!I890="","",Services!B890&amp;" "&amp;Services!C890&amp;" "&amp;Services!I890)</f>
        <v>  </v>
      </c>
      <c r="C890" t="str">
        <f>if(A890="","",Services!D890&amp;" "&amp;Services!E890&amp;", "&amp;Services!F890&amp;" "&amp;Services!G890)</f>
        <v/>
      </c>
      <c r="D890" t="str">
        <f>if(Services!H890="","",Services!H890)</f>
        <v/>
      </c>
      <c r="E890" s="81" t="str">
        <f>if(Services!J890="P",Services!$J$1&amp;", ","")&amp;
if(Services!K890="P",Services!$K$1&amp;", ","")&amp;
if(Services!L890="P",Services!$L$1&amp;", ","")&amp;
if(Services!M890="P",Services!$M$1&amp;", ","")&amp;
if(Services!N890="P",Services!$N$1&amp;", ","")&amp;
if(Services!O890="P",Services!$O$1&amp;", ","")&amp;
if(Services!P890="P",Services!$P$1&amp;", ","")&amp;
if(Services!Q890="P",Services!$Q$1&amp;", ","")&amp;
if(Services!R890="P",Services!$R$1&amp;", ","")&amp;
if(Services!S890="P",Services!$S$1&amp;", ","")&amp;
if(Services!T890="P",Services!$T$1&amp;", ","")&amp;
if(Services!U890="P",Services!$U$1&amp;", ","")&amp;
if(Services!V890="P",Services!$V$1&amp;", ","")&amp;
if(Services!W890="P",Services!$W$1&amp;", ","")&amp;
if(Services!X890="P",Services!$X$1&amp;", ","")&amp;
if(Services!Y890="P",Services!$Y$1&amp;", ","")&amp;
if(Services!Z890="P",Services!$Z$1&amp;", ","")&amp;
if(Services!AA890="P",Services!$AA$1&amp;", ","")&amp;
if(Services!AB890="P",Services!$AB$1&amp;", ","")&amp;
if(Services!AC890="P",Services!$AC$1&amp;", ","")&amp;
if(Services!AD890="P",Services!$AD$1&amp;", ","")&amp;
if(Services!AE890="P",Services!$AE$1&amp;", ","")&amp;
if(Services!AF890="P",Services!$AF$1&amp;", ","")&amp;
if(Services!AG890="P",Services!$AG$1&amp;", ","")&amp;
if(Services!AH890="P",Services!$AH$1&amp;", ","")</f>
        <v/>
      </c>
      <c r="F890" t="str">
        <f t="shared" si="1"/>
        <v/>
      </c>
      <c r="G890" s="81" t="str">
        <f>if(Services!J890="S",Services!$J$1&amp;", ","")&amp;
if(Services!K890="S",Services!$K$1&amp;", ","")&amp;
if(Services!L890="S",Services!$L$1&amp;", ","")&amp;
if(Services!M890="S",Services!$M$1&amp;", ","")&amp;
if(Services!N890="S",Services!$N$1&amp;", ","")&amp;
if(Services!O890="S",Services!$O$1&amp;", ","")&amp;
if(Services!P890="S",Services!$P$1&amp;", ","")&amp;
if(Services!Q890="S",Services!$Q$1&amp;", ","")&amp;
if(Services!R890="S",Services!$R$1&amp;", ","")&amp;
if(Services!S890="S",Services!$S$1&amp;", ","")&amp;
if(Services!T890="S",Services!$T$1&amp;", ","")&amp;
if(Services!U890="S",Services!$U$1&amp;", ","")&amp;
if(Services!V890="S",Services!$V$1&amp;", ","")&amp;
if(Services!W890="S",Services!$W$1&amp;", ","")&amp;
if(Services!X890="S",Services!$X$1&amp;", ","")&amp;
if(Services!Y890="S",Services!$Y$1&amp;", ","")&amp;
if(Services!Z890="S",Services!$Z$1&amp;", ","")&amp;
if(Services!AA890="S",Services!$AA$1&amp;", ","")&amp;
if(Services!AB890="S",Services!$AB$1&amp;", ","")&amp;
if(Services!AC890="S",Services!$AC$1&amp;", ","")&amp;
if(Services!AD890="S",Services!$AD$1&amp;", ","")&amp;
if(Services!AE890="S",Services!$AE$1&amp;", ","")&amp;
if(Services!AF890="S",Services!$AF$1&amp;", ","")&amp;
if(Services!AG890="S",Services!$AG$1&amp;", ","")&amp;
if(Services!AH890="S",Services!$AH$1&amp;", ","")</f>
        <v/>
      </c>
      <c r="H890" t="str">
        <f t="shared" si="2"/>
        <v/>
      </c>
      <c r="I890" t="str">
        <f t="shared" si="3"/>
        <v/>
      </c>
      <c r="J890" s="24" t="s">
        <v>299</v>
      </c>
    </row>
    <row r="891">
      <c r="A891" t="str">
        <f>if(Services!A891="","",Services!A891)</f>
        <v/>
      </c>
      <c r="B891" t="str">
        <f>if(Services!B891&amp;" "&amp;Services!C891&amp;" "&amp;Services!I891="","",Services!B891&amp;" "&amp;Services!C891&amp;" "&amp;Services!I891)</f>
        <v>  </v>
      </c>
      <c r="C891" t="str">
        <f>if(A891="","",Services!D891&amp;" "&amp;Services!E891&amp;", "&amp;Services!F891&amp;" "&amp;Services!G891)</f>
        <v/>
      </c>
      <c r="D891" t="str">
        <f>if(Services!H891="","",Services!H891)</f>
        <v/>
      </c>
      <c r="E891" s="81" t="str">
        <f>if(Services!J891="P",Services!$J$1&amp;", ","")&amp;
if(Services!K891="P",Services!$K$1&amp;", ","")&amp;
if(Services!L891="P",Services!$L$1&amp;", ","")&amp;
if(Services!M891="P",Services!$M$1&amp;", ","")&amp;
if(Services!N891="P",Services!$N$1&amp;", ","")&amp;
if(Services!O891="P",Services!$O$1&amp;", ","")&amp;
if(Services!P891="P",Services!$P$1&amp;", ","")&amp;
if(Services!Q891="P",Services!$Q$1&amp;", ","")&amp;
if(Services!R891="P",Services!$R$1&amp;", ","")&amp;
if(Services!S891="P",Services!$S$1&amp;", ","")&amp;
if(Services!T891="P",Services!$T$1&amp;", ","")&amp;
if(Services!U891="P",Services!$U$1&amp;", ","")&amp;
if(Services!V891="P",Services!$V$1&amp;", ","")&amp;
if(Services!W891="P",Services!$W$1&amp;", ","")&amp;
if(Services!X891="P",Services!$X$1&amp;", ","")&amp;
if(Services!Y891="P",Services!$Y$1&amp;", ","")&amp;
if(Services!Z891="P",Services!$Z$1&amp;", ","")&amp;
if(Services!AA891="P",Services!$AA$1&amp;", ","")&amp;
if(Services!AB891="P",Services!$AB$1&amp;", ","")&amp;
if(Services!AC891="P",Services!$AC$1&amp;", ","")&amp;
if(Services!AD891="P",Services!$AD$1&amp;", ","")&amp;
if(Services!AE891="P",Services!$AE$1&amp;", ","")&amp;
if(Services!AF891="P",Services!$AF$1&amp;", ","")&amp;
if(Services!AG891="P",Services!$AG$1&amp;", ","")&amp;
if(Services!AH891="P",Services!$AH$1&amp;", ","")</f>
        <v/>
      </c>
      <c r="F891" t="str">
        <f t="shared" si="1"/>
        <v/>
      </c>
      <c r="G891" s="81" t="str">
        <f>if(Services!J891="S",Services!$J$1&amp;", ","")&amp;
if(Services!K891="S",Services!$K$1&amp;", ","")&amp;
if(Services!L891="S",Services!$L$1&amp;", ","")&amp;
if(Services!M891="S",Services!$M$1&amp;", ","")&amp;
if(Services!N891="S",Services!$N$1&amp;", ","")&amp;
if(Services!O891="S",Services!$O$1&amp;", ","")&amp;
if(Services!P891="S",Services!$P$1&amp;", ","")&amp;
if(Services!Q891="S",Services!$Q$1&amp;", ","")&amp;
if(Services!R891="S",Services!$R$1&amp;", ","")&amp;
if(Services!S891="S",Services!$S$1&amp;", ","")&amp;
if(Services!T891="S",Services!$T$1&amp;", ","")&amp;
if(Services!U891="S",Services!$U$1&amp;", ","")&amp;
if(Services!V891="S",Services!$V$1&amp;", ","")&amp;
if(Services!W891="S",Services!$W$1&amp;", ","")&amp;
if(Services!X891="S",Services!$X$1&amp;", ","")&amp;
if(Services!Y891="S",Services!$Y$1&amp;", ","")&amp;
if(Services!Z891="S",Services!$Z$1&amp;", ","")&amp;
if(Services!AA891="S",Services!$AA$1&amp;", ","")&amp;
if(Services!AB891="S",Services!$AB$1&amp;", ","")&amp;
if(Services!AC891="S",Services!$AC$1&amp;", ","")&amp;
if(Services!AD891="S",Services!$AD$1&amp;", ","")&amp;
if(Services!AE891="S",Services!$AE$1&amp;", ","")&amp;
if(Services!AF891="S",Services!$AF$1&amp;", ","")&amp;
if(Services!AG891="S",Services!$AG$1&amp;", ","")&amp;
if(Services!AH891="S",Services!$AH$1&amp;", ","")</f>
        <v/>
      </c>
      <c r="H891" t="str">
        <f t="shared" si="2"/>
        <v/>
      </c>
      <c r="I891" t="str">
        <f t="shared" si="3"/>
        <v/>
      </c>
      <c r="J891" s="24" t="s">
        <v>299</v>
      </c>
    </row>
    <row r="892">
      <c r="A892" t="str">
        <f>if(Services!A892="","",Services!A892)</f>
        <v/>
      </c>
      <c r="B892" t="str">
        <f>if(Services!B892&amp;" "&amp;Services!C892&amp;" "&amp;Services!I892="","",Services!B892&amp;" "&amp;Services!C892&amp;" "&amp;Services!I892)</f>
        <v>  </v>
      </c>
      <c r="C892" t="str">
        <f>if(A892="","",Services!D892&amp;" "&amp;Services!E892&amp;", "&amp;Services!F892&amp;" "&amp;Services!G892)</f>
        <v/>
      </c>
      <c r="D892" t="str">
        <f>if(Services!H892="","",Services!H892)</f>
        <v/>
      </c>
      <c r="E892" s="81" t="str">
        <f>if(Services!J892="P",Services!$J$1&amp;", ","")&amp;
if(Services!K892="P",Services!$K$1&amp;", ","")&amp;
if(Services!L892="P",Services!$L$1&amp;", ","")&amp;
if(Services!M892="P",Services!$M$1&amp;", ","")&amp;
if(Services!N892="P",Services!$N$1&amp;", ","")&amp;
if(Services!O892="P",Services!$O$1&amp;", ","")&amp;
if(Services!P892="P",Services!$P$1&amp;", ","")&amp;
if(Services!Q892="P",Services!$Q$1&amp;", ","")&amp;
if(Services!R892="P",Services!$R$1&amp;", ","")&amp;
if(Services!S892="P",Services!$S$1&amp;", ","")&amp;
if(Services!T892="P",Services!$T$1&amp;", ","")&amp;
if(Services!U892="P",Services!$U$1&amp;", ","")&amp;
if(Services!V892="P",Services!$V$1&amp;", ","")&amp;
if(Services!W892="P",Services!$W$1&amp;", ","")&amp;
if(Services!X892="P",Services!$X$1&amp;", ","")&amp;
if(Services!Y892="P",Services!$Y$1&amp;", ","")&amp;
if(Services!Z892="P",Services!$Z$1&amp;", ","")&amp;
if(Services!AA892="P",Services!$AA$1&amp;", ","")&amp;
if(Services!AB892="P",Services!$AB$1&amp;", ","")&amp;
if(Services!AC892="P",Services!$AC$1&amp;", ","")&amp;
if(Services!AD892="P",Services!$AD$1&amp;", ","")&amp;
if(Services!AE892="P",Services!$AE$1&amp;", ","")&amp;
if(Services!AF892="P",Services!$AF$1&amp;", ","")&amp;
if(Services!AG892="P",Services!$AG$1&amp;", ","")&amp;
if(Services!AH892="P",Services!$AH$1&amp;", ","")</f>
        <v/>
      </c>
      <c r="F892" t="str">
        <f t="shared" si="1"/>
        <v/>
      </c>
      <c r="G892" s="81" t="str">
        <f>if(Services!J892="S",Services!$J$1&amp;", ","")&amp;
if(Services!K892="S",Services!$K$1&amp;", ","")&amp;
if(Services!L892="S",Services!$L$1&amp;", ","")&amp;
if(Services!M892="S",Services!$M$1&amp;", ","")&amp;
if(Services!N892="S",Services!$N$1&amp;", ","")&amp;
if(Services!O892="S",Services!$O$1&amp;", ","")&amp;
if(Services!P892="S",Services!$P$1&amp;", ","")&amp;
if(Services!Q892="S",Services!$Q$1&amp;", ","")&amp;
if(Services!R892="S",Services!$R$1&amp;", ","")&amp;
if(Services!S892="S",Services!$S$1&amp;", ","")&amp;
if(Services!T892="S",Services!$T$1&amp;", ","")&amp;
if(Services!U892="S",Services!$U$1&amp;", ","")&amp;
if(Services!V892="S",Services!$V$1&amp;", ","")&amp;
if(Services!W892="S",Services!$W$1&amp;", ","")&amp;
if(Services!X892="S",Services!$X$1&amp;", ","")&amp;
if(Services!Y892="S",Services!$Y$1&amp;", ","")&amp;
if(Services!Z892="S",Services!$Z$1&amp;", ","")&amp;
if(Services!AA892="S",Services!$AA$1&amp;", ","")&amp;
if(Services!AB892="S",Services!$AB$1&amp;", ","")&amp;
if(Services!AC892="S",Services!$AC$1&amp;", ","")&amp;
if(Services!AD892="S",Services!$AD$1&amp;", ","")&amp;
if(Services!AE892="S",Services!$AE$1&amp;", ","")&amp;
if(Services!AF892="S",Services!$AF$1&amp;", ","")&amp;
if(Services!AG892="S",Services!$AG$1&amp;", ","")&amp;
if(Services!AH892="S",Services!$AH$1&amp;", ","")</f>
        <v/>
      </c>
      <c r="H892" t="str">
        <f t="shared" si="2"/>
        <v/>
      </c>
      <c r="I892" t="str">
        <f t="shared" si="3"/>
        <v/>
      </c>
      <c r="J892" s="24" t="s">
        <v>299</v>
      </c>
    </row>
    <row r="893">
      <c r="A893" t="str">
        <f>if(Services!A893="","",Services!A893)</f>
        <v/>
      </c>
      <c r="B893" t="str">
        <f>if(Services!B893&amp;" "&amp;Services!C893&amp;" "&amp;Services!I893="","",Services!B893&amp;" "&amp;Services!C893&amp;" "&amp;Services!I893)</f>
        <v>  </v>
      </c>
      <c r="C893" t="str">
        <f>if(A893="","",Services!D893&amp;" "&amp;Services!E893&amp;", "&amp;Services!F893&amp;" "&amp;Services!G893)</f>
        <v/>
      </c>
      <c r="D893" t="str">
        <f>if(Services!H893="","",Services!H893)</f>
        <v/>
      </c>
      <c r="E893" s="81" t="str">
        <f>if(Services!J893="P",Services!$J$1&amp;", ","")&amp;
if(Services!K893="P",Services!$K$1&amp;", ","")&amp;
if(Services!L893="P",Services!$L$1&amp;", ","")&amp;
if(Services!M893="P",Services!$M$1&amp;", ","")&amp;
if(Services!N893="P",Services!$N$1&amp;", ","")&amp;
if(Services!O893="P",Services!$O$1&amp;", ","")&amp;
if(Services!P893="P",Services!$P$1&amp;", ","")&amp;
if(Services!Q893="P",Services!$Q$1&amp;", ","")&amp;
if(Services!R893="P",Services!$R$1&amp;", ","")&amp;
if(Services!S893="P",Services!$S$1&amp;", ","")&amp;
if(Services!T893="P",Services!$T$1&amp;", ","")&amp;
if(Services!U893="P",Services!$U$1&amp;", ","")&amp;
if(Services!V893="P",Services!$V$1&amp;", ","")&amp;
if(Services!W893="P",Services!$W$1&amp;", ","")&amp;
if(Services!X893="P",Services!$X$1&amp;", ","")&amp;
if(Services!Y893="P",Services!$Y$1&amp;", ","")&amp;
if(Services!Z893="P",Services!$Z$1&amp;", ","")&amp;
if(Services!AA893="P",Services!$AA$1&amp;", ","")&amp;
if(Services!AB893="P",Services!$AB$1&amp;", ","")&amp;
if(Services!AC893="P",Services!$AC$1&amp;", ","")&amp;
if(Services!AD893="P",Services!$AD$1&amp;", ","")&amp;
if(Services!AE893="P",Services!$AE$1&amp;", ","")&amp;
if(Services!AF893="P",Services!$AF$1&amp;", ","")&amp;
if(Services!AG893="P",Services!$AG$1&amp;", ","")&amp;
if(Services!AH893="P",Services!$AH$1&amp;", ","")</f>
        <v/>
      </c>
      <c r="F893" t="str">
        <f t="shared" si="1"/>
        <v/>
      </c>
      <c r="G893" s="81" t="str">
        <f>if(Services!J893="S",Services!$J$1&amp;", ","")&amp;
if(Services!K893="S",Services!$K$1&amp;", ","")&amp;
if(Services!L893="S",Services!$L$1&amp;", ","")&amp;
if(Services!M893="S",Services!$M$1&amp;", ","")&amp;
if(Services!N893="S",Services!$N$1&amp;", ","")&amp;
if(Services!O893="S",Services!$O$1&amp;", ","")&amp;
if(Services!P893="S",Services!$P$1&amp;", ","")&amp;
if(Services!Q893="S",Services!$Q$1&amp;", ","")&amp;
if(Services!R893="S",Services!$R$1&amp;", ","")&amp;
if(Services!S893="S",Services!$S$1&amp;", ","")&amp;
if(Services!T893="S",Services!$T$1&amp;", ","")&amp;
if(Services!U893="S",Services!$U$1&amp;", ","")&amp;
if(Services!V893="S",Services!$V$1&amp;", ","")&amp;
if(Services!W893="S",Services!$W$1&amp;", ","")&amp;
if(Services!X893="S",Services!$X$1&amp;", ","")&amp;
if(Services!Y893="S",Services!$Y$1&amp;", ","")&amp;
if(Services!Z893="S",Services!$Z$1&amp;", ","")&amp;
if(Services!AA893="S",Services!$AA$1&amp;", ","")&amp;
if(Services!AB893="S",Services!$AB$1&amp;", ","")&amp;
if(Services!AC893="S",Services!$AC$1&amp;", ","")&amp;
if(Services!AD893="S",Services!$AD$1&amp;", ","")&amp;
if(Services!AE893="S",Services!$AE$1&amp;", ","")&amp;
if(Services!AF893="S",Services!$AF$1&amp;", ","")&amp;
if(Services!AG893="S",Services!$AG$1&amp;", ","")&amp;
if(Services!AH893="S",Services!$AH$1&amp;", ","")</f>
        <v/>
      </c>
      <c r="H893" t="str">
        <f t="shared" si="2"/>
        <v/>
      </c>
      <c r="I893" t="str">
        <f t="shared" si="3"/>
        <v/>
      </c>
      <c r="J893" s="24" t="s">
        <v>299</v>
      </c>
    </row>
    <row r="894">
      <c r="A894" t="str">
        <f>if(Services!A894="","",Services!A894)</f>
        <v/>
      </c>
      <c r="B894" t="str">
        <f>if(Services!B894&amp;" "&amp;Services!C894&amp;" "&amp;Services!I894="","",Services!B894&amp;" "&amp;Services!C894&amp;" "&amp;Services!I894)</f>
        <v>  </v>
      </c>
      <c r="C894" t="str">
        <f>if(A894="","",Services!D894&amp;" "&amp;Services!E894&amp;", "&amp;Services!F894&amp;" "&amp;Services!G894)</f>
        <v/>
      </c>
      <c r="D894" t="str">
        <f>if(Services!H894="","",Services!H894)</f>
        <v/>
      </c>
      <c r="E894" s="81" t="str">
        <f>if(Services!J894="P",Services!$J$1&amp;", ","")&amp;
if(Services!K894="P",Services!$K$1&amp;", ","")&amp;
if(Services!L894="P",Services!$L$1&amp;", ","")&amp;
if(Services!M894="P",Services!$M$1&amp;", ","")&amp;
if(Services!N894="P",Services!$N$1&amp;", ","")&amp;
if(Services!O894="P",Services!$O$1&amp;", ","")&amp;
if(Services!P894="P",Services!$P$1&amp;", ","")&amp;
if(Services!Q894="P",Services!$Q$1&amp;", ","")&amp;
if(Services!R894="P",Services!$R$1&amp;", ","")&amp;
if(Services!S894="P",Services!$S$1&amp;", ","")&amp;
if(Services!T894="P",Services!$T$1&amp;", ","")&amp;
if(Services!U894="P",Services!$U$1&amp;", ","")&amp;
if(Services!V894="P",Services!$V$1&amp;", ","")&amp;
if(Services!W894="P",Services!$W$1&amp;", ","")&amp;
if(Services!X894="P",Services!$X$1&amp;", ","")&amp;
if(Services!Y894="P",Services!$Y$1&amp;", ","")&amp;
if(Services!Z894="P",Services!$Z$1&amp;", ","")&amp;
if(Services!AA894="P",Services!$AA$1&amp;", ","")&amp;
if(Services!AB894="P",Services!$AB$1&amp;", ","")&amp;
if(Services!AC894="P",Services!$AC$1&amp;", ","")&amp;
if(Services!AD894="P",Services!$AD$1&amp;", ","")&amp;
if(Services!AE894="P",Services!$AE$1&amp;", ","")&amp;
if(Services!AF894="P",Services!$AF$1&amp;", ","")&amp;
if(Services!AG894="P",Services!$AG$1&amp;", ","")&amp;
if(Services!AH894="P",Services!$AH$1&amp;", ","")</f>
        <v/>
      </c>
      <c r="F894" t="str">
        <f t="shared" si="1"/>
        <v/>
      </c>
      <c r="G894" s="81" t="str">
        <f>if(Services!J894="S",Services!$J$1&amp;", ","")&amp;
if(Services!K894="S",Services!$K$1&amp;", ","")&amp;
if(Services!L894="S",Services!$L$1&amp;", ","")&amp;
if(Services!M894="S",Services!$M$1&amp;", ","")&amp;
if(Services!N894="S",Services!$N$1&amp;", ","")&amp;
if(Services!O894="S",Services!$O$1&amp;", ","")&amp;
if(Services!P894="S",Services!$P$1&amp;", ","")&amp;
if(Services!Q894="S",Services!$Q$1&amp;", ","")&amp;
if(Services!R894="S",Services!$R$1&amp;", ","")&amp;
if(Services!S894="S",Services!$S$1&amp;", ","")&amp;
if(Services!T894="S",Services!$T$1&amp;", ","")&amp;
if(Services!U894="S",Services!$U$1&amp;", ","")&amp;
if(Services!V894="S",Services!$V$1&amp;", ","")&amp;
if(Services!W894="S",Services!$W$1&amp;", ","")&amp;
if(Services!X894="S",Services!$X$1&amp;", ","")&amp;
if(Services!Y894="S",Services!$Y$1&amp;", ","")&amp;
if(Services!Z894="S",Services!$Z$1&amp;", ","")&amp;
if(Services!AA894="S",Services!$AA$1&amp;", ","")&amp;
if(Services!AB894="S",Services!$AB$1&amp;", ","")&amp;
if(Services!AC894="S",Services!$AC$1&amp;", ","")&amp;
if(Services!AD894="S",Services!$AD$1&amp;", ","")&amp;
if(Services!AE894="S",Services!$AE$1&amp;", ","")&amp;
if(Services!AF894="S",Services!$AF$1&amp;", ","")&amp;
if(Services!AG894="S",Services!$AG$1&amp;", ","")&amp;
if(Services!AH894="S",Services!$AH$1&amp;", ","")</f>
        <v/>
      </c>
      <c r="H894" t="str">
        <f t="shared" si="2"/>
        <v/>
      </c>
      <c r="I894" t="str">
        <f t="shared" si="3"/>
        <v/>
      </c>
      <c r="J894" s="24" t="s">
        <v>299</v>
      </c>
    </row>
    <row r="895">
      <c r="A895" t="str">
        <f>if(Services!A895="","",Services!A895)</f>
        <v/>
      </c>
      <c r="B895" t="str">
        <f>if(Services!B895&amp;" "&amp;Services!C895&amp;" "&amp;Services!I895="","",Services!B895&amp;" "&amp;Services!C895&amp;" "&amp;Services!I895)</f>
        <v>  </v>
      </c>
      <c r="C895" t="str">
        <f>if(A895="","",Services!D895&amp;" "&amp;Services!E895&amp;", "&amp;Services!F895&amp;" "&amp;Services!G895)</f>
        <v/>
      </c>
      <c r="D895" t="str">
        <f>if(Services!H895="","",Services!H895)</f>
        <v/>
      </c>
      <c r="E895" s="81" t="str">
        <f>if(Services!J895="P",Services!$J$1&amp;", ","")&amp;
if(Services!K895="P",Services!$K$1&amp;", ","")&amp;
if(Services!L895="P",Services!$L$1&amp;", ","")&amp;
if(Services!M895="P",Services!$M$1&amp;", ","")&amp;
if(Services!N895="P",Services!$N$1&amp;", ","")&amp;
if(Services!O895="P",Services!$O$1&amp;", ","")&amp;
if(Services!P895="P",Services!$P$1&amp;", ","")&amp;
if(Services!Q895="P",Services!$Q$1&amp;", ","")&amp;
if(Services!R895="P",Services!$R$1&amp;", ","")&amp;
if(Services!S895="P",Services!$S$1&amp;", ","")&amp;
if(Services!T895="P",Services!$T$1&amp;", ","")&amp;
if(Services!U895="P",Services!$U$1&amp;", ","")&amp;
if(Services!V895="P",Services!$V$1&amp;", ","")&amp;
if(Services!W895="P",Services!$W$1&amp;", ","")&amp;
if(Services!X895="P",Services!$X$1&amp;", ","")&amp;
if(Services!Y895="P",Services!$Y$1&amp;", ","")&amp;
if(Services!Z895="P",Services!$Z$1&amp;", ","")&amp;
if(Services!AA895="P",Services!$AA$1&amp;", ","")&amp;
if(Services!AB895="P",Services!$AB$1&amp;", ","")&amp;
if(Services!AC895="P",Services!$AC$1&amp;", ","")&amp;
if(Services!AD895="P",Services!$AD$1&amp;", ","")&amp;
if(Services!AE895="P",Services!$AE$1&amp;", ","")&amp;
if(Services!AF895="P",Services!$AF$1&amp;", ","")&amp;
if(Services!AG895="P",Services!$AG$1&amp;", ","")&amp;
if(Services!AH895="P",Services!$AH$1&amp;", ","")</f>
        <v/>
      </c>
      <c r="F895" t="str">
        <f t="shared" si="1"/>
        <v/>
      </c>
      <c r="G895" s="81" t="str">
        <f>if(Services!J895="S",Services!$J$1&amp;", ","")&amp;
if(Services!K895="S",Services!$K$1&amp;", ","")&amp;
if(Services!L895="S",Services!$L$1&amp;", ","")&amp;
if(Services!M895="S",Services!$M$1&amp;", ","")&amp;
if(Services!N895="S",Services!$N$1&amp;", ","")&amp;
if(Services!O895="S",Services!$O$1&amp;", ","")&amp;
if(Services!P895="S",Services!$P$1&amp;", ","")&amp;
if(Services!Q895="S",Services!$Q$1&amp;", ","")&amp;
if(Services!R895="S",Services!$R$1&amp;", ","")&amp;
if(Services!S895="S",Services!$S$1&amp;", ","")&amp;
if(Services!T895="S",Services!$T$1&amp;", ","")&amp;
if(Services!U895="S",Services!$U$1&amp;", ","")&amp;
if(Services!V895="S",Services!$V$1&amp;", ","")&amp;
if(Services!W895="S",Services!$W$1&amp;", ","")&amp;
if(Services!X895="S",Services!$X$1&amp;", ","")&amp;
if(Services!Y895="S",Services!$Y$1&amp;", ","")&amp;
if(Services!Z895="S",Services!$Z$1&amp;", ","")&amp;
if(Services!AA895="S",Services!$AA$1&amp;", ","")&amp;
if(Services!AB895="S",Services!$AB$1&amp;", ","")&amp;
if(Services!AC895="S",Services!$AC$1&amp;", ","")&amp;
if(Services!AD895="S",Services!$AD$1&amp;", ","")&amp;
if(Services!AE895="S",Services!$AE$1&amp;", ","")&amp;
if(Services!AF895="S",Services!$AF$1&amp;", ","")&amp;
if(Services!AG895="S",Services!$AG$1&amp;", ","")&amp;
if(Services!AH895="S",Services!$AH$1&amp;", ","")</f>
        <v/>
      </c>
      <c r="H895" t="str">
        <f t="shared" si="2"/>
        <v/>
      </c>
      <c r="I895" t="str">
        <f t="shared" si="3"/>
        <v/>
      </c>
      <c r="J895" s="24" t="s">
        <v>299</v>
      </c>
    </row>
    <row r="896">
      <c r="A896" t="str">
        <f>if(Services!A896="","",Services!A896)</f>
        <v/>
      </c>
      <c r="B896" t="str">
        <f>if(Services!B896&amp;" "&amp;Services!C896&amp;" "&amp;Services!I896="","",Services!B896&amp;" "&amp;Services!C896&amp;" "&amp;Services!I896)</f>
        <v>  </v>
      </c>
      <c r="C896" t="str">
        <f>if(A896="","",Services!D896&amp;" "&amp;Services!E896&amp;", "&amp;Services!F896&amp;" "&amp;Services!G896)</f>
        <v/>
      </c>
      <c r="D896" t="str">
        <f>if(Services!H896="","",Services!H896)</f>
        <v/>
      </c>
      <c r="E896" s="81" t="str">
        <f>if(Services!J896="P",Services!$J$1&amp;", ","")&amp;
if(Services!K896="P",Services!$K$1&amp;", ","")&amp;
if(Services!L896="P",Services!$L$1&amp;", ","")&amp;
if(Services!M896="P",Services!$M$1&amp;", ","")&amp;
if(Services!N896="P",Services!$N$1&amp;", ","")&amp;
if(Services!O896="P",Services!$O$1&amp;", ","")&amp;
if(Services!P896="P",Services!$P$1&amp;", ","")&amp;
if(Services!Q896="P",Services!$Q$1&amp;", ","")&amp;
if(Services!R896="P",Services!$R$1&amp;", ","")&amp;
if(Services!S896="P",Services!$S$1&amp;", ","")&amp;
if(Services!T896="P",Services!$T$1&amp;", ","")&amp;
if(Services!U896="P",Services!$U$1&amp;", ","")&amp;
if(Services!V896="P",Services!$V$1&amp;", ","")&amp;
if(Services!W896="P",Services!$W$1&amp;", ","")&amp;
if(Services!X896="P",Services!$X$1&amp;", ","")&amp;
if(Services!Y896="P",Services!$Y$1&amp;", ","")&amp;
if(Services!Z896="P",Services!$Z$1&amp;", ","")&amp;
if(Services!AA896="P",Services!$AA$1&amp;", ","")&amp;
if(Services!AB896="P",Services!$AB$1&amp;", ","")&amp;
if(Services!AC896="P",Services!$AC$1&amp;", ","")&amp;
if(Services!AD896="P",Services!$AD$1&amp;", ","")&amp;
if(Services!AE896="P",Services!$AE$1&amp;", ","")&amp;
if(Services!AF896="P",Services!$AF$1&amp;", ","")&amp;
if(Services!AG896="P",Services!$AG$1&amp;", ","")&amp;
if(Services!AH896="P",Services!$AH$1&amp;", ","")</f>
        <v/>
      </c>
      <c r="F896" t="str">
        <f t="shared" si="1"/>
        <v/>
      </c>
      <c r="G896" s="81" t="str">
        <f>if(Services!J896="S",Services!$J$1&amp;", ","")&amp;
if(Services!K896="S",Services!$K$1&amp;", ","")&amp;
if(Services!L896="S",Services!$L$1&amp;", ","")&amp;
if(Services!M896="S",Services!$M$1&amp;", ","")&amp;
if(Services!N896="S",Services!$N$1&amp;", ","")&amp;
if(Services!O896="S",Services!$O$1&amp;", ","")&amp;
if(Services!P896="S",Services!$P$1&amp;", ","")&amp;
if(Services!Q896="S",Services!$Q$1&amp;", ","")&amp;
if(Services!R896="S",Services!$R$1&amp;", ","")&amp;
if(Services!S896="S",Services!$S$1&amp;", ","")&amp;
if(Services!T896="S",Services!$T$1&amp;", ","")&amp;
if(Services!U896="S",Services!$U$1&amp;", ","")&amp;
if(Services!V896="S",Services!$V$1&amp;", ","")&amp;
if(Services!W896="S",Services!$W$1&amp;", ","")&amp;
if(Services!X896="S",Services!$X$1&amp;", ","")&amp;
if(Services!Y896="S",Services!$Y$1&amp;", ","")&amp;
if(Services!Z896="S",Services!$Z$1&amp;", ","")&amp;
if(Services!AA896="S",Services!$AA$1&amp;", ","")&amp;
if(Services!AB896="S",Services!$AB$1&amp;", ","")&amp;
if(Services!AC896="S",Services!$AC$1&amp;", ","")&amp;
if(Services!AD896="S",Services!$AD$1&amp;", ","")&amp;
if(Services!AE896="S",Services!$AE$1&amp;", ","")&amp;
if(Services!AF896="S",Services!$AF$1&amp;", ","")&amp;
if(Services!AG896="S",Services!$AG$1&amp;", ","")&amp;
if(Services!AH896="S",Services!$AH$1&amp;", ","")</f>
        <v/>
      </c>
      <c r="H896" t="str">
        <f t="shared" si="2"/>
        <v/>
      </c>
      <c r="I896" t="str">
        <f t="shared" si="3"/>
        <v/>
      </c>
      <c r="J896" s="24" t="s">
        <v>299</v>
      </c>
    </row>
    <row r="897">
      <c r="A897" t="str">
        <f>if(Services!A897="","",Services!A897)</f>
        <v/>
      </c>
      <c r="B897" t="str">
        <f>if(Services!B897&amp;" "&amp;Services!C897&amp;" "&amp;Services!I897="","",Services!B897&amp;" "&amp;Services!C897&amp;" "&amp;Services!I897)</f>
        <v>  </v>
      </c>
      <c r="C897" t="str">
        <f>if(A897="","",Services!D897&amp;" "&amp;Services!E897&amp;", "&amp;Services!F897&amp;" "&amp;Services!G897)</f>
        <v/>
      </c>
      <c r="D897" t="str">
        <f>if(Services!H897="","",Services!H897)</f>
        <v/>
      </c>
      <c r="E897" s="81" t="str">
        <f>if(Services!J897="P",Services!$J$1&amp;", ","")&amp;
if(Services!K897="P",Services!$K$1&amp;", ","")&amp;
if(Services!L897="P",Services!$L$1&amp;", ","")&amp;
if(Services!M897="P",Services!$M$1&amp;", ","")&amp;
if(Services!N897="P",Services!$N$1&amp;", ","")&amp;
if(Services!O897="P",Services!$O$1&amp;", ","")&amp;
if(Services!P897="P",Services!$P$1&amp;", ","")&amp;
if(Services!Q897="P",Services!$Q$1&amp;", ","")&amp;
if(Services!R897="P",Services!$R$1&amp;", ","")&amp;
if(Services!S897="P",Services!$S$1&amp;", ","")&amp;
if(Services!T897="P",Services!$T$1&amp;", ","")&amp;
if(Services!U897="P",Services!$U$1&amp;", ","")&amp;
if(Services!V897="P",Services!$V$1&amp;", ","")&amp;
if(Services!W897="P",Services!$W$1&amp;", ","")&amp;
if(Services!X897="P",Services!$X$1&amp;", ","")&amp;
if(Services!Y897="P",Services!$Y$1&amp;", ","")&amp;
if(Services!Z897="P",Services!$Z$1&amp;", ","")&amp;
if(Services!AA897="P",Services!$AA$1&amp;", ","")&amp;
if(Services!AB897="P",Services!$AB$1&amp;", ","")&amp;
if(Services!AC897="P",Services!$AC$1&amp;", ","")&amp;
if(Services!AD897="P",Services!$AD$1&amp;", ","")&amp;
if(Services!AE897="P",Services!$AE$1&amp;", ","")&amp;
if(Services!AF897="P",Services!$AF$1&amp;", ","")&amp;
if(Services!AG897="P",Services!$AG$1&amp;", ","")&amp;
if(Services!AH897="P",Services!$AH$1&amp;", ","")</f>
        <v/>
      </c>
      <c r="F897" t="str">
        <f t="shared" si="1"/>
        <v/>
      </c>
      <c r="G897" s="81" t="str">
        <f>if(Services!J897="S",Services!$J$1&amp;", ","")&amp;
if(Services!K897="S",Services!$K$1&amp;", ","")&amp;
if(Services!L897="S",Services!$L$1&amp;", ","")&amp;
if(Services!M897="S",Services!$M$1&amp;", ","")&amp;
if(Services!N897="S",Services!$N$1&amp;", ","")&amp;
if(Services!O897="S",Services!$O$1&amp;", ","")&amp;
if(Services!P897="S",Services!$P$1&amp;", ","")&amp;
if(Services!Q897="S",Services!$Q$1&amp;", ","")&amp;
if(Services!R897="S",Services!$R$1&amp;", ","")&amp;
if(Services!S897="S",Services!$S$1&amp;", ","")&amp;
if(Services!T897="S",Services!$T$1&amp;", ","")&amp;
if(Services!U897="S",Services!$U$1&amp;", ","")&amp;
if(Services!V897="S",Services!$V$1&amp;", ","")&amp;
if(Services!W897="S",Services!$W$1&amp;", ","")&amp;
if(Services!X897="S",Services!$X$1&amp;", ","")&amp;
if(Services!Y897="S",Services!$Y$1&amp;", ","")&amp;
if(Services!Z897="S",Services!$Z$1&amp;", ","")&amp;
if(Services!AA897="S",Services!$AA$1&amp;", ","")&amp;
if(Services!AB897="S",Services!$AB$1&amp;", ","")&amp;
if(Services!AC897="S",Services!$AC$1&amp;", ","")&amp;
if(Services!AD897="S",Services!$AD$1&amp;", ","")&amp;
if(Services!AE897="S",Services!$AE$1&amp;", ","")&amp;
if(Services!AF897="S",Services!$AF$1&amp;", ","")&amp;
if(Services!AG897="S",Services!$AG$1&amp;", ","")&amp;
if(Services!AH897="S",Services!$AH$1&amp;", ","")</f>
        <v/>
      </c>
      <c r="H897" t="str">
        <f t="shared" si="2"/>
        <v/>
      </c>
      <c r="I897" t="str">
        <f t="shared" si="3"/>
        <v/>
      </c>
      <c r="J897" s="24" t="s">
        <v>299</v>
      </c>
    </row>
    <row r="898">
      <c r="A898" t="str">
        <f>if(Services!A898="","",Services!A898)</f>
        <v/>
      </c>
      <c r="B898" t="str">
        <f>if(Services!B898&amp;" "&amp;Services!C898&amp;" "&amp;Services!I898="","",Services!B898&amp;" "&amp;Services!C898&amp;" "&amp;Services!I898)</f>
        <v>  </v>
      </c>
      <c r="C898" t="str">
        <f>if(A898="","",Services!D898&amp;" "&amp;Services!E898&amp;", "&amp;Services!F898&amp;" "&amp;Services!G898)</f>
        <v/>
      </c>
      <c r="D898" t="str">
        <f>if(Services!H898="","",Services!H898)</f>
        <v/>
      </c>
      <c r="E898" s="81" t="str">
        <f>if(Services!J898="P",Services!$J$1&amp;", ","")&amp;
if(Services!K898="P",Services!$K$1&amp;", ","")&amp;
if(Services!L898="P",Services!$L$1&amp;", ","")&amp;
if(Services!M898="P",Services!$M$1&amp;", ","")&amp;
if(Services!N898="P",Services!$N$1&amp;", ","")&amp;
if(Services!O898="P",Services!$O$1&amp;", ","")&amp;
if(Services!P898="P",Services!$P$1&amp;", ","")&amp;
if(Services!Q898="P",Services!$Q$1&amp;", ","")&amp;
if(Services!R898="P",Services!$R$1&amp;", ","")&amp;
if(Services!S898="P",Services!$S$1&amp;", ","")&amp;
if(Services!T898="P",Services!$T$1&amp;", ","")&amp;
if(Services!U898="P",Services!$U$1&amp;", ","")&amp;
if(Services!V898="P",Services!$V$1&amp;", ","")&amp;
if(Services!W898="P",Services!$W$1&amp;", ","")&amp;
if(Services!X898="P",Services!$X$1&amp;", ","")&amp;
if(Services!Y898="P",Services!$Y$1&amp;", ","")&amp;
if(Services!Z898="P",Services!$Z$1&amp;", ","")&amp;
if(Services!AA898="P",Services!$AA$1&amp;", ","")&amp;
if(Services!AB898="P",Services!$AB$1&amp;", ","")&amp;
if(Services!AC898="P",Services!$AC$1&amp;", ","")&amp;
if(Services!AD898="P",Services!$AD$1&amp;", ","")&amp;
if(Services!AE898="P",Services!$AE$1&amp;", ","")&amp;
if(Services!AF898="P",Services!$AF$1&amp;", ","")&amp;
if(Services!AG898="P",Services!$AG$1&amp;", ","")&amp;
if(Services!AH898="P",Services!$AH$1&amp;", ","")</f>
        <v/>
      </c>
      <c r="F898" t="str">
        <f t="shared" si="1"/>
        <v/>
      </c>
      <c r="G898" s="81" t="str">
        <f>if(Services!J898="S",Services!$J$1&amp;", ","")&amp;
if(Services!K898="S",Services!$K$1&amp;", ","")&amp;
if(Services!L898="S",Services!$L$1&amp;", ","")&amp;
if(Services!M898="S",Services!$M$1&amp;", ","")&amp;
if(Services!N898="S",Services!$N$1&amp;", ","")&amp;
if(Services!O898="S",Services!$O$1&amp;", ","")&amp;
if(Services!P898="S",Services!$P$1&amp;", ","")&amp;
if(Services!Q898="S",Services!$Q$1&amp;", ","")&amp;
if(Services!R898="S",Services!$R$1&amp;", ","")&amp;
if(Services!S898="S",Services!$S$1&amp;", ","")&amp;
if(Services!T898="S",Services!$T$1&amp;", ","")&amp;
if(Services!U898="S",Services!$U$1&amp;", ","")&amp;
if(Services!V898="S",Services!$V$1&amp;", ","")&amp;
if(Services!W898="S",Services!$W$1&amp;", ","")&amp;
if(Services!X898="S",Services!$X$1&amp;", ","")&amp;
if(Services!Y898="S",Services!$Y$1&amp;", ","")&amp;
if(Services!Z898="S",Services!$Z$1&amp;", ","")&amp;
if(Services!AA898="S",Services!$AA$1&amp;", ","")&amp;
if(Services!AB898="S",Services!$AB$1&amp;", ","")&amp;
if(Services!AC898="S",Services!$AC$1&amp;", ","")&amp;
if(Services!AD898="S",Services!$AD$1&amp;", ","")&amp;
if(Services!AE898="S",Services!$AE$1&amp;", ","")&amp;
if(Services!AF898="S",Services!$AF$1&amp;", ","")&amp;
if(Services!AG898="S",Services!$AG$1&amp;", ","")&amp;
if(Services!AH898="S",Services!$AH$1&amp;", ","")</f>
        <v/>
      </c>
      <c r="H898" t="str">
        <f t="shared" si="2"/>
        <v/>
      </c>
      <c r="I898" t="str">
        <f t="shared" si="3"/>
        <v/>
      </c>
      <c r="J898" s="24" t="s">
        <v>299</v>
      </c>
    </row>
    <row r="899">
      <c r="A899" t="str">
        <f>if(Services!A899="","",Services!A899)</f>
        <v/>
      </c>
      <c r="B899" t="str">
        <f>if(Services!B899&amp;" "&amp;Services!C899&amp;" "&amp;Services!I899="","",Services!B899&amp;" "&amp;Services!C899&amp;" "&amp;Services!I899)</f>
        <v>  </v>
      </c>
      <c r="C899" t="str">
        <f>if(A899="","",Services!D899&amp;" "&amp;Services!E899&amp;", "&amp;Services!F899&amp;" "&amp;Services!G899)</f>
        <v/>
      </c>
      <c r="D899" t="str">
        <f>if(Services!H899="","",Services!H899)</f>
        <v/>
      </c>
      <c r="E899" s="81" t="str">
        <f>if(Services!J899="P",Services!$J$1&amp;", ","")&amp;
if(Services!K899="P",Services!$K$1&amp;", ","")&amp;
if(Services!L899="P",Services!$L$1&amp;", ","")&amp;
if(Services!M899="P",Services!$M$1&amp;", ","")&amp;
if(Services!N899="P",Services!$N$1&amp;", ","")&amp;
if(Services!O899="P",Services!$O$1&amp;", ","")&amp;
if(Services!P899="P",Services!$P$1&amp;", ","")&amp;
if(Services!Q899="P",Services!$Q$1&amp;", ","")&amp;
if(Services!R899="P",Services!$R$1&amp;", ","")&amp;
if(Services!S899="P",Services!$S$1&amp;", ","")&amp;
if(Services!T899="P",Services!$T$1&amp;", ","")&amp;
if(Services!U899="P",Services!$U$1&amp;", ","")&amp;
if(Services!V899="P",Services!$V$1&amp;", ","")&amp;
if(Services!W899="P",Services!$W$1&amp;", ","")&amp;
if(Services!X899="P",Services!$X$1&amp;", ","")&amp;
if(Services!Y899="P",Services!$Y$1&amp;", ","")&amp;
if(Services!Z899="P",Services!$Z$1&amp;", ","")&amp;
if(Services!AA899="P",Services!$AA$1&amp;", ","")&amp;
if(Services!AB899="P",Services!$AB$1&amp;", ","")&amp;
if(Services!AC899="P",Services!$AC$1&amp;", ","")&amp;
if(Services!AD899="P",Services!$AD$1&amp;", ","")&amp;
if(Services!AE899="P",Services!$AE$1&amp;", ","")&amp;
if(Services!AF899="P",Services!$AF$1&amp;", ","")&amp;
if(Services!AG899="P",Services!$AG$1&amp;", ","")&amp;
if(Services!AH899="P",Services!$AH$1&amp;", ","")</f>
        <v/>
      </c>
      <c r="F899" t="str">
        <f t="shared" si="1"/>
        <v/>
      </c>
      <c r="G899" s="81" t="str">
        <f>if(Services!J899="S",Services!$J$1&amp;", ","")&amp;
if(Services!K899="S",Services!$K$1&amp;", ","")&amp;
if(Services!L899="S",Services!$L$1&amp;", ","")&amp;
if(Services!M899="S",Services!$M$1&amp;", ","")&amp;
if(Services!N899="S",Services!$N$1&amp;", ","")&amp;
if(Services!O899="S",Services!$O$1&amp;", ","")&amp;
if(Services!P899="S",Services!$P$1&amp;", ","")&amp;
if(Services!Q899="S",Services!$Q$1&amp;", ","")&amp;
if(Services!R899="S",Services!$R$1&amp;", ","")&amp;
if(Services!S899="S",Services!$S$1&amp;", ","")&amp;
if(Services!T899="S",Services!$T$1&amp;", ","")&amp;
if(Services!U899="S",Services!$U$1&amp;", ","")&amp;
if(Services!V899="S",Services!$V$1&amp;", ","")&amp;
if(Services!W899="S",Services!$W$1&amp;", ","")&amp;
if(Services!X899="S",Services!$X$1&amp;", ","")&amp;
if(Services!Y899="S",Services!$Y$1&amp;", ","")&amp;
if(Services!Z899="S",Services!$Z$1&amp;", ","")&amp;
if(Services!AA899="S",Services!$AA$1&amp;", ","")&amp;
if(Services!AB899="S",Services!$AB$1&amp;", ","")&amp;
if(Services!AC899="S",Services!$AC$1&amp;", ","")&amp;
if(Services!AD899="S",Services!$AD$1&amp;", ","")&amp;
if(Services!AE899="S",Services!$AE$1&amp;", ","")&amp;
if(Services!AF899="S",Services!$AF$1&amp;", ","")&amp;
if(Services!AG899="S",Services!$AG$1&amp;", ","")&amp;
if(Services!AH899="S",Services!$AH$1&amp;", ","")</f>
        <v/>
      </c>
      <c r="H899" t="str">
        <f t="shared" si="2"/>
        <v/>
      </c>
      <c r="I899" t="str">
        <f t="shared" si="3"/>
        <v/>
      </c>
      <c r="J899" s="24" t="s">
        <v>299</v>
      </c>
    </row>
    <row r="900">
      <c r="A900" t="str">
        <f>if(Services!A900="","",Services!A900)</f>
        <v/>
      </c>
      <c r="B900" t="str">
        <f>if(Services!B900&amp;" "&amp;Services!C900&amp;" "&amp;Services!I900="","",Services!B900&amp;" "&amp;Services!C900&amp;" "&amp;Services!I900)</f>
        <v>  </v>
      </c>
      <c r="C900" t="str">
        <f>if(A900="","",Services!D900&amp;" "&amp;Services!E900&amp;", "&amp;Services!F900&amp;" "&amp;Services!G900)</f>
        <v/>
      </c>
      <c r="D900" t="str">
        <f>if(Services!H900="","",Services!H900)</f>
        <v/>
      </c>
      <c r="E900" s="81" t="str">
        <f>if(Services!J900="P",Services!$J$1&amp;", ","")&amp;
if(Services!K900="P",Services!$K$1&amp;", ","")&amp;
if(Services!L900="P",Services!$L$1&amp;", ","")&amp;
if(Services!M900="P",Services!$M$1&amp;", ","")&amp;
if(Services!N900="P",Services!$N$1&amp;", ","")&amp;
if(Services!O900="P",Services!$O$1&amp;", ","")&amp;
if(Services!P900="P",Services!$P$1&amp;", ","")&amp;
if(Services!Q900="P",Services!$Q$1&amp;", ","")&amp;
if(Services!R900="P",Services!$R$1&amp;", ","")&amp;
if(Services!S900="P",Services!$S$1&amp;", ","")&amp;
if(Services!T900="P",Services!$T$1&amp;", ","")&amp;
if(Services!U900="P",Services!$U$1&amp;", ","")&amp;
if(Services!V900="P",Services!$V$1&amp;", ","")&amp;
if(Services!W900="P",Services!$W$1&amp;", ","")&amp;
if(Services!X900="P",Services!$X$1&amp;", ","")&amp;
if(Services!Y900="P",Services!$Y$1&amp;", ","")&amp;
if(Services!Z900="P",Services!$Z$1&amp;", ","")&amp;
if(Services!AA900="P",Services!$AA$1&amp;", ","")&amp;
if(Services!AB900="P",Services!$AB$1&amp;", ","")&amp;
if(Services!AC900="P",Services!$AC$1&amp;", ","")&amp;
if(Services!AD900="P",Services!$AD$1&amp;", ","")&amp;
if(Services!AE900="P",Services!$AE$1&amp;", ","")&amp;
if(Services!AF900="P",Services!$AF$1&amp;", ","")&amp;
if(Services!AG900="P",Services!$AG$1&amp;", ","")&amp;
if(Services!AH900="P",Services!$AH$1&amp;", ","")</f>
        <v/>
      </c>
      <c r="F900" t="str">
        <f t="shared" si="1"/>
        <v/>
      </c>
      <c r="G900" s="81" t="str">
        <f>if(Services!J900="S",Services!$J$1&amp;", ","")&amp;
if(Services!K900="S",Services!$K$1&amp;", ","")&amp;
if(Services!L900="S",Services!$L$1&amp;", ","")&amp;
if(Services!M900="S",Services!$M$1&amp;", ","")&amp;
if(Services!N900="S",Services!$N$1&amp;", ","")&amp;
if(Services!O900="S",Services!$O$1&amp;", ","")&amp;
if(Services!P900="S",Services!$P$1&amp;", ","")&amp;
if(Services!Q900="S",Services!$Q$1&amp;", ","")&amp;
if(Services!R900="S",Services!$R$1&amp;", ","")&amp;
if(Services!S900="S",Services!$S$1&amp;", ","")&amp;
if(Services!T900="S",Services!$T$1&amp;", ","")&amp;
if(Services!U900="S",Services!$U$1&amp;", ","")&amp;
if(Services!V900="S",Services!$V$1&amp;", ","")&amp;
if(Services!W900="S",Services!$W$1&amp;", ","")&amp;
if(Services!X900="S",Services!$X$1&amp;", ","")&amp;
if(Services!Y900="S",Services!$Y$1&amp;", ","")&amp;
if(Services!Z900="S",Services!$Z$1&amp;", ","")&amp;
if(Services!AA900="S",Services!$AA$1&amp;", ","")&amp;
if(Services!AB900="S",Services!$AB$1&amp;", ","")&amp;
if(Services!AC900="S",Services!$AC$1&amp;", ","")&amp;
if(Services!AD900="S",Services!$AD$1&amp;", ","")&amp;
if(Services!AE900="S",Services!$AE$1&amp;", ","")&amp;
if(Services!AF900="S",Services!$AF$1&amp;", ","")&amp;
if(Services!AG900="S",Services!$AG$1&amp;", ","")&amp;
if(Services!AH900="S",Services!$AH$1&amp;", ","")</f>
        <v/>
      </c>
      <c r="H900" t="str">
        <f t="shared" si="2"/>
        <v/>
      </c>
      <c r="I900" t="str">
        <f t="shared" si="3"/>
        <v/>
      </c>
      <c r="J900" s="24" t="s">
        <v>299</v>
      </c>
    </row>
    <row r="901">
      <c r="A901" t="str">
        <f>if(Services!A901="","",Services!A901)</f>
        <v/>
      </c>
      <c r="B901" t="str">
        <f>if(Services!B901&amp;" "&amp;Services!C901&amp;" "&amp;Services!I901="","",Services!B901&amp;" "&amp;Services!C901&amp;" "&amp;Services!I901)</f>
        <v>  </v>
      </c>
      <c r="C901" t="str">
        <f>if(A901="","",Services!D901&amp;" "&amp;Services!E901&amp;", "&amp;Services!F901&amp;" "&amp;Services!G901)</f>
        <v/>
      </c>
      <c r="D901" t="str">
        <f>if(Services!H901="","",Services!H901)</f>
        <v/>
      </c>
      <c r="E901" s="81" t="str">
        <f>if(Services!J901="P",Services!$J$1&amp;", ","")&amp;
if(Services!K901="P",Services!$K$1&amp;", ","")&amp;
if(Services!L901="P",Services!$L$1&amp;", ","")&amp;
if(Services!M901="P",Services!$M$1&amp;", ","")&amp;
if(Services!N901="P",Services!$N$1&amp;", ","")&amp;
if(Services!O901="P",Services!$O$1&amp;", ","")&amp;
if(Services!P901="P",Services!$P$1&amp;", ","")&amp;
if(Services!Q901="P",Services!$Q$1&amp;", ","")&amp;
if(Services!R901="P",Services!$R$1&amp;", ","")&amp;
if(Services!S901="P",Services!$S$1&amp;", ","")&amp;
if(Services!T901="P",Services!$T$1&amp;", ","")&amp;
if(Services!U901="P",Services!$U$1&amp;", ","")&amp;
if(Services!V901="P",Services!$V$1&amp;", ","")&amp;
if(Services!W901="P",Services!$W$1&amp;", ","")&amp;
if(Services!X901="P",Services!$X$1&amp;", ","")&amp;
if(Services!Y901="P",Services!$Y$1&amp;", ","")&amp;
if(Services!Z901="P",Services!$Z$1&amp;", ","")&amp;
if(Services!AA901="P",Services!$AA$1&amp;", ","")&amp;
if(Services!AB901="P",Services!$AB$1&amp;", ","")&amp;
if(Services!AC901="P",Services!$AC$1&amp;", ","")&amp;
if(Services!AD901="P",Services!$AD$1&amp;", ","")&amp;
if(Services!AE901="P",Services!$AE$1&amp;", ","")&amp;
if(Services!AF901="P",Services!$AF$1&amp;", ","")&amp;
if(Services!AG901="P",Services!$AG$1&amp;", ","")&amp;
if(Services!AH901="P",Services!$AH$1&amp;", ","")</f>
        <v/>
      </c>
      <c r="F901" t="str">
        <f t="shared" si="1"/>
        <v/>
      </c>
      <c r="G901" s="81" t="str">
        <f>if(Services!J901="S",Services!$J$1&amp;", ","")&amp;
if(Services!K901="S",Services!$K$1&amp;", ","")&amp;
if(Services!L901="S",Services!$L$1&amp;", ","")&amp;
if(Services!M901="S",Services!$M$1&amp;", ","")&amp;
if(Services!N901="S",Services!$N$1&amp;", ","")&amp;
if(Services!O901="S",Services!$O$1&amp;", ","")&amp;
if(Services!P901="S",Services!$P$1&amp;", ","")&amp;
if(Services!Q901="S",Services!$Q$1&amp;", ","")&amp;
if(Services!R901="S",Services!$R$1&amp;", ","")&amp;
if(Services!S901="S",Services!$S$1&amp;", ","")&amp;
if(Services!T901="S",Services!$T$1&amp;", ","")&amp;
if(Services!U901="S",Services!$U$1&amp;", ","")&amp;
if(Services!V901="S",Services!$V$1&amp;", ","")&amp;
if(Services!W901="S",Services!$W$1&amp;", ","")&amp;
if(Services!X901="S",Services!$X$1&amp;", ","")&amp;
if(Services!Y901="S",Services!$Y$1&amp;", ","")&amp;
if(Services!Z901="S",Services!$Z$1&amp;", ","")&amp;
if(Services!AA901="S",Services!$AA$1&amp;", ","")&amp;
if(Services!AB901="S",Services!$AB$1&amp;", ","")&amp;
if(Services!AC901="S",Services!$AC$1&amp;", ","")&amp;
if(Services!AD901="S",Services!$AD$1&amp;", ","")&amp;
if(Services!AE901="S",Services!$AE$1&amp;", ","")&amp;
if(Services!AF901="S",Services!$AF$1&amp;", ","")&amp;
if(Services!AG901="S",Services!$AG$1&amp;", ","")&amp;
if(Services!AH901="S",Services!$AH$1&amp;", ","")</f>
        <v/>
      </c>
      <c r="H901" t="str">
        <f t="shared" si="2"/>
        <v/>
      </c>
      <c r="I901" t="str">
        <f t="shared" si="3"/>
        <v/>
      </c>
      <c r="J901" s="24" t="s">
        <v>299</v>
      </c>
    </row>
    <row r="902">
      <c r="A902" t="str">
        <f>if(Services!A902="","",Services!A902)</f>
        <v/>
      </c>
      <c r="B902" t="str">
        <f>if(Services!B902&amp;" "&amp;Services!C902&amp;" "&amp;Services!I902="","",Services!B902&amp;" "&amp;Services!C902&amp;" "&amp;Services!I902)</f>
        <v>  </v>
      </c>
      <c r="C902" t="str">
        <f>if(A902="","",Services!D902&amp;" "&amp;Services!E902&amp;", "&amp;Services!F902&amp;" "&amp;Services!G902)</f>
        <v/>
      </c>
      <c r="D902" t="str">
        <f>if(Services!H902="","",Services!H902)</f>
        <v/>
      </c>
      <c r="E902" s="81" t="str">
        <f>if(Services!J902="P",Services!$J$1&amp;", ","")&amp;
if(Services!K902="P",Services!$K$1&amp;", ","")&amp;
if(Services!L902="P",Services!$L$1&amp;", ","")&amp;
if(Services!M902="P",Services!$M$1&amp;", ","")&amp;
if(Services!N902="P",Services!$N$1&amp;", ","")&amp;
if(Services!O902="P",Services!$O$1&amp;", ","")&amp;
if(Services!P902="P",Services!$P$1&amp;", ","")&amp;
if(Services!Q902="P",Services!$Q$1&amp;", ","")&amp;
if(Services!R902="P",Services!$R$1&amp;", ","")&amp;
if(Services!S902="P",Services!$S$1&amp;", ","")&amp;
if(Services!T902="P",Services!$T$1&amp;", ","")&amp;
if(Services!U902="P",Services!$U$1&amp;", ","")&amp;
if(Services!V902="P",Services!$V$1&amp;", ","")&amp;
if(Services!W902="P",Services!$W$1&amp;", ","")&amp;
if(Services!X902="P",Services!$X$1&amp;", ","")&amp;
if(Services!Y902="P",Services!$Y$1&amp;", ","")&amp;
if(Services!Z902="P",Services!$Z$1&amp;", ","")&amp;
if(Services!AA902="P",Services!$AA$1&amp;", ","")&amp;
if(Services!AB902="P",Services!$AB$1&amp;", ","")&amp;
if(Services!AC902="P",Services!$AC$1&amp;", ","")&amp;
if(Services!AD902="P",Services!$AD$1&amp;", ","")&amp;
if(Services!AE902="P",Services!$AE$1&amp;", ","")&amp;
if(Services!AF902="P",Services!$AF$1&amp;", ","")&amp;
if(Services!AG902="P",Services!$AG$1&amp;", ","")&amp;
if(Services!AH902="P",Services!$AH$1&amp;", ","")</f>
        <v/>
      </c>
      <c r="F902" t="str">
        <f t="shared" si="1"/>
        <v/>
      </c>
      <c r="G902" s="81" t="str">
        <f>if(Services!J902="S",Services!$J$1&amp;", ","")&amp;
if(Services!K902="S",Services!$K$1&amp;", ","")&amp;
if(Services!L902="S",Services!$L$1&amp;", ","")&amp;
if(Services!M902="S",Services!$M$1&amp;", ","")&amp;
if(Services!N902="S",Services!$N$1&amp;", ","")&amp;
if(Services!O902="S",Services!$O$1&amp;", ","")&amp;
if(Services!P902="S",Services!$P$1&amp;", ","")&amp;
if(Services!Q902="S",Services!$Q$1&amp;", ","")&amp;
if(Services!R902="S",Services!$R$1&amp;", ","")&amp;
if(Services!S902="S",Services!$S$1&amp;", ","")&amp;
if(Services!T902="S",Services!$T$1&amp;", ","")&amp;
if(Services!U902="S",Services!$U$1&amp;", ","")&amp;
if(Services!V902="S",Services!$V$1&amp;", ","")&amp;
if(Services!W902="S",Services!$W$1&amp;", ","")&amp;
if(Services!X902="S",Services!$X$1&amp;", ","")&amp;
if(Services!Y902="S",Services!$Y$1&amp;", ","")&amp;
if(Services!Z902="S",Services!$Z$1&amp;", ","")&amp;
if(Services!AA902="S",Services!$AA$1&amp;", ","")&amp;
if(Services!AB902="S",Services!$AB$1&amp;", ","")&amp;
if(Services!AC902="S",Services!$AC$1&amp;", ","")&amp;
if(Services!AD902="S",Services!$AD$1&amp;", ","")&amp;
if(Services!AE902="S",Services!$AE$1&amp;", ","")&amp;
if(Services!AF902="S",Services!$AF$1&amp;", ","")&amp;
if(Services!AG902="S",Services!$AG$1&amp;", ","")&amp;
if(Services!AH902="S",Services!$AH$1&amp;", ","")</f>
        <v/>
      </c>
      <c r="H902" t="str">
        <f t="shared" si="2"/>
        <v/>
      </c>
      <c r="I902" t="str">
        <f t="shared" si="3"/>
        <v/>
      </c>
      <c r="J902" s="24" t="s">
        <v>299</v>
      </c>
    </row>
    <row r="903">
      <c r="A903" t="str">
        <f>if(Services!A903="","",Services!A903)</f>
        <v/>
      </c>
      <c r="B903" t="str">
        <f>if(Services!B903&amp;" "&amp;Services!C903&amp;" "&amp;Services!I903="","",Services!B903&amp;" "&amp;Services!C903&amp;" "&amp;Services!I903)</f>
        <v>  </v>
      </c>
      <c r="C903" t="str">
        <f>if(A903="","",Services!D903&amp;" "&amp;Services!E903&amp;", "&amp;Services!F903&amp;" "&amp;Services!G903)</f>
        <v/>
      </c>
      <c r="D903" t="str">
        <f>if(Services!H903="","",Services!H903)</f>
        <v/>
      </c>
      <c r="E903" s="81" t="str">
        <f>if(Services!J903="P",Services!$J$1&amp;", ","")&amp;
if(Services!K903="P",Services!$K$1&amp;", ","")&amp;
if(Services!L903="P",Services!$L$1&amp;", ","")&amp;
if(Services!M903="P",Services!$M$1&amp;", ","")&amp;
if(Services!N903="P",Services!$N$1&amp;", ","")&amp;
if(Services!O903="P",Services!$O$1&amp;", ","")&amp;
if(Services!P903="P",Services!$P$1&amp;", ","")&amp;
if(Services!Q903="P",Services!$Q$1&amp;", ","")&amp;
if(Services!R903="P",Services!$R$1&amp;", ","")&amp;
if(Services!S903="P",Services!$S$1&amp;", ","")&amp;
if(Services!T903="P",Services!$T$1&amp;", ","")&amp;
if(Services!U903="P",Services!$U$1&amp;", ","")&amp;
if(Services!V903="P",Services!$V$1&amp;", ","")&amp;
if(Services!W903="P",Services!$W$1&amp;", ","")&amp;
if(Services!X903="P",Services!$X$1&amp;", ","")&amp;
if(Services!Y903="P",Services!$Y$1&amp;", ","")&amp;
if(Services!Z903="P",Services!$Z$1&amp;", ","")&amp;
if(Services!AA903="P",Services!$AA$1&amp;", ","")&amp;
if(Services!AB903="P",Services!$AB$1&amp;", ","")&amp;
if(Services!AC903="P",Services!$AC$1&amp;", ","")&amp;
if(Services!AD903="P",Services!$AD$1&amp;", ","")&amp;
if(Services!AE903="P",Services!$AE$1&amp;", ","")&amp;
if(Services!AF903="P",Services!$AF$1&amp;", ","")&amp;
if(Services!AG903="P",Services!$AG$1&amp;", ","")&amp;
if(Services!AH903="P",Services!$AH$1&amp;", ","")</f>
        <v/>
      </c>
      <c r="F903" t="str">
        <f t="shared" si="1"/>
        <v/>
      </c>
      <c r="G903" s="81" t="str">
        <f>if(Services!J903="S",Services!$J$1&amp;", ","")&amp;
if(Services!K903="S",Services!$K$1&amp;", ","")&amp;
if(Services!L903="S",Services!$L$1&amp;", ","")&amp;
if(Services!M903="S",Services!$M$1&amp;", ","")&amp;
if(Services!N903="S",Services!$N$1&amp;", ","")&amp;
if(Services!O903="S",Services!$O$1&amp;", ","")&amp;
if(Services!P903="S",Services!$P$1&amp;", ","")&amp;
if(Services!Q903="S",Services!$Q$1&amp;", ","")&amp;
if(Services!R903="S",Services!$R$1&amp;", ","")&amp;
if(Services!S903="S",Services!$S$1&amp;", ","")&amp;
if(Services!T903="S",Services!$T$1&amp;", ","")&amp;
if(Services!U903="S",Services!$U$1&amp;", ","")&amp;
if(Services!V903="S",Services!$V$1&amp;", ","")&amp;
if(Services!W903="S",Services!$W$1&amp;", ","")&amp;
if(Services!X903="S",Services!$X$1&amp;", ","")&amp;
if(Services!Y903="S",Services!$Y$1&amp;", ","")&amp;
if(Services!Z903="S",Services!$Z$1&amp;", ","")&amp;
if(Services!AA903="S",Services!$AA$1&amp;", ","")&amp;
if(Services!AB903="S",Services!$AB$1&amp;", ","")&amp;
if(Services!AC903="S",Services!$AC$1&amp;", ","")&amp;
if(Services!AD903="S",Services!$AD$1&amp;", ","")&amp;
if(Services!AE903="S",Services!$AE$1&amp;", ","")&amp;
if(Services!AF903="S",Services!$AF$1&amp;", ","")&amp;
if(Services!AG903="S",Services!$AG$1&amp;", ","")&amp;
if(Services!AH903="S",Services!$AH$1&amp;", ","")</f>
        <v/>
      </c>
      <c r="H903" t="str">
        <f t="shared" si="2"/>
        <v/>
      </c>
      <c r="I903" t="str">
        <f t="shared" si="3"/>
        <v/>
      </c>
      <c r="J903" s="24" t="s">
        <v>299</v>
      </c>
    </row>
    <row r="904">
      <c r="A904" t="str">
        <f>if(Services!A904="","",Services!A904)</f>
        <v/>
      </c>
      <c r="B904" t="str">
        <f>if(Services!B904&amp;" "&amp;Services!C904&amp;" "&amp;Services!I904="","",Services!B904&amp;" "&amp;Services!C904&amp;" "&amp;Services!I904)</f>
        <v>  </v>
      </c>
      <c r="C904" t="str">
        <f>if(A904="","",Services!D904&amp;" "&amp;Services!E904&amp;", "&amp;Services!F904&amp;" "&amp;Services!G904)</f>
        <v/>
      </c>
      <c r="D904" t="str">
        <f>if(Services!H904="","",Services!H904)</f>
        <v/>
      </c>
      <c r="E904" s="81" t="str">
        <f>if(Services!J904="P",Services!$J$1&amp;", ","")&amp;
if(Services!K904="P",Services!$K$1&amp;", ","")&amp;
if(Services!L904="P",Services!$L$1&amp;", ","")&amp;
if(Services!M904="P",Services!$M$1&amp;", ","")&amp;
if(Services!N904="P",Services!$N$1&amp;", ","")&amp;
if(Services!O904="P",Services!$O$1&amp;", ","")&amp;
if(Services!P904="P",Services!$P$1&amp;", ","")&amp;
if(Services!Q904="P",Services!$Q$1&amp;", ","")&amp;
if(Services!R904="P",Services!$R$1&amp;", ","")&amp;
if(Services!S904="P",Services!$S$1&amp;", ","")&amp;
if(Services!T904="P",Services!$T$1&amp;", ","")&amp;
if(Services!U904="P",Services!$U$1&amp;", ","")&amp;
if(Services!V904="P",Services!$V$1&amp;", ","")&amp;
if(Services!W904="P",Services!$W$1&amp;", ","")&amp;
if(Services!X904="P",Services!$X$1&amp;", ","")&amp;
if(Services!Y904="P",Services!$Y$1&amp;", ","")&amp;
if(Services!Z904="P",Services!$Z$1&amp;", ","")&amp;
if(Services!AA904="P",Services!$AA$1&amp;", ","")&amp;
if(Services!AB904="P",Services!$AB$1&amp;", ","")&amp;
if(Services!AC904="P",Services!$AC$1&amp;", ","")&amp;
if(Services!AD904="P",Services!$AD$1&amp;", ","")&amp;
if(Services!AE904="P",Services!$AE$1&amp;", ","")&amp;
if(Services!AF904="P",Services!$AF$1&amp;", ","")&amp;
if(Services!AG904="P",Services!$AG$1&amp;", ","")&amp;
if(Services!AH904="P",Services!$AH$1&amp;", ","")</f>
        <v/>
      </c>
      <c r="F904" t="str">
        <f t="shared" si="1"/>
        <v/>
      </c>
      <c r="G904" s="81" t="str">
        <f>if(Services!J904="S",Services!$J$1&amp;", ","")&amp;
if(Services!K904="S",Services!$K$1&amp;", ","")&amp;
if(Services!L904="S",Services!$L$1&amp;", ","")&amp;
if(Services!M904="S",Services!$M$1&amp;", ","")&amp;
if(Services!N904="S",Services!$N$1&amp;", ","")&amp;
if(Services!O904="S",Services!$O$1&amp;", ","")&amp;
if(Services!P904="S",Services!$P$1&amp;", ","")&amp;
if(Services!Q904="S",Services!$Q$1&amp;", ","")&amp;
if(Services!R904="S",Services!$R$1&amp;", ","")&amp;
if(Services!S904="S",Services!$S$1&amp;", ","")&amp;
if(Services!T904="S",Services!$T$1&amp;", ","")&amp;
if(Services!U904="S",Services!$U$1&amp;", ","")&amp;
if(Services!V904="S",Services!$V$1&amp;", ","")&amp;
if(Services!W904="S",Services!$W$1&amp;", ","")&amp;
if(Services!X904="S",Services!$X$1&amp;", ","")&amp;
if(Services!Y904="S",Services!$Y$1&amp;", ","")&amp;
if(Services!Z904="S",Services!$Z$1&amp;", ","")&amp;
if(Services!AA904="S",Services!$AA$1&amp;", ","")&amp;
if(Services!AB904="S",Services!$AB$1&amp;", ","")&amp;
if(Services!AC904="S",Services!$AC$1&amp;", ","")&amp;
if(Services!AD904="S",Services!$AD$1&amp;", ","")&amp;
if(Services!AE904="S",Services!$AE$1&amp;", ","")&amp;
if(Services!AF904="S",Services!$AF$1&amp;", ","")&amp;
if(Services!AG904="S",Services!$AG$1&amp;", ","")&amp;
if(Services!AH904="S",Services!$AH$1&amp;", ","")</f>
        <v/>
      </c>
      <c r="H904" t="str">
        <f t="shared" si="2"/>
        <v/>
      </c>
      <c r="I904" t="str">
        <f t="shared" si="3"/>
        <v/>
      </c>
      <c r="J904" s="24" t="s">
        <v>299</v>
      </c>
    </row>
    <row r="905">
      <c r="A905" t="str">
        <f>if(Services!A905="","",Services!A905)</f>
        <v/>
      </c>
      <c r="B905" t="str">
        <f>if(Services!B905&amp;" "&amp;Services!C905&amp;" "&amp;Services!I905="","",Services!B905&amp;" "&amp;Services!C905&amp;" "&amp;Services!I905)</f>
        <v>  </v>
      </c>
      <c r="C905" t="str">
        <f>if(A905="","",Services!D905&amp;" "&amp;Services!E905&amp;", "&amp;Services!F905&amp;" "&amp;Services!G905)</f>
        <v/>
      </c>
      <c r="D905" t="str">
        <f>if(Services!H905="","",Services!H905)</f>
        <v/>
      </c>
      <c r="E905" s="81" t="str">
        <f>if(Services!J905="P",Services!$J$1&amp;", ","")&amp;
if(Services!K905="P",Services!$K$1&amp;", ","")&amp;
if(Services!L905="P",Services!$L$1&amp;", ","")&amp;
if(Services!M905="P",Services!$M$1&amp;", ","")&amp;
if(Services!N905="P",Services!$N$1&amp;", ","")&amp;
if(Services!O905="P",Services!$O$1&amp;", ","")&amp;
if(Services!P905="P",Services!$P$1&amp;", ","")&amp;
if(Services!Q905="P",Services!$Q$1&amp;", ","")&amp;
if(Services!R905="P",Services!$R$1&amp;", ","")&amp;
if(Services!S905="P",Services!$S$1&amp;", ","")&amp;
if(Services!T905="P",Services!$T$1&amp;", ","")&amp;
if(Services!U905="P",Services!$U$1&amp;", ","")&amp;
if(Services!V905="P",Services!$V$1&amp;", ","")&amp;
if(Services!W905="P",Services!$W$1&amp;", ","")&amp;
if(Services!X905="P",Services!$X$1&amp;", ","")&amp;
if(Services!Y905="P",Services!$Y$1&amp;", ","")&amp;
if(Services!Z905="P",Services!$Z$1&amp;", ","")&amp;
if(Services!AA905="P",Services!$AA$1&amp;", ","")&amp;
if(Services!AB905="P",Services!$AB$1&amp;", ","")&amp;
if(Services!AC905="P",Services!$AC$1&amp;", ","")&amp;
if(Services!AD905="P",Services!$AD$1&amp;", ","")&amp;
if(Services!AE905="P",Services!$AE$1&amp;", ","")&amp;
if(Services!AF905="P",Services!$AF$1&amp;", ","")&amp;
if(Services!AG905="P",Services!$AG$1&amp;", ","")&amp;
if(Services!AH905="P",Services!$AH$1&amp;", ","")</f>
        <v/>
      </c>
      <c r="F905" t="str">
        <f t="shared" si="1"/>
        <v/>
      </c>
      <c r="G905" s="81" t="str">
        <f>if(Services!J905="S",Services!$J$1&amp;", ","")&amp;
if(Services!K905="S",Services!$K$1&amp;", ","")&amp;
if(Services!L905="S",Services!$L$1&amp;", ","")&amp;
if(Services!M905="S",Services!$M$1&amp;", ","")&amp;
if(Services!N905="S",Services!$N$1&amp;", ","")&amp;
if(Services!O905="S",Services!$O$1&amp;", ","")&amp;
if(Services!P905="S",Services!$P$1&amp;", ","")&amp;
if(Services!Q905="S",Services!$Q$1&amp;", ","")&amp;
if(Services!R905="S",Services!$R$1&amp;", ","")&amp;
if(Services!S905="S",Services!$S$1&amp;", ","")&amp;
if(Services!T905="S",Services!$T$1&amp;", ","")&amp;
if(Services!U905="S",Services!$U$1&amp;", ","")&amp;
if(Services!V905="S",Services!$V$1&amp;", ","")&amp;
if(Services!W905="S",Services!$W$1&amp;", ","")&amp;
if(Services!X905="S",Services!$X$1&amp;", ","")&amp;
if(Services!Y905="S",Services!$Y$1&amp;", ","")&amp;
if(Services!Z905="S",Services!$Z$1&amp;", ","")&amp;
if(Services!AA905="S",Services!$AA$1&amp;", ","")&amp;
if(Services!AB905="S",Services!$AB$1&amp;", ","")&amp;
if(Services!AC905="S",Services!$AC$1&amp;", ","")&amp;
if(Services!AD905="S",Services!$AD$1&amp;", ","")&amp;
if(Services!AE905="S",Services!$AE$1&amp;", ","")&amp;
if(Services!AF905="S",Services!$AF$1&amp;", ","")&amp;
if(Services!AG905="S",Services!$AG$1&amp;", ","")&amp;
if(Services!AH905="S",Services!$AH$1&amp;", ","")</f>
        <v/>
      </c>
      <c r="H905" t="str">
        <f t="shared" si="2"/>
        <v/>
      </c>
      <c r="I905" t="str">
        <f t="shared" si="3"/>
        <v/>
      </c>
      <c r="J905" s="24" t="s">
        <v>299</v>
      </c>
    </row>
    <row r="906">
      <c r="A906" t="str">
        <f>if(Services!A906="","",Services!A906)</f>
        <v/>
      </c>
      <c r="B906" t="str">
        <f>if(Services!B906&amp;" "&amp;Services!C906&amp;" "&amp;Services!I906="","",Services!B906&amp;" "&amp;Services!C906&amp;" "&amp;Services!I906)</f>
        <v>  </v>
      </c>
      <c r="C906" t="str">
        <f>if(A906="","",Services!D906&amp;" "&amp;Services!E906&amp;", "&amp;Services!F906&amp;" "&amp;Services!G906)</f>
        <v/>
      </c>
      <c r="D906" t="str">
        <f>if(Services!H906="","",Services!H906)</f>
        <v/>
      </c>
      <c r="E906" s="81" t="str">
        <f>if(Services!J906="P",Services!$J$1&amp;", ","")&amp;
if(Services!K906="P",Services!$K$1&amp;", ","")&amp;
if(Services!L906="P",Services!$L$1&amp;", ","")&amp;
if(Services!M906="P",Services!$M$1&amp;", ","")&amp;
if(Services!N906="P",Services!$N$1&amp;", ","")&amp;
if(Services!O906="P",Services!$O$1&amp;", ","")&amp;
if(Services!P906="P",Services!$P$1&amp;", ","")&amp;
if(Services!Q906="P",Services!$Q$1&amp;", ","")&amp;
if(Services!R906="P",Services!$R$1&amp;", ","")&amp;
if(Services!S906="P",Services!$S$1&amp;", ","")&amp;
if(Services!T906="P",Services!$T$1&amp;", ","")&amp;
if(Services!U906="P",Services!$U$1&amp;", ","")&amp;
if(Services!V906="P",Services!$V$1&amp;", ","")&amp;
if(Services!W906="P",Services!$W$1&amp;", ","")&amp;
if(Services!X906="P",Services!$X$1&amp;", ","")&amp;
if(Services!Y906="P",Services!$Y$1&amp;", ","")&amp;
if(Services!Z906="P",Services!$Z$1&amp;", ","")&amp;
if(Services!AA906="P",Services!$AA$1&amp;", ","")&amp;
if(Services!AB906="P",Services!$AB$1&amp;", ","")&amp;
if(Services!AC906="P",Services!$AC$1&amp;", ","")&amp;
if(Services!AD906="P",Services!$AD$1&amp;", ","")&amp;
if(Services!AE906="P",Services!$AE$1&amp;", ","")&amp;
if(Services!AF906="P",Services!$AF$1&amp;", ","")&amp;
if(Services!AG906="P",Services!$AG$1&amp;", ","")&amp;
if(Services!AH906="P",Services!$AH$1&amp;", ","")</f>
        <v/>
      </c>
      <c r="F906" t="str">
        <f t="shared" si="1"/>
        <v/>
      </c>
      <c r="G906" s="81" t="str">
        <f>if(Services!J906="S",Services!$J$1&amp;", ","")&amp;
if(Services!K906="S",Services!$K$1&amp;", ","")&amp;
if(Services!L906="S",Services!$L$1&amp;", ","")&amp;
if(Services!M906="S",Services!$M$1&amp;", ","")&amp;
if(Services!N906="S",Services!$N$1&amp;", ","")&amp;
if(Services!O906="S",Services!$O$1&amp;", ","")&amp;
if(Services!P906="S",Services!$P$1&amp;", ","")&amp;
if(Services!Q906="S",Services!$Q$1&amp;", ","")&amp;
if(Services!R906="S",Services!$R$1&amp;", ","")&amp;
if(Services!S906="S",Services!$S$1&amp;", ","")&amp;
if(Services!T906="S",Services!$T$1&amp;", ","")&amp;
if(Services!U906="S",Services!$U$1&amp;", ","")&amp;
if(Services!V906="S",Services!$V$1&amp;", ","")&amp;
if(Services!W906="S",Services!$W$1&amp;", ","")&amp;
if(Services!X906="S",Services!$X$1&amp;", ","")&amp;
if(Services!Y906="S",Services!$Y$1&amp;", ","")&amp;
if(Services!Z906="S",Services!$Z$1&amp;", ","")&amp;
if(Services!AA906="S",Services!$AA$1&amp;", ","")&amp;
if(Services!AB906="S",Services!$AB$1&amp;", ","")&amp;
if(Services!AC906="S",Services!$AC$1&amp;", ","")&amp;
if(Services!AD906="S",Services!$AD$1&amp;", ","")&amp;
if(Services!AE906="S",Services!$AE$1&amp;", ","")&amp;
if(Services!AF906="S",Services!$AF$1&amp;", ","")&amp;
if(Services!AG906="S",Services!$AG$1&amp;", ","")&amp;
if(Services!AH906="S",Services!$AH$1&amp;", ","")</f>
        <v/>
      </c>
      <c r="H906" t="str">
        <f t="shared" si="2"/>
        <v/>
      </c>
      <c r="I906" t="str">
        <f t="shared" si="3"/>
        <v/>
      </c>
      <c r="J906" s="24" t="s">
        <v>299</v>
      </c>
    </row>
    <row r="907">
      <c r="A907" t="str">
        <f>if(Services!A907="","",Services!A907)</f>
        <v/>
      </c>
      <c r="B907" t="str">
        <f>if(Services!B907&amp;" "&amp;Services!C907&amp;" "&amp;Services!I907="","",Services!B907&amp;" "&amp;Services!C907&amp;" "&amp;Services!I907)</f>
        <v>  </v>
      </c>
      <c r="C907" t="str">
        <f>if(A907="","",Services!D907&amp;" "&amp;Services!E907&amp;", "&amp;Services!F907&amp;" "&amp;Services!G907)</f>
        <v/>
      </c>
      <c r="D907" t="str">
        <f>if(Services!H907="","",Services!H907)</f>
        <v/>
      </c>
      <c r="E907" s="81" t="str">
        <f>if(Services!J907="P",Services!$J$1&amp;", ","")&amp;
if(Services!K907="P",Services!$K$1&amp;", ","")&amp;
if(Services!L907="P",Services!$L$1&amp;", ","")&amp;
if(Services!M907="P",Services!$M$1&amp;", ","")&amp;
if(Services!N907="P",Services!$N$1&amp;", ","")&amp;
if(Services!O907="P",Services!$O$1&amp;", ","")&amp;
if(Services!P907="P",Services!$P$1&amp;", ","")&amp;
if(Services!Q907="P",Services!$Q$1&amp;", ","")&amp;
if(Services!R907="P",Services!$R$1&amp;", ","")&amp;
if(Services!S907="P",Services!$S$1&amp;", ","")&amp;
if(Services!T907="P",Services!$T$1&amp;", ","")&amp;
if(Services!U907="P",Services!$U$1&amp;", ","")&amp;
if(Services!V907="P",Services!$V$1&amp;", ","")&amp;
if(Services!W907="P",Services!$W$1&amp;", ","")&amp;
if(Services!X907="P",Services!$X$1&amp;", ","")&amp;
if(Services!Y907="P",Services!$Y$1&amp;", ","")&amp;
if(Services!Z907="P",Services!$Z$1&amp;", ","")&amp;
if(Services!AA907="P",Services!$AA$1&amp;", ","")&amp;
if(Services!AB907="P",Services!$AB$1&amp;", ","")&amp;
if(Services!AC907="P",Services!$AC$1&amp;", ","")&amp;
if(Services!AD907="P",Services!$AD$1&amp;", ","")&amp;
if(Services!AE907="P",Services!$AE$1&amp;", ","")&amp;
if(Services!AF907="P",Services!$AF$1&amp;", ","")&amp;
if(Services!AG907="P",Services!$AG$1&amp;", ","")&amp;
if(Services!AH907="P",Services!$AH$1&amp;", ","")</f>
        <v/>
      </c>
      <c r="F907" t="str">
        <f t="shared" si="1"/>
        <v/>
      </c>
      <c r="G907" s="81" t="str">
        <f>if(Services!J907="S",Services!$J$1&amp;", ","")&amp;
if(Services!K907="S",Services!$K$1&amp;", ","")&amp;
if(Services!L907="S",Services!$L$1&amp;", ","")&amp;
if(Services!M907="S",Services!$M$1&amp;", ","")&amp;
if(Services!N907="S",Services!$N$1&amp;", ","")&amp;
if(Services!O907="S",Services!$O$1&amp;", ","")&amp;
if(Services!P907="S",Services!$P$1&amp;", ","")&amp;
if(Services!Q907="S",Services!$Q$1&amp;", ","")&amp;
if(Services!R907="S",Services!$R$1&amp;", ","")&amp;
if(Services!S907="S",Services!$S$1&amp;", ","")&amp;
if(Services!T907="S",Services!$T$1&amp;", ","")&amp;
if(Services!U907="S",Services!$U$1&amp;", ","")&amp;
if(Services!V907="S",Services!$V$1&amp;", ","")&amp;
if(Services!W907="S",Services!$W$1&amp;", ","")&amp;
if(Services!X907="S",Services!$X$1&amp;", ","")&amp;
if(Services!Y907="S",Services!$Y$1&amp;", ","")&amp;
if(Services!Z907="S",Services!$Z$1&amp;", ","")&amp;
if(Services!AA907="S",Services!$AA$1&amp;", ","")&amp;
if(Services!AB907="S",Services!$AB$1&amp;", ","")&amp;
if(Services!AC907="S",Services!$AC$1&amp;", ","")&amp;
if(Services!AD907="S",Services!$AD$1&amp;", ","")&amp;
if(Services!AE907="S",Services!$AE$1&amp;", ","")&amp;
if(Services!AF907="S",Services!$AF$1&amp;", ","")&amp;
if(Services!AG907="S",Services!$AG$1&amp;", ","")&amp;
if(Services!AH907="S",Services!$AH$1&amp;", ","")</f>
        <v/>
      </c>
      <c r="H907" t="str">
        <f t="shared" si="2"/>
        <v/>
      </c>
      <c r="I907" t="str">
        <f t="shared" si="3"/>
        <v/>
      </c>
      <c r="J907" s="24" t="s">
        <v>299</v>
      </c>
    </row>
    <row r="908">
      <c r="A908" t="str">
        <f>if(Services!A908="","",Services!A908)</f>
        <v/>
      </c>
      <c r="B908" t="str">
        <f>if(Services!B908&amp;" "&amp;Services!C908&amp;" "&amp;Services!I908="","",Services!B908&amp;" "&amp;Services!C908&amp;" "&amp;Services!I908)</f>
        <v>  </v>
      </c>
      <c r="C908" t="str">
        <f>if(A908="","",Services!D908&amp;" "&amp;Services!E908&amp;", "&amp;Services!F908&amp;" "&amp;Services!G908)</f>
        <v/>
      </c>
      <c r="D908" t="str">
        <f>if(Services!H908="","",Services!H908)</f>
        <v/>
      </c>
      <c r="E908" s="81" t="str">
        <f>if(Services!J908="P",Services!$J$1&amp;", ","")&amp;
if(Services!K908="P",Services!$K$1&amp;", ","")&amp;
if(Services!L908="P",Services!$L$1&amp;", ","")&amp;
if(Services!M908="P",Services!$M$1&amp;", ","")&amp;
if(Services!N908="P",Services!$N$1&amp;", ","")&amp;
if(Services!O908="P",Services!$O$1&amp;", ","")&amp;
if(Services!P908="P",Services!$P$1&amp;", ","")&amp;
if(Services!Q908="P",Services!$Q$1&amp;", ","")&amp;
if(Services!R908="P",Services!$R$1&amp;", ","")&amp;
if(Services!S908="P",Services!$S$1&amp;", ","")&amp;
if(Services!T908="P",Services!$T$1&amp;", ","")&amp;
if(Services!U908="P",Services!$U$1&amp;", ","")&amp;
if(Services!V908="P",Services!$V$1&amp;", ","")&amp;
if(Services!W908="P",Services!$W$1&amp;", ","")&amp;
if(Services!X908="P",Services!$X$1&amp;", ","")&amp;
if(Services!Y908="P",Services!$Y$1&amp;", ","")&amp;
if(Services!Z908="P",Services!$Z$1&amp;", ","")&amp;
if(Services!AA908="P",Services!$AA$1&amp;", ","")&amp;
if(Services!AB908="P",Services!$AB$1&amp;", ","")&amp;
if(Services!AC908="P",Services!$AC$1&amp;", ","")&amp;
if(Services!AD908="P",Services!$AD$1&amp;", ","")&amp;
if(Services!AE908="P",Services!$AE$1&amp;", ","")&amp;
if(Services!AF908="P",Services!$AF$1&amp;", ","")&amp;
if(Services!AG908="P",Services!$AG$1&amp;", ","")&amp;
if(Services!AH908="P",Services!$AH$1&amp;", ","")</f>
        <v/>
      </c>
      <c r="F908" t="str">
        <f t="shared" si="1"/>
        <v/>
      </c>
      <c r="G908" s="81" t="str">
        <f>if(Services!J908="S",Services!$J$1&amp;", ","")&amp;
if(Services!K908="S",Services!$K$1&amp;", ","")&amp;
if(Services!L908="S",Services!$L$1&amp;", ","")&amp;
if(Services!M908="S",Services!$M$1&amp;", ","")&amp;
if(Services!N908="S",Services!$N$1&amp;", ","")&amp;
if(Services!O908="S",Services!$O$1&amp;", ","")&amp;
if(Services!P908="S",Services!$P$1&amp;", ","")&amp;
if(Services!Q908="S",Services!$Q$1&amp;", ","")&amp;
if(Services!R908="S",Services!$R$1&amp;", ","")&amp;
if(Services!S908="S",Services!$S$1&amp;", ","")&amp;
if(Services!T908="S",Services!$T$1&amp;", ","")&amp;
if(Services!U908="S",Services!$U$1&amp;", ","")&amp;
if(Services!V908="S",Services!$V$1&amp;", ","")&amp;
if(Services!W908="S",Services!$W$1&amp;", ","")&amp;
if(Services!X908="S",Services!$X$1&amp;", ","")&amp;
if(Services!Y908="S",Services!$Y$1&amp;", ","")&amp;
if(Services!Z908="S",Services!$Z$1&amp;", ","")&amp;
if(Services!AA908="S",Services!$AA$1&amp;", ","")&amp;
if(Services!AB908="S",Services!$AB$1&amp;", ","")&amp;
if(Services!AC908="S",Services!$AC$1&amp;", ","")&amp;
if(Services!AD908="S",Services!$AD$1&amp;", ","")&amp;
if(Services!AE908="S",Services!$AE$1&amp;", ","")&amp;
if(Services!AF908="S",Services!$AF$1&amp;", ","")&amp;
if(Services!AG908="S",Services!$AG$1&amp;", ","")&amp;
if(Services!AH908="S",Services!$AH$1&amp;", ","")</f>
        <v/>
      </c>
      <c r="H908" t="str">
        <f t="shared" si="2"/>
        <v/>
      </c>
      <c r="I908" t="str">
        <f t="shared" si="3"/>
        <v/>
      </c>
      <c r="J908" s="24" t="s">
        <v>299</v>
      </c>
    </row>
    <row r="909">
      <c r="A909" t="str">
        <f>if(Services!A909="","",Services!A909)</f>
        <v/>
      </c>
      <c r="B909" t="str">
        <f>if(Services!B909&amp;" "&amp;Services!C909&amp;" "&amp;Services!I909="","",Services!B909&amp;" "&amp;Services!C909&amp;" "&amp;Services!I909)</f>
        <v>  </v>
      </c>
      <c r="C909" t="str">
        <f>if(A909="","",Services!D909&amp;" "&amp;Services!E909&amp;", "&amp;Services!F909&amp;" "&amp;Services!G909)</f>
        <v/>
      </c>
      <c r="D909" t="str">
        <f>if(Services!H909="","",Services!H909)</f>
        <v/>
      </c>
      <c r="E909" s="81" t="str">
        <f>if(Services!J909="P",Services!$J$1&amp;", ","")&amp;
if(Services!K909="P",Services!$K$1&amp;", ","")&amp;
if(Services!L909="P",Services!$L$1&amp;", ","")&amp;
if(Services!M909="P",Services!$M$1&amp;", ","")&amp;
if(Services!N909="P",Services!$N$1&amp;", ","")&amp;
if(Services!O909="P",Services!$O$1&amp;", ","")&amp;
if(Services!P909="P",Services!$P$1&amp;", ","")&amp;
if(Services!Q909="P",Services!$Q$1&amp;", ","")&amp;
if(Services!R909="P",Services!$R$1&amp;", ","")&amp;
if(Services!S909="P",Services!$S$1&amp;", ","")&amp;
if(Services!T909="P",Services!$T$1&amp;", ","")&amp;
if(Services!U909="P",Services!$U$1&amp;", ","")&amp;
if(Services!V909="P",Services!$V$1&amp;", ","")&amp;
if(Services!W909="P",Services!$W$1&amp;", ","")&amp;
if(Services!X909="P",Services!$X$1&amp;", ","")&amp;
if(Services!Y909="P",Services!$Y$1&amp;", ","")&amp;
if(Services!Z909="P",Services!$Z$1&amp;", ","")&amp;
if(Services!AA909="P",Services!$AA$1&amp;", ","")&amp;
if(Services!AB909="P",Services!$AB$1&amp;", ","")&amp;
if(Services!AC909="P",Services!$AC$1&amp;", ","")&amp;
if(Services!AD909="P",Services!$AD$1&amp;", ","")&amp;
if(Services!AE909="P",Services!$AE$1&amp;", ","")&amp;
if(Services!AF909="P",Services!$AF$1&amp;", ","")&amp;
if(Services!AG909="P",Services!$AG$1&amp;", ","")&amp;
if(Services!AH909="P",Services!$AH$1&amp;", ","")</f>
        <v/>
      </c>
      <c r="F909" t="str">
        <f t="shared" si="1"/>
        <v/>
      </c>
      <c r="G909" s="81" t="str">
        <f>if(Services!J909="S",Services!$J$1&amp;", ","")&amp;
if(Services!K909="S",Services!$K$1&amp;", ","")&amp;
if(Services!L909="S",Services!$L$1&amp;", ","")&amp;
if(Services!M909="S",Services!$M$1&amp;", ","")&amp;
if(Services!N909="S",Services!$N$1&amp;", ","")&amp;
if(Services!O909="S",Services!$O$1&amp;", ","")&amp;
if(Services!P909="S",Services!$P$1&amp;", ","")&amp;
if(Services!Q909="S",Services!$Q$1&amp;", ","")&amp;
if(Services!R909="S",Services!$R$1&amp;", ","")&amp;
if(Services!S909="S",Services!$S$1&amp;", ","")&amp;
if(Services!T909="S",Services!$T$1&amp;", ","")&amp;
if(Services!U909="S",Services!$U$1&amp;", ","")&amp;
if(Services!V909="S",Services!$V$1&amp;", ","")&amp;
if(Services!W909="S",Services!$W$1&amp;", ","")&amp;
if(Services!X909="S",Services!$X$1&amp;", ","")&amp;
if(Services!Y909="S",Services!$Y$1&amp;", ","")&amp;
if(Services!Z909="S",Services!$Z$1&amp;", ","")&amp;
if(Services!AA909="S",Services!$AA$1&amp;", ","")&amp;
if(Services!AB909="S",Services!$AB$1&amp;", ","")&amp;
if(Services!AC909="S",Services!$AC$1&amp;", ","")&amp;
if(Services!AD909="S",Services!$AD$1&amp;", ","")&amp;
if(Services!AE909="S",Services!$AE$1&amp;", ","")&amp;
if(Services!AF909="S",Services!$AF$1&amp;", ","")&amp;
if(Services!AG909="S",Services!$AG$1&amp;", ","")&amp;
if(Services!AH909="S",Services!$AH$1&amp;", ","")</f>
        <v/>
      </c>
      <c r="H909" t="str">
        <f t="shared" si="2"/>
        <v/>
      </c>
      <c r="I909" t="str">
        <f t="shared" si="3"/>
        <v/>
      </c>
      <c r="J909" s="24" t="s">
        <v>299</v>
      </c>
    </row>
    <row r="910">
      <c r="A910" t="str">
        <f>if(Services!A910="","",Services!A910)</f>
        <v/>
      </c>
      <c r="B910" t="str">
        <f>if(Services!B910&amp;" "&amp;Services!C910&amp;" "&amp;Services!I910="","",Services!B910&amp;" "&amp;Services!C910&amp;" "&amp;Services!I910)</f>
        <v>  </v>
      </c>
      <c r="C910" t="str">
        <f>if(A910="","",Services!D910&amp;" "&amp;Services!E910&amp;", "&amp;Services!F910&amp;" "&amp;Services!G910)</f>
        <v/>
      </c>
      <c r="D910" t="str">
        <f>if(Services!H910="","",Services!H910)</f>
        <v/>
      </c>
      <c r="E910" s="81" t="str">
        <f>if(Services!J910="P",Services!$J$1&amp;", ","")&amp;
if(Services!K910="P",Services!$K$1&amp;", ","")&amp;
if(Services!L910="P",Services!$L$1&amp;", ","")&amp;
if(Services!M910="P",Services!$M$1&amp;", ","")&amp;
if(Services!N910="P",Services!$N$1&amp;", ","")&amp;
if(Services!O910="P",Services!$O$1&amp;", ","")&amp;
if(Services!P910="P",Services!$P$1&amp;", ","")&amp;
if(Services!Q910="P",Services!$Q$1&amp;", ","")&amp;
if(Services!R910="P",Services!$R$1&amp;", ","")&amp;
if(Services!S910="P",Services!$S$1&amp;", ","")&amp;
if(Services!T910="P",Services!$T$1&amp;", ","")&amp;
if(Services!U910="P",Services!$U$1&amp;", ","")&amp;
if(Services!V910="P",Services!$V$1&amp;", ","")&amp;
if(Services!W910="P",Services!$W$1&amp;", ","")&amp;
if(Services!X910="P",Services!$X$1&amp;", ","")&amp;
if(Services!Y910="P",Services!$Y$1&amp;", ","")&amp;
if(Services!Z910="P",Services!$Z$1&amp;", ","")&amp;
if(Services!AA910="P",Services!$AA$1&amp;", ","")&amp;
if(Services!AB910="P",Services!$AB$1&amp;", ","")&amp;
if(Services!AC910="P",Services!$AC$1&amp;", ","")&amp;
if(Services!AD910="P",Services!$AD$1&amp;", ","")&amp;
if(Services!AE910="P",Services!$AE$1&amp;", ","")&amp;
if(Services!AF910="P",Services!$AF$1&amp;", ","")&amp;
if(Services!AG910="P",Services!$AG$1&amp;", ","")&amp;
if(Services!AH910="P",Services!$AH$1&amp;", ","")</f>
        <v/>
      </c>
      <c r="F910" t="str">
        <f t="shared" si="1"/>
        <v/>
      </c>
      <c r="G910" s="81" t="str">
        <f>if(Services!J910="S",Services!$J$1&amp;", ","")&amp;
if(Services!K910="S",Services!$K$1&amp;", ","")&amp;
if(Services!L910="S",Services!$L$1&amp;", ","")&amp;
if(Services!M910="S",Services!$M$1&amp;", ","")&amp;
if(Services!N910="S",Services!$N$1&amp;", ","")&amp;
if(Services!O910="S",Services!$O$1&amp;", ","")&amp;
if(Services!P910="S",Services!$P$1&amp;", ","")&amp;
if(Services!Q910="S",Services!$Q$1&amp;", ","")&amp;
if(Services!R910="S",Services!$R$1&amp;", ","")&amp;
if(Services!S910="S",Services!$S$1&amp;", ","")&amp;
if(Services!T910="S",Services!$T$1&amp;", ","")&amp;
if(Services!U910="S",Services!$U$1&amp;", ","")&amp;
if(Services!V910="S",Services!$V$1&amp;", ","")&amp;
if(Services!W910="S",Services!$W$1&amp;", ","")&amp;
if(Services!X910="S",Services!$X$1&amp;", ","")&amp;
if(Services!Y910="S",Services!$Y$1&amp;", ","")&amp;
if(Services!Z910="S",Services!$Z$1&amp;", ","")&amp;
if(Services!AA910="S",Services!$AA$1&amp;", ","")&amp;
if(Services!AB910="S",Services!$AB$1&amp;", ","")&amp;
if(Services!AC910="S",Services!$AC$1&amp;", ","")&amp;
if(Services!AD910="S",Services!$AD$1&amp;", ","")&amp;
if(Services!AE910="S",Services!$AE$1&amp;", ","")&amp;
if(Services!AF910="S",Services!$AF$1&amp;", ","")&amp;
if(Services!AG910="S",Services!$AG$1&amp;", ","")&amp;
if(Services!AH910="S",Services!$AH$1&amp;", ","")</f>
        <v/>
      </c>
      <c r="H910" t="str">
        <f t="shared" si="2"/>
        <v/>
      </c>
      <c r="I910" t="str">
        <f t="shared" si="3"/>
        <v/>
      </c>
      <c r="J910" s="24" t="s">
        <v>299</v>
      </c>
    </row>
    <row r="911">
      <c r="A911" t="str">
        <f>if(Services!A911="","",Services!A911)</f>
        <v/>
      </c>
      <c r="B911" t="str">
        <f>if(Services!B911&amp;" "&amp;Services!C911&amp;" "&amp;Services!I911="","",Services!B911&amp;" "&amp;Services!C911&amp;" "&amp;Services!I911)</f>
        <v>  </v>
      </c>
      <c r="C911" t="str">
        <f>if(A911="","",Services!D911&amp;" "&amp;Services!E911&amp;", "&amp;Services!F911&amp;" "&amp;Services!G911)</f>
        <v/>
      </c>
      <c r="D911" t="str">
        <f>if(Services!H911="","",Services!H911)</f>
        <v/>
      </c>
      <c r="E911" s="81" t="str">
        <f>if(Services!J911="P",Services!$J$1&amp;", ","")&amp;
if(Services!K911="P",Services!$K$1&amp;", ","")&amp;
if(Services!L911="P",Services!$L$1&amp;", ","")&amp;
if(Services!M911="P",Services!$M$1&amp;", ","")&amp;
if(Services!N911="P",Services!$N$1&amp;", ","")&amp;
if(Services!O911="P",Services!$O$1&amp;", ","")&amp;
if(Services!P911="P",Services!$P$1&amp;", ","")&amp;
if(Services!Q911="P",Services!$Q$1&amp;", ","")&amp;
if(Services!R911="P",Services!$R$1&amp;", ","")&amp;
if(Services!S911="P",Services!$S$1&amp;", ","")&amp;
if(Services!T911="P",Services!$T$1&amp;", ","")&amp;
if(Services!U911="P",Services!$U$1&amp;", ","")&amp;
if(Services!V911="P",Services!$V$1&amp;", ","")&amp;
if(Services!W911="P",Services!$W$1&amp;", ","")&amp;
if(Services!X911="P",Services!$X$1&amp;", ","")&amp;
if(Services!Y911="P",Services!$Y$1&amp;", ","")&amp;
if(Services!Z911="P",Services!$Z$1&amp;", ","")&amp;
if(Services!AA911="P",Services!$AA$1&amp;", ","")&amp;
if(Services!AB911="P",Services!$AB$1&amp;", ","")&amp;
if(Services!AC911="P",Services!$AC$1&amp;", ","")&amp;
if(Services!AD911="P",Services!$AD$1&amp;", ","")&amp;
if(Services!AE911="P",Services!$AE$1&amp;", ","")&amp;
if(Services!AF911="P",Services!$AF$1&amp;", ","")&amp;
if(Services!AG911="P",Services!$AG$1&amp;", ","")&amp;
if(Services!AH911="P",Services!$AH$1&amp;", ","")</f>
        <v/>
      </c>
      <c r="F911" t="str">
        <f t="shared" si="1"/>
        <v/>
      </c>
      <c r="G911" s="81" t="str">
        <f>if(Services!J911="S",Services!$J$1&amp;", ","")&amp;
if(Services!K911="S",Services!$K$1&amp;", ","")&amp;
if(Services!L911="S",Services!$L$1&amp;", ","")&amp;
if(Services!M911="S",Services!$M$1&amp;", ","")&amp;
if(Services!N911="S",Services!$N$1&amp;", ","")&amp;
if(Services!O911="S",Services!$O$1&amp;", ","")&amp;
if(Services!P911="S",Services!$P$1&amp;", ","")&amp;
if(Services!Q911="S",Services!$Q$1&amp;", ","")&amp;
if(Services!R911="S",Services!$R$1&amp;", ","")&amp;
if(Services!S911="S",Services!$S$1&amp;", ","")&amp;
if(Services!T911="S",Services!$T$1&amp;", ","")&amp;
if(Services!U911="S",Services!$U$1&amp;", ","")&amp;
if(Services!V911="S",Services!$V$1&amp;", ","")&amp;
if(Services!W911="S",Services!$W$1&amp;", ","")&amp;
if(Services!X911="S",Services!$X$1&amp;", ","")&amp;
if(Services!Y911="S",Services!$Y$1&amp;", ","")&amp;
if(Services!Z911="S",Services!$Z$1&amp;", ","")&amp;
if(Services!AA911="S",Services!$AA$1&amp;", ","")&amp;
if(Services!AB911="S",Services!$AB$1&amp;", ","")&amp;
if(Services!AC911="S",Services!$AC$1&amp;", ","")&amp;
if(Services!AD911="S",Services!$AD$1&amp;", ","")&amp;
if(Services!AE911="S",Services!$AE$1&amp;", ","")&amp;
if(Services!AF911="S",Services!$AF$1&amp;", ","")&amp;
if(Services!AG911="S",Services!$AG$1&amp;", ","")&amp;
if(Services!AH911="S",Services!$AH$1&amp;", ","")</f>
        <v/>
      </c>
      <c r="H911" t="str">
        <f t="shared" si="2"/>
        <v/>
      </c>
      <c r="I911" t="str">
        <f t="shared" si="3"/>
        <v/>
      </c>
      <c r="J911" s="24" t="s">
        <v>299</v>
      </c>
    </row>
    <row r="912">
      <c r="A912" t="str">
        <f>if(Services!A912="","",Services!A912)</f>
        <v/>
      </c>
      <c r="B912" t="str">
        <f>if(Services!B912&amp;" "&amp;Services!C912&amp;" "&amp;Services!I912="","",Services!B912&amp;" "&amp;Services!C912&amp;" "&amp;Services!I912)</f>
        <v>  </v>
      </c>
      <c r="C912" t="str">
        <f>if(A912="","",Services!D912&amp;" "&amp;Services!E912&amp;", "&amp;Services!F912&amp;" "&amp;Services!G912)</f>
        <v/>
      </c>
      <c r="D912" t="str">
        <f>if(Services!H912="","",Services!H912)</f>
        <v/>
      </c>
      <c r="E912" s="81" t="str">
        <f>if(Services!J912="P",Services!$J$1&amp;", ","")&amp;
if(Services!K912="P",Services!$K$1&amp;", ","")&amp;
if(Services!L912="P",Services!$L$1&amp;", ","")&amp;
if(Services!M912="P",Services!$M$1&amp;", ","")&amp;
if(Services!N912="P",Services!$N$1&amp;", ","")&amp;
if(Services!O912="P",Services!$O$1&amp;", ","")&amp;
if(Services!P912="P",Services!$P$1&amp;", ","")&amp;
if(Services!Q912="P",Services!$Q$1&amp;", ","")&amp;
if(Services!R912="P",Services!$R$1&amp;", ","")&amp;
if(Services!S912="P",Services!$S$1&amp;", ","")&amp;
if(Services!T912="P",Services!$T$1&amp;", ","")&amp;
if(Services!U912="P",Services!$U$1&amp;", ","")&amp;
if(Services!V912="P",Services!$V$1&amp;", ","")&amp;
if(Services!W912="P",Services!$W$1&amp;", ","")&amp;
if(Services!X912="P",Services!$X$1&amp;", ","")&amp;
if(Services!Y912="P",Services!$Y$1&amp;", ","")&amp;
if(Services!Z912="P",Services!$Z$1&amp;", ","")&amp;
if(Services!AA912="P",Services!$AA$1&amp;", ","")&amp;
if(Services!AB912="P",Services!$AB$1&amp;", ","")&amp;
if(Services!AC912="P",Services!$AC$1&amp;", ","")&amp;
if(Services!AD912="P",Services!$AD$1&amp;", ","")&amp;
if(Services!AE912="P",Services!$AE$1&amp;", ","")&amp;
if(Services!AF912="P",Services!$AF$1&amp;", ","")&amp;
if(Services!AG912="P",Services!$AG$1&amp;", ","")&amp;
if(Services!AH912="P",Services!$AH$1&amp;", ","")</f>
        <v/>
      </c>
      <c r="F912" t="str">
        <f t="shared" si="1"/>
        <v/>
      </c>
      <c r="G912" s="81" t="str">
        <f>if(Services!J912="S",Services!$J$1&amp;", ","")&amp;
if(Services!K912="S",Services!$K$1&amp;", ","")&amp;
if(Services!L912="S",Services!$L$1&amp;", ","")&amp;
if(Services!M912="S",Services!$M$1&amp;", ","")&amp;
if(Services!N912="S",Services!$N$1&amp;", ","")&amp;
if(Services!O912="S",Services!$O$1&amp;", ","")&amp;
if(Services!P912="S",Services!$P$1&amp;", ","")&amp;
if(Services!Q912="S",Services!$Q$1&amp;", ","")&amp;
if(Services!R912="S",Services!$R$1&amp;", ","")&amp;
if(Services!S912="S",Services!$S$1&amp;", ","")&amp;
if(Services!T912="S",Services!$T$1&amp;", ","")&amp;
if(Services!U912="S",Services!$U$1&amp;", ","")&amp;
if(Services!V912="S",Services!$V$1&amp;", ","")&amp;
if(Services!W912="S",Services!$W$1&amp;", ","")&amp;
if(Services!X912="S",Services!$X$1&amp;", ","")&amp;
if(Services!Y912="S",Services!$Y$1&amp;", ","")&amp;
if(Services!Z912="S",Services!$Z$1&amp;", ","")&amp;
if(Services!AA912="S",Services!$AA$1&amp;", ","")&amp;
if(Services!AB912="S",Services!$AB$1&amp;", ","")&amp;
if(Services!AC912="S",Services!$AC$1&amp;", ","")&amp;
if(Services!AD912="S",Services!$AD$1&amp;", ","")&amp;
if(Services!AE912="S",Services!$AE$1&amp;", ","")&amp;
if(Services!AF912="S",Services!$AF$1&amp;", ","")&amp;
if(Services!AG912="S",Services!$AG$1&amp;", ","")&amp;
if(Services!AH912="S",Services!$AH$1&amp;", ","")</f>
        <v/>
      </c>
      <c r="H912" t="str">
        <f t="shared" si="2"/>
        <v/>
      </c>
      <c r="I912" t="str">
        <f t="shared" si="3"/>
        <v/>
      </c>
      <c r="J912" s="24" t="s">
        <v>299</v>
      </c>
    </row>
    <row r="913">
      <c r="A913" t="str">
        <f>if(Services!A913="","",Services!A913)</f>
        <v/>
      </c>
      <c r="B913" t="str">
        <f>if(Services!B913&amp;" "&amp;Services!C913&amp;" "&amp;Services!I913="","",Services!B913&amp;" "&amp;Services!C913&amp;" "&amp;Services!I913)</f>
        <v>  </v>
      </c>
      <c r="C913" t="str">
        <f>if(A913="","",Services!D913&amp;" "&amp;Services!E913&amp;", "&amp;Services!F913&amp;" "&amp;Services!G913)</f>
        <v/>
      </c>
      <c r="D913" t="str">
        <f>if(Services!H913="","",Services!H913)</f>
        <v/>
      </c>
      <c r="E913" s="81" t="str">
        <f>if(Services!J913="P",Services!$J$1&amp;", ","")&amp;
if(Services!K913="P",Services!$K$1&amp;", ","")&amp;
if(Services!L913="P",Services!$L$1&amp;", ","")&amp;
if(Services!M913="P",Services!$M$1&amp;", ","")&amp;
if(Services!N913="P",Services!$N$1&amp;", ","")&amp;
if(Services!O913="P",Services!$O$1&amp;", ","")&amp;
if(Services!P913="P",Services!$P$1&amp;", ","")&amp;
if(Services!Q913="P",Services!$Q$1&amp;", ","")&amp;
if(Services!R913="P",Services!$R$1&amp;", ","")&amp;
if(Services!S913="P",Services!$S$1&amp;", ","")&amp;
if(Services!T913="P",Services!$T$1&amp;", ","")&amp;
if(Services!U913="P",Services!$U$1&amp;", ","")&amp;
if(Services!V913="P",Services!$V$1&amp;", ","")&amp;
if(Services!W913="P",Services!$W$1&amp;", ","")&amp;
if(Services!X913="P",Services!$X$1&amp;", ","")&amp;
if(Services!Y913="P",Services!$Y$1&amp;", ","")&amp;
if(Services!Z913="P",Services!$Z$1&amp;", ","")&amp;
if(Services!AA913="P",Services!$AA$1&amp;", ","")&amp;
if(Services!AB913="P",Services!$AB$1&amp;", ","")&amp;
if(Services!AC913="P",Services!$AC$1&amp;", ","")&amp;
if(Services!AD913="P",Services!$AD$1&amp;", ","")&amp;
if(Services!AE913="P",Services!$AE$1&amp;", ","")&amp;
if(Services!AF913="P",Services!$AF$1&amp;", ","")&amp;
if(Services!AG913="P",Services!$AG$1&amp;", ","")&amp;
if(Services!AH913="P",Services!$AH$1&amp;", ","")</f>
        <v/>
      </c>
      <c r="F913" t="str">
        <f t="shared" si="1"/>
        <v/>
      </c>
      <c r="G913" s="81" t="str">
        <f>if(Services!J913="S",Services!$J$1&amp;", ","")&amp;
if(Services!K913="S",Services!$K$1&amp;", ","")&amp;
if(Services!L913="S",Services!$L$1&amp;", ","")&amp;
if(Services!M913="S",Services!$M$1&amp;", ","")&amp;
if(Services!N913="S",Services!$N$1&amp;", ","")&amp;
if(Services!O913="S",Services!$O$1&amp;", ","")&amp;
if(Services!P913="S",Services!$P$1&amp;", ","")&amp;
if(Services!Q913="S",Services!$Q$1&amp;", ","")&amp;
if(Services!R913="S",Services!$R$1&amp;", ","")&amp;
if(Services!S913="S",Services!$S$1&amp;", ","")&amp;
if(Services!T913="S",Services!$T$1&amp;", ","")&amp;
if(Services!U913="S",Services!$U$1&amp;", ","")&amp;
if(Services!V913="S",Services!$V$1&amp;", ","")&amp;
if(Services!W913="S",Services!$W$1&amp;", ","")&amp;
if(Services!X913="S",Services!$X$1&amp;", ","")&amp;
if(Services!Y913="S",Services!$Y$1&amp;", ","")&amp;
if(Services!Z913="S",Services!$Z$1&amp;", ","")&amp;
if(Services!AA913="S",Services!$AA$1&amp;", ","")&amp;
if(Services!AB913="S",Services!$AB$1&amp;", ","")&amp;
if(Services!AC913="S",Services!$AC$1&amp;", ","")&amp;
if(Services!AD913="S",Services!$AD$1&amp;", ","")&amp;
if(Services!AE913="S",Services!$AE$1&amp;", ","")&amp;
if(Services!AF913="S",Services!$AF$1&amp;", ","")&amp;
if(Services!AG913="S",Services!$AG$1&amp;", ","")&amp;
if(Services!AH913="S",Services!$AH$1&amp;", ","")</f>
        <v/>
      </c>
      <c r="H913" t="str">
        <f t="shared" si="2"/>
        <v/>
      </c>
      <c r="I913" t="str">
        <f t="shared" si="3"/>
        <v/>
      </c>
      <c r="J913" s="24" t="s">
        <v>299</v>
      </c>
    </row>
    <row r="914">
      <c r="A914" t="str">
        <f>if(Services!A914="","",Services!A914)</f>
        <v/>
      </c>
      <c r="B914" t="str">
        <f>if(Services!B914&amp;" "&amp;Services!C914&amp;" "&amp;Services!I914="","",Services!B914&amp;" "&amp;Services!C914&amp;" "&amp;Services!I914)</f>
        <v>  </v>
      </c>
      <c r="C914" t="str">
        <f>if(A914="","",Services!D914&amp;" "&amp;Services!E914&amp;", "&amp;Services!F914&amp;" "&amp;Services!G914)</f>
        <v/>
      </c>
      <c r="D914" t="str">
        <f>if(Services!H914="","",Services!H914)</f>
        <v/>
      </c>
      <c r="E914" s="81" t="str">
        <f>if(Services!J914="P",Services!$J$1&amp;", ","")&amp;
if(Services!K914="P",Services!$K$1&amp;", ","")&amp;
if(Services!L914="P",Services!$L$1&amp;", ","")&amp;
if(Services!M914="P",Services!$M$1&amp;", ","")&amp;
if(Services!N914="P",Services!$N$1&amp;", ","")&amp;
if(Services!O914="P",Services!$O$1&amp;", ","")&amp;
if(Services!P914="P",Services!$P$1&amp;", ","")&amp;
if(Services!Q914="P",Services!$Q$1&amp;", ","")&amp;
if(Services!R914="P",Services!$R$1&amp;", ","")&amp;
if(Services!S914="P",Services!$S$1&amp;", ","")&amp;
if(Services!T914="P",Services!$T$1&amp;", ","")&amp;
if(Services!U914="P",Services!$U$1&amp;", ","")&amp;
if(Services!V914="P",Services!$V$1&amp;", ","")&amp;
if(Services!W914="P",Services!$W$1&amp;", ","")&amp;
if(Services!X914="P",Services!$X$1&amp;", ","")&amp;
if(Services!Y914="P",Services!$Y$1&amp;", ","")&amp;
if(Services!Z914="P",Services!$Z$1&amp;", ","")&amp;
if(Services!AA914="P",Services!$AA$1&amp;", ","")&amp;
if(Services!AB914="P",Services!$AB$1&amp;", ","")&amp;
if(Services!AC914="P",Services!$AC$1&amp;", ","")&amp;
if(Services!AD914="P",Services!$AD$1&amp;", ","")&amp;
if(Services!AE914="P",Services!$AE$1&amp;", ","")&amp;
if(Services!AF914="P",Services!$AF$1&amp;", ","")&amp;
if(Services!AG914="P",Services!$AG$1&amp;", ","")&amp;
if(Services!AH914="P",Services!$AH$1&amp;", ","")</f>
        <v/>
      </c>
      <c r="F914" t="str">
        <f t="shared" si="1"/>
        <v/>
      </c>
      <c r="G914" s="81" t="str">
        <f>if(Services!J914="S",Services!$J$1&amp;", ","")&amp;
if(Services!K914="S",Services!$K$1&amp;", ","")&amp;
if(Services!L914="S",Services!$L$1&amp;", ","")&amp;
if(Services!M914="S",Services!$M$1&amp;", ","")&amp;
if(Services!N914="S",Services!$N$1&amp;", ","")&amp;
if(Services!O914="S",Services!$O$1&amp;", ","")&amp;
if(Services!P914="S",Services!$P$1&amp;", ","")&amp;
if(Services!Q914="S",Services!$Q$1&amp;", ","")&amp;
if(Services!R914="S",Services!$R$1&amp;", ","")&amp;
if(Services!S914="S",Services!$S$1&amp;", ","")&amp;
if(Services!T914="S",Services!$T$1&amp;", ","")&amp;
if(Services!U914="S",Services!$U$1&amp;", ","")&amp;
if(Services!V914="S",Services!$V$1&amp;", ","")&amp;
if(Services!W914="S",Services!$W$1&amp;", ","")&amp;
if(Services!X914="S",Services!$X$1&amp;", ","")&amp;
if(Services!Y914="S",Services!$Y$1&amp;", ","")&amp;
if(Services!Z914="S",Services!$Z$1&amp;", ","")&amp;
if(Services!AA914="S",Services!$AA$1&amp;", ","")&amp;
if(Services!AB914="S",Services!$AB$1&amp;", ","")&amp;
if(Services!AC914="S",Services!$AC$1&amp;", ","")&amp;
if(Services!AD914="S",Services!$AD$1&amp;", ","")&amp;
if(Services!AE914="S",Services!$AE$1&amp;", ","")&amp;
if(Services!AF914="S",Services!$AF$1&amp;", ","")&amp;
if(Services!AG914="S",Services!$AG$1&amp;", ","")&amp;
if(Services!AH914="S",Services!$AH$1&amp;", ","")</f>
        <v/>
      </c>
      <c r="H914" t="str">
        <f t="shared" si="2"/>
        <v/>
      </c>
      <c r="I914" t="str">
        <f t="shared" si="3"/>
        <v/>
      </c>
      <c r="J914" s="24" t="s">
        <v>299</v>
      </c>
    </row>
    <row r="915">
      <c r="A915" t="str">
        <f>if(Services!A915="","",Services!A915)</f>
        <v/>
      </c>
      <c r="B915" t="str">
        <f>if(Services!B915&amp;" "&amp;Services!C915&amp;" "&amp;Services!I915="","",Services!B915&amp;" "&amp;Services!C915&amp;" "&amp;Services!I915)</f>
        <v>  </v>
      </c>
      <c r="C915" t="str">
        <f>if(A915="","",Services!D915&amp;" "&amp;Services!E915&amp;", "&amp;Services!F915&amp;" "&amp;Services!G915)</f>
        <v/>
      </c>
      <c r="D915" t="str">
        <f>if(Services!H915="","",Services!H915)</f>
        <v/>
      </c>
      <c r="E915" s="81" t="str">
        <f>if(Services!J915="P",Services!$J$1&amp;", ","")&amp;
if(Services!K915="P",Services!$K$1&amp;", ","")&amp;
if(Services!L915="P",Services!$L$1&amp;", ","")&amp;
if(Services!M915="P",Services!$M$1&amp;", ","")&amp;
if(Services!N915="P",Services!$N$1&amp;", ","")&amp;
if(Services!O915="P",Services!$O$1&amp;", ","")&amp;
if(Services!P915="P",Services!$P$1&amp;", ","")&amp;
if(Services!Q915="P",Services!$Q$1&amp;", ","")&amp;
if(Services!R915="P",Services!$R$1&amp;", ","")&amp;
if(Services!S915="P",Services!$S$1&amp;", ","")&amp;
if(Services!T915="P",Services!$T$1&amp;", ","")&amp;
if(Services!U915="P",Services!$U$1&amp;", ","")&amp;
if(Services!V915="P",Services!$V$1&amp;", ","")&amp;
if(Services!W915="P",Services!$W$1&amp;", ","")&amp;
if(Services!X915="P",Services!$X$1&amp;", ","")&amp;
if(Services!Y915="P",Services!$Y$1&amp;", ","")&amp;
if(Services!Z915="P",Services!$Z$1&amp;", ","")&amp;
if(Services!AA915="P",Services!$AA$1&amp;", ","")&amp;
if(Services!AB915="P",Services!$AB$1&amp;", ","")&amp;
if(Services!AC915="P",Services!$AC$1&amp;", ","")&amp;
if(Services!AD915="P",Services!$AD$1&amp;", ","")&amp;
if(Services!AE915="P",Services!$AE$1&amp;", ","")&amp;
if(Services!AF915="P",Services!$AF$1&amp;", ","")&amp;
if(Services!AG915="P",Services!$AG$1&amp;", ","")&amp;
if(Services!AH915="P",Services!$AH$1&amp;", ","")</f>
        <v/>
      </c>
      <c r="F915" t="str">
        <f t="shared" si="1"/>
        <v/>
      </c>
      <c r="G915" s="81" t="str">
        <f>if(Services!J915="S",Services!$J$1&amp;", ","")&amp;
if(Services!K915="S",Services!$K$1&amp;", ","")&amp;
if(Services!L915="S",Services!$L$1&amp;", ","")&amp;
if(Services!M915="S",Services!$M$1&amp;", ","")&amp;
if(Services!N915="S",Services!$N$1&amp;", ","")&amp;
if(Services!O915="S",Services!$O$1&amp;", ","")&amp;
if(Services!P915="S",Services!$P$1&amp;", ","")&amp;
if(Services!Q915="S",Services!$Q$1&amp;", ","")&amp;
if(Services!R915="S",Services!$R$1&amp;", ","")&amp;
if(Services!S915="S",Services!$S$1&amp;", ","")&amp;
if(Services!T915="S",Services!$T$1&amp;", ","")&amp;
if(Services!U915="S",Services!$U$1&amp;", ","")&amp;
if(Services!V915="S",Services!$V$1&amp;", ","")&amp;
if(Services!W915="S",Services!$W$1&amp;", ","")&amp;
if(Services!X915="S",Services!$X$1&amp;", ","")&amp;
if(Services!Y915="S",Services!$Y$1&amp;", ","")&amp;
if(Services!Z915="S",Services!$Z$1&amp;", ","")&amp;
if(Services!AA915="S",Services!$AA$1&amp;", ","")&amp;
if(Services!AB915="S",Services!$AB$1&amp;", ","")&amp;
if(Services!AC915="S",Services!$AC$1&amp;", ","")&amp;
if(Services!AD915="S",Services!$AD$1&amp;", ","")&amp;
if(Services!AE915="S",Services!$AE$1&amp;", ","")&amp;
if(Services!AF915="S",Services!$AF$1&amp;", ","")&amp;
if(Services!AG915="S",Services!$AG$1&amp;", ","")&amp;
if(Services!AH915="S",Services!$AH$1&amp;", ","")</f>
        <v/>
      </c>
      <c r="H915" t="str">
        <f t="shared" si="2"/>
        <v/>
      </c>
      <c r="I915" t="str">
        <f t="shared" si="3"/>
        <v/>
      </c>
      <c r="J915" s="24" t="s">
        <v>299</v>
      </c>
    </row>
    <row r="916">
      <c r="A916" t="str">
        <f>if(Services!A916="","",Services!A916)</f>
        <v/>
      </c>
      <c r="B916" t="str">
        <f>if(Services!B916&amp;" "&amp;Services!C916&amp;" "&amp;Services!I916="","",Services!B916&amp;" "&amp;Services!C916&amp;" "&amp;Services!I916)</f>
        <v>  </v>
      </c>
      <c r="C916" t="str">
        <f>if(A916="","",Services!D916&amp;" "&amp;Services!E916&amp;", "&amp;Services!F916&amp;" "&amp;Services!G916)</f>
        <v/>
      </c>
      <c r="D916" t="str">
        <f>if(Services!H916="","",Services!H916)</f>
        <v/>
      </c>
      <c r="E916" s="81" t="str">
        <f>if(Services!J916="P",Services!$J$1&amp;", ","")&amp;
if(Services!K916="P",Services!$K$1&amp;", ","")&amp;
if(Services!L916="P",Services!$L$1&amp;", ","")&amp;
if(Services!M916="P",Services!$M$1&amp;", ","")&amp;
if(Services!N916="P",Services!$N$1&amp;", ","")&amp;
if(Services!O916="P",Services!$O$1&amp;", ","")&amp;
if(Services!P916="P",Services!$P$1&amp;", ","")&amp;
if(Services!Q916="P",Services!$Q$1&amp;", ","")&amp;
if(Services!R916="P",Services!$R$1&amp;", ","")&amp;
if(Services!S916="P",Services!$S$1&amp;", ","")&amp;
if(Services!T916="P",Services!$T$1&amp;", ","")&amp;
if(Services!U916="P",Services!$U$1&amp;", ","")&amp;
if(Services!V916="P",Services!$V$1&amp;", ","")&amp;
if(Services!W916="P",Services!$W$1&amp;", ","")&amp;
if(Services!X916="P",Services!$X$1&amp;", ","")&amp;
if(Services!Y916="P",Services!$Y$1&amp;", ","")&amp;
if(Services!Z916="P",Services!$Z$1&amp;", ","")&amp;
if(Services!AA916="P",Services!$AA$1&amp;", ","")&amp;
if(Services!AB916="P",Services!$AB$1&amp;", ","")&amp;
if(Services!AC916="P",Services!$AC$1&amp;", ","")&amp;
if(Services!AD916="P",Services!$AD$1&amp;", ","")&amp;
if(Services!AE916="P",Services!$AE$1&amp;", ","")&amp;
if(Services!AF916="P",Services!$AF$1&amp;", ","")&amp;
if(Services!AG916="P",Services!$AG$1&amp;", ","")&amp;
if(Services!AH916="P",Services!$AH$1&amp;", ","")</f>
        <v/>
      </c>
      <c r="F916" t="str">
        <f t="shared" si="1"/>
        <v/>
      </c>
      <c r="G916" s="81" t="str">
        <f>if(Services!J916="S",Services!$J$1&amp;", ","")&amp;
if(Services!K916="S",Services!$K$1&amp;", ","")&amp;
if(Services!L916="S",Services!$L$1&amp;", ","")&amp;
if(Services!M916="S",Services!$M$1&amp;", ","")&amp;
if(Services!N916="S",Services!$N$1&amp;", ","")&amp;
if(Services!O916="S",Services!$O$1&amp;", ","")&amp;
if(Services!P916="S",Services!$P$1&amp;", ","")&amp;
if(Services!Q916="S",Services!$Q$1&amp;", ","")&amp;
if(Services!R916="S",Services!$R$1&amp;", ","")&amp;
if(Services!S916="S",Services!$S$1&amp;", ","")&amp;
if(Services!T916="S",Services!$T$1&amp;", ","")&amp;
if(Services!U916="S",Services!$U$1&amp;", ","")&amp;
if(Services!V916="S",Services!$V$1&amp;", ","")&amp;
if(Services!W916="S",Services!$W$1&amp;", ","")&amp;
if(Services!X916="S",Services!$X$1&amp;", ","")&amp;
if(Services!Y916="S",Services!$Y$1&amp;", ","")&amp;
if(Services!Z916="S",Services!$Z$1&amp;", ","")&amp;
if(Services!AA916="S",Services!$AA$1&amp;", ","")&amp;
if(Services!AB916="S",Services!$AB$1&amp;", ","")&amp;
if(Services!AC916="S",Services!$AC$1&amp;", ","")&amp;
if(Services!AD916="S",Services!$AD$1&amp;", ","")&amp;
if(Services!AE916="S",Services!$AE$1&amp;", ","")&amp;
if(Services!AF916="S",Services!$AF$1&amp;", ","")&amp;
if(Services!AG916="S",Services!$AG$1&amp;", ","")&amp;
if(Services!AH916="S",Services!$AH$1&amp;", ","")</f>
        <v/>
      </c>
      <c r="H916" t="str">
        <f t="shared" si="2"/>
        <v/>
      </c>
      <c r="I916" t="str">
        <f t="shared" si="3"/>
        <v/>
      </c>
      <c r="J916" s="24" t="s">
        <v>299</v>
      </c>
    </row>
    <row r="917">
      <c r="A917" t="str">
        <f>if(Services!A917="","",Services!A917)</f>
        <v/>
      </c>
      <c r="B917" t="str">
        <f>if(Services!B917&amp;" "&amp;Services!C917&amp;" "&amp;Services!I917="","",Services!B917&amp;" "&amp;Services!C917&amp;" "&amp;Services!I917)</f>
        <v>  </v>
      </c>
      <c r="C917" t="str">
        <f>if(A917="","",Services!D917&amp;" "&amp;Services!E917&amp;", "&amp;Services!F917&amp;" "&amp;Services!G917)</f>
        <v/>
      </c>
      <c r="D917" t="str">
        <f>if(Services!H917="","",Services!H917)</f>
        <v/>
      </c>
      <c r="E917" s="81" t="str">
        <f>if(Services!J917="P",Services!$J$1&amp;", ","")&amp;
if(Services!K917="P",Services!$K$1&amp;", ","")&amp;
if(Services!L917="P",Services!$L$1&amp;", ","")&amp;
if(Services!M917="P",Services!$M$1&amp;", ","")&amp;
if(Services!N917="P",Services!$N$1&amp;", ","")&amp;
if(Services!O917="P",Services!$O$1&amp;", ","")&amp;
if(Services!P917="P",Services!$P$1&amp;", ","")&amp;
if(Services!Q917="P",Services!$Q$1&amp;", ","")&amp;
if(Services!R917="P",Services!$R$1&amp;", ","")&amp;
if(Services!S917="P",Services!$S$1&amp;", ","")&amp;
if(Services!T917="P",Services!$T$1&amp;", ","")&amp;
if(Services!U917="P",Services!$U$1&amp;", ","")&amp;
if(Services!V917="P",Services!$V$1&amp;", ","")&amp;
if(Services!W917="P",Services!$W$1&amp;", ","")&amp;
if(Services!X917="P",Services!$X$1&amp;", ","")&amp;
if(Services!Y917="P",Services!$Y$1&amp;", ","")&amp;
if(Services!Z917="P",Services!$Z$1&amp;", ","")&amp;
if(Services!AA917="P",Services!$AA$1&amp;", ","")&amp;
if(Services!AB917="P",Services!$AB$1&amp;", ","")&amp;
if(Services!AC917="P",Services!$AC$1&amp;", ","")&amp;
if(Services!AD917="P",Services!$AD$1&amp;", ","")&amp;
if(Services!AE917="P",Services!$AE$1&amp;", ","")&amp;
if(Services!AF917="P",Services!$AF$1&amp;", ","")&amp;
if(Services!AG917="P",Services!$AG$1&amp;", ","")&amp;
if(Services!AH917="P",Services!$AH$1&amp;", ","")</f>
        <v/>
      </c>
      <c r="F917" t="str">
        <f t="shared" si="1"/>
        <v/>
      </c>
      <c r="G917" s="81" t="str">
        <f>if(Services!J917="S",Services!$J$1&amp;", ","")&amp;
if(Services!K917="S",Services!$K$1&amp;", ","")&amp;
if(Services!L917="S",Services!$L$1&amp;", ","")&amp;
if(Services!M917="S",Services!$M$1&amp;", ","")&amp;
if(Services!N917="S",Services!$N$1&amp;", ","")&amp;
if(Services!O917="S",Services!$O$1&amp;", ","")&amp;
if(Services!P917="S",Services!$P$1&amp;", ","")&amp;
if(Services!Q917="S",Services!$Q$1&amp;", ","")&amp;
if(Services!R917="S",Services!$R$1&amp;", ","")&amp;
if(Services!S917="S",Services!$S$1&amp;", ","")&amp;
if(Services!T917="S",Services!$T$1&amp;", ","")&amp;
if(Services!U917="S",Services!$U$1&amp;", ","")&amp;
if(Services!V917="S",Services!$V$1&amp;", ","")&amp;
if(Services!W917="S",Services!$W$1&amp;", ","")&amp;
if(Services!X917="S",Services!$X$1&amp;", ","")&amp;
if(Services!Y917="S",Services!$Y$1&amp;", ","")&amp;
if(Services!Z917="S",Services!$Z$1&amp;", ","")&amp;
if(Services!AA917="S",Services!$AA$1&amp;", ","")&amp;
if(Services!AB917="S",Services!$AB$1&amp;", ","")&amp;
if(Services!AC917="S",Services!$AC$1&amp;", ","")&amp;
if(Services!AD917="S",Services!$AD$1&amp;", ","")&amp;
if(Services!AE917="S",Services!$AE$1&amp;", ","")&amp;
if(Services!AF917="S",Services!$AF$1&amp;", ","")&amp;
if(Services!AG917="S",Services!$AG$1&amp;", ","")&amp;
if(Services!AH917="S",Services!$AH$1&amp;", ","")</f>
        <v/>
      </c>
      <c r="H917" t="str">
        <f t="shared" si="2"/>
        <v/>
      </c>
      <c r="I917" t="str">
        <f t="shared" si="3"/>
        <v/>
      </c>
      <c r="J917" s="24" t="s">
        <v>299</v>
      </c>
    </row>
    <row r="918">
      <c r="A918" t="str">
        <f>if(Services!A918="","",Services!A918)</f>
        <v/>
      </c>
      <c r="B918" t="str">
        <f>if(Services!B918&amp;" "&amp;Services!C918&amp;" "&amp;Services!I918="","",Services!B918&amp;" "&amp;Services!C918&amp;" "&amp;Services!I918)</f>
        <v>  </v>
      </c>
      <c r="C918" t="str">
        <f>if(A918="","",Services!D918&amp;" "&amp;Services!E918&amp;", "&amp;Services!F918&amp;" "&amp;Services!G918)</f>
        <v/>
      </c>
      <c r="D918" t="str">
        <f>if(Services!H918="","",Services!H918)</f>
        <v/>
      </c>
      <c r="E918" s="81" t="str">
        <f>if(Services!J918="P",Services!$J$1&amp;", ","")&amp;
if(Services!K918="P",Services!$K$1&amp;", ","")&amp;
if(Services!L918="P",Services!$L$1&amp;", ","")&amp;
if(Services!M918="P",Services!$M$1&amp;", ","")&amp;
if(Services!N918="P",Services!$N$1&amp;", ","")&amp;
if(Services!O918="P",Services!$O$1&amp;", ","")&amp;
if(Services!P918="P",Services!$P$1&amp;", ","")&amp;
if(Services!Q918="P",Services!$Q$1&amp;", ","")&amp;
if(Services!R918="P",Services!$R$1&amp;", ","")&amp;
if(Services!S918="P",Services!$S$1&amp;", ","")&amp;
if(Services!T918="P",Services!$T$1&amp;", ","")&amp;
if(Services!U918="P",Services!$U$1&amp;", ","")&amp;
if(Services!V918="P",Services!$V$1&amp;", ","")&amp;
if(Services!W918="P",Services!$W$1&amp;", ","")&amp;
if(Services!X918="P",Services!$X$1&amp;", ","")&amp;
if(Services!Y918="P",Services!$Y$1&amp;", ","")&amp;
if(Services!Z918="P",Services!$Z$1&amp;", ","")&amp;
if(Services!AA918="P",Services!$AA$1&amp;", ","")&amp;
if(Services!AB918="P",Services!$AB$1&amp;", ","")&amp;
if(Services!AC918="P",Services!$AC$1&amp;", ","")&amp;
if(Services!AD918="P",Services!$AD$1&amp;", ","")&amp;
if(Services!AE918="P",Services!$AE$1&amp;", ","")&amp;
if(Services!AF918="P",Services!$AF$1&amp;", ","")&amp;
if(Services!AG918="P",Services!$AG$1&amp;", ","")&amp;
if(Services!AH918="P",Services!$AH$1&amp;", ","")</f>
        <v/>
      </c>
      <c r="F918" t="str">
        <f t="shared" si="1"/>
        <v/>
      </c>
      <c r="G918" s="81" t="str">
        <f>if(Services!J918="S",Services!$J$1&amp;", ","")&amp;
if(Services!K918="S",Services!$K$1&amp;", ","")&amp;
if(Services!L918="S",Services!$L$1&amp;", ","")&amp;
if(Services!M918="S",Services!$M$1&amp;", ","")&amp;
if(Services!N918="S",Services!$N$1&amp;", ","")&amp;
if(Services!O918="S",Services!$O$1&amp;", ","")&amp;
if(Services!P918="S",Services!$P$1&amp;", ","")&amp;
if(Services!Q918="S",Services!$Q$1&amp;", ","")&amp;
if(Services!R918="S",Services!$R$1&amp;", ","")&amp;
if(Services!S918="S",Services!$S$1&amp;", ","")&amp;
if(Services!T918="S",Services!$T$1&amp;", ","")&amp;
if(Services!U918="S",Services!$U$1&amp;", ","")&amp;
if(Services!V918="S",Services!$V$1&amp;", ","")&amp;
if(Services!W918="S",Services!$W$1&amp;", ","")&amp;
if(Services!X918="S",Services!$X$1&amp;", ","")&amp;
if(Services!Y918="S",Services!$Y$1&amp;", ","")&amp;
if(Services!Z918="S",Services!$Z$1&amp;", ","")&amp;
if(Services!AA918="S",Services!$AA$1&amp;", ","")&amp;
if(Services!AB918="S",Services!$AB$1&amp;", ","")&amp;
if(Services!AC918="S",Services!$AC$1&amp;", ","")&amp;
if(Services!AD918="S",Services!$AD$1&amp;", ","")&amp;
if(Services!AE918="S",Services!$AE$1&amp;", ","")&amp;
if(Services!AF918="S",Services!$AF$1&amp;", ","")&amp;
if(Services!AG918="S",Services!$AG$1&amp;", ","")&amp;
if(Services!AH918="S",Services!$AH$1&amp;", ","")</f>
        <v/>
      </c>
      <c r="H918" t="str">
        <f t="shared" si="2"/>
        <v/>
      </c>
      <c r="I918" t="str">
        <f t="shared" si="3"/>
        <v/>
      </c>
      <c r="J918" s="24" t="s">
        <v>299</v>
      </c>
    </row>
    <row r="919">
      <c r="A919" t="str">
        <f>if(Services!A919="","",Services!A919)</f>
        <v/>
      </c>
      <c r="B919" t="str">
        <f>if(Services!B919&amp;" "&amp;Services!C919&amp;" "&amp;Services!I919="","",Services!B919&amp;" "&amp;Services!C919&amp;" "&amp;Services!I919)</f>
        <v>  </v>
      </c>
      <c r="C919" t="str">
        <f>if(A919="","",Services!D919&amp;" "&amp;Services!E919&amp;", "&amp;Services!F919&amp;" "&amp;Services!G919)</f>
        <v/>
      </c>
      <c r="D919" t="str">
        <f>if(Services!H919="","",Services!H919)</f>
        <v/>
      </c>
      <c r="E919" s="81" t="str">
        <f>if(Services!J919="P",Services!$J$1&amp;", ","")&amp;
if(Services!K919="P",Services!$K$1&amp;", ","")&amp;
if(Services!L919="P",Services!$L$1&amp;", ","")&amp;
if(Services!M919="P",Services!$M$1&amp;", ","")&amp;
if(Services!N919="P",Services!$N$1&amp;", ","")&amp;
if(Services!O919="P",Services!$O$1&amp;", ","")&amp;
if(Services!P919="P",Services!$P$1&amp;", ","")&amp;
if(Services!Q919="P",Services!$Q$1&amp;", ","")&amp;
if(Services!R919="P",Services!$R$1&amp;", ","")&amp;
if(Services!S919="P",Services!$S$1&amp;", ","")&amp;
if(Services!T919="P",Services!$T$1&amp;", ","")&amp;
if(Services!U919="P",Services!$U$1&amp;", ","")&amp;
if(Services!V919="P",Services!$V$1&amp;", ","")&amp;
if(Services!W919="P",Services!$W$1&amp;", ","")&amp;
if(Services!X919="P",Services!$X$1&amp;", ","")&amp;
if(Services!Y919="P",Services!$Y$1&amp;", ","")&amp;
if(Services!Z919="P",Services!$Z$1&amp;", ","")&amp;
if(Services!AA919="P",Services!$AA$1&amp;", ","")&amp;
if(Services!AB919="P",Services!$AB$1&amp;", ","")&amp;
if(Services!AC919="P",Services!$AC$1&amp;", ","")&amp;
if(Services!AD919="P",Services!$AD$1&amp;", ","")&amp;
if(Services!AE919="P",Services!$AE$1&amp;", ","")&amp;
if(Services!AF919="P",Services!$AF$1&amp;", ","")&amp;
if(Services!AG919="P",Services!$AG$1&amp;", ","")&amp;
if(Services!AH919="P",Services!$AH$1&amp;", ","")</f>
        <v/>
      </c>
      <c r="F919" t="str">
        <f t="shared" si="1"/>
        <v/>
      </c>
      <c r="G919" s="81" t="str">
        <f>if(Services!J919="S",Services!$J$1&amp;", ","")&amp;
if(Services!K919="S",Services!$K$1&amp;", ","")&amp;
if(Services!L919="S",Services!$L$1&amp;", ","")&amp;
if(Services!M919="S",Services!$M$1&amp;", ","")&amp;
if(Services!N919="S",Services!$N$1&amp;", ","")&amp;
if(Services!O919="S",Services!$O$1&amp;", ","")&amp;
if(Services!P919="S",Services!$P$1&amp;", ","")&amp;
if(Services!Q919="S",Services!$Q$1&amp;", ","")&amp;
if(Services!R919="S",Services!$R$1&amp;", ","")&amp;
if(Services!S919="S",Services!$S$1&amp;", ","")&amp;
if(Services!T919="S",Services!$T$1&amp;", ","")&amp;
if(Services!U919="S",Services!$U$1&amp;", ","")&amp;
if(Services!V919="S",Services!$V$1&amp;", ","")&amp;
if(Services!W919="S",Services!$W$1&amp;", ","")&amp;
if(Services!X919="S",Services!$X$1&amp;", ","")&amp;
if(Services!Y919="S",Services!$Y$1&amp;", ","")&amp;
if(Services!Z919="S",Services!$Z$1&amp;", ","")&amp;
if(Services!AA919="S",Services!$AA$1&amp;", ","")&amp;
if(Services!AB919="S",Services!$AB$1&amp;", ","")&amp;
if(Services!AC919="S",Services!$AC$1&amp;", ","")&amp;
if(Services!AD919="S",Services!$AD$1&amp;", ","")&amp;
if(Services!AE919="S",Services!$AE$1&amp;", ","")&amp;
if(Services!AF919="S",Services!$AF$1&amp;", ","")&amp;
if(Services!AG919="S",Services!$AG$1&amp;", ","")&amp;
if(Services!AH919="S",Services!$AH$1&amp;", ","")</f>
        <v/>
      </c>
      <c r="H919" t="str">
        <f t="shared" si="2"/>
        <v/>
      </c>
      <c r="I919" t="str">
        <f t="shared" si="3"/>
        <v/>
      </c>
      <c r="J919" s="24" t="s">
        <v>299</v>
      </c>
    </row>
    <row r="920">
      <c r="A920" t="str">
        <f>if(Services!A920="","",Services!A920)</f>
        <v/>
      </c>
      <c r="B920" t="str">
        <f>if(Services!B920&amp;" "&amp;Services!C920&amp;" "&amp;Services!I920="","",Services!B920&amp;" "&amp;Services!C920&amp;" "&amp;Services!I920)</f>
        <v>  </v>
      </c>
      <c r="C920" t="str">
        <f>if(A920="","",Services!D920&amp;" "&amp;Services!E920&amp;", "&amp;Services!F920&amp;" "&amp;Services!G920)</f>
        <v/>
      </c>
      <c r="D920" t="str">
        <f>if(Services!H920="","",Services!H920)</f>
        <v/>
      </c>
      <c r="E920" s="81" t="str">
        <f>if(Services!J920="P",Services!$J$1&amp;", ","")&amp;
if(Services!K920="P",Services!$K$1&amp;", ","")&amp;
if(Services!L920="P",Services!$L$1&amp;", ","")&amp;
if(Services!M920="P",Services!$M$1&amp;", ","")&amp;
if(Services!N920="P",Services!$N$1&amp;", ","")&amp;
if(Services!O920="P",Services!$O$1&amp;", ","")&amp;
if(Services!P920="P",Services!$P$1&amp;", ","")&amp;
if(Services!Q920="P",Services!$Q$1&amp;", ","")&amp;
if(Services!R920="P",Services!$R$1&amp;", ","")&amp;
if(Services!S920="P",Services!$S$1&amp;", ","")&amp;
if(Services!T920="P",Services!$T$1&amp;", ","")&amp;
if(Services!U920="P",Services!$U$1&amp;", ","")&amp;
if(Services!V920="P",Services!$V$1&amp;", ","")&amp;
if(Services!W920="P",Services!$W$1&amp;", ","")&amp;
if(Services!X920="P",Services!$X$1&amp;", ","")&amp;
if(Services!Y920="P",Services!$Y$1&amp;", ","")&amp;
if(Services!Z920="P",Services!$Z$1&amp;", ","")&amp;
if(Services!AA920="P",Services!$AA$1&amp;", ","")&amp;
if(Services!AB920="P",Services!$AB$1&amp;", ","")&amp;
if(Services!AC920="P",Services!$AC$1&amp;", ","")&amp;
if(Services!AD920="P",Services!$AD$1&amp;", ","")&amp;
if(Services!AE920="P",Services!$AE$1&amp;", ","")&amp;
if(Services!AF920="P",Services!$AF$1&amp;", ","")&amp;
if(Services!AG920="P",Services!$AG$1&amp;", ","")&amp;
if(Services!AH920="P",Services!$AH$1&amp;", ","")</f>
        <v/>
      </c>
      <c r="F920" t="str">
        <f t="shared" si="1"/>
        <v/>
      </c>
      <c r="G920" s="81" t="str">
        <f>if(Services!J920="S",Services!$J$1&amp;", ","")&amp;
if(Services!K920="S",Services!$K$1&amp;", ","")&amp;
if(Services!L920="S",Services!$L$1&amp;", ","")&amp;
if(Services!M920="S",Services!$M$1&amp;", ","")&amp;
if(Services!N920="S",Services!$N$1&amp;", ","")&amp;
if(Services!O920="S",Services!$O$1&amp;", ","")&amp;
if(Services!P920="S",Services!$P$1&amp;", ","")&amp;
if(Services!Q920="S",Services!$Q$1&amp;", ","")&amp;
if(Services!R920="S",Services!$R$1&amp;", ","")&amp;
if(Services!S920="S",Services!$S$1&amp;", ","")&amp;
if(Services!T920="S",Services!$T$1&amp;", ","")&amp;
if(Services!U920="S",Services!$U$1&amp;", ","")&amp;
if(Services!V920="S",Services!$V$1&amp;", ","")&amp;
if(Services!W920="S",Services!$W$1&amp;", ","")&amp;
if(Services!X920="S",Services!$X$1&amp;", ","")&amp;
if(Services!Y920="S",Services!$Y$1&amp;", ","")&amp;
if(Services!Z920="S",Services!$Z$1&amp;", ","")&amp;
if(Services!AA920="S",Services!$AA$1&amp;", ","")&amp;
if(Services!AB920="S",Services!$AB$1&amp;", ","")&amp;
if(Services!AC920="S",Services!$AC$1&amp;", ","")&amp;
if(Services!AD920="S",Services!$AD$1&amp;", ","")&amp;
if(Services!AE920="S",Services!$AE$1&amp;", ","")&amp;
if(Services!AF920="S",Services!$AF$1&amp;", ","")&amp;
if(Services!AG920="S",Services!$AG$1&amp;", ","")&amp;
if(Services!AH920="S",Services!$AH$1&amp;", ","")</f>
        <v/>
      </c>
      <c r="H920" t="str">
        <f t="shared" si="2"/>
        <v/>
      </c>
      <c r="I920" t="str">
        <f t="shared" si="3"/>
        <v/>
      </c>
      <c r="J920" s="24" t="s">
        <v>299</v>
      </c>
    </row>
    <row r="921">
      <c r="A921" t="str">
        <f>if(Services!A921="","",Services!A921)</f>
        <v/>
      </c>
      <c r="B921" t="str">
        <f>if(Services!B921&amp;" "&amp;Services!C921&amp;" "&amp;Services!I921="","",Services!B921&amp;" "&amp;Services!C921&amp;" "&amp;Services!I921)</f>
        <v>  </v>
      </c>
      <c r="C921" t="str">
        <f>if(A921="","",Services!D921&amp;" "&amp;Services!E921&amp;", "&amp;Services!F921&amp;" "&amp;Services!G921)</f>
        <v/>
      </c>
      <c r="D921" t="str">
        <f>if(Services!H921="","",Services!H921)</f>
        <v/>
      </c>
      <c r="E921" s="81" t="str">
        <f>if(Services!J921="P",Services!$J$1&amp;", ","")&amp;
if(Services!K921="P",Services!$K$1&amp;", ","")&amp;
if(Services!L921="P",Services!$L$1&amp;", ","")&amp;
if(Services!M921="P",Services!$M$1&amp;", ","")&amp;
if(Services!N921="P",Services!$N$1&amp;", ","")&amp;
if(Services!O921="P",Services!$O$1&amp;", ","")&amp;
if(Services!P921="P",Services!$P$1&amp;", ","")&amp;
if(Services!Q921="P",Services!$Q$1&amp;", ","")&amp;
if(Services!R921="P",Services!$R$1&amp;", ","")&amp;
if(Services!S921="P",Services!$S$1&amp;", ","")&amp;
if(Services!T921="P",Services!$T$1&amp;", ","")&amp;
if(Services!U921="P",Services!$U$1&amp;", ","")&amp;
if(Services!V921="P",Services!$V$1&amp;", ","")&amp;
if(Services!W921="P",Services!$W$1&amp;", ","")&amp;
if(Services!X921="P",Services!$X$1&amp;", ","")&amp;
if(Services!Y921="P",Services!$Y$1&amp;", ","")&amp;
if(Services!Z921="P",Services!$Z$1&amp;", ","")&amp;
if(Services!AA921="P",Services!$AA$1&amp;", ","")&amp;
if(Services!AB921="P",Services!$AB$1&amp;", ","")&amp;
if(Services!AC921="P",Services!$AC$1&amp;", ","")&amp;
if(Services!AD921="P",Services!$AD$1&amp;", ","")&amp;
if(Services!AE921="P",Services!$AE$1&amp;", ","")&amp;
if(Services!AF921="P",Services!$AF$1&amp;", ","")&amp;
if(Services!AG921="P",Services!$AG$1&amp;", ","")&amp;
if(Services!AH921="P",Services!$AH$1&amp;", ","")</f>
        <v/>
      </c>
      <c r="F921" t="str">
        <f t="shared" si="1"/>
        <v/>
      </c>
      <c r="G921" s="81" t="str">
        <f>if(Services!J921="S",Services!$J$1&amp;", ","")&amp;
if(Services!K921="S",Services!$K$1&amp;", ","")&amp;
if(Services!L921="S",Services!$L$1&amp;", ","")&amp;
if(Services!M921="S",Services!$M$1&amp;", ","")&amp;
if(Services!N921="S",Services!$N$1&amp;", ","")&amp;
if(Services!O921="S",Services!$O$1&amp;", ","")&amp;
if(Services!P921="S",Services!$P$1&amp;", ","")&amp;
if(Services!Q921="S",Services!$Q$1&amp;", ","")&amp;
if(Services!R921="S",Services!$R$1&amp;", ","")&amp;
if(Services!S921="S",Services!$S$1&amp;", ","")&amp;
if(Services!T921="S",Services!$T$1&amp;", ","")&amp;
if(Services!U921="S",Services!$U$1&amp;", ","")&amp;
if(Services!V921="S",Services!$V$1&amp;", ","")&amp;
if(Services!W921="S",Services!$W$1&amp;", ","")&amp;
if(Services!X921="S",Services!$X$1&amp;", ","")&amp;
if(Services!Y921="S",Services!$Y$1&amp;", ","")&amp;
if(Services!Z921="S",Services!$Z$1&amp;", ","")&amp;
if(Services!AA921="S",Services!$AA$1&amp;", ","")&amp;
if(Services!AB921="S",Services!$AB$1&amp;", ","")&amp;
if(Services!AC921="S",Services!$AC$1&amp;", ","")&amp;
if(Services!AD921="S",Services!$AD$1&amp;", ","")&amp;
if(Services!AE921="S",Services!$AE$1&amp;", ","")&amp;
if(Services!AF921="S",Services!$AF$1&amp;", ","")&amp;
if(Services!AG921="S",Services!$AG$1&amp;", ","")&amp;
if(Services!AH921="S",Services!$AH$1&amp;", ","")</f>
        <v/>
      </c>
      <c r="H921" t="str">
        <f t="shared" si="2"/>
        <v/>
      </c>
      <c r="I921" t="str">
        <f t="shared" si="3"/>
        <v/>
      </c>
      <c r="J921" s="24" t="s">
        <v>299</v>
      </c>
    </row>
    <row r="922">
      <c r="A922" t="str">
        <f>if(Services!A922="","",Services!A922)</f>
        <v/>
      </c>
      <c r="B922" t="str">
        <f>if(Services!B922&amp;" "&amp;Services!C922&amp;" "&amp;Services!I922="","",Services!B922&amp;" "&amp;Services!C922&amp;" "&amp;Services!I922)</f>
        <v>  </v>
      </c>
      <c r="C922" t="str">
        <f>if(A922="","",Services!D922&amp;" "&amp;Services!E922&amp;", "&amp;Services!F922&amp;" "&amp;Services!G922)</f>
        <v/>
      </c>
      <c r="D922" t="str">
        <f>if(Services!H922="","",Services!H922)</f>
        <v/>
      </c>
      <c r="E922" s="81" t="str">
        <f>if(Services!J922="P",Services!$J$1&amp;", ","")&amp;
if(Services!K922="P",Services!$K$1&amp;", ","")&amp;
if(Services!L922="P",Services!$L$1&amp;", ","")&amp;
if(Services!M922="P",Services!$M$1&amp;", ","")&amp;
if(Services!N922="P",Services!$N$1&amp;", ","")&amp;
if(Services!O922="P",Services!$O$1&amp;", ","")&amp;
if(Services!P922="P",Services!$P$1&amp;", ","")&amp;
if(Services!Q922="P",Services!$Q$1&amp;", ","")&amp;
if(Services!R922="P",Services!$R$1&amp;", ","")&amp;
if(Services!S922="P",Services!$S$1&amp;", ","")&amp;
if(Services!T922="P",Services!$T$1&amp;", ","")&amp;
if(Services!U922="P",Services!$U$1&amp;", ","")&amp;
if(Services!V922="P",Services!$V$1&amp;", ","")&amp;
if(Services!W922="P",Services!$W$1&amp;", ","")&amp;
if(Services!X922="P",Services!$X$1&amp;", ","")&amp;
if(Services!Y922="P",Services!$Y$1&amp;", ","")&amp;
if(Services!Z922="P",Services!$Z$1&amp;", ","")&amp;
if(Services!AA922="P",Services!$AA$1&amp;", ","")&amp;
if(Services!AB922="P",Services!$AB$1&amp;", ","")&amp;
if(Services!AC922="P",Services!$AC$1&amp;", ","")&amp;
if(Services!AD922="P",Services!$AD$1&amp;", ","")&amp;
if(Services!AE922="P",Services!$AE$1&amp;", ","")&amp;
if(Services!AF922="P",Services!$AF$1&amp;", ","")&amp;
if(Services!AG922="P",Services!$AG$1&amp;", ","")&amp;
if(Services!AH922="P",Services!$AH$1&amp;", ","")</f>
        <v/>
      </c>
      <c r="F922" t="str">
        <f t="shared" si="1"/>
        <v/>
      </c>
      <c r="G922" s="81" t="str">
        <f>if(Services!J922="S",Services!$J$1&amp;", ","")&amp;
if(Services!K922="S",Services!$K$1&amp;", ","")&amp;
if(Services!L922="S",Services!$L$1&amp;", ","")&amp;
if(Services!M922="S",Services!$M$1&amp;", ","")&amp;
if(Services!N922="S",Services!$N$1&amp;", ","")&amp;
if(Services!O922="S",Services!$O$1&amp;", ","")&amp;
if(Services!P922="S",Services!$P$1&amp;", ","")&amp;
if(Services!Q922="S",Services!$Q$1&amp;", ","")&amp;
if(Services!R922="S",Services!$R$1&amp;", ","")&amp;
if(Services!S922="S",Services!$S$1&amp;", ","")&amp;
if(Services!T922="S",Services!$T$1&amp;", ","")&amp;
if(Services!U922="S",Services!$U$1&amp;", ","")&amp;
if(Services!V922="S",Services!$V$1&amp;", ","")&amp;
if(Services!W922="S",Services!$W$1&amp;", ","")&amp;
if(Services!X922="S",Services!$X$1&amp;", ","")&amp;
if(Services!Y922="S",Services!$Y$1&amp;", ","")&amp;
if(Services!Z922="S",Services!$Z$1&amp;", ","")&amp;
if(Services!AA922="S",Services!$AA$1&amp;", ","")&amp;
if(Services!AB922="S",Services!$AB$1&amp;", ","")&amp;
if(Services!AC922="S",Services!$AC$1&amp;", ","")&amp;
if(Services!AD922="S",Services!$AD$1&amp;", ","")&amp;
if(Services!AE922="S",Services!$AE$1&amp;", ","")&amp;
if(Services!AF922="S",Services!$AF$1&amp;", ","")&amp;
if(Services!AG922="S",Services!$AG$1&amp;", ","")&amp;
if(Services!AH922="S",Services!$AH$1&amp;", ","")</f>
        <v/>
      </c>
      <c r="H922" t="str">
        <f t="shared" si="2"/>
        <v/>
      </c>
      <c r="I922" t="str">
        <f t="shared" si="3"/>
        <v/>
      </c>
      <c r="J922" s="24" t="s">
        <v>299</v>
      </c>
    </row>
    <row r="923">
      <c r="A923" t="str">
        <f>if(Services!A923="","",Services!A923)</f>
        <v/>
      </c>
      <c r="B923" t="str">
        <f>if(Services!B923&amp;" "&amp;Services!C923&amp;" "&amp;Services!I923="","",Services!B923&amp;" "&amp;Services!C923&amp;" "&amp;Services!I923)</f>
        <v>  </v>
      </c>
      <c r="C923" t="str">
        <f>if(A923="","",Services!D923&amp;" "&amp;Services!E923&amp;", "&amp;Services!F923&amp;" "&amp;Services!G923)</f>
        <v/>
      </c>
      <c r="D923" t="str">
        <f>if(Services!H923="","",Services!H923)</f>
        <v/>
      </c>
      <c r="E923" s="81" t="str">
        <f>if(Services!J923="P",Services!$J$1&amp;", ","")&amp;
if(Services!K923="P",Services!$K$1&amp;", ","")&amp;
if(Services!L923="P",Services!$L$1&amp;", ","")&amp;
if(Services!M923="P",Services!$M$1&amp;", ","")&amp;
if(Services!N923="P",Services!$N$1&amp;", ","")&amp;
if(Services!O923="P",Services!$O$1&amp;", ","")&amp;
if(Services!P923="P",Services!$P$1&amp;", ","")&amp;
if(Services!Q923="P",Services!$Q$1&amp;", ","")&amp;
if(Services!R923="P",Services!$R$1&amp;", ","")&amp;
if(Services!S923="P",Services!$S$1&amp;", ","")&amp;
if(Services!T923="P",Services!$T$1&amp;", ","")&amp;
if(Services!U923="P",Services!$U$1&amp;", ","")&amp;
if(Services!V923="P",Services!$V$1&amp;", ","")&amp;
if(Services!W923="P",Services!$W$1&amp;", ","")&amp;
if(Services!X923="P",Services!$X$1&amp;", ","")&amp;
if(Services!Y923="P",Services!$Y$1&amp;", ","")&amp;
if(Services!Z923="P",Services!$Z$1&amp;", ","")&amp;
if(Services!AA923="P",Services!$AA$1&amp;", ","")&amp;
if(Services!AB923="P",Services!$AB$1&amp;", ","")&amp;
if(Services!AC923="P",Services!$AC$1&amp;", ","")&amp;
if(Services!AD923="P",Services!$AD$1&amp;", ","")&amp;
if(Services!AE923="P",Services!$AE$1&amp;", ","")&amp;
if(Services!AF923="P",Services!$AF$1&amp;", ","")&amp;
if(Services!AG923="P",Services!$AG$1&amp;", ","")&amp;
if(Services!AH923="P",Services!$AH$1&amp;", ","")</f>
        <v/>
      </c>
      <c r="F923" t="str">
        <f t="shared" si="1"/>
        <v/>
      </c>
      <c r="G923" s="81" t="str">
        <f>if(Services!J923="S",Services!$J$1&amp;", ","")&amp;
if(Services!K923="S",Services!$K$1&amp;", ","")&amp;
if(Services!L923="S",Services!$L$1&amp;", ","")&amp;
if(Services!M923="S",Services!$M$1&amp;", ","")&amp;
if(Services!N923="S",Services!$N$1&amp;", ","")&amp;
if(Services!O923="S",Services!$O$1&amp;", ","")&amp;
if(Services!P923="S",Services!$P$1&amp;", ","")&amp;
if(Services!Q923="S",Services!$Q$1&amp;", ","")&amp;
if(Services!R923="S",Services!$R$1&amp;", ","")&amp;
if(Services!S923="S",Services!$S$1&amp;", ","")&amp;
if(Services!T923="S",Services!$T$1&amp;", ","")&amp;
if(Services!U923="S",Services!$U$1&amp;", ","")&amp;
if(Services!V923="S",Services!$V$1&amp;", ","")&amp;
if(Services!W923="S",Services!$W$1&amp;", ","")&amp;
if(Services!X923="S",Services!$X$1&amp;", ","")&amp;
if(Services!Y923="S",Services!$Y$1&amp;", ","")&amp;
if(Services!Z923="S",Services!$Z$1&amp;", ","")&amp;
if(Services!AA923="S",Services!$AA$1&amp;", ","")&amp;
if(Services!AB923="S",Services!$AB$1&amp;", ","")&amp;
if(Services!AC923="S",Services!$AC$1&amp;", ","")&amp;
if(Services!AD923="S",Services!$AD$1&amp;", ","")&amp;
if(Services!AE923="S",Services!$AE$1&amp;", ","")&amp;
if(Services!AF923="S",Services!$AF$1&amp;", ","")&amp;
if(Services!AG923="S",Services!$AG$1&amp;", ","")&amp;
if(Services!AH923="S",Services!$AH$1&amp;", ","")</f>
        <v/>
      </c>
      <c r="H923" t="str">
        <f t="shared" si="2"/>
        <v/>
      </c>
      <c r="I923" t="str">
        <f t="shared" si="3"/>
        <v/>
      </c>
      <c r="J923" s="24" t="s">
        <v>299</v>
      </c>
    </row>
    <row r="924">
      <c r="A924" t="str">
        <f>if(Services!A924="","",Services!A924)</f>
        <v/>
      </c>
      <c r="B924" t="str">
        <f>if(Services!B924&amp;" "&amp;Services!C924&amp;" "&amp;Services!I924="","",Services!B924&amp;" "&amp;Services!C924&amp;" "&amp;Services!I924)</f>
        <v>  </v>
      </c>
      <c r="C924" t="str">
        <f>if(A924="","",Services!D924&amp;" "&amp;Services!E924&amp;", "&amp;Services!F924&amp;" "&amp;Services!G924)</f>
        <v/>
      </c>
      <c r="D924" t="str">
        <f>if(Services!H924="","",Services!H924)</f>
        <v/>
      </c>
      <c r="E924" s="81" t="str">
        <f>if(Services!J924="P",Services!$J$1&amp;", ","")&amp;
if(Services!K924="P",Services!$K$1&amp;", ","")&amp;
if(Services!L924="P",Services!$L$1&amp;", ","")&amp;
if(Services!M924="P",Services!$M$1&amp;", ","")&amp;
if(Services!N924="P",Services!$N$1&amp;", ","")&amp;
if(Services!O924="P",Services!$O$1&amp;", ","")&amp;
if(Services!P924="P",Services!$P$1&amp;", ","")&amp;
if(Services!Q924="P",Services!$Q$1&amp;", ","")&amp;
if(Services!R924="P",Services!$R$1&amp;", ","")&amp;
if(Services!S924="P",Services!$S$1&amp;", ","")&amp;
if(Services!T924="P",Services!$T$1&amp;", ","")&amp;
if(Services!U924="P",Services!$U$1&amp;", ","")&amp;
if(Services!V924="P",Services!$V$1&amp;", ","")&amp;
if(Services!W924="P",Services!$W$1&amp;", ","")&amp;
if(Services!X924="P",Services!$X$1&amp;", ","")&amp;
if(Services!Y924="P",Services!$Y$1&amp;", ","")&amp;
if(Services!Z924="P",Services!$Z$1&amp;", ","")&amp;
if(Services!AA924="P",Services!$AA$1&amp;", ","")&amp;
if(Services!AB924="P",Services!$AB$1&amp;", ","")&amp;
if(Services!AC924="P",Services!$AC$1&amp;", ","")&amp;
if(Services!AD924="P",Services!$AD$1&amp;", ","")&amp;
if(Services!AE924="P",Services!$AE$1&amp;", ","")&amp;
if(Services!AF924="P",Services!$AF$1&amp;", ","")&amp;
if(Services!AG924="P",Services!$AG$1&amp;", ","")&amp;
if(Services!AH924="P",Services!$AH$1&amp;", ","")</f>
        <v/>
      </c>
      <c r="F924" t="str">
        <f t="shared" si="1"/>
        <v/>
      </c>
      <c r="G924" s="81" t="str">
        <f>if(Services!J924="S",Services!$J$1&amp;", ","")&amp;
if(Services!K924="S",Services!$K$1&amp;", ","")&amp;
if(Services!L924="S",Services!$L$1&amp;", ","")&amp;
if(Services!M924="S",Services!$M$1&amp;", ","")&amp;
if(Services!N924="S",Services!$N$1&amp;", ","")&amp;
if(Services!O924="S",Services!$O$1&amp;", ","")&amp;
if(Services!P924="S",Services!$P$1&amp;", ","")&amp;
if(Services!Q924="S",Services!$Q$1&amp;", ","")&amp;
if(Services!R924="S",Services!$R$1&amp;", ","")&amp;
if(Services!S924="S",Services!$S$1&amp;", ","")&amp;
if(Services!T924="S",Services!$T$1&amp;", ","")&amp;
if(Services!U924="S",Services!$U$1&amp;", ","")&amp;
if(Services!V924="S",Services!$V$1&amp;", ","")&amp;
if(Services!W924="S",Services!$W$1&amp;", ","")&amp;
if(Services!X924="S",Services!$X$1&amp;", ","")&amp;
if(Services!Y924="S",Services!$Y$1&amp;", ","")&amp;
if(Services!Z924="S",Services!$Z$1&amp;", ","")&amp;
if(Services!AA924="S",Services!$AA$1&amp;", ","")&amp;
if(Services!AB924="S",Services!$AB$1&amp;", ","")&amp;
if(Services!AC924="S",Services!$AC$1&amp;", ","")&amp;
if(Services!AD924="S",Services!$AD$1&amp;", ","")&amp;
if(Services!AE924="S",Services!$AE$1&amp;", ","")&amp;
if(Services!AF924="S",Services!$AF$1&amp;", ","")&amp;
if(Services!AG924="S",Services!$AG$1&amp;", ","")&amp;
if(Services!AH924="S",Services!$AH$1&amp;", ","")</f>
        <v/>
      </c>
      <c r="H924" t="str">
        <f t="shared" si="2"/>
        <v/>
      </c>
      <c r="I924" t="str">
        <f t="shared" si="3"/>
        <v/>
      </c>
      <c r="J924" s="24" t="s">
        <v>299</v>
      </c>
    </row>
    <row r="925">
      <c r="A925" t="str">
        <f>if(Services!A925="","",Services!A925)</f>
        <v/>
      </c>
      <c r="B925" t="str">
        <f>if(Services!B925&amp;" "&amp;Services!C925&amp;" "&amp;Services!I925="","",Services!B925&amp;" "&amp;Services!C925&amp;" "&amp;Services!I925)</f>
        <v>  </v>
      </c>
      <c r="C925" t="str">
        <f>if(A925="","",Services!D925&amp;" "&amp;Services!E925&amp;", "&amp;Services!F925&amp;" "&amp;Services!G925)</f>
        <v/>
      </c>
      <c r="D925" t="str">
        <f>if(Services!H925="","",Services!H925)</f>
        <v/>
      </c>
      <c r="E925" s="81" t="str">
        <f>if(Services!J925="P",Services!$J$1&amp;", ","")&amp;
if(Services!K925="P",Services!$K$1&amp;", ","")&amp;
if(Services!L925="P",Services!$L$1&amp;", ","")&amp;
if(Services!M925="P",Services!$M$1&amp;", ","")&amp;
if(Services!N925="P",Services!$N$1&amp;", ","")&amp;
if(Services!O925="P",Services!$O$1&amp;", ","")&amp;
if(Services!P925="P",Services!$P$1&amp;", ","")&amp;
if(Services!Q925="P",Services!$Q$1&amp;", ","")&amp;
if(Services!R925="P",Services!$R$1&amp;", ","")&amp;
if(Services!S925="P",Services!$S$1&amp;", ","")&amp;
if(Services!T925="P",Services!$T$1&amp;", ","")&amp;
if(Services!U925="P",Services!$U$1&amp;", ","")&amp;
if(Services!V925="P",Services!$V$1&amp;", ","")&amp;
if(Services!W925="P",Services!$W$1&amp;", ","")&amp;
if(Services!X925="P",Services!$X$1&amp;", ","")&amp;
if(Services!Y925="P",Services!$Y$1&amp;", ","")&amp;
if(Services!Z925="P",Services!$Z$1&amp;", ","")&amp;
if(Services!AA925="P",Services!$AA$1&amp;", ","")&amp;
if(Services!AB925="P",Services!$AB$1&amp;", ","")&amp;
if(Services!AC925="P",Services!$AC$1&amp;", ","")&amp;
if(Services!AD925="P",Services!$AD$1&amp;", ","")&amp;
if(Services!AE925="P",Services!$AE$1&amp;", ","")&amp;
if(Services!AF925="P",Services!$AF$1&amp;", ","")&amp;
if(Services!AG925="P",Services!$AG$1&amp;", ","")&amp;
if(Services!AH925="P",Services!$AH$1&amp;", ","")</f>
        <v/>
      </c>
      <c r="F925" t="str">
        <f t="shared" si="1"/>
        <v/>
      </c>
      <c r="G925" s="81" t="str">
        <f>if(Services!J925="S",Services!$J$1&amp;", ","")&amp;
if(Services!K925="S",Services!$K$1&amp;", ","")&amp;
if(Services!L925="S",Services!$L$1&amp;", ","")&amp;
if(Services!M925="S",Services!$M$1&amp;", ","")&amp;
if(Services!N925="S",Services!$N$1&amp;", ","")&amp;
if(Services!O925="S",Services!$O$1&amp;", ","")&amp;
if(Services!P925="S",Services!$P$1&amp;", ","")&amp;
if(Services!Q925="S",Services!$Q$1&amp;", ","")&amp;
if(Services!R925="S",Services!$R$1&amp;", ","")&amp;
if(Services!S925="S",Services!$S$1&amp;", ","")&amp;
if(Services!T925="S",Services!$T$1&amp;", ","")&amp;
if(Services!U925="S",Services!$U$1&amp;", ","")&amp;
if(Services!V925="S",Services!$V$1&amp;", ","")&amp;
if(Services!W925="S",Services!$W$1&amp;", ","")&amp;
if(Services!X925="S",Services!$X$1&amp;", ","")&amp;
if(Services!Y925="S",Services!$Y$1&amp;", ","")&amp;
if(Services!Z925="S",Services!$Z$1&amp;", ","")&amp;
if(Services!AA925="S",Services!$AA$1&amp;", ","")&amp;
if(Services!AB925="S",Services!$AB$1&amp;", ","")&amp;
if(Services!AC925="S",Services!$AC$1&amp;", ","")&amp;
if(Services!AD925="S",Services!$AD$1&amp;", ","")&amp;
if(Services!AE925="S",Services!$AE$1&amp;", ","")&amp;
if(Services!AF925="S",Services!$AF$1&amp;", ","")&amp;
if(Services!AG925="S",Services!$AG$1&amp;", ","")&amp;
if(Services!AH925="S",Services!$AH$1&amp;", ","")</f>
        <v/>
      </c>
      <c r="H925" t="str">
        <f t="shared" si="2"/>
        <v/>
      </c>
      <c r="I925" t="str">
        <f t="shared" si="3"/>
        <v/>
      </c>
      <c r="J925" s="24" t="s">
        <v>299</v>
      </c>
    </row>
    <row r="926">
      <c r="A926" t="str">
        <f>if(Services!A926="","",Services!A926)</f>
        <v/>
      </c>
      <c r="B926" t="str">
        <f>if(Services!B926&amp;" "&amp;Services!C926&amp;" "&amp;Services!I926="","",Services!B926&amp;" "&amp;Services!C926&amp;" "&amp;Services!I926)</f>
        <v>  </v>
      </c>
      <c r="C926" t="str">
        <f>if(A926="","",Services!D926&amp;" "&amp;Services!E926&amp;", "&amp;Services!F926&amp;" "&amp;Services!G926)</f>
        <v/>
      </c>
      <c r="D926" t="str">
        <f>if(Services!H926="","",Services!H926)</f>
        <v/>
      </c>
      <c r="E926" s="81" t="str">
        <f>if(Services!J926="P",Services!$J$1&amp;", ","")&amp;
if(Services!K926="P",Services!$K$1&amp;", ","")&amp;
if(Services!L926="P",Services!$L$1&amp;", ","")&amp;
if(Services!M926="P",Services!$M$1&amp;", ","")&amp;
if(Services!N926="P",Services!$N$1&amp;", ","")&amp;
if(Services!O926="P",Services!$O$1&amp;", ","")&amp;
if(Services!P926="P",Services!$P$1&amp;", ","")&amp;
if(Services!Q926="P",Services!$Q$1&amp;", ","")&amp;
if(Services!R926="P",Services!$R$1&amp;", ","")&amp;
if(Services!S926="P",Services!$S$1&amp;", ","")&amp;
if(Services!T926="P",Services!$T$1&amp;", ","")&amp;
if(Services!U926="P",Services!$U$1&amp;", ","")&amp;
if(Services!V926="P",Services!$V$1&amp;", ","")&amp;
if(Services!W926="P",Services!$W$1&amp;", ","")&amp;
if(Services!X926="P",Services!$X$1&amp;", ","")&amp;
if(Services!Y926="P",Services!$Y$1&amp;", ","")&amp;
if(Services!Z926="P",Services!$Z$1&amp;", ","")&amp;
if(Services!AA926="P",Services!$AA$1&amp;", ","")&amp;
if(Services!AB926="P",Services!$AB$1&amp;", ","")&amp;
if(Services!AC926="P",Services!$AC$1&amp;", ","")&amp;
if(Services!AD926="P",Services!$AD$1&amp;", ","")&amp;
if(Services!AE926="P",Services!$AE$1&amp;", ","")&amp;
if(Services!AF926="P",Services!$AF$1&amp;", ","")&amp;
if(Services!AG926="P",Services!$AG$1&amp;", ","")&amp;
if(Services!AH926="P",Services!$AH$1&amp;", ","")</f>
        <v/>
      </c>
      <c r="F926" t="str">
        <f t="shared" si="1"/>
        <v/>
      </c>
      <c r="G926" s="81" t="str">
        <f>if(Services!J926="S",Services!$J$1&amp;", ","")&amp;
if(Services!K926="S",Services!$K$1&amp;", ","")&amp;
if(Services!L926="S",Services!$L$1&amp;", ","")&amp;
if(Services!M926="S",Services!$M$1&amp;", ","")&amp;
if(Services!N926="S",Services!$N$1&amp;", ","")&amp;
if(Services!O926="S",Services!$O$1&amp;", ","")&amp;
if(Services!P926="S",Services!$P$1&amp;", ","")&amp;
if(Services!Q926="S",Services!$Q$1&amp;", ","")&amp;
if(Services!R926="S",Services!$R$1&amp;", ","")&amp;
if(Services!S926="S",Services!$S$1&amp;", ","")&amp;
if(Services!T926="S",Services!$T$1&amp;", ","")&amp;
if(Services!U926="S",Services!$U$1&amp;", ","")&amp;
if(Services!V926="S",Services!$V$1&amp;", ","")&amp;
if(Services!W926="S",Services!$W$1&amp;", ","")&amp;
if(Services!X926="S",Services!$X$1&amp;", ","")&amp;
if(Services!Y926="S",Services!$Y$1&amp;", ","")&amp;
if(Services!Z926="S",Services!$Z$1&amp;", ","")&amp;
if(Services!AA926="S",Services!$AA$1&amp;", ","")&amp;
if(Services!AB926="S",Services!$AB$1&amp;", ","")&amp;
if(Services!AC926="S",Services!$AC$1&amp;", ","")&amp;
if(Services!AD926="S",Services!$AD$1&amp;", ","")&amp;
if(Services!AE926="S",Services!$AE$1&amp;", ","")&amp;
if(Services!AF926="S",Services!$AF$1&amp;", ","")&amp;
if(Services!AG926="S",Services!$AG$1&amp;", ","")&amp;
if(Services!AH926="S",Services!$AH$1&amp;", ","")</f>
        <v/>
      </c>
      <c r="H926" t="str">
        <f t="shared" si="2"/>
        <v/>
      </c>
      <c r="I926" t="str">
        <f t="shared" si="3"/>
        <v/>
      </c>
      <c r="J926" s="24" t="s">
        <v>299</v>
      </c>
    </row>
    <row r="927">
      <c r="A927" t="str">
        <f>if(Services!A927="","",Services!A927)</f>
        <v/>
      </c>
      <c r="B927" t="str">
        <f>if(Services!B927&amp;" "&amp;Services!C927&amp;" "&amp;Services!I927="","",Services!B927&amp;" "&amp;Services!C927&amp;" "&amp;Services!I927)</f>
        <v>  </v>
      </c>
      <c r="C927" t="str">
        <f>if(A927="","",Services!D927&amp;" "&amp;Services!E927&amp;", "&amp;Services!F927&amp;" "&amp;Services!G927)</f>
        <v/>
      </c>
      <c r="D927" t="str">
        <f>if(Services!H927="","",Services!H927)</f>
        <v/>
      </c>
      <c r="E927" s="81" t="str">
        <f>if(Services!J927="P",Services!$J$1&amp;", ","")&amp;
if(Services!K927="P",Services!$K$1&amp;", ","")&amp;
if(Services!L927="P",Services!$L$1&amp;", ","")&amp;
if(Services!M927="P",Services!$M$1&amp;", ","")&amp;
if(Services!N927="P",Services!$N$1&amp;", ","")&amp;
if(Services!O927="P",Services!$O$1&amp;", ","")&amp;
if(Services!P927="P",Services!$P$1&amp;", ","")&amp;
if(Services!Q927="P",Services!$Q$1&amp;", ","")&amp;
if(Services!R927="P",Services!$R$1&amp;", ","")&amp;
if(Services!S927="P",Services!$S$1&amp;", ","")&amp;
if(Services!T927="P",Services!$T$1&amp;", ","")&amp;
if(Services!U927="P",Services!$U$1&amp;", ","")&amp;
if(Services!V927="P",Services!$V$1&amp;", ","")&amp;
if(Services!W927="P",Services!$W$1&amp;", ","")&amp;
if(Services!X927="P",Services!$X$1&amp;", ","")&amp;
if(Services!Y927="P",Services!$Y$1&amp;", ","")&amp;
if(Services!Z927="P",Services!$Z$1&amp;", ","")&amp;
if(Services!AA927="P",Services!$AA$1&amp;", ","")&amp;
if(Services!AB927="P",Services!$AB$1&amp;", ","")&amp;
if(Services!AC927="P",Services!$AC$1&amp;", ","")&amp;
if(Services!AD927="P",Services!$AD$1&amp;", ","")&amp;
if(Services!AE927="P",Services!$AE$1&amp;", ","")&amp;
if(Services!AF927="P",Services!$AF$1&amp;", ","")&amp;
if(Services!AG927="P",Services!$AG$1&amp;", ","")&amp;
if(Services!AH927="P",Services!$AH$1&amp;", ","")</f>
        <v/>
      </c>
      <c r="F927" t="str">
        <f t="shared" si="1"/>
        <v/>
      </c>
      <c r="G927" s="81" t="str">
        <f>if(Services!J927="S",Services!$J$1&amp;", ","")&amp;
if(Services!K927="S",Services!$K$1&amp;", ","")&amp;
if(Services!L927="S",Services!$L$1&amp;", ","")&amp;
if(Services!M927="S",Services!$M$1&amp;", ","")&amp;
if(Services!N927="S",Services!$N$1&amp;", ","")&amp;
if(Services!O927="S",Services!$O$1&amp;", ","")&amp;
if(Services!P927="S",Services!$P$1&amp;", ","")&amp;
if(Services!Q927="S",Services!$Q$1&amp;", ","")&amp;
if(Services!R927="S",Services!$R$1&amp;", ","")&amp;
if(Services!S927="S",Services!$S$1&amp;", ","")&amp;
if(Services!T927="S",Services!$T$1&amp;", ","")&amp;
if(Services!U927="S",Services!$U$1&amp;", ","")&amp;
if(Services!V927="S",Services!$V$1&amp;", ","")&amp;
if(Services!W927="S",Services!$W$1&amp;", ","")&amp;
if(Services!X927="S",Services!$X$1&amp;", ","")&amp;
if(Services!Y927="S",Services!$Y$1&amp;", ","")&amp;
if(Services!Z927="S",Services!$Z$1&amp;", ","")&amp;
if(Services!AA927="S",Services!$AA$1&amp;", ","")&amp;
if(Services!AB927="S",Services!$AB$1&amp;", ","")&amp;
if(Services!AC927="S",Services!$AC$1&amp;", ","")&amp;
if(Services!AD927="S",Services!$AD$1&amp;", ","")&amp;
if(Services!AE927="S",Services!$AE$1&amp;", ","")&amp;
if(Services!AF927="S",Services!$AF$1&amp;", ","")&amp;
if(Services!AG927="S",Services!$AG$1&amp;", ","")&amp;
if(Services!AH927="S",Services!$AH$1&amp;", ","")</f>
        <v/>
      </c>
      <c r="H927" t="str">
        <f t="shared" si="2"/>
        <v/>
      </c>
      <c r="I927" t="str">
        <f t="shared" si="3"/>
        <v/>
      </c>
      <c r="J927" s="24" t="s">
        <v>299</v>
      </c>
    </row>
    <row r="928">
      <c r="A928" t="str">
        <f>if(Services!A928="","",Services!A928)</f>
        <v/>
      </c>
      <c r="B928" t="str">
        <f>if(Services!B928&amp;" "&amp;Services!C928&amp;" "&amp;Services!I928="","",Services!B928&amp;" "&amp;Services!C928&amp;" "&amp;Services!I928)</f>
        <v>  </v>
      </c>
      <c r="C928" t="str">
        <f>if(A928="","",Services!D928&amp;" "&amp;Services!E928&amp;", "&amp;Services!F928&amp;" "&amp;Services!G928)</f>
        <v/>
      </c>
      <c r="D928" t="str">
        <f>if(Services!H928="","",Services!H928)</f>
        <v/>
      </c>
      <c r="E928" s="81" t="str">
        <f>if(Services!J928="P",Services!$J$1&amp;", ","")&amp;
if(Services!K928="P",Services!$K$1&amp;", ","")&amp;
if(Services!L928="P",Services!$L$1&amp;", ","")&amp;
if(Services!M928="P",Services!$M$1&amp;", ","")&amp;
if(Services!N928="P",Services!$N$1&amp;", ","")&amp;
if(Services!O928="P",Services!$O$1&amp;", ","")&amp;
if(Services!P928="P",Services!$P$1&amp;", ","")&amp;
if(Services!Q928="P",Services!$Q$1&amp;", ","")&amp;
if(Services!R928="P",Services!$R$1&amp;", ","")&amp;
if(Services!S928="P",Services!$S$1&amp;", ","")&amp;
if(Services!T928="P",Services!$T$1&amp;", ","")&amp;
if(Services!U928="P",Services!$U$1&amp;", ","")&amp;
if(Services!V928="P",Services!$V$1&amp;", ","")&amp;
if(Services!W928="P",Services!$W$1&amp;", ","")&amp;
if(Services!X928="P",Services!$X$1&amp;", ","")&amp;
if(Services!Y928="P",Services!$Y$1&amp;", ","")&amp;
if(Services!Z928="P",Services!$Z$1&amp;", ","")&amp;
if(Services!AA928="P",Services!$AA$1&amp;", ","")&amp;
if(Services!AB928="P",Services!$AB$1&amp;", ","")&amp;
if(Services!AC928="P",Services!$AC$1&amp;", ","")&amp;
if(Services!AD928="P",Services!$AD$1&amp;", ","")&amp;
if(Services!AE928="P",Services!$AE$1&amp;", ","")&amp;
if(Services!AF928="P",Services!$AF$1&amp;", ","")&amp;
if(Services!AG928="P",Services!$AG$1&amp;", ","")&amp;
if(Services!AH928="P",Services!$AH$1&amp;", ","")</f>
        <v/>
      </c>
      <c r="F928" t="str">
        <f t="shared" si="1"/>
        <v/>
      </c>
      <c r="G928" s="81" t="str">
        <f>if(Services!J928="S",Services!$J$1&amp;", ","")&amp;
if(Services!K928="S",Services!$K$1&amp;", ","")&amp;
if(Services!L928="S",Services!$L$1&amp;", ","")&amp;
if(Services!M928="S",Services!$M$1&amp;", ","")&amp;
if(Services!N928="S",Services!$N$1&amp;", ","")&amp;
if(Services!O928="S",Services!$O$1&amp;", ","")&amp;
if(Services!P928="S",Services!$P$1&amp;", ","")&amp;
if(Services!Q928="S",Services!$Q$1&amp;", ","")&amp;
if(Services!R928="S",Services!$R$1&amp;", ","")&amp;
if(Services!S928="S",Services!$S$1&amp;", ","")&amp;
if(Services!T928="S",Services!$T$1&amp;", ","")&amp;
if(Services!U928="S",Services!$U$1&amp;", ","")&amp;
if(Services!V928="S",Services!$V$1&amp;", ","")&amp;
if(Services!W928="S",Services!$W$1&amp;", ","")&amp;
if(Services!X928="S",Services!$X$1&amp;", ","")&amp;
if(Services!Y928="S",Services!$Y$1&amp;", ","")&amp;
if(Services!Z928="S",Services!$Z$1&amp;", ","")&amp;
if(Services!AA928="S",Services!$AA$1&amp;", ","")&amp;
if(Services!AB928="S",Services!$AB$1&amp;", ","")&amp;
if(Services!AC928="S",Services!$AC$1&amp;", ","")&amp;
if(Services!AD928="S",Services!$AD$1&amp;", ","")&amp;
if(Services!AE928="S",Services!$AE$1&amp;", ","")&amp;
if(Services!AF928="S",Services!$AF$1&amp;", ","")&amp;
if(Services!AG928="S",Services!$AG$1&amp;", ","")&amp;
if(Services!AH928="S",Services!$AH$1&amp;", ","")</f>
        <v/>
      </c>
      <c r="H928" t="str">
        <f t="shared" si="2"/>
        <v/>
      </c>
      <c r="I928" t="str">
        <f t="shared" si="3"/>
        <v/>
      </c>
      <c r="J928" s="24" t="s">
        <v>299</v>
      </c>
    </row>
    <row r="929">
      <c r="A929" t="str">
        <f>if(Services!A929="","",Services!A929)</f>
        <v/>
      </c>
      <c r="B929" t="str">
        <f>if(Services!B929&amp;" "&amp;Services!C929&amp;" "&amp;Services!I929="","",Services!B929&amp;" "&amp;Services!C929&amp;" "&amp;Services!I929)</f>
        <v>  </v>
      </c>
      <c r="C929" t="str">
        <f>if(A929="","",Services!D929&amp;" "&amp;Services!E929&amp;", "&amp;Services!F929&amp;" "&amp;Services!G929)</f>
        <v/>
      </c>
      <c r="D929" t="str">
        <f>if(Services!H929="","",Services!H929)</f>
        <v/>
      </c>
      <c r="E929" s="81" t="str">
        <f>if(Services!J929="P",Services!$J$1&amp;", ","")&amp;
if(Services!K929="P",Services!$K$1&amp;", ","")&amp;
if(Services!L929="P",Services!$L$1&amp;", ","")&amp;
if(Services!M929="P",Services!$M$1&amp;", ","")&amp;
if(Services!N929="P",Services!$N$1&amp;", ","")&amp;
if(Services!O929="P",Services!$O$1&amp;", ","")&amp;
if(Services!P929="P",Services!$P$1&amp;", ","")&amp;
if(Services!Q929="P",Services!$Q$1&amp;", ","")&amp;
if(Services!R929="P",Services!$R$1&amp;", ","")&amp;
if(Services!S929="P",Services!$S$1&amp;", ","")&amp;
if(Services!T929="P",Services!$T$1&amp;", ","")&amp;
if(Services!U929="P",Services!$U$1&amp;", ","")&amp;
if(Services!V929="P",Services!$V$1&amp;", ","")&amp;
if(Services!W929="P",Services!$W$1&amp;", ","")&amp;
if(Services!X929="P",Services!$X$1&amp;", ","")&amp;
if(Services!Y929="P",Services!$Y$1&amp;", ","")&amp;
if(Services!Z929="P",Services!$Z$1&amp;", ","")&amp;
if(Services!AA929="P",Services!$AA$1&amp;", ","")&amp;
if(Services!AB929="P",Services!$AB$1&amp;", ","")&amp;
if(Services!AC929="P",Services!$AC$1&amp;", ","")&amp;
if(Services!AD929="P",Services!$AD$1&amp;", ","")&amp;
if(Services!AE929="P",Services!$AE$1&amp;", ","")&amp;
if(Services!AF929="P",Services!$AF$1&amp;", ","")&amp;
if(Services!AG929="P",Services!$AG$1&amp;", ","")&amp;
if(Services!AH929="P",Services!$AH$1&amp;", ","")</f>
        <v/>
      </c>
      <c r="F929" t="str">
        <f t="shared" si="1"/>
        <v/>
      </c>
      <c r="G929" s="81" t="str">
        <f>if(Services!J929="S",Services!$J$1&amp;", ","")&amp;
if(Services!K929="S",Services!$K$1&amp;", ","")&amp;
if(Services!L929="S",Services!$L$1&amp;", ","")&amp;
if(Services!M929="S",Services!$M$1&amp;", ","")&amp;
if(Services!N929="S",Services!$N$1&amp;", ","")&amp;
if(Services!O929="S",Services!$O$1&amp;", ","")&amp;
if(Services!P929="S",Services!$P$1&amp;", ","")&amp;
if(Services!Q929="S",Services!$Q$1&amp;", ","")&amp;
if(Services!R929="S",Services!$R$1&amp;", ","")&amp;
if(Services!S929="S",Services!$S$1&amp;", ","")&amp;
if(Services!T929="S",Services!$T$1&amp;", ","")&amp;
if(Services!U929="S",Services!$U$1&amp;", ","")&amp;
if(Services!V929="S",Services!$V$1&amp;", ","")&amp;
if(Services!W929="S",Services!$W$1&amp;", ","")&amp;
if(Services!X929="S",Services!$X$1&amp;", ","")&amp;
if(Services!Y929="S",Services!$Y$1&amp;", ","")&amp;
if(Services!Z929="S",Services!$Z$1&amp;", ","")&amp;
if(Services!AA929="S",Services!$AA$1&amp;", ","")&amp;
if(Services!AB929="S",Services!$AB$1&amp;", ","")&amp;
if(Services!AC929="S",Services!$AC$1&amp;", ","")&amp;
if(Services!AD929="S",Services!$AD$1&amp;", ","")&amp;
if(Services!AE929="S",Services!$AE$1&amp;", ","")&amp;
if(Services!AF929="S",Services!$AF$1&amp;", ","")&amp;
if(Services!AG929="S",Services!$AG$1&amp;", ","")&amp;
if(Services!AH929="S",Services!$AH$1&amp;", ","")</f>
        <v/>
      </c>
      <c r="H929" t="str">
        <f t="shared" si="2"/>
        <v/>
      </c>
      <c r="I929" t="str">
        <f t="shared" si="3"/>
        <v/>
      </c>
      <c r="J929" s="24" t="s">
        <v>299</v>
      </c>
    </row>
    <row r="930">
      <c r="A930" t="str">
        <f>if(Services!A930="","",Services!A930)</f>
        <v/>
      </c>
      <c r="B930" t="str">
        <f>if(Services!B930&amp;" "&amp;Services!C930&amp;" "&amp;Services!I930="","",Services!B930&amp;" "&amp;Services!C930&amp;" "&amp;Services!I930)</f>
        <v>  </v>
      </c>
      <c r="C930" t="str">
        <f>if(A930="","",Services!D930&amp;" "&amp;Services!E930&amp;", "&amp;Services!F930&amp;" "&amp;Services!G930)</f>
        <v/>
      </c>
      <c r="D930" t="str">
        <f>if(Services!H930="","",Services!H930)</f>
        <v/>
      </c>
      <c r="E930" s="81" t="str">
        <f>if(Services!J930="P",Services!$J$1&amp;", ","")&amp;
if(Services!K930="P",Services!$K$1&amp;", ","")&amp;
if(Services!L930="P",Services!$L$1&amp;", ","")&amp;
if(Services!M930="P",Services!$M$1&amp;", ","")&amp;
if(Services!N930="P",Services!$N$1&amp;", ","")&amp;
if(Services!O930="P",Services!$O$1&amp;", ","")&amp;
if(Services!P930="P",Services!$P$1&amp;", ","")&amp;
if(Services!Q930="P",Services!$Q$1&amp;", ","")&amp;
if(Services!R930="P",Services!$R$1&amp;", ","")&amp;
if(Services!S930="P",Services!$S$1&amp;", ","")&amp;
if(Services!T930="P",Services!$T$1&amp;", ","")&amp;
if(Services!U930="P",Services!$U$1&amp;", ","")&amp;
if(Services!V930="P",Services!$V$1&amp;", ","")&amp;
if(Services!W930="P",Services!$W$1&amp;", ","")&amp;
if(Services!X930="P",Services!$X$1&amp;", ","")&amp;
if(Services!Y930="P",Services!$Y$1&amp;", ","")&amp;
if(Services!Z930="P",Services!$Z$1&amp;", ","")&amp;
if(Services!AA930="P",Services!$AA$1&amp;", ","")&amp;
if(Services!AB930="P",Services!$AB$1&amp;", ","")&amp;
if(Services!AC930="P",Services!$AC$1&amp;", ","")&amp;
if(Services!AD930="P",Services!$AD$1&amp;", ","")&amp;
if(Services!AE930="P",Services!$AE$1&amp;", ","")&amp;
if(Services!AF930="P",Services!$AF$1&amp;", ","")&amp;
if(Services!AG930="P",Services!$AG$1&amp;", ","")&amp;
if(Services!AH930="P",Services!$AH$1&amp;", ","")</f>
        <v/>
      </c>
      <c r="F930" t="str">
        <f t="shared" si="1"/>
        <v/>
      </c>
      <c r="G930" s="81" t="str">
        <f>if(Services!J930="S",Services!$J$1&amp;", ","")&amp;
if(Services!K930="S",Services!$K$1&amp;", ","")&amp;
if(Services!L930="S",Services!$L$1&amp;", ","")&amp;
if(Services!M930="S",Services!$M$1&amp;", ","")&amp;
if(Services!N930="S",Services!$N$1&amp;", ","")&amp;
if(Services!O930="S",Services!$O$1&amp;", ","")&amp;
if(Services!P930="S",Services!$P$1&amp;", ","")&amp;
if(Services!Q930="S",Services!$Q$1&amp;", ","")&amp;
if(Services!R930="S",Services!$R$1&amp;", ","")&amp;
if(Services!S930="S",Services!$S$1&amp;", ","")&amp;
if(Services!T930="S",Services!$T$1&amp;", ","")&amp;
if(Services!U930="S",Services!$U$1&amp;", ","")&amp;
if(Services!V930="S",Services!$V$1&amp;", ","")&amp;
if(Services!W930="S",Services!$W$1&amp;", ","")&amp;
if(Services!X930="S",Services!$X$1&amp;", ","")&amp;
if(Services!Y930="S",Services!$Y$1&amp;", ","")&amp;
if(Services!Z930="S",Services!$Z$1&amp;", ","")&amp;
if(Services!AA930="S",Services!$AA$1&amp;", ","")&amp;
if(Services!AB930="S",Services!$AB$1&amp;", ","")&amp;
if(Services!AC930="S",Services!$AC$1&amp;", ","")&amp;
if(Services!AD930="S",Services!$AD$1&amp;", ","")&amp;
if(Services!AE930="S",Services!$AE$1&amp;", ","")&amp;
if(Services!AF930="S",Services!$AF$1&amp;", ","")&amp;
if(Services!AG930="S",Services!$AG$1&amp;", ","")&amp;
if(Services!AH930="S",Services!$AH$1&amp;", ","")</f>
        <v/>
      </c>
      <c r="H930" t="str">
        <f t="shared" si="2"/>
        <v/>
      </c>
      <c r="I930" t="str">
        <f t="shared" si="3"/>
        <v/>
      </c>
      <c r="J930" s="24" t="s">
        <v>299</v>
      </c>
    </row>
    <row r="931">
      <c r="A931" t="str">
        <f>if(Services!A931="","",Services!A931)</f>
        <v/>
      </c>
      <c r="B931" t="str">
        <f>if(Services!B931&amp;" "&amp;Services!C931&amp;" "&amp;Services!I931="","",Services!B931&amp;" "&amp;Services!C931&amp;" "&amp;Services!I931)</f>
        <v>  </v>
      </c>
      <c r="C931" t="str">
        <f>if(A931="","",Services!D931&amp;" "&amp;Services!E931&amp;", "&amp;Services!F931&amp;" "&amp;Services!G931)</f>
        <v/>
      </c>
      <c r="D931" t="str">
        <f>if(Services!H931="","",Services!H931)</f>
        <v/>
      </c>
      <c r="E931" s="81" t="str">
        <f>if(Services!J931="P",Services!$J$1&amp;", ","")&amp;
if(Services!K931="P",Services!$K$1&amp;", ","")&amp;
if(Services!L931="P",Services!$L$1&amp;", ","")&amp;
if(Services!M931="P",Services!$M$1&amp;", ","")&amp;
if(Services!N931="P",Services!$N$1&amp;", ","")&amp;
if(Services!O931="P",Services!$O$1&amp;", ","")&amp;
if(Services!P931="P",Services!$P$1&amp;", ","")&amp;
if(Services!Q931="P",Services!$Q$1&amp;", ","")&amp;
if(Services!R931="P",Services!$R$1&amp;", ","")&amp;
if(Services!S931="P",Services!$S$1&amp;", ","")&amp;
if(Services!T931="P",Services!$T$1&amp;", ","")&amp;
if(Services!U931="P",Services!$U$1&amp;", ","")&amp;
if(Services!V931="P",Services!$V$1&amp;", ","")&amp;
if(Services!W931="P",Services!$W$1&amp;", ","")&amp;
if(Services!X931="P",Services!$X$1&amp;", ","")&amp;
if(Services!Y931="P",Services!$Y$1&amp;", ","")&amp;
if(Services!Z931="P",Services!$Z$1&amp;", ","")&amp;
if(Services!AA931="P",Services!$AA$1&amp;", ","")&amp;
if(Services!AB931="P",Services!$AB$1&amp;", ","")&amp;
if(Services!AC931="P",Services!$AC$1&amp;", ","")&amp;
if(Services!AD931="P",Services!$AD$1&amp;", ","")&amp;
if(Services!AE931="P",Services!$AE$1&amp;", ","")&amp;
if(Services!AF931="P",Services!$AF$1&amp;", ","")&amp;
if(Services!AG931="P",Services!$AG$1&amp;", ","")&amp;
if(Services!AH931="P",Services!$AH$1&amp;", ","")</f>
        <v/>
      </c>
      <c r="F931" t="str">
        <f t="shared" si="1"/>
        <v/>
      </c>
      <c r="G931" s="81" t="str">
        <f>if(Services!J931="S",Services!$J$1&amp;", ","")&amp;
if(Services!K931="S",Services!$K$1&amp;", ","")&amp;
if(Services!L931="S",Services!$L$1&amp;", ","")&amp;
if(Services!M931="S",Services!$M$1&amp;", ","")&amp;
if(Services!N931="S",Services!$N$1&amp;", ","")&amp;
if(Services!O931="S",Services!$O$1&amp;", ","")&amp;
if(Services!P931="S",Services!$P$1&amp;", ","")&amp;
if(Services!Q931="S",Services!$Q$1&amp;", ","")&amp;
if(Services!R931="S",Services!$R$1&amp;", ","")&amp;
if(Services!S931="S",Services!$S$1&amp;", ","")&amp;
if(Services!T931="S",Services!$T$1&amp;", ","")&amp;
if(Services!U931="S",Services!$U$1&amp;", ","")&amp;
if(Services!V931="S",Services!$V$1&amp;", ","")&amp;
if(Services!W931="S",Services!$W$1&amp;", ","")&amp;
if(Services!X931="S",Services!$X$1&amp;", ","")&amp;
if(Services!Y931="S",Services!$Y$1&amp;", ","")&amp;
if(Services!Z931="S",Services!$Z$1&amp;", ","")&amp;
if(Services!AA931="S",Services!$AA$1&amp;", ","")&amp;
if(Services!AB931="S",Services!$AB$1&amp;", ","")&amp;
if(Services!AC931="S",Services!$AC$1&amp;", ","")&amp;
if(Services!AD931="S",Services!$AD$1&amp;", ","")&amp;
if(Services!AE931="S",Services!$AE$1&amp;", ","")&amp;
if(Services!AF931="S",Services!$AF$1&amp;", ","")&amp;
if(Services!AG931="S",Services!$AG$1&amp;", ","")&amp;
if(Services!AH931="S",Services!$AH$1&amp;", ","")</f>
        <v/>
      </c>
      <c r="H931" t="str">
        <f t="shared" si="2"/>
        <v/>
      </c>
      <c r="I931" t="str">
        <f t="shared" si="3"/>
        <v/>
      </c>
      <c r="J931" s="24" t="s">
        <v>299</v>
      </c>
    </row>
    <row r="932">
      <c r="A932" t="str">
        <f>if(Services!A932="","",Services!A932)</f>
        <v/>
      </c>
      <c r="B932" t="str">
        <f>if(Services!B932&amp;" "&amp;Services!C932&amp;" "&amp;Services!I932="","",Services!B932&amp;" "&amp;Services!C932&amp;" "&amp;Services!I932)</f>
        <v>  </v>
      </c>
      <c r="C932" t="str">
        <f>if(A932="","",Services!D932&amp;" "&amp;Services!E932&amp;", "&amp;Services!F932&amp;" "&amp;Services!G932)</f>
        <v/>
      </c>
      <c r="D932" t="str">
        <f>if(Services!H932="","",Services!H932)</f>
        <v/>
      </c>
      <c r="E932" s="81" t="str">
        <f>if(Services!J932="P",Services!$J$1&amp;", ","")&amp;
if(Services!K932="P",Services!$K$1&amp;", ","")&amp;
if(Services!L932="P",Services!$L$1&amp;", ","")&amp;
if(Services!M932="P",Services!$M$1&amp;", ","")&amp;
if(Services!N932="P",Services!$N$1&amp;", ","")&amp;
if(Services!O932="P",Services!$O$1&amp;", ","")&amp;
if(Services!P932="P",Services!$P$1&amp;", ","")&amp;
if(Services!Q932="P",Services!$Q$1&amp;", ","")&amp;
if(Services!R932="P",Services!$R$1&amp;", ","")&amp;
if(Services!S932="P",Services!$S$1&amp;", ","")&amp;
if(Services!T932="P",Services!$T$1&amp;", ","")&amp;
if(Services!U932="P",Services!$U$1&amp;", ","")&amp;
if(Services!V932="P",Services!$V$1&amp;", ","")&amp;
if(Services!W932="P",Services!$W$1&amp;", ","")&amp;
if(Services!X932="P",Services!$X$1&amp;", ","")&amp;
if(Services!Y932="P",Services!$Y$1&amp;", ","")&amp;
if(Services!Z932="P",Services!$Z$1&amp;", ","")&amp;
if(Services!AA932="P",Services!$AA$1&amp;", ","")&amp;
if(Services!AB932="P",Services!$AB$1&amp;", ","")&amp;
if(Services!AC932="P",Services!$AC$1&amp;", ","")&amp;
if(Services!AD932="P",Services!$AD$1&amp;", ","")&amp;
if(Services!AE932="P",Services!$AE$1&amp;", ","")&amp;
if(Services!AF932="P",Services!$AF$1&amp;", ","")&amp;
if(Services!AG932="P",Services!$AG$1&amp;", ","")&amp;
if(Services!AH932="P",Services!$AH$1&amp;", ","")</f>
        <v/>
      </c>
      <c r="F932" t="str">
        <f t="shared" si="1"/>
        <v/>
      </c>
      <c r="G932" s="81" t="str">
        <f>if(Services!J932="S",Services!$J$1&amp;", ","")&amp;
if(Services!K932="S",Services!$K$1&amp;", ","")&amp;
if(Services!L932="S",Services!$L$1&amp;", ","")&amp;
if(Services!M932="S",Services!$M$1&amp;", ","")&amp;
if(Services!N932="S",Services!$N$1&amp;", ","")&amp;
if(Services!O932="S",Services!$O$1&amp;", ","")&amp;
if(Services!P932="S",Services!$P$1&amp;", ","")&amp;
if(Services!Q932="S",Services!$Q$1&amp;", ","")&amp;
if(Services!R932="S",Services!$R$1&amp;", ","")&amp;
if(Services!S932="S",Services!$S$1&amp;", ","")&amp;
if(Services!T932="S",Services!$T$1&amp;", ","")&amp;
if(Services!U932="S",Services!$U$1&amp;", ","")&amp;
if(Services!V932="S",Services!$V$1&amp;", ","")&amp;
if(Services!W932="S",Services!$W$1&amp;", ","")&amp;
if(Services!X932="S",Services!$X$1&amp;", ","")&amp;
if(Services!Y932="S",Services!$Y$1&amp;", ","")&amp;
if(Services!Z932="S",Services!$Z$1&amp;", ","")&amp;
if(Services!AA932="S",Services!$AA$1&amp;", ","")&amp;
if(Services!AB932="S",Services!$AB$1&amp;", ","")&amp;
if(Services!AC932="S",Services!$AC$1&amp;", ","")&amp;
if(Services!AD932="S",Services!$AD$1&amp;", ","")&amp;
if(Services!AE932="S",Services!$AE$1&amp;", ","")&amp;
if(Services!AF932="S",Services!$AF$1&amp;", ","")&amp;
if(Services!AG932="S",Services!$AG$1&amp;", ","")&amp;
if(Services!AH932="S",Services!$AH$1&amp;", ","")</f>
        <v/>
      </c>
      <c r="H932" t="str">
        <f t="shared" si="2"/>
        <v/>
      </c>
      <c r="I932" t="str">
        <f t="shared" si="3"/>
        <v/>
      </c>
      <c r="J932" s="24" t="s">
        <v>299</v>
      </c>
    </row>
    <row r="933">
      <c r="A933" t="str">
        <f>if(Services!A933="","",Services!A933)</f>
        <v/>
      </c>
      <c r="B933" t="str">
        <f>if(Services!B933&amp;" "&amp;Services!C933&amp;" "&amp;Services!I933="","",Services!B933&amp;" "&amp;Services!C933&amp;" "&amp;Services!I933)</f>
        <v>  </v>
      </c>
      <c r="C933" t="str">
        <f>if(A933="","",Services!D933&amp;" "&amp;Services!E933&amp;", "&amp;Services!F933&amp;" "&amp;Services!G933)</f>
        <v/>
      </c>
      <c r="D933" t="str">
        <f>if(Services!H933="","",Services!H933)</f>
        <v/>
      </c>
      <c r="E933" s="81" t="str">
        <f>if(Services!J933="P",Services!$J$1&amp;", ","")&amp;
if(Services!K933="P",Services!$K$1&amp;", ","")&amp;
if(Services!L933="P",Services!$L$1&amp;", ","")&amp;
if(Services!M933="P",Services!$M$1&amp;", ","")&amp;
if(Services!N933="P",Services!$N$1&amp;", ","")&amp;
if(Services!O933="P",Services!$O$1&amp;", ","")&amp;
if(Services!P933="P",Services!$P$1&amp;", ","")&amp;
if(Services!Q933="P",Services!$Q$1&amp;", ","")&amp;
if(Services!R933="P",Services!$R$1&amp;", ","")&amp;
if(Services!S933="P",Services!$S$1&amp;", ","")&amp;
if(Services!T933="P",Services!$T$1&amp;", ","")&amp;
if(Services!U933="P",Services!$U$1&amp;", ","")&amp;
if(Services!V933="P",Services!$V$1&amp;", ","")&amp;
if(Services!W933="P",Services!$W$1&amp;", ","")&amp;
if(Services!X933="P",Services!$X$1&amp;", ","")&amp;
if(Services!Y933="P",Services!$Y$1&amp;", ","")&amp;
if(Services!Z933="P",Services!$Z$1&amp;", ","")&amp;
if(Services!AA933="P",Services!$AA$1&amp;", ","")&amp;
if(Services!AB933="P",Services!$AB$1&amp;", ","")&amp;
if(Services!AC933="P",Services!$AC$1&amp;", ","")&amp;
if(Services!AD933="P",Services!$AD$1&amp;", ","")&amp;
if(Services!AE933="P",Services!$AE$1&amp;", ","")&amp;
if(Services!AF933="P",Services!$AF$1&amp;", ","")&amp;
if(Services!AG933="P",Services!$AG$1&amp;", ","")&amp;
if(Services!AH933="P",Services!$AH$1&amp;", ","")</f>
        <v/>
      </c>
      <c r="F933" t="str">
        <f t="shared" si="1"/>
        <v/>
      </c>
      <c r="G933" s="81" t="str">
        <f>if(Services!J933="S",Services!$J$1&amp;", ","")&amp;
if(Services!K933="S",Services!$K$1&amp;", ","")&amp;
if(Services!L933="S",Services!$L$1&amp;", ","")&amp;
if(Services!M933="S",Services!$M$1&amp;", ","")&amp;
if(Services!N933="S",Services!$N$1&amp;", ","")&amp;
if(Services!O933="S",Services!$O$1&amp;", ","")&amp;
if(Services!P933="S",Services!$P$1&amp;", ","")&amp;
if(Services!Q933="S",Services!$Q$1&amp;", ","")&amp;
if(Services!R933="S",Services!$R$1&amp;", ","")&amp;
if(Services!S933="S",Services!$S$1&amp;", ","")&amp;
if(Services!T933="S",Services!$T$1&amp;", ","")&amp;
if(Services!U933="S",Services!$U$1&amp;", ","")&amp;
if(Services!V933="S",Services!$V$1&amp;", ","")&amp;
if(Services!W933="S",Services!$W$1&amp;", ","")&amp;
if(Services!X933="S",Services!$X$1&amp;", ","")&amp;
if(Services!Y933="S",Services!$Y$1&amp;", ","")&amp;
if(Services!Z933="S",Services!$Z$1&amp;", ","")&amp;
if(Services!AA933="S",Services!$AA$1&amp;", ","")&amp;
if(Services!AB933="S",Services!$AB$1&amp;", ","")&amp;
if(Services!AC933="S",Services!$AC$1&amp;", ","")&amp;
if(Services!AD933="S",Services!$AD$1&amp;", ","")&amp;
if(Services!AE933="S",Services!$AE$1&amp;", ","")&amp;
if(Services!AF933="S",Services!$AF$1&amp;", ","")&amp;
if(Services!AG933="S",Services!$AG$1&amp;", ","")&amp;
if(Services!AH933="S",Services!$AH$1&amp;", ","")</f>
        <v/>
      </c>
      <c r="H933" t="str">
        <f t="shared" si="2"/>
        <v/>
      </c>
      <c r="I933" t="str">
        <f t="shared" si="3"/>
        <v/>
      </c>
      <c r="J933" s="24" t="s">
        <v>299</v>
      </c>
    </row>
    <row r="934">
      <c r="A934" t="str">
        <f>if(Services!A934="","",Services!A934)</f>
        <v/>
      </c>
      <c r="B934" t="str">
        <f>if(Services!B934&amp;" "&amp;Services!C934&amp;" "&amp;Services!I934="","",Services!B934&amp;" "&amp;Services!C934&amp;" "&amp;Services!I934)</f>
        <v>  </v>
      </c>
      <c r="C934" t="str">
        <f>if(A934="","",Services!D934&amp;" "&amp;Services!E934&amp;", "&amp;Services!F934&amp;" "&amp;Services!G934)</f>
        <v/>
      </c>
      <c r="D934" t="str">
        <f>if(Services!H934="","",Services!H934)</f>
        <v/>
      </c>
      <c r="E934" s="81" t="str">
        <f>if(Services!J934="P",Services!$J$1&amp;", ","")&amp;
if(Services!K934="P",Services!$K$1&amp;", ","")&amp;
if(Services!L934="P",Services!$L$1&amp;", ","")&amp;
if(Services!M934="P",Services!$M$1&amp;", ","")&amp;
if(Services!N934="P",Services!$N$1&amp;", ","")&amp;
if(Services!O934="P",Services!$O$1&amp;", ","")&amp;
if(Services!P934="P",Services!$P$1&amp;", ","")&amp;
if(Services!Q934="P",Services!$Q$1&amp;", ","")&amp;
if(Services!R934="P",Services!$R$1&amp;", ","")&amp;
if(Services!S934="P",Services!$S$1&amp;", ","")&amp;
if(Services!T934="P",Services!$T$1&amp;", ","")&amp;
if(Services!U934="P",Services!$U$1&amp;", ","")&amp;
if(Services!V934="P",Services!$V$1&amp;", ","")&amp;
if(Services!W934="P",Services!$W$1&amp;", ","")&amp;
if(Services!X934="P",Services!$X$1&amp;", ","")&amp;
if(Services!Y934="P",Services!$Y$1&amp;", ","")&amp;
if(Services!Z934="P",Services!$Z$1&amp;", ","")&amp;
if(Services!AA934="P",Services!$AA$1&amp;", ","")&amp;
if(Services!AB934="P",Services!$AB$1&amp;", ","")&amp;
if(Services!AC934="P",Services!$AC$1&amp;", ","")&amp;
if(Services!AD934="P",Services!$AD$1&amp;", ","")&amp;
if(Services!AE934="P",Services!$AE$1&amp;", ","")&amp;
if(Services!AF934="P",Services!$AF$1&amp;", ","")&amp;
if(Services!AG934="P",Services!$AG$1&amp;", ","")&amp;
if(Services!AH934="P",Services!$AH$1&amp;", ","")</f>
        <v/>
      </c>
      <c r="F934" t="str">
        <f t="shared" si="1"/>
        <v/>
      </c>
      <c r="G934" s="81" t="str">
        <f>if(Services!J934="S",Services!$J$1&amp;", ","")&amp;
if(Services!K934="S",Services!$K$1&amp;", ","")&amp;
if(Services!L934="S",Services!$L$1&amp;", ","")&amp;
if(Services!M934="S",Services!$M$1&amp;", ","")&amp;
if(Services!N934="S",Services!$N$1&amp;", ","")&amp;
if(Services!O934="S",Services!$O$1&amp;", ","")&amp;
if(Services!P934="S",Services!$P$1&amp;", ","")&amp;
if(Services!Q934="S",Services!$Q$1&amp;", ","")&amp;
if(Services!R934="S",Services!$R$1&amp;", ","")&amp;
if(Services!S934="S",Services!$S$1&amp;", ","")&amp;
if(Services!T934="S",Services!$T$1&amp;", ","")&amp;
if(Services!U934="S",Services!$U$1&amp;", ","")&amp;
if(Services!V934="S",Services!$V$1&amp;", ","")&amp;
if(Services!W934="S",Services!$W$1&amp;", ","")&amp;
if(Services!X934="S",Services!$X$1&amp;", ","")&amp;
if(Services!Y934="S",Services!$Y$1&amp;", ","")&amp;
if(Services!Z934="S",Services!$Z$1&amp;", ","")&amp;
if(Services!AA934="S",Services!$AA$1&amp;", ","")&amp;
if(Services!AB934="S",Services!$AB$1&amp;", ","")&amp;
if(Services!AC934="S",Services!$AC$1&amp;", ","")&amp;
if(Services!AD934="S",Services!$AD$1&amp;", ","")&amp;
if(Services!AE934="S",Services!$AE$1&amp;", ","")&amp;
if(Services!AF934="S",Services!$AF$1&amp;", ","")&amp;
if(Services!AG934="S",Services!$AG$1&amp;", ","")&amp;
if(Services!AH934="S",Services!$AH$1&amp;", ","")</f>
        <v/>
      </c>
      <c r="H934" t="str">
        <f t="shared" si="2"/>
        <v/>
      </c>
      <c r="I934" t="str">
        <f t="shared" si="3"/>
        <v/>
      </c>
      <c r="J934" s="24" t="s">
        <v>299</v>
      </c>
    </row>
    <row r="935">
      <c r="A935" t="str">
        <f>if(Services!A935="","",Services!A935)</f>
        <v/>
      </c>
      <c r="B935" t="str">
        <f>if(Services!B935&amp;" "&amp;Services!C935&amp;" "&amp;Services!I935="","",Services!B935&amp;" "&amp;Services!C935&amp;" "&amp;Services!I935)</f>
        <v>  </v>
      </c>
      <c r="C935" t="str">
        <f>if(A935="","",Services!D935&amp;" "&amp;Services!E935&amp;", "&amp;Services!F935&amp;" "&amp;Services!G935)</f>
        <v/>
      </c>
      <c r="D935" t="str">
        <f>if(Services!H935="","",Services!H935)</f>
        <v/>
      </c>
      <c r="E935" s="81" t="str">
        <f>if(Services!J935="P",Services!$J$1&amp;", ","")&amp;
if(Services!K935="P",Services!$K$1&amp;", ","")&amp;
if(Services!L935="P",Services!$L$1&amp;", ","")&amp;
if(Services!M935="P",Services!$M$1&amp;", ","")&amp;
if(Services!N935="P",Services!$N$1&amp;", ","")&amp;
if(Services!O935="P",Services!$O$1&amp;", ","")&amp;
if(Services!P935="P",Services!$P$1&amp;", ","")&amp;
if(Services!Q935="P",Services!$Q$1&amp;", ","")&amp;
if(Services!R935="P",Services!$R$1&amp;", ","")&amp;
if(Services!S935="P",Services!$S$1&amp;", ","")&amp;
if(Services!T935="P",Services!$T$1&amp;", ","")&amp;
if(Services!U935="P",Services!$U$1&amp;", ","")&amp;
if(Services!V935="P",Services!$V$1&amp;", ","")&amp;
if(Services!W935="P",Services!$W$1&amp;", ","")&amp;
if(Services!X935="P",Services!$X$1&amp;", ","")&amp;
if(Services!Y935="P",Services!$Y$1&amp;", ","")&amp;
if(Services!Z935="P",Services!$Z$1&amp;", ","")&amp;
if(Services!AA935="P",Services!$AA$1&amp;", ","")&amp;
if(Services!AB935="P",Services!$AB$1&amp;", ","")&amp;
if(Services!AC935="P",Services!$AC$1&amp;", ","")&amp;
if(Services!AD935="P",Services!$AD$1&amp;", ","")&amp;
if(Services!AE935="P",Services!$AE$1&amp;", ","")&amp;
if(Services!AF935="P",Services!$AF$1&amp;", ","")&amp;
if(Services!AG935="P",Services!$AG$1&amp;", ","")&amp;
if(Services!AH935="P",Services!$AH$1&amp;", ","")</f>
        <v/>
      </c>
      <c r="F935" t="str">
        <f t="shared" si="1"/>
        <v/>
      </c>
      <c r="G935" s="81" t="str">
        <f>if(Services!J935="S",Services!$J$1&amp;", ","")&amp;
if(Services!K935="S",Services!$K$1&amp;", ","")&amp;
if(Services!L935="S",Services!$L$1&amp;", ","")&amp;
if(Services!M935="S",Services!$M$1&amp;", ","")&amp;
if(Services!N935="S",Services!$N$1&amp;", ","")&amp;
if(Services!O935="S",Services!$O$1&amp;", ","")&amp;
if(Services!P935="S",Services!$P$1&amp;", ","")&amp;
if(Services!Q935="S",Services!$Q$1&amp;", ","")&amp;
if(Services!R935="S",Services!$R$1&amp;", ","")&amp;
if(Services!S935="S",Services!$S$1&amp;", ","")&amp;
if(Services!T935="S",Services!$T$1&amp;", ","")&amp;
if(Services!U935="S",Services!$U$1&amp;", ","")&amp;
if(Services!V935="S",Services!$V$1&amp;", ","")&amp;
if(Services!W935="S",Services!$W$1&amp;", ","")&amp;
if(Services!X935="S",Services!$X$1&amp;", ","")&amp;
if(Services!Y935="S",Services!$Y$1&amp;", ","")&amp;
if(Services!Z935="S",Services!$Z$1&amp;", ","")&amp;
if(Services!AA935="S",Services!$AA$1&amp;", ","")&amp;
if(Services!AB935="S",Services!$AB$1&amp;", ","")&amp;
if(Services!AC935="S",Services!$AC$1&amp;", ","")&amp;
if(Services!AD935="S",Services!$AD$1&amp;", ","")&amp;
if(Services!AE935="S",Services!$AE$1&amp;", ","")&amp;
if(Services!AF935="S",Services!$AF$1&amp;", ","")&amp;
if(Services!AG935="S",Services!$AG$1&amp;", ","")&amp;
if(Services!AH935="S",Services!$AH$1&amp;", ","")</f>
        <v/>
      </c>
      <c r="H935" t="str">
        <f t="shared" si="2"/>
        <v/>
      </c>
      <c r="I935" t="str">
        <f t="shared" si="3"/>
        <v/>
      </c>
      <c r="J935" s="24" t="s">
        <v>299</v>
      </c>
    </row>
    <row r="936">
      <c r="A936" t="str">
        <f>if(Services!A936="","",Services!A936)</f>
        <v/>
      </c>
      <c r="B936" t="str">
        <f>if(Services!B936&amp;" "&amp;Services!C936&amp;" "&amp;Services!I936="","",Services!B936&amp;" "&amp;Services!C936&amp;" "&amp;Services!I936)</f>
        <v>  </v>
      </c>
      <c r="C936" t="str">
        <f>if(A936="","",Services!D936&amp;" "&amp;Services!E936&amp;", "&amp;Services!F936&amp;" "&amp;Services!G936)</f>
        <v/>
      </c>
      <c r="D936" t="str">
        <f>if(Services!H936="","",Services!H936)</f>
        <v/>
      </c>
      <c r="E936" s="81" t="str">
        <f>if(Services!J936="P",Services!$J$1&amp;", ","")&amp;
if(Services!K936="P",Services!$K$1&amp;", ","")&amp;
if(Services!L936="P",Services!$L$1&amp;", ","")&amp;
if(Services!M936="P",Services!$M$1&amp;", ","")&amp;
if(Services!N936="P",Services!$N$1&amp;", ","")&amp;
if(Services!O936="P",Services!$O$1&amp;", ","")&amp;
if(Services!P936="P",Services!$P$1&amp;", ","")&amp;
if(Services!Q936="P",Services!$Q$1&amp;", ","")&amp;
if(Services!R936="P",Services!$R$1&amp;", ","")&amp;
if(Services!S936="P",Services!$S$1&amp;", ","")&amp;
if(Services!T936="P",Services!$T$1&amp;", ","")&amp;
if(Services!U936="P",Services!$U$1&amp;", ","")&amp;
if(Services!V936="P",Services!$V$1&amp;", ","")&amp;
if(Services!W936="P",Services!$W$1&amp;", ","")&amp;
if(Services!X936="P",Services!$X$1&amp;", ","")&amp;
if(Services!Y936="P",Services!$Y$1&amp;", ","")&amp;
if(Services!Z936="P",Services!$Z$1&amp;", ","")&amp;
if(Services!AA936="P",Services!$AA$1&amp;", ","")&amp;
if(Services!AB936="P",Services!$AB$1&amp;", ","")&amp;
if(Services!AC936="P",Services!$AC$1&amp;", ","")&amp;
if(Services!AD936="P",Services!$AD$1&amp;", ","")&amp;
if(Services!AE936="P",Services!$AE$1&amp;", ","")&amp;
if(Services!AF936="P",Services!$AF$1&amp;", ","")&amp;
if(Services!AG936="P",Services!$AG$1&amp;", ","")&amp;
if(Services!AH936="P",Services!$AH$1&amp;", ","")</f>
        <v/>
      </c>
      <c r="F936" t="str">
        <f t="shared" si="1"/>
        <v/>
      </c>
      <c r="G936" s="81" t="str">
        <f>if(Services!J936="S",Services!$J$1&amp;", ","")&amp;
if(Services!K936="S",Services!$K$1&amp;", ","")&amp;
if(Services!L936="S",Services!$L$1&amp;", ","")&amp;
if(Services!M936="S",Services!$M$1&amp;", ","")&amp;
if(Services!N936="S",Services!$N$1&amp;", ","")&amp;
if(Services!O936="S",Services!$O$1&amp;", ","")&amp;
if(Services!P936="S",Services!$P$1&amp;", ","")&amp;
if(Services!Q936="S",Services!$Q$1&amp;", ","")&amp;
if(Services!R936="S",Services!$R$1&amp;", ","")&amp;
if(Services!S936="S",Services!$S$1&amp;", ","")&amp;
if(Services!T936="S",Services!$T$1&amp;", ","")&amp;
if(Services!U936="S",Services!$U$1&amp;", ","")&amp;
if(Services!V936="S",Services!$V$1&amp;", ","")&amp;
if(Services!W936="S",Services!$W$1&amp;", ","")&amp;
if(Services!X936="S",Services!$X$1&amp;", ","")&amp;
if(Services!Y936="S",Services!$Y$1&amp;", ","")&amp;
if(Services!Z936="S",Services!$Z$1&amp;", ","")&amp;
if(Services!AA936="S",Services!$AA$1&amp;", ","")&amp;
if(Services!AB936="S",Services!$AB$1&amp;", ","")&amp;
if(Services!AC936="S",Services!$AC$1&amp;", ","")&amp;
if(Services!AD936="S",Services!$AD$1&amp;", ","")&amp;
if(Services!AE936="S",Services!$AE$1&amp;", ","")&amp;
if(Services!AF936="S",Services!$AF$1&amp;", ","")&amp;
if(Services!AG936="S",Services!$AG$1&amp;", ","")&amp;
if(Services!AH936="S",Services!$AH$1&amp;", ","")</f>
        <v/>
      </c>
      <c r="H936" t="str">
        <f t="shared" si="2"/>
        <v/>
      </c>
      <c r="I936" t="str">
        <f t="shared" si="3"/>
        <v/>
      </c>
      <c r="J936" s="24" t="s">
        <v>299</v>
      </c>
    </row>
    <row r="937">
      <c r="A937" t="str">
        <f>if(Services!A937="","",Services!A937)</f>
        <v/>
      </c>
      <c r="B937" t="str">
        <f>if(Services!B937&amp;" "&amp;Services!C937&amp;" "&amp;Services!I937="","",Services!B937&amp;" "&amp;Services!C937&amp;" "&amp;Services!I937)</f>
        <v>  </v>
      </c>
      <c r="C937" t="str">
        <f>if(A937="","",Services!D937&amp;" "&amp;Services!E937&amp;", "&amp;Services!F937&amp;" "&amp;Services!G937)</f>
        <v/>
      </c>
      <c r="D937" t="str">
        <f>if(Services!H937="","",Services!H937)</f>
        <v/>
      </c>
      <c r="E937" s="81" t="str">
        <f>if(Services!J937="P",Services!$J$1&amp;", ","")&amp;
if(Services!K937="P",Services!$K$1&amp;", ","")&amp;
if(Services!L937="P",Services!$L$1&amp;", ","")&amp;
if(Services!M937="P",Services!$M$1&amp;", ","")&amp;
if(Services!N937="P",Services!$N$1&amp;", ","")&amp;
if(Services!O937="P",Services!$O$1&amp;", ","")&amp;
if(Services!P937="P",Services!$P$1&amp;", ","")&amp;
if(Services!Q937="P",Services!$Q$1&amp;", ","")&amp;
if(Services!R937="P",Services!$R$1&amp;", ","")&amp;
if(Services!S937="P",Services!$S$1&amp;", ","")&amp;
if(Services!T937="P",Services!$T$1&amp;", ","")&amp;
if(Services!U937="P",Services!$U$1&amp;", ","")&amp;
if(Services!V937="P",Services!$V$1&amp;", ","")&amp;
if(Services!W937="P",Services!$W$1&amp;", ","")&amp;
if(Services!X937="P",Services!$X$1&amp;", ","")&amp;
if(Services!Y937="P",Services!$Y$1&amp;", ","")&amp;
if(Services!Z937="P",Services!$Z$1&amp;", ","")&amp;
if(Services!AA937="P",Services!$AA$1&amp;", ","")&amp;
if(Services!AB937="P",Services!$AB$1&amp;", ","")&amp;
if(Services!AC937="P",Services!$AC$1&amp;", ","")&amp;
if(Services!AD937="P",Services!$AD$1&amp;", ","")&amp;
if(Services!AE937="P",Services!$AE$1&amp;", ","")&amp;
if(Services!AF937="P",Services!$AF$1&amp;", ","")&amp;
if(Services!AG937="P",Services!$AG$1&amp;", ","")&amp;
if(Services!AH937="P",Services!$AH$1&amp;", ","")</f>
        <v/>
      </c>
      <c r="F937" t="str">
        <f t="shared" si="1"/>
        <v/>
      </c>
      <c r="G937" s="81" t="str">
        <f>if(Services!J937="S",Services!$J$1&amp;", ","")&amp;
if(Services!K937="S",Services!$K$1&amp;", ","")&amp;
if(Services!L937="S",Services!$L$1&amp;", ","")&amp;
if(Services!M937="S",Services!$M$1&amp;", ","")&amp;
if(Services!N937="S",Services!$N$1&amp;", ","")&amp;
if(Services!O937="S",Services!$O$1&amp;", ","")&amp;
if(Services!P937="S",Services!$P$1&amp;", ","")&amp;
if(Services!Q937="S",Services!$Q$1&amp;", ","")&amp;
if(Services!R937="S",Services!$R$1&amp;", ","")&amp;
if(Services!S937="S",Services!$S$1&amp;", ","")&amp;
if(Services!T937="S",Services!$T$1&amp;", ","")&amp;
if(Services!U937="S",Services!$U$1&amp;", ","")&amp;
if(Services!V937="S",Services!$V$1&amp;", ","")&amp;
if(Services!W937="S",Services!$W$1&amp;", ","")&amp;
if(Services!X937="S",Services!$X$1&amp;", ","")&amp;
if(Services!Y937="S",Services!$Y$1&amp;", ","")&amp;
if(Services!Z937="S",Services!$Z$1&amp;", ","")&amp;
if(Services!AA937="S",Services!$AA$1&amp;", ","")&amp;
if(Services!AB937="S",Services!$AB$1&amp;", ","")&amp;
if(Services!AC937="S",Services!$AC$1&amp;", ","")&amp;
if(Services!AD937="S",Services!$AD$1&amp;", ","")&amp;
if(Services!AE937="S",Services!$AE$1&amp;", ","")&amp;
if(Services!AF937="S",Services!$AF$1&amp;", ","")&amp;
if(Services!AG937="S",Services!$AG$1&amp;", ","")&amp;
if(Services!AH937="S",Services!$AH$1&amp;", ","")</f>
        <v/>
      </c>
      <c r="H937" t="str">
        <f t="shared" si="2"/>
        <v/>
      </c>
      <c r="I937" t="str">
        <f t="shared" si="3"/>
        <v/>
      </c>
      <c r="J937" s="24" t="s">
        <v>299</v>
      </c>
    </row>
    <row r="938">
      <c r="A938" t="str">
        <f>if(Services!A938="","",Services!A938)</f>
        <v/>
      </c>
      <c r="B938" t="str">
        <f>if(Services!B938&amp;" "&amp;Services!C938&amp;" "&amp;Services!I938="","",Services!B938&amp;" "&amp;Services!C938&amp;" "&amp;Services!I938)</f>
        <v>  </v>
      </c>
      <c r="C938" t="str">
        <f>if(A938="","",Services!D938&amp;" "&amp;Services!E938&amp;", "&amp;Services!F938&amp;" "&amp;Services!G938)</f>
        <v/>
      </c>
      <c r="D938" t="str">
        <f>if(Services!H938="","",Services!H938)</f>
        <v/>
      </c>
      <c r="E938" s="81" t="str">
        <f>if(Services!J938="P",Services!$J$1&amp;", ","")&amp;
if(Services!K938="P",Services!$K$1&amp;", ","")&amp;
if(Services!L938="P",Services!$L$1&amp;", ","")&amp;
if(Services!M938="P",Services!$M$1&amp;", ","")&amp;
if(Services!N938="P",Services!$N$1&amp;", ","")&amp;
if(Services!O938="P",Services!$O$1&amp;", ","")&amp;
if(Services!P938="P",Services!$P$1&amp;", ","")&amp;
if(Services!Q938="P",Services!$Q$1&amp;", ","")&amp;
if(Services!R938="P",Services!$R$1&amp;", ","")&amp;
if(Services!S938="P",Services!$S$1&amp;", ","")&amp;
if(Services!T938="P",Services!$T$1&amp;", ","")&amp;
if(Services!U938="P",Services!$U$1&amp;", ","")&amp;
if(Services!V938="P",Services!$V$1&amp;", ","")&amp;
if(Services!W938="P",Services!$W$1&amp;", ","")&amp;
if(Services!X938="P",Services!$X$1&amp;", ","")&amp;
if(Services!Y938="P",Services!$Y$1&amp;", ","")&amp;
if(Services!Z938="P",Services!$Z$1&amp;", ","")&amp;
if(Services!AA938="P",Services!$AA$1&amp;", ","")&amp;
if(Services!AB938="P",Services!$AB$1&amp;", ","")&amp;
if(Services!AC938="P",Services!$AC$1&amp;", ","")&amp;
if(Services!AD938="P",Services!$AD$1&amp;", ","")&amp;
if(Services!AE938="P",Services!$AE$1&amp;", ","")&amp;
if(Services!AF938="P",Services!$AF$1&amp;", ","")&amp;
if(Services!AG938="P",Services!$AG$1&amp;", ","")&amp;
if(Services!AH938="P",Services!$AH$1&amp;", ","")</f>
        <v/>
      </c>
      <c r="F938" t="str">
        <f t="shared" si="1"/>
        <v/>
      </c>
      <c r="G938" s="81" t="str">
        <f>if(Services!J938="S",Services!$J$1&amp;", ","")&amp;
if(Services!K938="S",Services!$K$1&amp;", ","")&amp;
if(Services!L938="S",Services!$L$1&amp;", ","")&amp;
if(Services!M938="S",Services!$M$1&amp;", ","")&amp;
if(Services!N938="S",Services!$N$1&amp;", ","")&amp;
if(Services!O938="S",Services!$O$1&amp;", ","")&amp;
if(Services!P938="S",Services!$P$1&amp;", ","")&amp;
if(Services!Q938="S",Services!$Q$1&amp;", ","")&amp;
if(Services!R938="S",Services!$R$1&amp;", ","")&amp;
if(Services!S938="S",Services!$S$1&amp;", ","")&amp;
if(Services!T938="S",Services!$T$1&amp;", ","")&amp;
if(Services!U938="S",Services!$U$1&amp;", ","")&amp;
if(Services!V938="S",Services!$V$1&amp;", ","")&amp;
if(Services!W938="S",Services!$W$1&amp;", ","")&amp;
if(Services!X938="S",Services!$X$1&amp;", ","")&amp;
if(Services!Y938="S",Services!$Y$1&amp;", ","")&amp;
if(Services!Z938="S",Services!$Z$1&amp;", ","")&amp;
if(Services!AA938="S",Services!$AA$1&amp;", ","")&amp;
if(Services!AB938="S",Services!$AB$1&amp;", ","")&amp;
if(Services!AC938="S",Services!$AC$1&amp;", ","")&amp;
if(Services!AD938="S",Services!$AD$1&amp;", ","")&amp;
if(Services!AE938="S",Services!$AE$1&amp;", ","")&amp;
if(Services!AF938="S",Services!$AF$1&amp;", ","")&amp;
if(Services!AG938="S",Services!$AG$1&amp;", ","")&amp;
if(Services!AH938="S",Services!$AH$1&amp;", ","")</f>
        <v/>
      </c>
      <c r="H938" t="str">
        <f t="shared" si="2"/>
        <v/>
      </c>
      <c r="I938" t="str">
        <f t="shared" si="3"/>
        <v/>
      </c>
      <c r="J938" s="24" t="s">
        <v>299</v>
      </c>
    </row>
    <row r="939">
      <c r="A939" t="str">
        <f>if(Services!A939="","",Services!A939)</f>
        <v/>
      </c>
      <c r="B939" t="str">
        <f>if(Services!B939&amp;" "&amp;Services!C939&amp;" "&amp;Services!I939="","",Services!B939&amp;" "&amp;Services!C939&amp;" "&amp;Services!I939)</f>
        <v>  </v>
      </c>
      <c r="C939" t="str">
        <f>if(A939="","",Services!D939&amp;" "&amp;Services!E939&amp;", "&amp;Services!F939&amp;" "&amp;Services!G939)</f>
        <v/>
      </c>
      <c r="D939" t="str">
        <f>if(Services!H939="","",Services!H939)</f>
        <v/>
      </c>
      <c r="E939" s="81" t="str">
        <f>if(Services!J939="P",Services!$J$1&amp;", ","")&amp;
if(Services!K939="P",Services!$K$1&amp;", ","")&amp;
if(Services!L939="P",Services!$L$1&amp;", ","")&amp;
if(Services!M939="P",Services!$M$1&amp;", ","")&amp;
if(Services!N939="P",Services!$N$1&amp;", ","")&amp;
if(Services!O939="P",Services!$O$1&amp;", ","")&amp;
if(Services!P939="P",Services!$P$1&amp;", ","")&amp;
if(Services!Q939="P",Services!$Q$1&amp;", ","")&amp;
if(Services!R939="P",Services!$R$1&amp;", ","")&amp;
if(Services!S939="P",Services!$S$1&amp;", ","")&amp;
if(Services!T939="P",Services!$T$1&amp;", ","")&amp;
if(Services!U939="P",Services!$U$1&amp;", ","")&amp;
if(Services!V939="P",Services!$V$1&amp;", ","")&amp;
if(Services!W939="P",Services!$W$1&amp;", ","")&amp;
if(Services!X939="P",Services!$X$1&amp;", ","")&amp;
if(Services!Y939="P",Services!$Y$1&amp;", ","")&amp;
if(Services!Z939="P",Services!$Z$1&amp;", ","")&amp;
if(Services!AA939="P",Services!$AA$1&amp;", ","")&amp;
if(Services!AB939="P",Services!$AB$1&amp;", ","")&amp;
if(Services!AC939="P",Services!$AC$1&amp;", ","")&amp;
if(Services!AD939="P",Services!$AD$1&amp;", ","")&amp;
if(Services!AE939="P",Services!$AE$1&amp;", ","")&amp;
if(Services!AF939="P",Services!$AF$1&amp;", ","")&amp;
if(Services!AG939="P",Services!$AG$1&amp;", ","")&amp;
if(Services!AH939="P",Services!$AH$1&amp;", ","")</f>
        <v/>
      </c>
      <c r="F939" t="str">
        <f t="shared" si="1"/>
        <v/>
      </c>
      <c r="G939" s="81" t="str">
        <f>if(Services!J939="S",Services!$J$1&amp;", ","")&amp;
if(Services!K939="S",Services!$K$1&amp;", ","")&amp;
if(Services!L939="S",Services!$L$1&amp;", ","")&amp;
if(Services!M939="S",Services!$M$1&amp;", ","")&amp;
if(Services!N939="S",Services!$N$1&amp;", ","")&amp;
if(Services!O939="S",Services!$O$1&amp;", ","")&amp;
if(Services!P939="S",Services!$P$1&amp;", ","")&amp;
if(Services!Q939="S",Services!$Q$1&amp;", ","")&amp;
if(Services!R939="S",Services!$R$1&amp;", ","")&amp;
if(Services!S939="S",Services!$S$1&amp;", ","")&amp;
if(Services!T939="S",Services!$T$1&amp;", ","")&amp;
if(Services!U939="S",Services!$U$1&amp;", ","")&amp;
if(Services!V939="S",Services!$V$1&amp;", ","")&amp;
if(Services!W939="S",Services!$W$1&amp;", ","")&amp;
if(Services!X939="S",Services!$X$1&amp;", ","")&amp;
if(Services!Y939="S",Services!$Y$1&amp;", ","")&amp;
if(Services!Z939="S",Services!$Z$1&amp;", ","")&amp;
if(Services!AA939="S",Services!$AA$1&amp;", ","")&amp;
if(Services!AB939="S",Services!$AB$1&amp;", ","")&amp;
if(Services!AC939="S",Services!$AC$1&amp;", ","")&amp;
if(Services!AD939="S",Services!$AD$1&amp;", ","")&amp;
if(Services!AE939="S",Services!$AE$1&amp;", ","")&amp;
if(Services!AF939="S",Services!$AF$1&amp;", ","")&amp;
if(Services!AG939="S",Services!$AG$1&amp;", ","")&amp;
if(Services!AH939="S",Services!$AH$1&amp;", ","")</f>
        <v/>
      </c>
      <c r="H939" t="str">
        <f t="shared" si="2"/>
        <v/>
      </c>
      <c r="I939" t="str">
        <f t="shared" si="3"/>
        <v/>
      </c>
      <c r="J939" s="24" t="s">
        <v>299</v>
      </c>
    </row>
    <row r="940">
      <c r="A940" t="str">
        <f>if(Services!A940="","",Services!A940)</f>
        <v/>
      </c>
      <c r="B940" t="str">
        <f>if(Services!B940&amp;" "&amp;Services!C940&amp;" "&amp;Services!I940="","",Services!B940&amp;" "&amp;Services!C940&amp;" "&amp;Services!I940)</f>
        <v>  </v>
      </c>
      <c r="C940" t="str">
        <f>if(A940="","",Services!D940&amp;" "&amp;Services!E940&amp;", "&amp;Services!F940&amp;" "&amp;Services!G940)</f>
        <v/>
      </c>
      <c r="D940" t="str">
        <f>if(Services!H940="","",Services!H940)</f>
        <v/>
      </c>
      <c r="E940" s="81" t="str">
        <f>if(Services!J940="P",Services!$J$1&amp;", ","")&amp;
if(Services!K940="P",Services!$K$1&amp;", ","")&amp;
if(Services!L940="P",Services!$L$1&amp;", ","")&amp;
if(Services!M940="P",Services!$M$1&amp;", ","")&amp;
if(Services!N940="P",Services!$N$1&amp;", ","")&amp;
if(Services!O940="P",Services!$O$1&amp;", ","")&amp;
if(Services!P940="P",Services!$P$1&amp;", ","")&amp;
if(Services!Q940="P",Services!$Q$1&amp;", ","")&amp;
if(Services!R940="P",Services!$R$1&amp;", ","")&amp;
if(Services!S940="P",Services!$S$1&amp;", ","")&amp;
if(Services!T940="P",Services!$T$1&amp;", ","")&amp;
if(Services!U940="P",Services!$U$1&amp;", ","")&amp;
if(Services!V940="P",Services!$V$1&amp;", ","")&amp;
if(Services!W940="P",Services!$W$1&amp;", ","")&amp;
if(Services!X940="P",Services!$X$1&amp;", ","")&amp;
if(Services!Y940="P",Services!$Y$1&amp;", ","")&amp;
if(Services!Z940="P",Services!$Z$1&amp;", ","")&amp;
if(Services!AA940="P",Services!$AA$1&amp;", ","")&amp;
if(Services!AB940="P",Services!$AB$1&amp;", ","")&amp;
if(Services!AC940="P",Services!$AC$1&amp;", ","")&amp;
if(Services!AD940="P",Services!$AD$1&amp;", ","")&amp;
if(Services!AE940="P",Services!$AE$1&amp;", ","")&amp;
if(Services!AF940="P",Services!$AF$1&amp;", ","")&amp;
if(Services!AG940="P",Services!$AG$1&amp;", ","")&amp;
if(Services!AH940="P",Services!$AH$1&amp;", ","")</f>
        <v/>
      </c>
      <c r="F940" t="str">
        <f t="shared" si="1"/>
        <v/>
      </c>
      <c r="G940" s="81" t="str">
        <f>if(Services!J940="S",Services!$J$1&amp;", ","")&amp;
if(Services!K940="S",Services!$K$1&amp;", ","")&amp;
if(Services!L940="S",Services!$L$1&amp;", ","")&amp;
if(Services!M940="S",Services!$M$1&amp;", ","")&amp;
if(Services!N940="S",Services!$N$1&amp;", ","")&amp;
if(Services!O940="S",Services!$O$1&amp;", ","")&amp;
if(Services!P940="S",Services!$P$1&amp;", ","")&amp;
if(Services!Q940="S",Services!$Q$1&amp;", ","")&amp;
if(Services!R940="S",Services!$R$1&amp;", ","")&amp;
if(Services!S940="S",Services!$S$1&amp;", ","")&amp;
if(Services!T940="S",Services!$T$1&amp;", ","")&amp;
if(Services!U940="S",Services!$U$1&amp;", ","")&amp;
if(Services!V940="S",Services!$V$1&amp;", ","")&amp;
if(Services!W940="S",Services!$W$1&amp;", ","")&amp;
if(Services!X940="S",Services!$X$1&amp;", ","")&amp;
if(Services!Y940="S",Services!$Y$1&amp;", ","")&amp;
if(Services!Z940="S",Services!$Z$1&amp;", ","")&amp;
if(Services!AA940="S",Services!$AA$1&amp;", ","")&amp;
if(Services!AB940="S",Services!$AB$1&amp;", ","")&amp;
if(Services!AC940="S",Services!$AC$1&amp;", ","")&amp;
if(Services!AD940="S",Services!$AD$1&amp;", ","")&amp;
if(Services!AE940="S",Services!$AE$1&amp;", ","")&amp;
if(Services!AF940="S",Services!$AF$1&amp;", ","")&amp;
if(Services!AG940="S",Services!$AG$1&amp;", ","")&amp;
if(Services!AH940="S",Services!$AH$1&amp;", ","")</f>
        <v/>
      </c>
      <c r="H940" t="str">
        <f t="shared" si="2"/>
        <v/>
      </c>
      <c r="I940" t="str">
        <f t="shared" si="3"/>
        <v/>
      </c>
      <c r="J940" s="24" t="s">
        <v>299</v>
      </c>
    </row>
    <row r="941">
      <c r="A941" t="str">
        <f>if(Services!A941="","",Services!A941)</f>
        <v/>
      </c>
      <c r="B941" t="str">
        <f>if(Services!B941&amp;" "&amp;Services!C941&amp;" "&amp;Services!I941="","",Services!B941&amp;" "&amp;Services!C941&amp;" "&amp;Services!I941)</f>
        <v>  </v>
      </c>
      <c r="C941" t="str">
        <f>if(A941="","",Services!D941&amp;" "&amp;Services!E941&amp;", "&amp;Services!F941&amp;" "&amp;Services!G941)</f>
        <v/>
      </c>
      <c r="D941" t="str">
        <f>if(Services!H941="","",Services!H941)</f>
        <v/>
      </c>
      <c r="E941" s="81" t="str">
        <f>if(Services!J941="P",Services!$J$1&amp;", ","")&amp;
if(Services!K941="P",Services!$K$1&amp;", ","")&amp;
if(Services!L941="P",Services!$L$1&amp;", ","")&amp;
if(Services!M941="P",Services!$M$1&amp;", ","")&amp;
if(Services!N941="P",Services!$N$1&amp;", ","")&amp;
if(Services!O941="P",Services!$O$1&amp;", ","")&amp;
if(Services!P941="P",Services!$P$1&amp;", ","")&amp;
if(Services!Q941="P",Services!$Q$1&amp;", ","")&amp;
if(Services!R941="P",Services!$R$1&amp;", ","")&amp;
if(Services!S941="P",Services!$S$1&amp;", ","")&amp;
if(Services!T941="P",Services!$T$1&amp;", ","")&amp;
if(Services!U941="P",Services!$U$1&amp;", ","")&amp;
if(Services!V941="P",Services!$V$1&amp;", ","")&amp;
if(Services!W941="P",Services!$W$1&amp;", ","")&amp;
if(Services!X941="P",Services!$X$1&amp;", ","")&amp;
if(Services!Y941="P",Services!$Y$1&amp;", ","")&amp;
if(Services!Z941="P",Services!$Z$1&amp;", ","")&amp;
if(Services!AA941="P",Services!$AA$1&amp;", ","")&amp;
if(Services!AB941="P",Services!$AB$1&amp;", ","")&amp;
if(Services!AC941="P",Services!$AC$1&amp;", ","")&amp;
if(Services!AD941="P",Services!$AD$1&amp;", ","")&amp;
if(Services!AE941="P",Services!$AE$1&amp;", ","")&amp;
if(Services!AF941="P",Services!$AF$1&amp;", ","")&amp;
if(Services!AG941="P",Services!$AG$1&amp;", ","")&amp;
if(Services!AH941="P",Services!$AH$1&amp;", ","")</f>
        <v/>
      </c>
      <c r="F941" t="str">
        <f t="shared" si="1"/>
        <v/>
      </c>
      <c r="G941" s="81" t="str">
        <f>if(Services!J941="S",Services!$J$1&amp;", ","")&amp;
if(Services!K941="S",Services!$K$1&amp;", ","")&amp;
if(Services!L941="S",Services!$L$1&amp;", ","")&amp;
if(Services!M941="S",Services!$M$1&amp;", ","")&amp;
if(Services!N941="S",Services!$N$1&amp;", ","")&amp;
if(Services!O941="S",Services!$O$1&amp;", ","")&amp;
if(Services!P941="S",Services!$P$1&amp;", ","")&amp;
if(Services!Q941="S",Services!$Q$1&amp;", ","")&amp;
if(Services!R941="S",Services!$R$1&amp;", ","")&amp;
if(Services!S941="S",Services!$S$1&amp;", ","")&amp;
if(Services!T941="S",Services!$T$1&amp;", ","")&amp;
if(Services!U941="S",Services!$U$1&amp;", ","")&amp;
if(Services!V941="S",Services!$V$1&amp;", ","")&amp;
if(Services!W941="S",Services!$W$1&amp;", ","")&amp;
if(Services!X941="S",Services!$X$1&amp;", ","")&amp;
if(Services!Y941="S",Services!$Y$1&amp;", ","")&amp;
if(Services!Z941="S",Services!$Z$1&amp;", ","")&amp;
if(Services!AA941="S",Services!$AA$1&amp;", ","")&amp;
if(Services!AB941="S",Services!$AB$1&amp;", ","")&amp;
if(Services!AC941="S",Services!$AC$1&amp;", ","")&amp;
if(Services!AD941="S",Services!$AD$1&amp;", ","")&amp;
if(Services!AE941="S",Services!$AE$1&amp;", ","")&amp;
if(Services!AF941="S",Services!$AF$1&amp;", ","")&amp;
if(Services!AG941="S",Services!$AG$1&amp;", ","")&amp;
if(Services!AH941="S",Services!$AH$1&amp;", ","")</f>
        <v/>
      </c>
      <c r="H941" t="str">
        <f t="shared" si="2"/>
        <v/>
      </c>
      <c r="I941" t="str">
        <f t="shared" si="3"/>
        <v/>
      </c>
      <c r="J941" s="24" t="s">
        <v>299</v>
      </c>
    </row>
    <row r="942">
      <c r="A942" t="str">
        <f>if(Services!A942="","",Services!A942)</f>
        <v/>
      </c>
      <c r="B942" t="str">
        <f>if(Services!B942&amp;" "&amp;Services!C942&amp;" "&amp;Services!I942="","",Services!B942&amp;" "&amp;Services!C942&amp;" "&amp;Services!I942)</f>
        <v>  </v>
      </c>
      <c r="C942" t="str">
        <f>if(A942="","",Services!D942&amp;" "&amp;Services!E942&amp;", "&amp;Services!F942&amp;" "&amp;Services!G942)</f>
        <v/>
      </c>
      <c r="D942" t="str">
        <f>if(Services!H942="","",Services!H942)</f>
        <v/>
      </c>
      <c r="E942" s="81" t="str">
        <f>if(Services!J942="P",Services!$J$1&amp;", ","")&amp;
if(Services!K942="P",Services!$K$1&amp;", ","")&amp;
if(Services!L942="P",Services!$L$1&amp;", ","")&amp;
if(Services!M942="P",Services!$M$1&amp;", ","")&amp;
if(Services!N942="P",Services!$N$1&amp;", ","")&amp;
if(Services!O942="P",Services!$O$1&amp;", ","")&amp;
if(Services!P942="P",Services!$P$1&amp;", ","")&amp;
if(Services!Q942="P",Services!$Q$1&amp;", ","")&amp;
if(Services!R942="P",Services!$R$1&amp;", ","")&amp;
if(Services!S942="P",Services!$S$1&amp;", ","")&amp;
if(Services!T942="P",Services!$T$1&amp;", ","")&amp;
if(Services!U942="P",Services!$U$1&amp;", ","")&amp;
if(Services!V942="P",Services!$V$1&amp;", ","")&amp;
if(Services!W942="P",Services!$W$1&amp;", ","")&amp;
if(Services!X942="P",Services!$X$1&amp;", ","")&amp;
if(Services!Y942="P",Services!$Y$1&amp;", ","")&amp;
if(Services!Z942="P",Services!$Z$1&amp;", ","")&amp;
if(Services!AA942="P",Services!$AA$1&amp;", ","")&amp;
if(Services!AB942="P",Services!$AB$1&amp;", ","")&amp;
if(Services!AC942="P",Services!$AC$1&amp;", ","")&amp;
if(Services!AD942="P",Services!$AD$1&amp;", ","")&amp;
if(Services!AE942="P",Services!$AE$1&amp;", ","")&amp;
if(Services!AF942="P",Services!$AF$1&amp;", ","")&amp;
if(Services!AG942="P",Services!$AG$1&amp;", ","")&amp;
if(Services!AH942="P",Services!$AH$1&amp;", ","")</f>
        <v/>
      </c>
      <c r="F942" t="str">
        <f t="shared" si="1"/>
        <v/>
      </c>
      <c r="G942" s="81" t="str">
        <f>if(Services!J942="S",Services!$J$1&amp;", ","")&amp;
if(Services!K942="S",Services!$K$1&amp;", ","")&amp;
if(Services!L942="S",Services!$L$1&amp;", ","")&amp;
if(Services!M942="S",Services!$M$1&amp;", ","")&amp;
if(Services!N942="S",Services!$N$1&amp;", ","")&amp;
if(Services!O942="S",Services!$O$1&amp;", ","")&amp;
if(Services!P942="S",Services!$P$1&amp;", ","")&amp;
if(Services!Q942="S",Services!$Q$1&amp;", ","")&amp;
if(Services!R942="S",Services!$R$1&amp;", ","")&amp;
if(Services!S942="S",Services!$S$1&amp;", ","")&amp;
if(Services!T942="S",Services!$T$1&amp;", ","")&amp;
if(Services!U942="S",Services!$U$1&amp;", ","")&amp;
if(Services!V942="S",Services!$V$1&amp;", ","")&amp;
if(Services!W942="S",Services!$W$1&amp;", ","")&amp;
if(Services!X942="S",Services!$X$1&amp;", ","")&amp;
if(Services!Y942="S",Services!$Y$1&amp;", ","")&amp;
if(Services!Z942="S",Services!$Z$1&amp;", ","")&amp;
if(Services!AA942="S",Services!$AA$1&amp;", ","")&amp;
if(Services!AB942="S",Services!$AB$1&amp;", ","")&amp;
if(Services!AC942="S",Services!$AC$1&amp;", ","")&amp;
if(Services!AD942="S",Services!$AD$1&amp;", ","")&amp;
if(Services!AE942="S",Services!$AE$1&amp;", ","")&amp;
if(Services!AF942="S",Services!$AF$1&amp;", ","")&amp;
if(Services!AG942="S",Services!$AG$1&amp;", ","")&amp;
if(Services!AH942="S",Services!$AH$1&amp;", ","")</f>
        <v/>
      </c>
      <c r="H942" t="str">
        <f t="shared" si="2"/>
        <v/>
      </c>
      <c r="I942" t="str">
        <f t="shared" si="3"/>
        <v/>
      </c>
      <c r="J942" s="24" t="s">
        <v>299</v>
      </c>
    </row>
    <row r="943">
      <c r="A943" t="str">
        <f>if(Services!A943="","",Services!A943)</f>
        <v/>
      </c>
      <c r="B943" t="str">
        <f>if(Services!B943&amp;" "&amp;Services!C943&amp;" "&amp;Services!I943="","",Services!B943&amp;" "&amp;Services!C943&amp;" "&amp;Services!I943)</f>
        <v>  </v>
      </c>
      <c r="C943" t="str">
        <f>if(A943="","",Services!D943&amp;" "&amp;Services!E943&amp;", "&amp;Services!F943&amp;" "&amp;Services!G943)</f>
        <v/>
      </c>
      <c r="D943" t="str">
        <f>if(Services!H943="","",Services!H943)</f>
        <v/>
      </c>
      <c r="E943" s="81" t="str">
        <f>if(Services!J943="P",Services!$J$1&amp;", ","")&amp;
if(Services!K943="P",Services!$K$1&amp;", ","")&amp;
if(Services!L943="P",Services!$L$1&amp;", ","")&amp;
if(Services!M943="P",Services!$M$1&amp;", ","")&amp;
if(Services!N943="P",Services!$N$1&amp;", ","")&amp;
if(Services!O943="P",Services!$O$1&amp;", ","")&amp;
if(Services!P943="P",Services!$P$1&amp;", ","")&amp;
if(Services!Q943="P",Services!$Q$1&amp;", ","")&amp;
if(Services!R943="P",Services!$R$1&amp;", ","")&amp;
if(Services!S943="P",Services!$S$1&amp;", ","")&amp;
if(Services!T943="P",Services!$T$1&amp;", ","")&amp;
if(Services!U943="P",Services!$U$1&amp;", ","")&amp;
if(Services!V943="P",Services!$V$1&amp;", ","")&amp;
if(Services!W943="P",Services!$W$1&amp;", ","")&amp;
if(Services!X943="P",Services!$X$1&amp;", ","")&amp;
if(Services!Y943="P",Services!$Y$1&amp;", ","")&amp;
if(Services!Z943="P",Services!$Z$1&amp;", ","")&amp;
if(Services!AA943="P",Services!$AA$1&amp;", ","")&amp;
if(Services!AB943="P",Services!$AB$1&amp;", ","")&amp;
if(Services!AC943="P",Services!$AC$1&amp;", ","")&amp;
if(Services!AD943="P",Services!$AD$1&amp;", ","")&amp;
if(Services!AE943="P",Services!$AE$1&amp;", ","")&amp;
if(Services!AF943="P",Services!$AF$1&amp;", ","")&amp;
if(Services!AG943="P",Services!$AG$1&amp;", ","")&amp;
if(Services!AH943="P",Services!$AH$1&amp;", ","")</f>
        <v/>
      </c>
      <c r="F943" t="str">
        <f t="shared" si="1"/>
        <v/>
      </c>
      <c r="G943" s="81" t="str">
        <f>if(Services!J943="S",Services!$J$1&amp;", ","")&amp;
if(Services!K943="S",Services!$K$1&amp;", ","")&amp;
if(Services!L943="S",Services!$L$1&amp;", ","")&amp;
if(Services!M943="S",Services!$M$1&amp;", ","")&amp;
if(Services!N943="S",Services!$N$1&amp;", ","")&amp;
if(Services!O943="S",Services!$O$1&amp;", ","")&amp;
if(Services!P943="S",Services!$P$1&amp;", ","")&amp;
if(Services!Q943="S",Services!$Q$1&amp;", ","")&amp;
if(Services!R943="S",Services!$R$1&amp;", ","")&amp;
if(Services!S943="S",Services!$S$1&amp;", ","")&amp;
if(Services!T943="S",Services!$T$1&amp;", ","")&amp;
if(Services!U943="S",Services!$U$1&amp;", ","")&amp;
if(Services!V943="S",Services!$V$1&amp;", ","")&amp;
if(Services!W943="S",Services!$W$1&amp;", ","")&amp;
if(Services!X943="S",Services!$X$1&amp;", ","")&amp;
if(Services!Y943="S",Services!$Y$1&amp;", ","")&amp;
if(Services!Z943="S",Services!$Z$1&amp;", ","")&amp;
if(Services!AA943="S",Services!$AA$1&amp;", ","")&amp;
if(Services!AB943="S",Services!$AB$1&amp;", ","")&amp;
if(Services!AC943="S",Services!$AC$1&amp;", ","")&amp;
if(Services!AD943="S",Services!$AD$1&amp;", ","")&amp;
if(Services!AE943="S",Services!$AE$1&amp;", ","")&amp;
if(Services!AF943="S",Services!$AF$1&amp;", ","")&amp;
if(Services!AG943="S",Services!$AG$1&amp;", ","")&amp;
if(Services!AH943="S",Services!$AH$1&amp;", ","")</f>
        <v/>
      </c>
      <c r="H943" t="str">
        <f t="shared" si="2"/>
        <v/>
      </c>
      <c r="I943" t="str">
        <f t="shared" si="3"/>
        <v/>
      </c>
      <c r="J943" s="24" t="s">
        <v>299</v>
      </c>
    </row>
    <row r="944">
      <c r="A944" t="str">
        <f>if(Services!A944="","",Services!A944)</f>
        <v/>
      </c>
      <c r="B944" t="str">
        <f>if(Services!B944&amp;" "&amp;Services!C944&amp;" "&amp;Services!I944="","",Services!B944&amp;" "&amp;Services!C944&amp;" "&amp;Services!I944)</f>
        <v>  </v>
      </c>
      <c r="C944" t="str">
        <f>if(A944="","",Services!D944&amp;" "&amp;Services!E944&amp;", "&amp;Services!F944&amp;" "&amp;Services!G944)</f>
        <v/>
      </c>
      <c r="D944" t="str">
        <f>if(Services!H944="","",Services!H944)</f>
        <v/>
      </c>
      <c r="E944" s="81" t="str">
        <f>if(Services!J944="P",Services!$J$1&amp;", ","")&amp;
if(Services!K944="P",Services!$K$1&amp;", ","")&amp;
if(Services!L944="P",Services!$L$1&amp;", ","")&amp;
if(Services!M944="P",Services!$M$1&amp;", ","")&amp;
if(Services!N944="P",Services!$N$1&amp;", ","")&amp;
if(Services!O944="P",Services!$O$1&amp;", ","")&amp;
if(Services!P944="P",Services!$P$1&amp;", ","")&amp;
if(Services!Q944="P",Services!$Q$1&amp;", ","")&amp;
if(Services!R944="P",Services!$R$1&amp;", ","")&amp;
if(Services!S944="P",Services!$S$1&amp;", ","")&amp;
if(Services!T944="P",Services!$T$1&amp;", ","")&amp;
if(Services!U944="P",Services!$U$1&amp;", ","")&amp;
if(Services!V944="P",Services!$V$1&amp;", ","")&amp;
if(Services!W944="P",Services!$W$1&amp;", ","")&amp;
if(Services!X944="P",Services!$X$1&amp;", ","")&amp;
if(Services!Y944="P",Services!$Y$1&amp;", ","")&amp;
if(Services!Z944="P",Services!$Z$1&amp;", ","")&amp;
if(Services!AA944="P",Services!$AA$1&amp;", ","")&amp;
if(Services!AB944="P",Services!$AB$1&amp;", ","")&amp;
if(Services!AC944="P",Services!$AC$1&amp;", ","")&amp;
if(Services!AD944="P",Services!$AD$1&amp;", ","")&amp;
if(Services!AE944="P",Services!$AE$1&amp;", ","")&amp;
if(Services!AF944="P",Services!$AF$1&amp;", ","")&amp;
if(Services!AG944="P",Services!$AG$1&amp;", ","")&amp;
if(Services!AH944="P",Services!$AH$1&amp;", ","")</f>
        <v/>
      </c>
      <c r="F944" t="str">
        <f t="shared" si="1"/>
        <v/>
      </c>
      <c r="G944" s="81" t="str">
        <f>if(Services!J944="S",Services!$J$1&amp;", ","")&amp;
if(Services!K944="S",Services!$K$1&amp;", ","")&amp;
if(Services!L944="S",Services!$L$1&amp;", ","")&amp;
if(Services!M944="S",Services!$M$1&amp;", ","")&amp;
if(Services!N944="S",Services!$N$1&amp;", ","")&amp;
if(Services!O944="S",Services!$O$1&amp;", ","")&amp;
if(Services!P944="S",Services!$P$1&amp;", ","")&amp;
if(Services!Q944="S",Services!$Q$1&amp;", ","")&amp;
if(Services!R944="S",Services!$R$1&amp;", ","")&amp;
if(Services!S944="S",Services!$S$1&amp;", ","")&amp;
if(Services!T944="S",Services!$T$1&amp;", ","")&amp;
if(Services!U944="S",Services!$U$1&amp;", ","")&amp;
if(Services!V944="S",Services!$V$1&amp;", ","")&amp;
if(Services!W944="S",Services!$W$1&amp;", ","")&amp;
if(Services!X944="S",Services!$X$1&amp;", ","")&amp;
if(Services!Y944="S",Services!$Y$1&amp;", ","")&amp;
if(Services!Z944="S",Services!$Z$1&amp;", ","")&amp;
if(Services!AA944="S",Services!$AA$1&amp;", ","")&amp;
if(Services!AB944="S",Services!$AB$1&amp;", ","")&amp;
if(Services!AC944="S",Services!$AC$1&amp;", ","")&amp;
if(Services!AD944="S",Services!$AD$1&amp;", ","")&amp;
if(Services!AE944="S",Services!$AE$1&amp;", ","")&amp;
if(Services!AF944="S",Services!$AF$1&amp;", ","")&amp;
if(Services!AG944="S",Services!$AG$1&amp;", ","")&amp;
if(Services!AH944="S",Services!$AH$1&amp;", ","")</f>
        <v/>
      </c>
      <c r="H944" t="str">
        <f t="shared" si="2"/>
        <v/>
      </c>
      <c r="I944" t="str">
        <f t="shared" si="3"/>
        <v/>
      </c>
      <c r="J944" s="24" t="s">
        <v>299</v>
      </c>
    </row>
    <row r="945">
      <c r="A945" t="str">
        <f>if(Services!A945="","",Services!A945)</f>
        <v/>
      </c>
      <c r="B945" t="str">
        <f>if(Services!B945&amp;" "&amp;Services!C945&amp;" "&amp;Services!I945="","",Services!B945&amp;" "&amp;Services!C945&amp;" "&amp;Services!I945)</f>
        <v>  </v>
      </c>
      <c r="C945" t="str">
        <f>if(A945="","",Services!D945&amp;" "&amp;Services!E945&amp;", "&amp;Services!F945&amp;" "&amp;Services!G945)</f>
        <v/>
      </c>
      <c r="D945" t="str">
        <f>if(Services!H945="","",Services!H945)</f>
        <v/>
      </c>
      <c r="E945" s="81" t="str">
        <f>if(Services!J945="P",Services!$J$1&amp;", ","")&amp;
if(Services!K945="P",Services!$K$1&amp;", ","")&amp;
if(Services!L945="P",Services!$L$1&amp;", ","")&amp;
if(Services!M945="P",Services!$M$1&amp;", ","")&amp;
if(Services!N945="P",Services!$N$1&amp;", ","")&amp;
if(Services!O945="P",Services!$O$1&amp;", ","")&amp;
if(Services!P945="P",Services!$P$1&amp;", ","")&amp;
if(Services!Q945="P",Services!$Q$1&amp;", ","")&amp;
if(Services!R945="P",Services!$R$1&amp;", ","")&amp;
if(Services!S945="P",Services!$S$1&amp;", ","")&amp;
if(Services!T945="P",Services!$T$1&amp;", ","")&amp;
if(Services!U945="P",Services!$U$1&amp;", ","")&amp;
if(Services!V945="P",Services!$V$1&amp;", ","")&amp;
if(Services!W945="P",Services!$W$1&amp;", ","")&amp;
if(Services!X945="P",Services!$X$1&amp;", ","")&amp;
if(Services!Y945="P",Services!$Y$1&amp;", ","")&amp;
if(Services!Z945="P",Services!$Z$1&amp;", ","")&amp;
if(Services!AA945="P",Services!$AA$1&amp;", ","")&amp;
if(Services!AB945="P",Services!$AB$1&amp;", ","")&amp;
if(Services!AC945="P",Services!$AC$1&amp;", ","")&amp;
if(Services!AD945="P",Services!$AD$1&amp;", ","")&amp;
if(Services!AE945="P",Services!$AE$1&amp;", ","")&amp;
if(Services!AF945="P",Services!$AF$1&amp;", ","")&amp;
if(Services!AG945="P",Services!$AG$1&amp;", ","")&amp;
if(Services!AH945="P",Services!$AH$1&amp;", ","")</f>
        <v/>
      </c>
      <c r="F945" t="str">
        <f t="shared" si="1"/>
        <v/>
      </c>
      <c r="G945" s="81" t="str">
        <f>if(Services!J945="S",Services!$J$1&amp;", ","")&amp;
if(Services!K945="S",Services!$K$1&amp;", ","")&amp;
if(Services!L945="S",Services!$L$1&amp;", ","")&amp;
if(Services!M945="S",Services!$M$1&amp;", ","")&amp;
if(Services!N945="S",Services!$N$1&amp;", ","")&amp;
if(Services!O945="S",Services!$O$1&amp;", ","")&amp;
if(Services!P945="S",Services!$P$1&amp;", ","")&amp;
if(Services!Q945="S",Services!$Q$1&amp;", ","")&amp;
if(Services!R945="S",Services!$R$1&amp;", ","")&amp;
if(Services!S945="S",Services!$S$1&amp;", ","")&amp;
if(Services!T945="S",Services!$T$1&amp;", ","")&amp;
if(Services!U945="S",Services!$U$1&amp;", ","")&amp;
if(Services!V945="S",Services!$V$1&amp;", ","")&amp;
if(Services!W945="S",Services!$W$1&amp;", ","")&amp;
if(Services!X945="S",Services!$X$1&amp;", ","")&amp;
if(Services!Y945="S",Services!$Y$1&amp;", ","")&amp;
if(Services!Z945="S",Services!$Z$1&amp;", ","")&amp;
if(Services!AA945="S",Services!$AA$1&amp;", ","")&amp;
if(Services!AB945="S",Services!$AB$1&amp;", ","")&amp;
if(Services!AC945="S",Services!$AC$1&amp;", ","")&amp;
if(Services!AD945="S",Services!$AD$1&amp;", ","")&amp;
if(Services!AE945="S",Services!$AE$1&amp;", ","")&amp;
if(Services!AF945="S",Services!$AF$1&amp;", ","")&amp;
if(Services!AG945="S",Services!$AG$1&amp;", ","")&amp;
if(Services!AH945="S",Services!$AH$1&amp;", ","")</f>
        <v/>
      </c>
      <c r="H945" t="str">
        <f t="shared" si="2"/>
        <v/>
      </c>
      <c r="I945" t="str">
        <f t="shared" si="3"/>
        <v/>
      </c>
      <c r="J945" s="24" t="s">
        <v>299</v>
      </c>
    </row>
    <row r="946">
      <c r="A946" t="str">
        <f>if(Services!A946="","",Services!A946)</f>
        <v/>
      </c>
      <c r="B946" t="str">
        <f>if(Services!B946&amp;" "&amp;Services!C946&amp;" "&amp;Services!I946="","",Services!B946&amp;" "&amp;Services!C946&amp;" "&amp;Services!I946)</f>
        <v>  </v>
      </c>
      <c r="C946" t="str">
        <f>if(A946="","",Services!D946&amp;" "&amp;Services!E946&amp;", "&amp;Services!F946&amp;" "&amp;Services!G946)</f>
        <v/>
      </c>
      <c r="D946" t="str">
        <f>if(Services!H946="","",Services!H946)</f>
        <v/>
      </c>
      <c r="E946" s="81" t="str">
        <f>if(Services!J946="P",Services!$J$1&amp;", ","")&amp;
if(Services!K946="P",Services!$K$1&amp;", ","")&amp;
if(Services!L946="P",Services!$L$1&amp;", ","")&amp;
if(Services!M946="P",Services!$M$1&amp;", ","")&amp;
if(Services!N946="P",Services!$N$1&amp;", ","")&amp;
if(Services!O946="P",Services!$O$1&amp;", ","")&amp;
if(Services!P946="P",Services!$P$1&amp;", ","")&amp;
if(Services!Q946="P",Services!$Q$1&amp;", ","")&amp;
if(Services!R946="P",Services!$R$1&amp;", ","")&amp;
if(Services!S946="P",Services!$S$1&amp;", ","")&amp;
if(Services!T946="P",Services!$T$1&amp;", ","")&amp;
if(Services!U946="P",Services!$U$1&amp;", ","")&amp;
if(Services!V946="P",Services!$V$1&amp;", ","")&amp;
if(Services!W946="P",Services!$W$1&amp;", ","")&amp;
if(Services!X946="P",Services!$X$1&amp;", ","")&amp;
if(Services!Y946="P",Services!$Y$1&amp;", ","")&amp;
if(Services!Z946="P",Services!$Z$1&amp;", ","")&amp;
if(Services!AA946="P",Services!$AA$1&amp;", ","")&amp;
if(Services!AB946="P",Services!$AB$1&amp;", ","")&amp;
if(Services!AC946="P",Services!$AC$1&amp;", ","")&amp;
if(Services!AD946="P",Services!$AD$1&amp;", ","")&amp;
if(Services!AE946="P",Services!$AE$1&amp;", ","")&amp;
if(Services!AF946="P",Services!$AF$1&amp;", ","")&amp;
if(Services!AG946="P",Services!$AG$1&amp;", ","")&amp;
if(Services!AH946="P",Services!$AH$1&amp;", ","")</f>
        <v/>
      </c>
      <c r="F946" t="str">
        <f t="shared" si="1"/>
        <v/>
      </c>
      <c r="G946" s="81" t="str">
        <f>if(Services!J946="S",Services!$J$1&amp;", ","")&amp;
if(Services!K946="S",Services!$K$1&amp;", ","")&amp;
if(Services!L946="S",Services!$L$1&amp;", ","")&amp;
if(Services!M946="S",Services!$M$1&amp;", ","")&amp;
if(Services!N946="S",Services!$N$1&amp;", ","")&amp;
if(Services!O946="S",Services!$O$1&amp;", ","")&amp;
if(Services!P946="S",Services!$P$1&amp;", ","")&amp;
if(Services!Q946="S",Services!$Q$1&amp;", ","")&amp;
if(Services!R946="S",Services!$R$1&amp;", ","")&amp;
if(Services!S946="S",Services!$S$1&amp;", ","")&amp;
if(Services!T946="S",Services!$T$1&amp;", ","")&amp;
if(Services!U946="S",Services!$U$1&amp;", ","")&amp;
if(Services!V946="S",Services!$V$1&amp;", ","")&amp;
if(Services!W946="S",Services!$W$1&amp;", ","")&amp;
if(Services!X946="S",Services!$X$1&amp;", ","")&amp;
if(Services!Y946="S",Services!$Y$1&amp;", ","")&amp;
if(Services!Z946="S",Services!$Z$1&amp;", ","")&amp;
if(Services!AA946="S",Services!$AA$1&amp;", ","")&amp;
if(Services!AB946="S",Services!$AB$1&amp;", ","")&amp;
if(Services!AC946="S",Services!$AC$1&amp;", ","")&amp;
if(Services!AD946="S",Services!$AD$1&amp;", ","")&amp;
if(Services!AE946="S",Services!$AE$1&amp;", ","")&amp;
if(Services!AF946="S",Services!$AF$1&amp;", ","")&amp;
if(Services!AG946="S",Services!$AG$1&amp;", ","")&amp;
if(Services!AH946="S",Services!$AH$1&amp;", ","")</f>
        <v/>
      </c>
      <c r="H946" t="str">
        <f t="shared" si="2"/>
        <v/>
      </c>
      <c r="I946" t="str">
        <f t="shared" si="3"/>
        <v/>
      </c>
      <c r="J946" s="24" t="s">
        <v>299</v>
      </c>
    </row>
    <row r="947">
      <c r="A947" t="str">
        <f>if(Services!A947="","",Services!A947)</f>
        <v/>
      </c>
      <c r="B947" t="str">
        <f>if(Services!B947&amp;" "&amp;Services!C947&amp;" "&amp;Services!I947="","",Services!B947&amp;" "&amp;Services!C947&amp;" "&amp;Services!I947)</f>
        <v>  </v>
      </c>
      <c r="C947" t="str">
        <f>if(A947="","",Services!D947&amp;" "&amp;Services!E947&amp;", "&amp;Services!F947&amp;" "&amp;Services!G947)</f>
        <v/>
      </c>
      <c r="D947" t="str">
        <f>if(Services!H947="","",Services!H947)</f>
        <v/>
      </c>
      <c r="E947" s="81" t="str">
        <f>if(Services!J947="P",Services!$J$1&amp;", ","")&amp;
if(Services!K947="P",Services!$K$1&amp;", ","")&amp;
if(Services!L947="P",Services!$L$1&amp;", ","")&amp;
if(Services!M947="P",Services!$M$1&amp;", ","")&amp;
if(Services!N947="P",Services!$N$1&amp;", ","")&amp;
if(Services!O947="P",Services!$O$1&amp;", ","")&amp;
if(Services!P947="P",Services!$P$1&amp;", ","")&amp;
if(Services!Q947="P",Services!$Q$1&amp;", ","")&amp;
if(Services!R947="P",Services!$R$1&amp;", ","")&amp;
if(Services!S947="P",Services!$S$1&amp;", ","")&amp;
if(Services!T947="P",Services!$T$1&amp;", ","")&amp;
if(Services!U947="P",Services!$U$1&amp;", ","")&amp;
if(Services!V947="P",Services!$V$1&amp;", ","")&amp;
if(Services!W947="P",Services!$W$1&amp;", ","")&amp;
if(Services!X947="P",Services!$X$1&amp;", ","")&amp;
if(Services!Y947="P",Services!$Y$1&amp;", ","")&amp;
if(Services!Z947="P",Services!$Z$1&amp;", ","")&amp;
if(Services!AA947="P",Services!$AA$1&amp;", ","")&amp;
if(Services!AB947="P",Services!$AB$1&amp;", ","")&amp;
if(Services!AC947="P",Services!$AC$1&amp;", ","")&amp;
if(Services!AD947="P",Services!$AD$1&amp;", ","")&amp;
if(Services!AE947="P",Services!$AE$1&amp;", ","")&amp;
if(Services!AF947="P",Services!$AF$1&amp;", ","")&amp;
if(Services!AG947="P",Services!$AG$1&amp;", ","")&amp;
if(Services!AH947="P",Services!$AH$1&amp;", ","")</f>
        <v/>
      </c>
      <c r="F947" t="str">
        <f t="shared" si="1"/>
        <v/>
      </c>
      <c r="G947" s="81" t="str">
        <f>if(Services!J947="S",Services!$J$1&amp;", ","")&amp;
if(Services!K947="S",Services!$K$1&amp;", ","")&amp;
if(Services!L947="S",Services!$L$1&amp;", ","")&amp;
if(Services!M947="S",Services!$M$1&amp;", ","")&amp;
if(Services!N947="S",Services!$N$1&amp;", ","")&amp;
if(Services!O947="S",Services!$O$1&amp;", ","")&amp;
if(Services!P947="S",Services!$P$1&amp;", ","")&amp;
if(Services!Q947="S",Services!$Q$1&amp;", ","")&amp;
if(Services!R947="S",Services!$R$1&amp;", ","")&amp;
if(Services!S947="S",Services!$S$1&amp;", ","")&amp;
if(Services!T947="S",Services!$T$1&amp;", ","")&amp;
if(Services!U947="S",Services!$U$1&amp;", ","")&amp;
if(Services!V947="S",Services!$V$1&amp;", ","")&amp;
if(Services!W947="S",Services!$W$1&amp;", ","")&amp;
if(Services!X947="S",Services!$X$1&amp;", ","")&amp;
if(Services!Y947="S",Services!$Y$1&amp;", ","")&amp;
if(Services!Z947="S",Services!$Z$1&amp;", ","")&amp;
if(Services!AA947="S",Services!$AA$1&amp;", ","")&amp;
if(Services!AB947="S",Services!$AB$1&amp;", ","")&amp;
if(Services!AC947="S",Services!$AC$1&amp;", ","")&amp;
if(Services!AD947="S",Services!$AD$1&amp;", ","")&amp;
if(Services!AE947="S",Services!$AE$1&amp;", ","")&amp;
if(Services!AF947="S",Services!$AF$1&amp;", ","")&amp;
if(Services!AG947="S",Services!$AG$1&amp;", ","")&amp;
if(Services!AH947="S",Services!$AH$1&amp;", ","")</f>
        <v/>
      </c>
      <c r="H947" t="str">
        <f t="shared" si="2"/>
        <v/>
      </c>
      <c r="I947" t="str">
        <f t="shared" si="3"/>
        <v/>
      </c>
      <c r="J947" s="24" t="s">
        <v>299</v>
      </c>
    </row>
    <row r="948">
      <c r="A948" t="str">
        <f>if(Services!A948="","",Services!A948)</f>
        <v/>
      </c>
      <c r="B948" t="str">
        <f>if(Services!B948&amp;" "&amp;Services!C948&amp;" "&amp;Services!I948="","",Services!B948&amp;" "&amp;Services!C948&amp;" "&amp;Services!I948)</f>
        <v>  </v>
      </c>
      <c r="C948" t="str">
        <f>if(A948="","",Services!D948&amp;" "&amp;Services!E948&amp;", "&amp;Services!F948&amp;" "&amp;Services!G948)</f>
        <v/>
      </c>
      <c r="D948" t="str">
        <f>if(Services!H948="","",Services!H948)</f>
        <v/>
      </c>
      <c r="E948" s="81" t="str">
        <f>if(Services!J948="P",Services!$J$1&amp;", ","")&amp;
if(Services!K948="P",Services!$K$1&amp;", ","")&amp;
if(Services!L948="P",Services!$L$1&amp;", ","")&amp;
if(Services!M948="P",Services!$M$1&amp;", ","")&amp;
if(Services!N948="P",Services!$N$1&amp;", ","")&amp;
if(Services!O948="P",Services!$O$1&amp;", ","")&amp;
if(Services!P948="P",Services!$P$1&amp;", ","")&amp;
if(Services!Q948="P",Services!$Q$1&amp;", ","")&amp;
if(Services!R948="P",Services!$R$1&amp;", ","")&amp;
if(Services!S948="P",Services!$S$1&amp;", ","")&amp;
if(Services!T948="P",Services!$T$1&amp;", ","")&amp;
if(Services!U948="P",Services!$U$1&amp;", ","")&amp;
if(Services!V948="P",Services!$V$1&amp;", ","")&amp;
if(Services!W948="P",Services!$W$1&amp;", ","")&amp;
if(Services!X948="P",Services!$X$1&amp;", ","")&amp;
if(Services!Y948="P",Services!$Y$1&amp;", ","")&amp;
if(Services!Z948="P",Services!$Z$1&amp;", ","")&amp;
if(Services!AA948="P",Services!$AA$1&amp;", ","")&amp;
if(Services!AB948="P",Services!$AB$1&amp;", ","")&amp;
if(Services!AC948="P",Services!$AC$1&amp;", ","")&amp;
if(Services!AD948="P",Services!$AD$1&amp;", ","")&amp;
if(Services!AE948="P",Services!$AE$1&amp;", ","")&amp;
if(Services!AF948="P",Services!$AF$1&amp;", ","")&amp;
if(Services!AG948="P",Services!$AG$1&amp;", ","")&amp;
if(Services!AH948="P",Services!$AH$1&amp;", ","")</f>
        <v/>
      </c>
      <c r="F948" t="str">
        <f t="shared" si="1"/>
        <v/>
      </c>
      <c r="G948" s="81" t="str">
        <f>if(Services!J948="S",Services!$J$1&amp;", ","")&amp;
if(Services!K948="S",Services!$K$1&amp;", ","")&amp;
if(Services!L948="S",Services!$L$1&amp;", ","")&amp;
if(Services!M948="S",Services!$M$1&amp;", ","")&amp;
if(Services!N948="S",Services!$N$1&amp;", ","")&amp;
if(Services!O948="S",Services!$O$1&amp;", ","")&amp;
if(Services!P948="S",Services!$P$1&amp;", ","")&amp;
if(Services!Q948="S",Services!$Q$1&amp;", ","")&amp;
if(Services!R948="S",Services!$R$1&amp;", ","")&amp;
if(Services!S948="S",Services!$S$1&amp;", ","")&amp;
if(Services!T948="S",Services!$T$1&amp;", ","")&amp;
if(Services!U948="S",Services!$U$1&amp;", ","")&amp;
if(Services!V948="S",Services!$V$1&amp;", ","")&amp;
if(Services!W948="S",Services!$W$1&amp;", ","")&amp;
if(Services!X948="S",Services!$X$1&amp;", ","")&amp;
if(Services!Y948="S",Services!$Y$1&amp;", ","")&amp;
if(Services!Z948="S",Services!$Z$1&amp;", ","")&amp;
if(Services!AA948="S",Services!$AA$1&amp;", ","")&amp;
if(Services!AB948="S",Services!$AB$1&amp;", ","")&amp;
if(Services!AC948="S",Services!$AC$1&amp;", ","")&amp;
if(Services!AD948="S",Services!$AD$1&amp;", ","")&amp;
if(Services!AE948="S",Services!$AE$1&amp;", ","")&amp;
if(Services!AF948="S",Services!$AF$1&amp;", ","")&amp;
if(Services!AG948="S",Services!$AG$1&amp;", ","")&amp;
if(Services!AH948="S",Services!$AH$1&amp;", ","")</f>
        <v/>
      </c>
      <c r="H948" t="str">
        <f t="shared" si="2"/>
        <v/>
      </c>
      <c r="I948" t="str">
        <f t="shared" si="3"/>
        <v/>
      </c>
      <c r="J948" s="24" t="s">
        <v>299</v>
      </c>
    </row>
    <row r="949">
      <c r="A949" t="str">
        <f>if(Services!A949="","",Services!A949)</f>
        <v/>
      </c>
      <c r="B949" t="str">
        <f>if(Services!B949&amp;" "&amp;Services!C949&amp;" "&amp;Services!I949="","",Services!B949&amp;" "&amp;Services!C949&amp;" "&amp;Services!I949)</f>
        <v>  </v>
      </c>
      <c r="C949" t="str">
        <f>if(A949="","",Services!D949&amp;" "&amp;Services!E949&amp;", "&amp;Services!F949&amp;" "&amp;Services!G949)</f>
        <v/>
      </c>
      <c r="D949" t="str">
        <f>if(Services!H949="","",Services!H949)</f>
        <v/>
      </c>
      <c r="E949" s="81" t="str">
        <f>if(Services!J949="P",Services!$J$1&amp;", ","")&amp;
if(Services!K949="P",Services!$K$1&amp;", ","")&amp;
if(Services!L949="P",Services!$L$1&amp;", ","")&amp;
if(Services!M949="P",Services!$M$1&amp;", ","")&amp;
if(Services!N949="P",Services!$N$1&amp;", ","")&amp;
if(Services!O949="P",Services!$O$1&amp;", ","")&amp;
if(Services!P949="P",Services!$P$1&amp;", ","")&amp;
if(Services!Q949="P",Services!$Q$1&amp;", ","")&amp;
if(Services!R949="P",Services!$R$1&amp;", ","")&amp;
if(Services!S949="P",Services!$S$1&amp;", ","")&amp;
if(Services!T949="P",Services!$T$1&amp;", ","")&amp;
if(Services!U949="P",Services!$U$1&amp;", ","")&amp;
if(Services!V949="P",Services!$V$1&amp;", ","")&amp;
if(Services!W949="P",Services!$W$1&amp;", ","")&amp;
if(Services!X949="P",Services!$X$1&amp;", ","")&amp;
if(Services!Y949="P",Services!$Y$1&amp;", ","")&amp;
if(Services!Z949="P",Services!$Z$1&amp;", ","")&amp;
if(Services!AA949="P",Services!$AA$1&amp;", ","")&amp;
if(Services!AB949="P",Services!$AB$1&amp;", ","")&amp;
if(Services!AC949="P",Services!$AC$1&amp;", ","")&amp;
if(Services!AD949="P",Services!$AD$1&amp;", ","")&amp;
if(Services!AE949="P",Services!$AE$1&amp;", ","")&amp;
if(Services!AF949="P",Services!$AF$1&amp;", ","")&amp;
if(Services!AG949="P",Services!$AG$1&amp;", ","")&amp;
if(Services!AH949="P",Services!$AH$1&amp;", ","")</f>
        <v/>
      </c>
      <c r="F949" t="str">
        <f t="shared" si="1"/>
        <v/>
      </c>
      <c r="G949" s="81" t="str">
        <f>if(Services!J949="S",Services!$J$1&amp;", ","")&amp;
if(Services!K949="S",Services!$K$1&amp;", ","")&amp;
if(Services!L949="S",Services!$L$1&amp;", ","")&amp;
if(Services!M949="S",Services!$M$1&amp;", ","")&amp;
if(Services!N949="S",Services!$N$1&amp;", ","")&amp;
if(Services!O949="S",Services!$O$1&amp;", ","")&amp;
if(Services!P949="S",Services!$P$1&amp;", ","")&amp;
if(Services!Q949="S",Services!$Q$1&amp;", ","")&amp;
if(Services!R949="S",Services!$R$1&amp;", ","")&amp;
if(Services!S949="S",Services!$S$1&amp;", ","")&amp;
if(Services!T949="S",Services!$T$1&amp;", ","")&amp;
if(Services!U949="S",Services!$U$1&amp;", ","")&amp;
if(Services!V949="S",Services!$V$1&amp;", ","")&amp;
if(Services!W949="S",Services!$W$1&amp;", ","")&amp;
if(Services!X949="S",Services!$X$1&amp;", ","")&amp;
if(Services!Y949="S",Services!$Y$1&amp;", ","")&amp;
if(Services!Z949="S",Services!$Z$1&amp;", ","")&amp;
if(Services!AA949="S",Services!$AA$1&amp;", ","")&amp;
if(Services!AB949="S",Services!$AB$1&amp;", ","")&amp;
if(Services!AC949="S",Services!$AC$1&amp;", ","")&amp;
if(Services!AD949="S",Services!$AD$1&amp;", ","")&amp;
if(Services!AE949="S",Services!$AE$1&amp;", ","")&amp;
if(Services!AF949="S",Services!$AF$1&amp;", ","")&amp;
if(Services!AG949="S",Services!$AG$1&amp;", ","")&amp;
if(Services!AH949="S",Services!$AH$1&amp;", ","")</f>
        <v/>
      </c>
      <c r="H949" t="str">
        <f t="shared" si="2"/>
        <v/>
      </c>
      <c r="I949" t="str">
        <f t="shared" si="3"/>
        <v/>
      </c>
      <c r="J949" s="24" t="s">
        <v>299</v>
      </c>
    </row>
    <row r="950">
      <c r="A950" t="str">
        <f>if(Services!A950="","",Services!A950)</f>
        <v/>
      </c>
      <c r="B950" t="str">
        <f>if(Services!B950&amp;" "&amp;Services!C950&amp;" "&amp;Services!I950="","",Services!B950&amp;" "&amp;Services!C950&amp;" "&amp;Services!I950)</f>
        <v>  </v>
      </c>
      <c r="C950" t="str">
        <f>if(A950="","",Services!D950&amp;" "&amp;Services!E950&amp;", "&amp;Services!F950&amp;" "&amp;Services!G950)</f>
        <v/>
      </c>
      <c r="D950" t="str">
        <f>if(Services!H950="","",Services!H950)</f>
        <v/>
      </c>
      <c r="E950" s="81" t="str">
        <f>if(Services!J950="P",Services!$J$1&amp;", ","")&amp;
if(Services!K950="P",Services!$K$1&amp;", ","")&amp;
if(Services!L950="P",Services!$L$1&amp;", ","")&amp;
if(Services!M950="P",Services!$M$1&amp;", ","")&amp;
if(Services!N950="P",Services!$N$1&amp;", ","")&amp;
if(Services!O950="P",Services!$O$1&amp;", ","")&amp;
if(Services!P950="P",Services!$P$1&amp;", ","")&amp;
if(Services!Q950="P",Services!$Q$1&amp;", ","")&amp;
if(Services!R950="P",Services!$R$1&amp;", ","")&amp;
if(Services!S950="P",Services!$S$1&amp;", ","")&amp;
if(Services!T950="P",Services!$T$1&amp;", ","")&amp;
if(Services!U950="P",Services!$U$1&amp;", ","")&amp;
if(Services!V950="P",Services!$V$1&amp;", ","")&amp;
if(Services!W950="P",Services!$W$1&amp;", ","")&amp;
if(Services!X950="P",Services!$X$1&amp;", ","")&amp;
if(Services!Y950="P",Services!$Y$1&amp;", ","")&amp;
if(Services!Z950="P",Services!$Z$1&amp;", ","")&amp;
if(Services!AA950="P",Services!$AA$1&amp;", ","")&amp;
if(Services!AB950="P",Services!$AB$1&amp;", ","")&amp;
if(Services!AC950="P",Services!$AC$1&amp;", ","")&amp;
if(Services!AD950="P",Services!$AD$1&amp;", ","")&amp;
if(Services!AE950="P",Services!$AE$1&amp;", ","")&amp;
if(Services!AF950="P",Services!$AF$1&amp;", ","")&amp;
if(Services!AG950="P",Services!$AG$1&amp;", ","")&amp;
if(Services!AH950="P",Services!$AH$1&amp;", ","")</f>
        <v/>
      </c>
      <c r="F950" t="str">
        <f t="shared" si="1"/>
        <v/>
      </c>
      <c r="G950" s="81" t="str">
        <f>if(Services!J950="S",Services!$J$1&amp;", ","")&amp;
if(Services!K950="S",Services!$K$1&amp;", ","")&amp;
if(Services!L950="S",Services!$L$1&amp;", ","")&amp;
if(Services!M950="S",Services!$M$1&amp;", ","")&amp;
if(Services!N950="S",Services!$N$1&amp;", ","")&amp;
if(Services!O950="S",Services!$O$1&amp;", ","")&amp;
if(Services!P950="S",Services!$P$1&amp;", ","")&amp;
if(Services!Q950="S",Services!$Q$1&amp;", ","")&amp;
if(Services!R950="S",Services!$R$1&amp;", ","")&amp;
if(Services!S950="S",Services!$S$1&amp;", ","")&amp;
if(Services!T950="S",Services!$T$1&amp;", ","")&amp;
if(Services!U950="S",Services!$U$1&amp;", ","")&amp;
if(Services!V950="S",Services!$V$1&amp;", ","")&amp;
if(Services!W950="S",Services!$W$1&amp;", ","")&amp;
if(Services!X950="S",Services!$X$1&amp;", ","")&amp;
if(Services!Y950="S",Services!$Y$1&amp;", ","")&amp;
if(Services!Z950="S",Services!$Z$1&amp;", ","")&amp;
if(Services!AA950="S",Services!$AA$1&amp;", ","")&amp;
if(Services!AB950="S",Services!$AB$1&amp;", ","")&amp;
if(Services!AC950="S",Services!$AC$1&amp;", ","")&amp;
if(Services!AD950="S",Services!$AD$1&amp;", ","")&amp;
if(Services!AE950="S",Services!$AE$1&amp;", ","")&amp;
if(Services!AF950="S",Services!$AF$1&amp;", ","")&amp;
if(Services!AG950="S",Services!$AG$1&amp;", ","")&amp;
if(Services!AH950="S",Services!$AH$1&amp;", ","")</f>
        <v/>
      </c>
      <c r="H950" t="str">
        <f t="shared" si="2"/>
        <v/>
      </c>
      <c r="I950" t="str">
        <f t="shared" si="3"/>
        <v/>
      </c>
      <c r="J950" s="24" t="s">
        <v>299</v>
      </c>
    </row>
    <row r="951">
      <c r="A951" t="str">
        <f>if(Services!A951="","",Services!A951)</f>
        <v/>
      </c>
      <c r="B951" t="str">
        <f>if(Services!B951&amp;" "&amp;Services!C951&amp;" "&amp;Services!I951="","",Services!B951&amp;" "&amp;Services!C951&amp;" "&amp;Services!I951)</f>
        <v>  </v>
      </c>
      <c r="C951" t="str">
        <f>if(A951="","",Services!D951&amp;" "&amp;Services!E951&amp;", "&amp;Services!F951&amp;" "&amp;Services!G951)</f>
        <v/>
      </c>
      <c r="D951" t="str">
        <f>if(Services!H951="","",Services!H951)</f>
        <v/>
      </c>
      <c r="E951" s="81" t="str">
        <f>if(Services!J951="P",Services!$J$1&amp;", ","")&amp;
if(Services!K951="P",Services!$K$1&amp;", ","")&amp;
if(Services!L951="P",Services!$L$1&amp;", ","")&amp;
if(Services!M951="P",Services!$M$1&amp;", ","")&amp;
if(Services!N951="P",Services!$N$1&amp;", ","")&amp;
if(Services!O951="P",Services!$O$1&amp;", ","")&amp;
if(Services!P951="P",Services!$P$1&amp;", ","")&amp;
if(Services!Q951="P",Services!$Q$1&amp;", ","")&amp;
if(Services!R951="P",Services!$R$1&amp;", ","")&amp;
if(Services!S951="P",Services!$S$1&amp;", ","")&amp;
if(Services!T951="P",Services!$T$1&amp;", ","")&amp;
if(Services!U951="P",Services!$U$1&amp;", ","")&amp;
if(Services!V951="P",Services!$V$1&amp;", ","")&amp;
if(Services!W951="P",Services!$W$1&amp;", ","")&amp;
if(Services!X951="P",Services!$X$1&amp;", ","")&amp;
if(Services!Y951="P",Services!$Y$1&amp;", ","")&amp;
if(Services!Z951="P",Services!$Z$1&amp;", ","")&amp;
if(Services!AA951="P",Services!$AA$1&amp;", ","")&amp;
if(Services!AB951="P",Services!$AB$1&amp;", ","")&amp;
if(Services!AC951="P",Services!$AC$1&amp;", ","")&amp;
if(Services!AD951="P",Services!$AD$1&amp;", ","")&amp;
if(Services!AE951="P",Services!$AE$1&amp;", ","")&amp;
if(Services!AF951="P",Services!$AF$1&amp;", ","")&amp;
if(Services!AG951="P",Services!$AG$1&amp;", ","")&amp;
if(Services!AH951="P",Services!$AH$1&amp;", ","")</f>
        <v/>
      </c>
      <c r="F951" t="str">
        <f t="shared" si="1"/>
        <v/>
      </c>
      <c r="G951" s="81" t="str">
        <f>if(Services!J951="S",Services!$J$1&amp;", ","")&amp;
if(Services!K951="S",Services!$K$1&amp;", ","")&amp;
if(Services!L951="S",Services!$L$1&amp;", ","")&amp;
if(Services!M951="S",Services!$M$1&amp;", ","")&amp;
if(Services!N951="S",Services!$N$1&amp;", ","")&amp;
if(Services!O951="S",Services!$O$1&amp;", ","")&amp;
if(Services!P951="S",Services!$P$1&amp;", ","")&amp;
if(Services!Q951="S",Services!$Q$1&amp;", ","")&amp;
if(Services!R951="S",Services!$R$1&amp;", ","")&amp;
if(Services!S951="S",Services!$S$1&amp;", ","")&amp;
if(Services!T951="S",Services!$T$1&amp;", ","")&amp;
if(Services!U951="S",Services!$U$1&amp;", ","")&amp;
if(Services!V951="S",Services!$V$1&amp;", ","")&amp;
if(Services!W951="S",Services!$W$1&amp;", ","")&amp;
if(Services!X951="S",Services!$X$1&amp;", ","")&amp;
if(Services!Y951="S",Services!$Y$1&amp;", ","")&amp;
if(Services!Z951="S",Services!$Z$1&amp;", ","")&amp;
if(Services!AA951="S",Services!$AA$1&amp;", ","")&amp;
if(Services!AB951="S",Services!$AB$1&amp;", ","")&amp;
if(Services!AC951="S",Services!$AC$1&amp;", ","")&amp;
if(Services!AD951="S",Services!$AD$1&amp;", ","")&amp;
if(Services!AE951="S",Services!$AE$1&amp;", ","")&amp;
if(Services!AF951="S",Services!$AF$1&amp;", ","")&amp;
if(Services!AG951="S",Services!$AG$1&amp;", ","")&amp;
if(Services!AH951="S",Services!$AH$1&amp;", ","")</f>
        <v/>
      </c>
      <c r="H951" t="str">
        <f t="shared" si="2"/>
        <v/>
      </c>
      <c r="I951" t="str">
        <f t="shared" si="3"/>
        <v/>
      </c>
      <c r="J951" s="24" t="s">
        <v>299</v>
      </c>
    </row>
    <row r="952">
      <c r="A952" t="str">
        <f>if(Services!A952="","",Services!A952)</f>
        <v/>
      </c>
      <c r="B952" t="str">
        <f>if(Services!B952&amp;" "&amp;Services!C952&amp;" "&amp;Services!I952="","",Services!B952&amp;" "&amp;Services!C952&amp;" "&amp;Services!I952)</f>
        <v>  </v>
      </c>
      <c r="C952" t="str">
        <f>if(A952="","",Services!D952&amp;" "&amp;Services!E952&amp;", "&amp;Services!F952&amp;" "&amp;Services!G952)</f>
        <v/>
      </c>
      <c r="D952" t="str">
        <f>if(Services!H952="","",Services!H952)</f>
        <v/>
      </c>
      <c r="E952" s="81" t="str">
        <f>if(Services!J952="P",Services!$J$1&amp;", ","")&amp;
if(Services!K952="P",Services!$K$1&amp;", ","")&amp;
if(Services!L952="P",Services!$L$1&amp;", ","")&amp;
if(Services!M952="P",Services!$M$1&amp;", ","")&amp;
if(Services!N952="P",Services!$N$1&amp;", ","")&amp;
if(Services!O952="P",Services!$O$1&amp;", ","")&amp;
if(Services!P952="P",Services!$P$1&amp;", ","")&amp;
if(Services!Q952="P",Services!$Q$1&amp;", ","")&amp;
if(Services!R952="P",Services!$R$1&amp;", ","")&amp;
if(Services!S952="P",Services!$S$1&amp;", ","")&amp;
if(Services!T952="P",Services!$T$1&amp;", ","")&amp;
if(Services!U952="P",Services!$U$1&amp;", ","")&amp;
if(Services!V952="P",Services!$V$1&amp;", ","")&amp;
if(Services!W952="P",Services!$W$1&amp;", ","")&amp;
if(Services!X952="P",Services!$X$1&amp;", ","")&amp;
if(Services!Y952="P",Services!$Y$1&amp;", ","")&amp;
if(Services!Z952="P",Services!$Z$1&amp;", ","")&amp;
if(Services!AA952="P",Services!$AA$1&amp;", ","")&amp;
if(Services!AB952="P",Services!$AB$1&amp;", ","")&amp;
if(Services!AC952="P",Services!$AC$1&amp;", ","")&amp;
if(Services!AD952="P",Services!$AD$1&amp;", ","")&amp;
if(Services!AE952="P",Services!$AE$1&amp;", ","")&amp;
if(Services!AF952="P",Services!$AF$1&amp;", ","")&amp;
if(Services!AG952="P",Services!$AG$1&amp;", ","")&amp;
if(Services!AH952="P",Services!$AH$1&amp;", ","")</f>
        <v/>
      </c>
      <c r="F952" t="str">
        <f t="shared" si="1"/>
        <v/>
      </c>
      <c r="G952" s="81" t="str">
        <f>if(Services!J952="S",Services!$J$1&amp;", ","")&amp;
if(Services!K952="S",Services!$K$1&amp;", ","")&amp;
if(Services!L952="S",Services!$L$1&amp;", ","")&amp;
if(Services!M952="S",Services!$M$1&amp;", ","")&amp;
if(Services!N952="S",Services!$N$1&amp;", ","")&amp;
if(Services!O952="S",Services!$O$1&amp;", ","")&amp;
if(Services!P952="S",Services!$P$1&amp;", ","")&amp;
if(Services!Q952="S",Services!$Q$1&amp;", ","")&amp;
if(Services!R952="S",Services!$R$1&amp;", ","")&amp;
if(Services!S952="S",Services!$S$1&amp;", ","")&amp;
if(Services!T952="S",Services!$T$1&amp;", ","")&amp;
if(Services!U952="S",Services!$U$1&amp;", ","")&amp;
if(Services!V952="S",Services!$V$1&amp;", ","")&amp;
if(Services!W952="S",Services!$W$1&amp;", ","")&amp;
if(Services!X952="S",Services!$X$1&amp;", ","")&amp;
if(Services!Y952="S",Services!$Y$1&amp;", ","")&amp;
if(Services!Z952="S",Services!$Z$1&amp;", ","")&amp;
if(Services!AA952="S",Services!$AA$1&amp;", ","")&amp;
if(Services!AB952="S",Services!$AB$1&amp;", ","")&amp;
if(Services!AC952="S",Services!$AC$1&amp;", ","")&amp;
if(Services!AD952="S",Services!$AD$1&amp;", ","")&amp;
if(Services!AE952="S",Services!$AE$1&amp;", ","")&amp;
if(Services!AF952="S",Services!$AF$1&amp;", ","")&amp;
if(Services!AG952="S",Services!$AG$1&amp;", ","")&amp;
if(Services!AH952="S",Services!$AH$1&amp;", ","")</f>
        <v/>
      </c>
      <c r="H952" t="str">
        <f t="shared" si="2"/>
        <v/>
      </c>
      <c r="I952" t="str">
        <f t="shared" si="3"/>
        <v/>
      </c>
      <c r="J952" s="24" t="s">
        <v>299</v>
      </c>
    </row>
    <row r="953">
      <c r="A953" t="str">
        <f>if(Services!A953="","",Services!A953)</f>
        <v/>
      </c>
      <c r="B953" t="str">
        <f>if(Services!B953&amp;" "&amp;Services!C953&amp;" "&amp;Services!I953="","",Services!B953&amp;" "&amp;Services!C953&amp;" "&amp;Services!I953)</f>
        <v>  </v>
      </c>
      <c r="C953" t="str">
        <f>if(A953="","",Services!D953&amp;" "&amp;Services!E953&amp;", "&amp;Services!F953&amp;" "&amp;Services!G953)</f>
        <v/>
      </c>
      <c r="D953" t="str">
        <f>if(Services!H953="","",Services!H953)</f>
        <v/>
      </c>
      <c r="E953" s="81" t="str">
        <f>if(Services!J953="P",Services!$J$1&amp;", ","")&amp;
if(Services!K953="P",Services!$K$1&amp;", ","")&amp;
if(Services!L953="P",Services!$L$1&amp;", ","")&amp;
if(Services!M953="P",Services!$M$1&amp;", ","")&amp;
if(Services!N953="P",Services!$N$1&amp;", ","")&amp;
if(Services!O953="P",Services!$O$1&amp;", ","")&amp;
if(Services!P953="P",Services!$P$1&amp;", ","")&amp;
if(Services!Q953="P",Services!$Q$1&amp;", ","")&amp;
if(Services!R953="P",Services!$R$1&amp;", ","")&amp;
if(Services!S953="P",Services!$S$1&amp;", ","")&amp;
if(Services!T953="P",Services!$T$1&amp;", ","")&amp;
if(Services!U953="P",Services!$U$1&amp;", ","")&amp;
if(Services!V953="P",Services!$V$1&amp;", ","")&amp;
if(Services!W953="P",Services!$W$1&amp;", ","")&amp;
if(Services!X953="P",Services!$X$1&amp;", ","")&amp;
if(Services!Y953="P",Services!$Y$1&amp;", ","")&amp;
if(Services!Z953="P",Services!$Z$1&amp;", ","")&amp;
if(Services!AA953="P",Services!$AA$1&amp;", ","")&amp;
if(Services!AB953="P",Services!$AB$1&amp;", ","")&amp;
if(Services!AC953="P",Services!$AC$1&amp;", ","")&amp;
if(Services!AD953="P",Services!$AD$1&amp;", ","")&amp;
if(Services!AE953="P",Services!$AE$1&amp;", ","")&amp;
if(Services!AF953="P",Services!$AF$1&amp;", ","")&amp;
if(Services!AG953="P",Services!$AG$1&amp;", ","")&amp;
if(Services!AH953="P",Services!$AH$1&amp;", ","")</f>
        <v/>
      </c>
      <c r="F953" t="str">
        <f t="shared" si="1"/>
        <v/>
      </c>
      <c r="G953" s="81" t="str">
        <f>if(Services!J953="S",Services!$J$1&amp;", ","")&amp;
if(Services!K953="S",Services!$K$1&amp;", ","")&amp;
if(Services!L953="S",Services!$L$1&amp;", ","")&amp;
if(Services!M953="S",Services!$M$1&amp;", ","")&amp;
if(Services!N953="S",Services!$N$1&amp;", ","")&amp;
if(Services!O953="S",Services!$O$1&amp;", ","")&amp;
if(Services!P953="S",Services!$P$1&amp;", ","")&amp;
if(Services!Q953="S",Services!$Q$1&amp;", ","")&amp;
if(Services!R953="S",Services!$R$1&amp;", ","")&amp;
if(Services!S953="S",Services!$S$1&amp;", ","")&amp;
if(Services!T953="S",Services!$T$1&amp;", ","")&amp;
if(Services!U953="S",Services!$U$1&amp;", ","")&amp;
if(Services!V953="S",Services!$V$1&amp;", ","")&amp;
if(Services!W953="S",Services!$W$1&amp;", ","")&amp;
if(Services!X953="S",Services!$X$1&amp;", ","")&amp;
if(Services!Y953="S",Services!$Y$1&amp;", ","")&amp;
if(Services!Z953="S",Services!$Z$1&amp;", ","")&amp;
if(Services!AA953="S",Services!$AA$1&amp;", ","")&amp;
if(Services!AB953="S",Services!$AB$1&amp;", ","")&amp;
if(Services!AC953="S",Services!$AC$1&amp;", ","")&amp;
if(Services!AD953="S",Services!$AD$1&amp;", ","")&amp;
if(Services!AE953="S",Services!$AE$1&amp;", ","")&amp;
if(Services!AF953="S",Services!$AF$1&amp;", ","")&amp;
if(Services!AG953="S",Services!$AG$1&amp;", ","")&amp;
if(Services!AH953="S",Services!$AH$1&amp;", ","")</f>
        <v/>
      </c>
      <c r="H953" t="str">
        <f t="shared" si="2"/>
        <v/>
      </c>
      <c r="I953" t="str">
        <f t="shared" si="3"/>
        <v/>
      </c>
      <c r="J953" s="24" t="s">
        <v>299</v>
      </c>
    </row>
    <row r="954">
      <c r="A954" t="str">
        <f>if(Services!A954="","",Services!A954)</f>
        <v/>
      </c>
      <c r="B954" t="str">
        <f>if(Services!B954&amp;" "&amp;Services!C954&amp;" "&amp;Services!I954="","",Services!B954&amp;" "&amp;Services!C954&amp;" "&amp;Services!I954)</f>
        <v>  </v>
      </c>
      <c r="C954" t="str">
        <f>if(A954="","",Services!D954&amp;" "&amp;Services!E954&amp;", "&amp;Services!F954&amp;" "&amp;Services!G954)</f>
        <v/>
      </c>
      <c r="D954" t="str">
        <f>if(Services!H954="","",Services!H954)</f>
        <v/>
      </c>
      <c r="E954" s="81" t="str">
        <f>if(Services!J954="P",Services!$J$1&amp;", ","")&amp;
if(Services!K954="P",Services!$K$1&amp;", ","")&amp;
if(Services!L954="P",Services!$L$1&amp;", ","")&amp;
if(Services!M954="P",Services!$M$1&amp;", ","")&amp;
if(Services!N954="P",Services!$N$1&amp;", ","")&amp;
if(Services!O954="P",Services!$O$1&amp;", ","")&amp;
if(Services!P954="P",Services!$P$1&amp;", ","")&amp;
if(Services!Q954="P",Services!$Q$1&amp;", ","")&amp;
if(Services!R954="P",Services!$R$1&amp;", ","")&amp;
if(Services!S954="P",Services!$S$1&amp;", ","")&amp;
if(Services!T954="P",Services!$T$1&amp;", ","")&amp;
if(Services!U954="P",Services!$U$1&amp;", ","")&amp;
if(Services!V954="P",Services!$V$1&amp;", ","")&amp;
if(Services!W954="P",Services!$W$1&amp;", ","")&amp;
if(Services!X954="P",Services!$X$1&amp;", ","")&amp;
if(Services!Y954="P",Services!$Y$1&amp;", ","")&amp;
if(Services!Z954="P",Services!$Z$1&amp;", ","")&amp;
if(Services!AA954="P",Services!$AA$1&amp;", ","")&amp;
if(Services!AB954="P",Services!$AB$1&amp;", ","")&amp;
if(Services!AC954="P",Services!$AC$1&amp;", ","")&amp;
if(Services!AD954="P",Services!$AD$1&amp;", ","")&amp;
if(Services!AE954="P",Services!$AE$1&amp;", ","")&amp;
if(Services!AF954="P",Services!$AF$1&amp;", ","")&amp;
if(Services!AG954="P",Services!$AG$1&amp;", ","")&amp;
if(Services!AH954="P",Services!$AH$1&amp;", ","")</f>
        <v/>
      </c>
      <c r="F954" t="str">
        <f t="shared" si="1"/>
        <v/>
      </c>
      <c r="G954" s="81" t="str">
        <f>if(Services!J954="S",Services!$J$1&amp;", ","")&amp;
if(Services!K954="S",Services!$K$1&amp;", ","")&amp;
if(Services!L954="S",Services!$L$1&amp;", ","")&amp;
if(Services!M954="S",Services!$M$1&amp;", ","")&amp;
if(Services!N954="S",Services!$N$1&amp;", ","")&amp;
if(Services!O954="S",Services!$O$1&amp;", ","")&amp;
if(Services!P954="S",Services!$P$1&amp;", ","")&amp;
if(Services!Q954="S",Services!$Q$1&amp;", ","")&amp;
if(Services!R954="S",Services!$R$1&amp;", ","")&amp;
if(Services!S954="S",Services!$S$1&amp;", ","")&amp;
if(Services!T954="S",Services!$T$1&amp;", ","")&amp;
if(Services!U954="S",Services!$U$1&amp;", ","")&amp;
if(Services!V954="S",Services!$V$1&amp;", ","")&amp;
if(Services!W954="S",Services!$W$1&amp;", ","")&amp;
if(Services!X954="S",Services!$X$1&amp;", ","")&amp;
if(Services!Y954="S",Services!$Y$1&amp;", ","")&amp;
if(Services!Z954="S",Services!$Z$1&amp;", ","")&amp;
if(Services!AA954="S",Services!$AA$1&amp;", ","")&amp;
if(Services!AB954="S",Services!$AB$1&amp;", ","")&amp;
if(Services!AC954="S",Services!$AC$1&amp;", ","")&amp;
if(Services!AD954="S",Services!$AD$1&amp;", ","")&amp;
if(Services!AE954="S",Services!$AE$1&amp;", ","")&amp;
if(Services!AF954="S",Services!$AF$1&amp;", ","")&amp;
if(Services!AG954="S",Services!$AG$1&amp;", ","")&amp;
if(Services!AH954="S",Services!$AH$1&amp;", ","")</f>
        <v/>
      </c>
      <c r="H954" t="str">
        <f t="shared" si="2"/>
        <v/>
      </c>
      <c r="I954" t="str">
        <f t="shared" si="3"/>
        <v/>
      </c>
      <c r="J954" s="24" t="s">
        <v>299</v>
      </c>
    </row>
    <row r="955">
      <c r="A955" t="str">
        <f>if(Services!A955="","",Services!A955)</f>
        <v/>
      </c>
      <c r="B955" t="str">
        <f>if(Services!B955&amp;" "&amp;Services!C955&amp;" "&amp;Services!I955="","",Services!B955&amp;" "&amp;Services!C955&amp;" "&amp;Services!I955)</f>
        <v>  </v>
      </c>
      <c r="C955" t="str">
        <f>if(A955="","",Services!D955&amp;" "&amp;Services!E955&amp;", "&amp;Services!F955&amp;" "&amp;Services!G955)</f>
        <v/>
      </c>
      <c r="D955" t="str">
        <f>if(Services!H955="","",Services!H955)</f>
        <v/>
      </c>
      <c r="E955" s="81" t="str">
        <f>if(Services!J955="P",Services!$J$1&amp;", ","")&amp;
if(Services!K955="P",Services!$K$1&amp;", ","")&amp;
if(Services!L955="P",Services!$L$1&amp;", ","")&amp;
if(Services!M955="P",Services!$M$1&amp;", ","")&amp;
if(Services!N955="P",Services!$N$1&amp;", ","")&amp;
if(Services!O955="P",Services!$O$1&amp;", ","")&amp;
if(Services!P955="P",Services!$P$1&amp;", ","")&amp;
if(Services!Q955="P",Services!$Q$1&amp;", ","")&amp;
if(Services!R955="P",Services!$R$1&amp;", ","")&amp;
if(Services!S955="P",Services!$S$1&amp;", ","")&amp;
if(Services!T955="P",Services!$T$1&amp;", ","")&amp;
if(Services!U955="P",Services!$U$1&amp;", ","")&amp;
if(Services!V955="P",Services!$V$1&amp;", ","")&amp;
if(Services!W955="P",Services!$W$1&amp;", ","")&amp;
if(Services!X955="P",Services!$X$1&amp;", ","")&amp;
if(Services!Y955="P",Services!$Y$1&amp;", ","")&amp;
if(Services!Z955="P",Services!$Z$1&amp;", ","")&amp;
if(Services!AA955="P",Services!$AA$1&amp;", ","")&amp;
if(Services!AB955="P",Services!$AB$1&amp;", ","")&amp;
if(Services!AC955="P",Services!$AC$1&amp;", ","")&amp;
if(Services!AD955="P",Services!$AD$1&amp;", ","")&amp;
if(Services!AE955="P",Services!$AE$1&amp;", ","")&amp;
if(Services!AF955="P",Services!$AF$1&amp;", ","")&amp;
if(Services!AG955="P",Services!$AG$1&amp;", ","")&amp;
if(Services!AH955="P",Services!$AH$1&amp;", ","")</f>
        <v/>
      </c>
      <c r="F955" t="str">
        <f t="shared" si="1"/>
        <v/>
      </c>
      <c r="G955" s="81" t="str">
        <f>if(Services!J955="S",Services!$J$1&amp;", ","")&amp;
if(Services!K955="S",Services!$K$1&amp;", ","")&amp;
if(Services!L955="S",Services!$L$1&amp;", ","")&amp;
if(Services!M955="S",Services!$M$1&amp;", ","")&amp;
if(Services!N955="S",Services!$N$1&amp;", ","")&amp;
if(Services!O955="S",Services!$O$1&amp;", ","")&amp;
if(Services!P955="S",Services!$P$1&amp;", ","")&amp;
if(Services!Q955="S",Services!$Q$1&amp;", ","")&amp;
if(Services!R955="S",Services!$R$1&amp;", ","")&amp;
if(Services!S955="S",Services!$S$1&amp;", ","")&amp;
if(Services!T955="S",Services!$T$1&amp;", ","")&amp;
if(Services!U955="S",Services!$U$1&amp;", ","")&amp;
if(Services!V955="S",Services!$V$1&amp;", ","")&amp;
if(Services!W955="S",Services!$W$1&amp;", ","")&amp;
if(Services!X955="S",Services!$X$1&amp;", ","")&amp;
if(Services!Y955="S",Services!$Y$1&amp;", ","")&amp;
if(Services!Z955="S",Services!$Z$1&amp;", ","")&amp;
if(Services!AA955="S",Services!$AA$1&amp;", ","")&amp;
if(Services!AB955="S",Services!$AB$1&amp;", ","")&amp;
if(Services!AC955="S",Services!$AC$1&amp;", ","")&amp;
if(Services!AD955="S",Services!$AD$1&amp;", ","")&amp;
if(Services!AE955="S",Services!$AE$1&amp;", ","")&amp;
if(Services!AF955="S",Services!$AF$1&amp;", ","")&amp;
if(Services!AG955="S",Services!$AG$1&amp;", ","")&amp;
if(Services!AH955="S",Services!$AH$1&amp;", ","")</f>
        <v/>
      </c>
      <c r="H955" t="str">
        <f t="shared" si="2"/>
        <v/>
      </c>
      <c r="I955" t="str">
        <f t="shared" si="3"/>
        <v/>
      </c>
      <c r="J955" s="24" t="s">
        <v>299</v>
      </c>
    </row>
    <row r="956">
      <c r="A956" t="str">
        <f>if(Services!A956="","",Services!A956)</f>
        <v/>
      </c>
      <c r="B956" t="str">
        <f>if(Services!B956&amp;" "&amp;Services!C956&amp;" "&amp;Services!I956="","",Services!B956&amp;" "&amp;Services!C956&amp;" "&amp;Services!I956)</f>
        <v>  </v>
      </c>
      <c r="C956" t="str">
        <f>if(A956="","",Services!D956&amp;" "&amp;Services!E956&amp;", "&amp;Services!F956&amp;" "&amp;Services!G956)</f>
        <v/>
      </c>
      <c r="D956" t="str">
        <f>if(Services!H956="","",Services!H956)</f>
        <v/>
      </c>
      <c r="E956" s="81" t="str">
        <f>if(Services!J956="P",Services!$J$1&amp;", ","")&amp;
if(Services!K956="P",Services!$K$1&amp;", ","")&amp;
if(Services!L956="P",Services!$L$1&amp;", ","")&amp;
if(Services!M956="P",Services!$M$1&amp;", ","")&amp;
if(Services!N956="P",Services!$N$1&amp;", ","")&amp;
if(Services!O956="P",Services!$O$1&amp;", ","")&amp;
if(Services!P956="P",Services!$P$1&amp;", ","")&amp;
if(Services!Q956="P",Services!$Q$1&amp;", ","")&amp;
if(Services!R956="P",Services!$R$1&amp;", ","")&amp;
if(Services!S956="P",Services!$S$1&amp;", ","")&amp;
if(Services!T956="P",Services!$T$1&amp;", ","")&amp;
if(Services!U956="P",Services!$U$1&amp;", ","")&amp;
if(Services!V956="P",Services!$V$1&amp;", ","")&amp;
if(Services!W956="P",Services!$W$1&amp;", ","")&amp;
if(Services!X956="P",Services!$X$1&amp;", ","")&amp;
if(Services!Y956="P",Services!$Y$1&amp;", ","")&amp;
if(Services!Z956="P",Services!$Z$1&amp;", ","")&amp;
if(Services!AA956="P",Services!$AA$1&amp;", ","")&amp;
if(Services!AB956="P",Services!$AB$1&amp;", ","")&amp;
if(Services!AC956="P",Services!$AC$1&amp;", ","")&amp;
if(Services!AD956="P",Services!$AD$1&amp;", ","")&amp;
if(Services!AE956="P",Services!$AE$1&amp;", ","")&amp;
if(Services!AF956="P",Services!$AF$1&amp;", ","")&amp;
if(Services!AG956="P",Services!$AG$1&amp;", ","")&amp;
if(Services!AH956="P",Services!$AH$1&amp;", ","")</f>
        <v/>
      </c>
      <c r="F956" t="str">
        <f t="shared" si="1"/>
        <v/>
      </c>
      <c r="G956" s="81" t="str">
        <f>if(Services!J956="S",Services!$J$1&amp;", ","")&amp;
if(Services!K956="S",Services!$K$1&amp;", ","")&amp;
if(Services!L956="S",Services!$L$1&amp;", ","")&amp;
if(Services!M956="S",Services!$M$1&amp;", ","")&amp;
if(Services!N956="S",Services!$N$1&amp;", ","")&amp;
if(Services!O956="S",Services!$O$1&amp;", ","")&amp;
if(Services!P956="S",Services!$P$1&amp;", ","")&amp;
if(Services!Q956="S",Services!$Q$1&amp;", ","")&amp;
if(Services!R956="S",Services!$R$1&amp;", ","")&amp;
if(Services!S956="S",Services!$S$1&amp;", ","")&amp;
if(Services!T956="S",Services!$T$1&amp;", ","")&amp;
if(Services!U956="S",Services!$U$1&amp;", ","")&amp;
if(Services!V956="S",Services!$V$1&amp;", ","")&amp;
if(Services!W956="S",Services!$W$1&amp;", ","")&amp;
if(Services!X956="S",Services!$X$1&amp;", ","")&amp;
if(Services!Y956="S",Services!$Y$1&amp;", ","")&amp;
if(Services!Z956="S",Services!$Z$1&amp;", ","")&amp;
if(Services!AA956="S",Services!$AA$1&amp;", ","")&amp;
if(Services!AB956="S",Services!$AB$1&amp;", ","")&amp;
if(Services!AC956="S",Services!$AC$1&amp;", ","")&amp;
if(Services!AD956="S",Services!$AD$1&amp;", ","")&amp;
if(Services!AE956="S",Services!$AE$1&amp;", ","")&amp;
if(Services!AF956="S",Services!$AF$1&amp;", ","")&amp;
if(Services!AG956="S",Services!$AG$1&amp;", ","")&amp;
if(Services!AH956="S",Services!$AH$1&amp;", ","")</f>
        <v/>
      </c>
      <c r="H956" t="str">
        <f t="shared" si="2"/>
        <v/>
      </c>
      <c r="I956" t="str">
        <f t="shared" si="3"/>
        <v/>
      </c>
      <c r="J956" s="24" t="s">
        <v>299</v>
      </c>
    </row>
    <row r="957">
      <c r="A957" t="str">
        <f>if(Services!A957="","",Services!A957)</f>
        <v/>
      </c>
      <c r="B957" t="str">
        <f>if(Services!B957&amp;" "&amp;Services!C957&amp;" "&amp;Services!I957="","",Services!B957&amp;" "&amp;Services!C957&amp;" "&amp;Services!I957)</f>
        <v>  </v>
      </c>
      <c r="C957" t="str">
        <f>if(A957="","",Services!D957&amp;" "&amp;Services!E957&amp;", "&amp;Services!F957&amp;" "&amp;Services!G957)</f>
        <v/>
      </c>
      <c r="D957" t="str">
        <f>if(Services!H957="","",Services!H957)</f>
        <v/>
      </c>
      <c r="E957" s="81" t="str">
        <f>if(Services!J957="P",Services!$J$1&amp;", ","")&amp;
if(Services!K957="P",Services!$K$1&amp;", ","")&amp;
if(Services!L957="P",Services!$L$1&amp;", ","")&amp;
if(Services!M957="P",Services!$M$1&amp;", ","")&amp;
if(Services!N957="P",Services!$N$1&amp;", ","")&amp;
if(Services!O957="P",Services!$O$1&amp;", ","")&amp;
if(Services!P957="P",Services!$P$1&amp;", ","")&amp;
if(Services!Q957="P",Services!$Q$1&amp;", ","")&amp;
if(Services!R957="P",Services!$R$1&amp;", ","")&amp;
if(Services!S957="P",Services!$S$1&amp;", ","")&amp;
if(Services!T957="P",Services!$T$1&amp;", ","")&amp;
if(Services!U957="P",Services!$U$1&amp;", ","")&amp;
if(Services!V957="P",Services!$V$1&amp;", ","")&amp;
if(Services!W957="P",Services!$W$1&amp;", ","")&amp;
if(Services!X957="P",Services!$X$1&amp;", ","")&amp;
if(Services!Y957="P",Services!$Y$1&amp;", ","")&amp;
if(Services!Z957="P",Services!$Z$1&amp;", ","")&amp;
if(Services!AA957="P",Services!$AA$1&amp;", ","")&amp;
if(Services!AB957="P",Services!$AB$1&amp;", ","")&amp;
if(Services!AC957="P",Services!$AC$1&amp;", ","")&amp;
if(Services!AD957="P",Services!$AD$1&amp;", ","")&amp;
if(Services!AE957="P",Services!$AE$1&amp;", ","")&amp;
if(Services!AF957="P",Services!$AF$1&amp;", ","")&amp;
if(Services!AG957="P",Services!$AG$1&amp;", ","")&amp;
if(Services!AH957="P",Services!$AH$1&amp;", ","")</f>
        <v/>
      </c>
      <c r="F957" t="str">
        <f t="shared" si="1"/>
        <v/>
      </c>
      <c r="G957" s="81" t="str">
        <f>if(Services!J957="S",Services!$J$1&amp;", ","")&amp;
if(Services!K957="S",Services!$K$1&amp;", ","")&amp;
if(Services!L957="S",Services!$L$1&amp;", ","")&amp;
if(Services!M957="S",Services!$M$1&amp;", ","")&amp;
if(Services!N957="S",Services!$N$1&amp;", ","")&amp;
if(Services!O957="S",Services!$O$1&amp;", ","")&amp;
if(Services!P957="S",Services!$P$1&amp;", ","")&amp;
if(Services!Q957="S",Services!$Q$1&amp;", ","")&amp;
if(Services!R957="S",Services!$R$1&amp;", ","")&amp;
if(Services!S957="S",Services!$S$1&amp;", ","")&amp;
if(Services!T957="S",Services!$T$1&amp;", ","")&amp;
if(Services!U957="S",Services!$U$1&amp;", ","")&amp;
if(Services!V957="S",Services!$V$1&amp;", ","")&amp;
if(Services!W957="S",Services!$W$1&amp;", ","")&amp;
if(Services!X957="S",Services!$X$1&amp;", ","")&amp;
if(Services!Y957="S",Services!$Y$1&amp;", ","")&amp;
if(Services!Z957="S",Services!$Z$1&amp;", ","")&amp;
if(Services!AA957="S",Services!$AA$1&amp;", ","")&amp;
if(Services!AB957="S",Services!$AB$1&amp;", ","")&amp;
if(Services!AC957="S",Services!$AC$1&amp;", ","")&amp;
if(Services!AD957="S",Services!$AD$1&amp;", ","")&amp;
if(Services!AE957="S",Services!$AE$1&amp;", ","")&amp;
if(Services!AF957="S",Services!$AF$1&amp;", ","")&amp;
if(Services!AG957="S",Services!$AG$1&amp;", ","")&amp;
if(Services!AH957="S",Services!$AH$1&amp;", ","")</f>
        <v/>
      </c>
      <c r="H957" t="str">
        <f t="shared" si="2"/>
        <v/>
      </c>
      <c r="I957" t="str">
        <f t="shared" si="3"/>
        <v/>
      </c>
      <c r="J957" s="24" t="s">
        <v>299</v>
      </c>
    </row>
    <row r="958">
      <c r="A958" t="str">
        <f>if(Services!A958="","",Services!A958)</f>
        <v/>
      </c>
      <c r="B958" t="str">
        <f>if(Services!B958&amp;" "&amp;Services!C958&amp;" "&amp;Services!I958="","",Services!B958&amp;" "&amp;Services!C958&amp;" "&amp;Services!I958)</f>
        <v>  </v>
      </c>
      <c r="C958" t="str">
        <f>if(A958="","",Services!D958&amp;" "&amp;Services!E958&amp;", "&amp;Services!F958&amp;" "&amp;Services!G958)</f>
        <v/>
      </c>
      <c r="D958" t="str">
        <f>if(Services!H958="","",Services!H958)</f>
        <v/>
      </c>
      <c r="E958" s="81" t="str">
        <f>if(Services!J958="P",Services!$J$1&amp;", ","")&amp;
if(Services!K958="P",Services!$K$1&amp;", ","")&amp;
if(Services!L958="P",Services!$L$1&amp;", ","")&amp;
if(Services!M958="P",Services!$M$1&amp;", ","")&amp;
if(Services!N958="P",Services!$N$1&amp;", ","")&amp;
if(Services!O958="P",Services!$O$1&amp;", ","")&amp;
if(Services!P958="P",Services!$P$1&amp;", ","")&amp;
if(Services!Q958="P",Services!$Q$1&amp;", ","")&amp;
if(Services!R958="P",Services!$R$1&amp;", ","")&amp;
if(Services!S958="P",Services!$S$1&amp;", ","")&amp;
if(Services!T958="P",Services!$T$1&amp;", ","")&amp;
if(Services!U958="P",Services!$U$1&amp;", ","")&amp;
if(Services!V958="P",Services!$V$1&amp;", ","")&amp;
if(Services!W958="P",Services!$W$1&amp;", ","")&amp;
if(Services!X958="P",Services!$X$1&amp;", ","")&amp;
if(Services!Y958="P",Services!$Y$1&amp;", ","")&amp;
if(Services!Z958="P",Services!$Z$1&amp;", ","")&amp;
if(Services!AA958="P",Services!$AA$1&amp;", ","")&amp;
if(Services!AB958="P",Services!$AB$1&amp;", ","")&amp;
if(Services!AC958="P",Services!$AC$1&amp;", ","")&amp;
if(Services!AD958="P",Services!$AD$1&amp;", ","")&amp;
if(Services!AE958="P",Services!$AE$1&amp;", ","")&amp;
if(Services!AF958="P",Services!$AF$1&amp;", ","")&amp;
if(Services!AG958="P",Services!$AG$1&amp;", ","")&amp;
if(Services!AH958="P",Services!$AH$1&amp;", ","")</f>
        <v/>
      </c>
      <c r="F958" t="str">
        <f t="shared" si="1"/>
        <v/>
      </c>
      <c r="G958" s="81" t="str">
        <f>if(Services!J958="S",Services!$J$1&amp;", ","")&amp;
if(Services!K958="S",Services!$K$1&amp;", ","")&amp;
if(Services!L958="S",Services!$L$1&amp;", ","")&amp;
if(Services!M958="S",Services!$M$1&amp;", ","")&amp;
if(Services!N958="S",Services!$N$1&amp;", ","")&amp;
if(Services!O958="S",Services!$O$1&amp;", ","")&amp;
if(Services!P958="S",Services!$P$1&amp;", ","")&amp;
if(Services!Q958="S",Services!$Q$1&amp;", ","")&amp;
if(Services!R958="S",Services!$R$1&amp;", ","")&amp;
if(Services!S958="S",Services!$S$1&amp;", ","")&amp;
if(Services!T958="S",Services!$T$1&amp;", ","")&amp;
if(Services!U958="S",Services!$U$1&amp;", ","")&amp;
if(Services!V958="S",Services!$V$1&amp;", ","")&amp;
if(Services!W958="S",Services!$W$1&amp;", ","")&amp;
if(Services!X958="S",Services!$X$1&amp;", ","")&amp;
if(Services!Y958="S",Services!$Y$1&amp;", ","")&amp;
if(Services!Z958="S",Services!$Z$1&amp;", ","")&amp;
if(Services!AA958="S",Services!$AA$1&amp;", ","")&amp;
if(Services!AB958="S",Services!$AB$1&amp;", ","")&amp;
if(Services!AC958="S",Services!$AC$1&amp;", ","")&amp;
if(Services!AD958="S",Services!$AD$1&amp;", ","")&amp;
if(Services!AE958="S",Services!$AE$1&amp;", ","")&amp;
if(Services!AF958="S",Services!$AF$1&amp;", ","")&amp;
if(Services!AG958="S",Services!$AG$1&amp;", ","")&amp;
if(Services!AH958="S",Services!$AH$1&amp;", ","")</f>
        <v/>
      </c>
      <c r="H958" t="str">
        <f t="shared" si="2"/>
        <v/>
      </c>
      <c r="I958" t="str">
        <f t="shared" si="3"/>
        <v/>
      </c>
      <c r="J958" s="24" t="s">
        <v>299</v>
      </c>
    </row>
    <row r="959">
      <c r="A959" t="str">
        <f>if(Services!A959="","",Services!A959)</f>
        <v/>
      </c>
      <c r="B959" t="str">
        <f>if(Services!B959&amp;" "&amp;Services!C959&amp;" "&amp;Services!I959="","",Services!B959&amp;" "&amp;Services!C959&amp;" "&amp;Services!I959)</f>
        <v>  </v>
      </c>
      <c r="C959" t="str">
        <f>if(A959="","",Services!D959&amp;" "&amp;Services!E959&amp;", "&amp;Services!F959&amp;" "&amp;Services!G959)</f>
        <v/>
      </c>
      <c r="D959" t="str">
        <f>if(Services!H959="","",Services!H959)</f>
        <v/>
      </c>
      <c r="E959" s="81" t="str">
        <f>if(Services!J959="P",Services!$J$1&amp;", ","")&amp;
if(Services!K959="P",Services!$K$1&amp;", ","")&amp;
if(Services!L959="P",Services!$L$1&amp;", ","")&amp;
if(Services!M959="P",Services!$M$1&amp;", ","")&amp;
if(Services!N959="P",Services!$N$1&amp;", ","")&amp;
if(Services!O959="P",Services!$O$1&amp;", ","")&amp;
if(Services!P959="P",Services!$P$1&amp;", ","")&amp;
if(Services!Q959="P",Services!$Q$1&amp;", ","")&amp;
if(Services!R959="P",Services!$R$1&amp;", ","")&amp;
if(Services!S959="P",Services!$S$1&amp;", ","")&amp;
if(Services!T959="P",Services!$T$1&amp;", ","")&amp;
if(Services!U959="P",Services!$U$1&amp;", ","")&amp;
if(Services!V959="P",Services!$V$1&amp;", ","")&amp;
if(Services!W959="P",Services!$W$1&amp;", ","")&amp;
if(Services!X959="P",Services!$X$1&amp;", ","")&amp;
if(Services!Y959="P",Services!$Y$1&amp;", ","")&amp;
if(Services!Z959="P",Services!$Z$1&amp;", ","")&amp;
if(Services!AA959="P",Services!$AA$1&amp;", ","")&amp;
if(Services!AB959="P",Services!$AB$1&amp;", ","")&amp;
if(Services!AC959="P",Services!$AC$1&amp;", ","")&amp;
if(Services!AD959="P",Services!$AD$1&amp;", ","")&amp;
if(Services!AE959="P",Services!$AE$1&amp;", ","")&amp;
if(Services!AF959="P",Services!$AF$1&amp;", ","")&amp;
if(Services!AG959="P",Services!$AG$1&amp;", ","")&amp;
if(Services!AH959="P",Services!$AH$1&amp;", ","")</f>
        <v/>
      </c>
      <c r="F959" t="str">
        <f t="shared" si="1"/>
        <v/>
      </c>
      <c r="G959" s="81" t="str">
        <f>if(Services!J959="S",Services!$J$1&amp;", ","")&amp;
if(Services!K959="S",Services!$K$1&amp;", ","")&amp;
if(Services!L959="S",Services!$L$1&amp;", ","")&amp;
if(Services!M959="S",Services!$M$1&amp;", ","")&amp;
if(Services!N959="S",Services!$N$1&amp;", ","")&amp;
if(Services!O959="S",Services!$O$1&amp;", ","")&amp;
if(Services!P959="S",Services!$P$1&amp;", ","")&amp;
if(Services!Q959="S",Services!$Q$1&amp;", ","")&amp;
if(Services!R959="S",Services!$R$1&amp;", ","")&amp;
if(Services!S959="S",Services!$S$1&amp;", ","")&amp;
if(Services!T959="S",Services!$T$1&amp;", ","")&amp;
if(Services!U959="S",Services!$U$1&amp;", ","")&amp;
if(Services!V959="S",Services!$V$1&amp;", ","")&amp;
if(Services!W959="S",Services!$W$1&amp;", ","")&amp;
if(Services!X959="S",Services!$X$1&amp;", ","")&amp;
if(Services!Y959="S",Services!$Y$1&amp;", ","")&amp;
if(Services!Z959="S",Services!$Z$1&amp;", ","")&amp;
if(Services!AA959="S",Services!$AA$1&amp;", ","")&amp;
if(Services!AB959="S",Services!$AB$1&amp;", ","")&amp;
if(Services!AC959="S",Services!$AC$1&amp;", ","")&amp;
if(Services!AD959="S",Services!$AD$1&amp;", ","")&amp;
if(Services!AE959="S",Services!$AE$1&amp;", ","")&amp;
if(Services!AF959="S",Services!$AF$1&amp;", ","")&amp;
if(Services!AG959="S",Services!$AG$1&amp;", ","")&amp;
if(Services!AH959="S",Services!$AH$1&amp;", ","")</f>
        <v/>
      </c>
      <c r="H959" t="str">
        <f t="shared" si="2"/>
        <v/>
      </c>
      <c r="I959" t="str">
        <f t="shared" si="3"/>
        <v/>
      </c>
      <c r="J959" s="24" t="s">
        <v>299</v>
      </c>
    </row>
    <row r="960">
      <c r="A960" t="str">
        <f>if(Services!A960="","",Services!A960)</f>
        <v/>
      </c>
      <c r="B960" t="str">
        <f>if(Services!B960&amp;" "&amp;Services!C960&amp;" "&amp;Services!I960="","",Services!B960&amp;" "&amp;Services!C960&amp;" "&amp;Services!I960)</f>
        <v>  </v>
      </c>
      <c r="C960" t="str">
        <f>if(A960="","",Services!D960&amp;" "&amp;Services!E960&amp;", "&amp;Services!F960&amp;" "&amp;Services!G960)</f>
        <v/>
      </c>
      <c r="D960" t="str">
        <f>if(Services!H960="","",Services!H960)</f>
        <v/>
      </c>
      <c r="E960" s="81" t="str">
        <f>if(Services!J960="P",Services!$J$1&amp;", ","")&amp;
if(Services!K960="P",Services!$K$1&amp;", ","")&amp;
if(Services!L960="P",Services!$L$1&amp;", ","")&amp;
if(Services!M960="P",Services!$M$1&amp;", ","")&amp;
if(Services!N960="P",Services!$N$1&amp;", ","")&amp;
if(Services!O960="P",Services!$O$1&amp;", ","")&amp;
if(Services!P960="P",Services!$P$1&amp;", ","")&amp;
if(Services!Q960="P",Services!$Q$1&amp;", ","")&amp;
if(Services!R960="P",Services!$R$1&amp;", ","")&amp;
if(Services!S960="P",Services!$S$1&amp;", ","")&amp;
if(Services!T960="P",Services!$T$1&amp;", ","")&amp;
if(Services!U960="P",Services!$U$1&amp;", ","")&amp;
if(Services!V960="P",Services!$V$1&amp;", ","")&amp;
if(Services!W960="P",Services!$W$1&amp;", ","")&amp;
if(Services!X960="P",Services!$X$1&amp;", ","")&amp;
if(Services!Y960="P",Services!$Y$1&amp;", ","")&amp;
if(Services!Z960="P",Services!$Z$1&amp;", ","")&amp;
if(Services!AA960="P",Services!$AA$1&amp;", ","")&amp;
if(Services!AB960="P",Services!$AB$1&amp;", ","")&amp;
if(Services!AC960="P",Services!$AC$1&amp;", ","")&amp;
if(Services!AD960="P",Services!$AD$1&amp;", ","")&amp;
if(Services!AE960="P",Services!$AE$1&amp;", ","")&amp;
if(Services!AF960="P",Services!$AF$1&amp;", ","")&amp;
if(Services!AG960="P",Services!$AG$1&amp;", ","")&amp;
if(Services!AH960="P",Services!$AH$1&amp;", ","")</f>
        <v/>
      </c>
      <c r="F960" t="str">
        <f t="shared" si="1"/>
        <v/>
      </c>
      <c r="G960" s="81" t="str">
        <f>if(Services!J960="S",Services!$J$1&amp;", ","")&amp;
if(Services!K960="S",Services!$K$1&amp;", ","")&amp;
if(Services!L960="S",Services!$L$1&amp;", ","")&amp;
if(Services!M960="S",Services!$M$1&amp;", ","")&amp;
if(Services!N960="S",Services!$N$1&amp;", ","")&amp;
if(Services!O960="S",Services!$O$1&amp;", ","")&amp;
if(Services!P960="S",Services!$P$1&amp;", ","")&amp;
if(Services!Q960="S",Services!$Q$1&amp;", ","")&amp;
if(Services!R960="S",Services!$R$1&amp;", ","")&amp;
if(Services!S960="S",Services!$S$1&amp;", ","")&amp;
if(Services!T960="S",Services!$T$1&amp;", ","")&amp;
if(Services!U960="S",Services!$U$1&amp;", ","")&amp;
if(Services!V960="S",Services!$V$1&amp;", ","")&amp;
if(Services!W960="S",Services!$W$1&amp;", ","")&amp;
if(Services!X960="S",Services!$X$1&amp;", ","")&amp;
if(Services!Y960="S",Services!$Y$1&amp;", ","")&amp;
if(Services!Z960="S",Services!$Z$1&amp;", ","")&amp;
if(Services!AA960="S",Services!$AA$1&amp;", ","")&amp;
if(Services!AB960="S",Services!$AB$1&amp;", ","")&amp;
if(Services!AC960="S",Services!$AC$1&amp;", ","")&amp;
if(Services!AD960="S",Services!$AD$1&amp;", ","")&amp;
if(Services!AE960="S",Services!$AE$1&amp;", ","")&amp;
if(Services!AF960="S",Services!$AF$1&amp;", ","")&amp;
if(Services!AG960="S",Services!$AG$1&amp;", ","")&amp;
if(Services!AH960="S",Services!$AH$1&amp;", ","")</f>
        <v/>
      </c>
      <c r="H960" t="str">
        <f t="shared" si="2"/>
        <v/>
      </c>
      <c r="I960" t="str">
        <f t="shared" si="3"/>
        <v/>
      </c>
      <c r="J960" s="24" t="s">
        <v>299</v>
      </c>
    </row>
    <row r="961">
      <c r="A961" t="str">
        <f>if(Services!A961="","",Services!A961)</f>
        <v/>
      </c>
      <c r="B961" t="str">
        <f>if(Services!B961&amp;" "&amp;Services!C961&amp;" "&amp;Services!I961="","",Services!B961&amp;" "&amp;Services!C961&amp;" "&amp;Services!I961)</f>
        <v>  </v>
      </c>
      <c r="C961" t="str">
        <f>if(A961="","",Services!D961&amp;" "&amp;Services!E961&amp;", "&amp;Services!F961&amp;" "&amp;Services!G961)</f>
        <v/>
      </c>
      <c r="D961" t="str">
        <f>if(Services!H961="","",Services!H961)</f>
        <v/>
      </c>
      <c r="E961" s="81" t="str">
        <f>if(Services!J961="P",Services!$J$1&amp;", ","")&amp;
if(Services!K961="P",Services!$K$1&amp;", ","")&amp;
if(Services!L961="P",Services!$L$1&amp;", ","")&amp;
if(Services!M961="P",Services!$M$1&amp;", ","")&amp;
if(Services!N961="P",Services!$N$1&amp;", ","")&amp;
if(Services!O961="P",Services!$O$1&amp;", ","")&amp;
if(Services!P961="P",Services!$P$1&amp;", ","")&amp;
if(Services!Q961="P",Services!$Q$1&amp;", ","")&amp;
if(Services!R961="P",Services!$R$1&amp;", ","")&amp;
if(Services!S961="P",Services!$S$1&amp;", ","")&amp;
if(Services!T961="P",Services!$T$1&amp;", ","")&amp;
if(Services!U961="P",Services!$U$1&amp;", ","")&amp;
if(Services!V961="P",Services!$V$1&amp;", ","")&amp;
if(Services!W961="P",Services!$W$1&amp;", ","")&amp;
if(Services!X961="P",Services!$X$1&amp;", ","")&amp;
if(Services!Y961="P",Services!$Y$1&amp;", ","")&amp;
if(Services!Z961="P",Services!$Z$1&amp;", ","")&amp;
if(Services!AA961="P",Services!$AA$1&amp;", ","")&amp;
if(Services!AB961="P",Services!$AB$1&amp;", ","")&amp;
if(Services!AC961="P",Services!$AC$1&amp;", ","")&amp;
if(Services!AD961="P",Services!$AD$1&amp;", ","")&amp;
if(Services!AE961="P",Services!$AE$1&amp;", ","")&amp;
if(Services!AF961="P",Services!$AF$1&amp;", ","")&amp;
if(Services!AG961="P",Services!$AG$1&amp;", ","")&amp;
if(Services!AH961="P",Services!$AH$1&amp;", ","")</f>
        <v/>
      </c>
      <c r="F961" t="str">
        <f t="shared" si="1"/>
        <v/>
      </c>
      <c r="G961" s="81" t="str">
        <f>if(Services!J961="S",Services!$J$1&amp;", ","")&amp;
if(Services!K961="S",Services!$K$1&amp;", ","")&amp;
if(Services!L961="S",Services!$L$1&amp;", ","")&amp;
if(Services!M961="S",Services!$M$1&amp;", ","")&amp;
if(Services!N961="S",Services!$N$1&amp;", ","")&amp;
if(Services!O961="S",Services!$O$1&amp;", ","")&amp;
if(Services!P961="S",Services!$P$1&amp;", ","")&amp;
if(Services!Q961="S",Services!$Q$1&amp;", ","")&amp;
if(Services!R961="S",Services!$R$1&amp;", ","")&amp;
if(Services!S961="S",Services!$S$1&amp;", ","")&amp;
if(Services!T961="S",Services!$T$1&amp;", ","")&amp;
if(Services!U961="S",Services!$U$1&amp;", ","")&amp;
if(Services!V961="S",Services!$V$1&amp;", ","")&amp;
if(Services!W961="S",Services!$W$1&amp;", ","")&amp;
if(Services!X961="S",Services!$X$1&amp;", ","")&amp;
if(Services!Y961="S",Services!$Y$1&amp;", ","")&amp;
if(Services!Z961="S",Services!$Z$1&amp;", ","")&amp;
if(Services!AA961="S",Services!$AA$1&amp;", ","")&amp;
if(Services!AB961="S",Services!$AB$1&amp;", ","")&amp;
if(Services!AC961="S",Services!$AC$1&amp;", ","")&amp;
if(Services!AD961="S",Services!$AD$1&amp;", ","")&amp;
if(Services!AE961="S",Services!$AE$1&amp;", ","")&amp;
if(Services!AF961="S",Services!$AF$1&amp;", ","")&amp;
if(Services!AG961="S",Services!$AG$1&amp;", ","")&amp;
if(Services!AH961="S",Services!$AH$1&amp;", ","")</f>
        <v/>
      </c>
      <c r="H961" t="str">
        <f t="shared" si="2"/>
        <v/>
      </c>
      <c r="I961" t="str">
        <f t="shared" si="3"/>
        <v/>
      </c>
      <c r="J961" s="24" t="s">
        <v>299</v>
      </c>
    </row>
    <row r="962">
      <c r="A962" t="str">
        <f>if(Services!A962="","",Services!A962)</f>
        <v/>
      </c>
      <c r="B962" t="str">
        <f>if(Services!B962&amp;" "&amp;Services!C962&amp;" "&amp;Services!I962="","",Services!B962&amp;" "&amp;Services!C962&amp;" "&amp;Services!I962)</f>
        <v>  </v>
      </c>
      <c r="C962" t="str">
        <f>if(A962="","",Services!D962&amp;" "&amp;Services!E962&amp;", "&amp;Services!F962&amp;" "&amp;Services!G962)</f>
        <v/>
      </c>
      <c r="D962" t="str">
        <f>if(Services!H962="","",Services!H962)</f>
        <v/>
      </c>
      <c r="E962" s="81" t="str">
        <f>if(Services!J962="P",Services!$J$1&amp;", ","")&amp;
if(Services!K962="P",Services!$K$1&amp;", ","")&amp;
if(Services!L962="P",Services!$L$1&amp;", ","")&amp;
if(Services!M962="P",Services!$M$1&amp;", ","")&amp;
if(Services!N962="P",Services!$N$1&amp;", ","")&amp;
if(Services!O962="P",Services!$O$1&amp;", ","")&amp;
if(Services!P962="P",Services!$P$1&amp;", ","")&amp;
if(Services!Q962="P",Services!$Q$1&amp;", ","")&amp;
if(Services!R962="P",Services!$R$1&amp;", ","")&amp;
if(Services!S962="P",Services!$S$1&amp;", ","")&amp;
if(Services!T962="P",Services!$T$1&amp;", ","")&amp;
if(Services!U962="P",Services!$U$1&amp;", ","")&amp;
if(Services!V962="P",Services!$V$1&amp;", ","")&amp;
if(Services!W962="P",Services!$W$1&amp;", ","")&amp;
if(Services!X962="P",Services!$X$1&amp;", ","")&amp;
if(Services!Y962="P",Services!$Y$1&amp;", ","")&amp;
if(Services!Z962="P",Services!$Z$1&amp;", ","")&amp;
if(Services!AA962="P",Services!$AA$1&amp;", ","")&amp;
if(Services!AB962="P",Services!$AB$1&amp;", ","")&amp;
if(Services!AC962="P",Services!$AC$1&amp;", ","")&amp;
if(Services!AD962="P",Services!$AD$1&amp;", ","")&amp;
if(Services!AE962="P",Services!$AE$1&amp;", ","")&amp;
if(Services!AF962="P",Services!$AF$1&amp;", ","")&amp;
if(Services!AG962="P",Services!$AG$1&amp;", ","")&amp;
if(Services!AH962="P",Services!$AH$1&amp;", ","")</f>
        <v/>
      </c>
      <c r="F962" t="str">
        <f t="shared" si="1"/>
        <v/>
      </c>
      <c r="G962" s="81" t="str">
        <f>if(Services!J962="S",Services!$J$1&amp;", ","")&amp;
if(Services!K962="S",Services!$K$1&amp;", ","")&amp;
if(Services!L962="S",Services!$L$1&amp;", ","")&amp;
if(Services!M962="S",Services!$M$1&amp;", ","")&amp;
if(Services!N962="S",Services!$N$1&amp;", ","")&amp;
if(Services!O962="S",Services!$O$1&amp;", ","")&amp;
if(Services!P962="S",Services!$P$1&amp;", ","")&amp;
if(Services!Q962="S",Services!$Q$1&amp;", ","")&amp;
if(Services!R962="S",Services!$R$1&amp;", ","")&amp;
if(Services!S962="S",Services!$S$1&amp;", ","")&amp;
if(Services!T962="S",Services!$T$1&amp;", ","")&amp;
if(Services!U962="S",Services!$U$1&amp;", ","")&amp;
if(Services!V962="S",Services!$V$1&amp;", ","")&amp;
if(Services!W962="S",Services!$W$1&amp;", ","")&amp;
if(Services!X962="S",Services!$X$1&amp;", ","")&amp;
if(Services!Y962="S",Services!$Y$1&amp;", ","")&amp;
if(Services!Z962="S",Services!$Z$1&amp;", ","")&amp;
if(Services!AA962="S",Services!$AA$1&amp;", ","")&amp;
if(Services!AB962="S",Services!$AB$1&amp;", ","")&amp;
if(Services!AC962="S",Services!$AC$1&amp;", ","")&amp;
if(Services!AD962="S",Services!$AD$1&amp;", ","")&amp;
if(Services!AE962="S",Services!$AE$1&amp;", ","")&amp;
if(Services!AF962="S",Services!$AF$1&amp;", ","")&amp;
if(Services!AG962="S",Services!$AG$1&amp;", ","")&amp;
if(Services!AH962="S",Services!$AH$1&amp;", ","")</f>
        <v/>
      </c>
      <c r="H962" t="str">
        <f t="shared" si="2"/>
        <v/>
      </c>
      <c r="I962" t="str">
        <f t="shared" si="3"/>
        <v/>
      </c>
      <c r="J962" s="24" t="s">
        <v>299</v>
      </c>
    </row>
    <row r="963">
      <c r="A963" t="str">
        <f>if(Services!A963="","",Services!A963)</f>
        <v/>
      </c>
      <c r="B963" t="str">
        <f>if(Services!B963&amp;" "&amp;Services!C963&amp;" "&amp;Services!I963="","",Services!B963&amp;" "&amp;Services!C963&amp;" "&amp;Services!I963)</f>
        <v>  </v>
      </c>
      <c r="C963" t="str">
        <f>if(A963="","",Services!D963&amp;" "&amp;Services!E963&amp;", "&amp;Services!F963&amp;" "&amp;Services!G963)</f>
        <v/>
      </c>
      <c r="D963" t="str">
        <f>if(Services!H963="","",Services!H963)</f>
        <v/>
      </c>
      <c r="E963" s="81" t="str">
        <f>if(Services!J963="P",Services!$J$1&amp;", ","")&amp;
if(Services!K963="P",Services!$K$1&amp;", ","")&amp;
if(Services!L963="P",Services!$L$1&amp;", ","")&amp;
if(Services!M963="P",Services!$M$1&amp;", ","")&amp;
if(Services!N963="P",Services!$N$1&amp;", ","")&amp;
if(Services!O963="P",Services!$O$1&amp;", ","")&amp;
if(Services!P963="P",Services!$P$1&amp;", ","")&amp;
if(Services!Q963="P",Services!$Q$1&amp;", ","")&amp;
if(Services!R963="P",Services!$R$1&amp;", ","")&amp;
if(Services!S963="P",Services!$S$1&amp;", ","")&amp;
if(Services!T963="P",Services!$T$1&amp;", ","")&amp;
if(Services!U963="P",Services!$U$1&amp;", ","")&amp;
if(Services!V963="P",Services!$V$1&amp;", ","")&amp;
if(Services!W963="P",Services!$W$1&amp;", ","")&amp;
if(Services!X963="P",Services!$X$1&amp;", ","")&amp;
if(Services!Y963="P",Services!$Y$1&amp;", ","")&amp;
if(Services!Z963="P",Services!$Z$1&amp;", ","")&amp;
if(Services!AA963="P",Services!$AA$1&amp;", ","")&amp;
if(Services!AB963="P",Services!$AB$1&amp;", ","")&amp;
if(Services!AC963="P",Services!$AC$1&amp;", ","")&amp;
if(Services!AD963="P",Services!$AD$1&amp;", ","")&amp;
if(Services!AE963="P",Services!$AE$1&amp;", ","")&amp;
if(Services!AF963="P",Services!$AF$1&amp;", ","")&amp;
if(Services!AG963="P",Services!$AG$1&amp;", ","")&amp;
if(Services!AH963="P",Services!$AH$1&amp;", ","")</f>
        <v/>
      </c>
      <c r="F963" t="str">
        <f t="shared" si="1"/>
        <v/>
      </c>
      <c r="G963" s="81" t="str">
        <f>if(Services!J963="S",Services!$J$1&amp;", ","")&amp;
if(Services!K963="S",Services!$K$1&amp;", ","")&amp;
if(Services!L963="S",Services!$L$1&amp;", ","")&amp;
if(Services!M963="S",Services!$M$1&amp;", ","")&amp;
if(Services!N963="S",Services!$N$1&amp;", ","")&amp;
if(Services!O963="S",Services!$O$1&amp;", ","")&amp;
if(Services!P963="S",Services!$P$1&amp;", ","")&amp;
if(Services!Q963="S",Services!$Q$1&amp;", ","")&amp;
if(Services!R963="S",Services!$R$1&amp;", ","")&amp;
if(Services!S963="S",Services!$S$1&amp;", ","")&amp;
if(Services!T963="S",Services!$T$1&amp;", ","")&amp;
if(Services!U963="S",Services!$U$1&amp;", ","")&amp;
if(Services!V963="S",Services!$V$1&amp;", ","")&amp;
if(Services!W963="S",Services!$W$1&amp;", ","")&amp;
if(Services!X963="S",Services!$X$1&amp;", ","")&amp;
if(Services!Y963="S",Services!$Y$1&amp;", ","")&amp;
if(Services!Z963="S",Services!$Z$1&amp;", ","")&amp;
if(Services!AA963="S",Services!$AA$1&amp;", ","")&amp;
if(Services!AB963="S",Services!$AB$1&amp;", ","")&amp;
if(Services!AC963="S",Services!$AC$1&amp;", ","")&amp;
if(Services!AD963="S",Services!$AD$1&amp;", ","")&amp;
if(Services!AE963="S",Services!$AE$1&amp;", ","")&amp;
if(Services!AF963="S",Services!$AF$1&amp;", ","")&amp;
if(Services!AG963="S",Services!$AG$1&amp;", ","")&amp;
if(Services!AH963="S",Services!$AH$1&amp;", ","")</f>
        <v/>
      </c>
      <c r="H963" t="str">
        <f t="shared" si="2"/>
        <v/>
      </c>
      <c r="I963" t="str">
        <f t="shared" si="3"/>
        <v/>
      </c>
      <c r="J963" s="24" t="s">
        <v>299</v>
      </c>
    </row>
    <row r="964">
      <c r="A964" t="str">
        <f>if(Services!A964="","",Services!A964)</f>
        <v/>
      </c>
      <c r="B964" t="str">
        <f>if(Services!B964&amp;" "&amp;Services!C964&amp;" "&amp;Services!I964="","",Services!B964&amp;" "&amp;Services!C964&amp;" "&amp;Services!I964)</f>
        <v>  </v>
      </c>
      <c r="C964" t="str">
        <f>if(A964="","",Services!D964&amp;" "&amp;Services!E964&amp;", "&amp;Services!F964&amp;" "&amp;Services!G964)</f>
        <v/>
      </c>
      <c r="D964" t="str">
        <f>if(Services!H964="","",Services!H964)</f>
        <v/>
      </c>
      <c r="E964" s="81" t="str">
        <f>if(Services!J964="P",Services!$J$1&amp;", ","")&amp;
if(Services!K964="P",Services!$K$1&amp;", ","")&amp;
if(Services!L964="P",Services!$L$1&amp;", ","")&amp;
if(Services!M964="P",Services!$M$1&amp;", ","")&amp;
if(Services!N964="P",Services!$N$1&amp;", ","")&amp;
if(Services!O964="P",Services!$O$1&amp;", ","")&amp;
if(Services!P964="P",Services!$P$1&amp;", ","")&amp;
if(Services!Q964="P",Services!$Q$1&amp;", ","")&amp;
if(Services!R964="P",Services!$R$1&amp;", ","")&amp;
if(Services!S964="P",Services!$S$1&amp;", ","")&amp;
if(Services!T964="P",Services!$T$1&amp;", ","")&amp;
if(Services!U964="P",Services!$U$1&amp;", ","")&amp;
if(Services!V964="P",Services!$V$1&amp;", ","")&amp;
if(Services!W964="P",Services!$W$1&amp;", ","")&amp;
if(Services!X964="P",Services!$X$1&amp;", ","")&amp;
if(Services!Y964="P",Services!$Y$1&amp;", ","")&amp;
if(Services!Z964="P",Services!$Z$1&amp;", ","")&amp;
if(Services!AA964="P",Services!$AA$1&amp;", ","")&amp;
if(Services!AB964="P",Services!$AB$1&amp;", ","")&amp;
if(Services!AC964="P",Services!$AC$1&amp;", ","")&amp;
if(Services!AD964="P",Services!$AD$1&amp;", ","")&amp;
if(Services!AE964="P",Services!$AE$1&amp;", ","")&amp;
if(Services!AF964="P",Services!$AF$1&amp;", ","")&amp;
if(Services!AG964="P",Services!$AG$1&amp;", ","")&amp;
if(Services!AH964="P",Services!$AH$1&amp;", ","")</f>
        <v/>
      </c>
      <c r="F964" t="str">
        <f t="shared" si="1"/>
        <v/>
      </c>
      <c r="G964" s="81" t="str">
        <f>if(Services!J964="S",Services!$J$1&amp;", ","")&amp;
if(Services!K964="S",Services!$K$1&amp;", ","")&amp;
if(Services!L964="S",Services!$L$1&amp;", ","")&amp;
if(Services!M964="S",Services!$M$1&amp;", ","")&amp;
if(Services!N964="S",Services!$N$1&amp;", ","")&amp;
if(Services!O964="S",Services!$O$1&amp;", ","")&amp;
if(Services!P964="S",Services!$P$1&amp;", ","")&amp;
if(Services!Q964="S",Services!$Q$1&amp;", ","")&amp;
if(Services!R964="S",Services!$R$1&amp;", ","")&amp;
if(Services!S964="S",Services!$S$1&amp;", ","")&amp;
if(Services!T964="S",Services!$T$1&amp;", ","")&amp;
if(Services!U964="S",Services!$U$1&amp;", ","")&amp;
if(Services!V964="S",Services!$V$1&amp;", ","")&amp;
if(Services!W964="S",Services!$W$1&amp;", ","")&amp;
if(Services!X964="S",Services!$X$1&amp;", ","")&amp;
if(Services!Y964="S",Services!$Y$1&amp;", ","")&amp;
if(Services!Z964="S",Services!$Z$1&amp;", ","")&amp;
if(Services!AA964="S",Services!$AA$1&amp;", ","")&amp;
if(Services!AB964="S",Services!$AB$1&amp;", ","")&amp;
if(Services!AC964="S",Services!$AC$1&amp;", ","")&amp;
if(Services!AD964="S",Services!$AD$1&amp;", ","")&amp;
if(Services!AE964="S",Services!$AE$1&amp;", ","")&amp;
if(Services!AF964="S",Services!$AF$1&amp;", ","")&amp;
if(Services!AG964="S",Services!$AG$1&amp;", ","")&amp;
if(Services!AH964="S",Services!$AH$1&amp;", ","")</f>
        <v/>
      </c>
      <c r="H964" t="str">
        <f t="shared" si="2"/>
        <v/>
      </c>
      <c r="I964" t="str">
        <f t="shared" si="3"/>
        <v/>
      </c>
      <c r="J964" s="24" t="s">
        <v>299</v>
      </c>
    </row>
    <row r="965">
      <c r="A965" t="str">
        <f>if(Services!A965="","",Services!A965)</f>
        <v/>
      </c>
      <c r="B965" t="str">
        <f>if(Services!B965&amp;" "&amp;Services!C965&amp;" "&amp;Services!I965="","",Services!B965&amp;" "&amp;Services!C965&amp;" "&amp;Services!I965)</f>
        <v>  </v>
      </c>
      <c r="C965" t="str">
        <f>if(A965="","",Services!D965&amp;" "&amp;Services!E965&amp;", "&amp;Services!F965&amp;" "&amp;Services!G965)</f>
        <v/>
      </c>
      <c r="D965" t="str">
        <f>if(Services!H965="","",Services!H965)</f>
        <v/>
      </c>
      <c r="E965" s="81" t="str">
        <f>if(Services!J965="P",Services!$J$1&amp;", ","")&amp;
if(Services!K965="P",Services!$K$1&amp;", ","")&amp;
if(Services!L965="P",Services!$L$1&amp;", ","")&amp;
if(Services!M965="P",Services!$M$1&amp;", ","")&amp;
if(Services!N965="P",Services!$N$1&amp;", ","")&amp;
if(Services!O965="P",Services!$O$1&amp;", ","")&amp;
if(Services!P965="P",Services!$P$1&amp;", ","")&amp;
if(Services!Q965="P",Services!$Q$1&amp;", ","")&amp;
if(Services!R965="P",Services!$R$1&amp;", ","")&amp;
if(Services!S965="P",Services!$S$1&amp;", ","")&amp;
if(Services!T965="P",Services!$T$1&amp;", ","")&amp;
if(Services!U965="P",Services!$U$1&amp;", ","")&amp;
if(Services!V965="P",Services!$V$1&amp;", ","")&amp;
if(Services!W965="P",Services!$W$1&amp;", ","")&amp;
if(Services!X965="P",Services!$X$1&amp;", ","")&amp;
if(Services!Y965="P",Services!$Y$1&amp;", ","")&amp;
if(Services!Z965="P",Services!$Z$1&amp;", ","")&amp;
if(Services!AA965="P",Services!$AA$1&amp;", ","")&amp;
if(Services!AB965="P",Services!$AB$1&amp;", ","")&amp;
if(Services!AC965="P",Services!$AC$1&amp;", ","")&amp;
if(Services!AD965="P",Services!$AD$1&amp;", ","")&amp;
if(Services!AE965="P",Services!$AE$1&amp;", ","")&amp;
if(Services!AF965="P",Services!$AF$1&amp;", ","")&amp;
if(Services!AG965="P",Services!$AG$1&amp;", ","")&amp;
if(Services!AH965="P",Services!$AH$1&amp;", ","")</f>
        <v/>
      </c>
      <c r="F965" t="str">
        <f t="shared" si="1"/>
        <v/>
      </c>
      <c r="G965" s="81" t="str">
        <f>if(Services!J965="S",Services!$J$1&amp;", ","")&amp;
if(Services!K965="S",Services!$K$1&amp;", ","")&amp;
if(Services!L965="S",Services!$L$1&amp;", ","")&amp;
if(Services!M965="S",Services!$M$1&amp;", ","")&amp;
if(Services!N965="S",Services!$N$1&amp;", ","")&amp;
if(Services!O965="S",Services!$O$1&amp;", ","")&amp;
if(Services!P965="S",Services!$P$1&amp;", ","")&amp;
if(Services!Q965="S",Services!$Q$1&amp;", ","")&amp;
if(Services!R965="S",Services!$R$1&amp;", ","")&amp;
if(Services!S965="S",Services!$S$1&amp;", ","")&amp;
if(Services!T965="S",Services!$T$1&amp;", ","")&amp;
if(Services!U965="S",Services!$U$1&amp;", ","")&amp;
if(Services!V965="S",Services!$V$1&amp;", ","")&amp;
if(Services!W965="S",Services!$W$1&amp;", ","")&amp;
if(Services!X965="S",Services!$X$1&amp;", ","")&amp;
if(Services!Y965="S",Services!$Y$1&amp;", ","")&amp;
if(Services!Z965="S",Services!$Z$1&amp;", ","")&amp;
if(Services!AA965="S",Services!$AA$1&amp;", ","")&amp;
if(Services!AB965="S",Services!$AB$1&amp;", ","")&amp;
if(Services!AC965="S",Services!$AC$1&amp;", ","")&amp;
if(Services!AD965="S",Services!$AD$1&amp;", ","")&amp;
if(Services!AE965="S",Services!$AE$1&amp;", ","")&amp;
if(Services!AF965="S",Services!$AF$1&amp;", ","")&amp;
if(Services!AG965="S",Services!$AG$1&amp;", ","")&amp;
if(Services!AH965="S",Services!$AH$1&amp;", ","")</f>
        <v/>
      </c>
      <c r="H965" t="str">
        <f t="shared" si="2"/>
        <v/>
      </c>
      <c r="I965" t="str">
        <f t="shared" si="3"/>
        <v/>
      </c>
      <c r="J965" s="24" t="s">
        <v>299</v>
      </c>
    </row>
    <row r="966">
      <c r="A966" t="str">
        <f>if(Services!A966="","",Services!A966)</f>
        <v/>
      </c>
      <c r="B966" t="str">
        <f>if(Services!B966&amp;" "&amp;Services!C966&amp;" "&amp;Services!I966="","",Services!B966&amp;" "&amp;Services!C966&amp;" "&amp;Services!I966)</f>
        <v>  </v>
      </c>
      <c r="C966" t="str">
        <f>if(A966="","",Services!D966&amp;" "&amp;Services!E966&amp;", "&amp;Services!F966&amp;" "&amp;Services!G966)</f>
        <v/>
      </c>
      <c r="D966" t="str">
        <f>if(Services!H966="","",Services!H966)</f>
        <v/>
      </c>
      <c r="E966" s="81" t="str">
        <f>if(Services!J966="P",Services!$J$1&amp;", ","")&amp;
if(Services!K966="P",Services!$K$1&amp;", ","")&amp;
if(Services!L966="P",Services!$L$1&amp;", ","")&amp;
if(Services!M966="P",Services!$M$1&amp;", ","")&amp;
if(Services!N966="P",Services!$N$1&amp;", ","")&amp;
if(Services!O966="P",Services!$O$1&amp;", ","")&amp;
if(Services!P966="P",Services!$P$1&amp;", ","")&amp;
if(Services!Q966="P",Services!$Q$1&amp;", ","")&amp;
if(Services!R966="P",Services!$R$1&amp;", ","")&amp;
if(Services!S966="P",Services!$S$1&amp;", ","")&amp;
if(Services!T966="P",Services!$T$1&amp;", ","")&amp;
if(Services!U966="P",Services!$U$1&amp;", ","")&amp;
if(Services!V966="P",Services!$V$1&amp;", ","")&amp;
if(Services!W966="P",Services!$W$1&amp;", ","")&amp;
if(Services!X966="P",Services!$X$1&amp;", ","")&amp;
if(Services!Y966="P",Services!$Y$1&amp;", ","")&amp;
if(Services!Z966="P",Services!$Z$1&amp;", ","")&amp;
if(Services!AA966="P",Services!$AA$1&amp;", ","")&amp;
if(Services!AB966="P",Services!$AB$1&amp;", ","")&amp;
if(Services!AC966="P",Services!$AC$1&amp;", ","")&amp;
if(Services!AD966="P",Services!$AD$1&amp;", ","")&amp;
if(Services!AE966="P",Services!$AE$1&amp;", ","")&amp;
if(Services!AF966="P",Services!$AF$1&amp;", ","")&amp;
if(Services!AG966="P",Services!$AG$1&amp;", ","")&amp;
if(Services!AH966="P",Services!$AH$1&amp;", ","")</f>
        <v/>
      </c>
      <c r="F966" t="str">
        <f t="shared" si="1"/>
        <v/>
      </c>
      <c r="G966" s="81" t="str">
        <f>if(Services!J966="S",Services!$J$1&amp;", ","")&amp;
if(Services!K966="S",Services!$K$1&amp;", ","")&amp;
if(Services!L966="S",Services!$L$1&amp;", ","")&amp;
if(Services!M966="S",Services!$M$1&amp;", ","")&amp;
if(Services!N966="S",Services!$N$1&amp;", ","")&amp;
if(Services!O966="S",Services!$O$1&amp;", ","")&amp;
if(Services!P966="S",Services!$P$1&amp;", ","")&amp;
if(Services!Q966="S",Services!$Q$1&amp;", ","")&amp;
if(Services!R966="S",Services!$R$1&amp;", ","")&amp;
if(Services!S966="S",Services!$S$1&amp;", ","")&amp;
if(Services!T966="S",Services!$T$1&amp;", ","")&amp;
if(Services!U966="S",Services!$U$1&amp;", ","")&amp;
if(Services!V966="S",Services!$V$1&amp;", ","")&amp;
if(Services!W966="S",Services!$W$1&amp;", ","")&amp;
if(Services!X966="S",Services!$X$1&amp;", ","")&amp;
if(Services!Y966="S",Services!$Y$1&amp;", ","")&amp;
if(Services!Z966="S",Services!$Z$1&amp;", ","")&amp;
if(Services!AA966="S",Services!$AA$1&amp;", ","")&amp;
if(Services!AB966="S",Services!$AB$1&amp;", ","")&amp;
if(Services!AC966="S",Services!$AC$1&amp;", ","")&amp;
if(Services!AD966="S",Services!$AD$1&amp;", ","")&amp;
if(Services!AE966="S",Services!$AE$1&amp;", ","")&amp;
if(Services!AF966="S",Services!$AF$1&amp;", ","")&amp;
if(Services!AG966="S",Services!$AG$1&amp;", ","")&amp;
if(Services!AH966="S",Services!$AH$1&amp;", ","")</f>
        <v/>
      </c>
      <c r="H966" t="str">
        <f t="shared" si="2"/>
        <v/>
      </c>
      <c r="I966" t="str">
        <f t="shared" si="3"/>
        <v/>
      </c>
      <c r="J966" s="24" t="s">
        <v>299</v>
      </c>
    </row>
    <row r="967">
      <c r="A967" t="str">
        <f>if(Services!A967="","",Services!A967)</f>
        <v/>
      </c>
      <c r="B967" t="str">
        <f>if(Services!B967&amp;" "&amp;Services!C967&amp;" "&amp;Services!I967="","",Services!B967&amp;" "&amp;Services!C967&amp;" "&amp;Services!I967)</f>
        <v>  </v>
      </c>
      <c r="C967" t="str">
        <f>if(A967="","",Services!D967&amp;" "&amp;Services!E967&amp;", "&amp;Services!F967&amp;" "&amp;Services!G967)</f>
        <v/>
      </c>
      <c r="D967" t="str">
        <f>if(Services!H967="","",Services!H967)</f>
        <v/>
      </c>
      <c r="E967" s="81" t="str">
        <f>if(Services!J967="P",Services!$J$1&amp;", ","")&amp;
if(Services!K967="P",Services!$K$1&amp;", ","")&amp;
if(Services!L967="P",Services!$L$1&amp;", ","")&amp;
if(Services!M967="P",Services!$M$1&amp;", ","")&amp;
if(Services!N967="P",Services!$N$1&amp;", ","")&amp;
if(Services!O967="P",Services!$O$1&amp;", ","")&amp;
if(Services!P967="P",Services!$P$1&amp;", ","")&amp;
if(Services!Q967="P",Services!$Q$1&amp;", ","")&amp;
if(Services!R967="P",Services!$R$1&amp;", ","")&amp;
if(Services!S967="P",Services!$S$1&amp;", ","")&amp;
if(Services!T967="P",Services!$T$1&amp;", ","")&amp;
if(Services!U967="P",Services!$U$1&amp;", ","")&amp;
if(Services!V967="P",Services!$V$1&amp;", ","")&amp;
if(Services!W967="P",Services!$W$1&amp;", ","")&amp;
if(Services!X967="P",Services!$X$1&amp;", ","")&amp;
if(Services!Y967="P",Services!$Y$1&amp;", ","")&amp;
if(Services!Z967="P",Services!$Z$1&amp;", ","")&amp;
if(Services!AA967="P",Services!$AA$1&amp;", ","")&amp;
if(Services!AB967="P",Services!$AB$1&amp;", ","")&amp;
if(Services!AC967="P",Services!$AC$1&amp;", ","")&amp;
if(Services!AD967="P",Services!$AD$1&amp;", ","")&amp;
if(Services!AE967="P",Services!$AE$1&amp;", ","")&amp;
if(Services!AF967="P",Services!$AF$1&amp;", ","")&amp;
if(Services!AG967="P",Services!$AG$1&amp;", ","")&amp;
if(Services!AH967="P",Services!$AH$1&amp;", ","")</f>
        <v/>
      </c>
      <c r="F967" t="str">
        <f t="shared" si="1"/>
        <v/>
      </c>
      <c r="G967" s="81" t="str">
        <f>if(Services!J967="S",Services!$J$1&amp;", ","")&amp;
if(Services!K967="S",Services!$K$1&amp;", ","")&amp;
if(Services!L967="S",Services!$L$1&amp;", ","")&amp;
if(Services!M967="S",Services!$M$1&amp;", ","")&amp;
if(Services!N967="S",Services!$N$1&amp;", ","")&amp;
if(Services!O967="S",Services!$O$1&amp;", ","")&amp;
if(Services!P967="S",Services!$P$1&amp;", ","")&amp;
if(Services!Q967="S",Services!$Q$1&amp;", ","")&amp;
if(Services!R967="S",Services!$R$1&amp;", ","")&amp;
if(Services!S967="S",Services!$S$1&amp;", ","")&amp;
if(Services!T967="S",Services!$T$1&amp;", ","")&amp;
if(Services!U967="S",Services!$U$1&amp;", ","")&amp;
if(Services!V967="S",Services!$V$1&amp;", ","")&amp;
if(Services!W967="S",Services!$W$1&amp;", ","")&amp;
if(Services!X967="S",Services!$X$1&amp;", ","")&amp;
if(Services!Y967="S",Services!$Y$1&amp;", ","")&amp;
if(Services!Z967="S",Services!$Z$1&amp;", ","")&amp;
if(Services!AA967="S",Services!$AA$1&amp;", ","")&amp;
if(Services!AB967="S",Services!$AB$1&amp;", ","")&amp;
if(Services!AC967="S",Services!$AC$1&amp;", ","")&amp;
if(Services!AD967="S",Services!$AD$1&amp;", ","")&amp;
if(Services!AE967="S",Services!$AE$1&amp;", ","")&amp;
if(Services!AF967="S",Services!$AF$1&amp;", ","")&amp;
if(Services!AG967="S",Services!$AG$1&amp;", ","")&amp;
if(Services!AH967="S",Services!$AH$1&amp;", ","")</f>
        <v/>
      </c>
      <c r="H967" t="str">
        <f t="shared" si="2"/>
        <v/>
      </c>
      <c r="I967" t="str">
        <f t="shared" si="3"/>
        <v/>
      </c>
      <c r="J967" s="24" t="s">
        <v>299</v>
      </c>
    </row>
    <row r="968">
      <c r="A968" t="str">
        <f>if(Services!A968="","",Services!A968)</f>
        <v/>
      </c>
      <c r="B968" t="str">
        <f>if(Services!B968&amp;" "&amp;Services!C968&amp;" "&amp;Services!I968="","",Services!B968&amp;" "&amp;Services!C968&amp;" "&amp;Services!I968)</f>
        <v>  </v>
      </c>
      <c r="C968" t="str">
        <f>if(A968="","",Services!D968&amp;" "&amp;Services!E968&amp;", "&amp;Services!F968&amp;" "&amp;Services!G968)</f>
        <v/>
      </c>
      <c r="D968" t="str">
        <f>if(Services!H968="","",Services!H968)</f>
        <v/>
      </c>
      <c r="E968" s="81" t="str">
        <f>if(Services!J968="P",Services!$J$1&amp;", ","")&amp;
if(Services!K968="P",Services!$K$1&amp;", ","")&amp;
if(Services!L968="P",Services!$L$1&amp;", ","")&amp;
if(Services!M968="P",Services!$M$1&amp;", ","")&amp;
if(Services!N968="P",Services!$N$1&amp;", ","")&amp;
if(Services!O968="P",Services!$O$1&amp;", ","")&amp;
if(Services!P968="P",Services!$P$1&amp;", ","")&amp;
if(Services!Q968="P",Services!$Q$1&amp;", ","")&amp;
if(Services!R968="P",Services!$R$1&amp;", ","")&amp;
if(Services!S968="P",Services!$S$1&amp;", ","")&amp;
if(Services!T968="P",Services!$T$1&amp;", ","")&amp;
if(Services!U968="P",Services!$U$1&amp;", ","")&amp;
if(Services!V968="P",Services!$V$1&amp;", ","")&amp;
if(Services!W968="P",Services!$W$1&amp;", ","")&amp;
if(Services!X968="P",Services!$X$1&amp;", ","")&amp;
if(Services!Y968="P",Services!$Y$1&amp;", ","")&amp;
if(Services!Z968="P",Services!$Z$1&amp;", ","")&amp;
if(Services!AA968="P",Services!$AA$1&amp;", ","")&amp;
if(Services!AB968="P",Services!$AB$1&amp;", ","")&amp;
if(Services!AC968="P",Services!$AC$1&amp;", ","")&amp;
if(Services!AD968="P",Services!$AD$1&amp;", ","")&amp;
if(Services!AE968="P",Services!$AE$1&amp;", ","")&amp;
if(Services!AF968="P",Services!$AF$1&amp;", ","")&amp;
if(Services!AG968="P",Services!$AG$1&amp;", ","")&amp;
if(Services!AH968="P",Services!$AH$1&amp;", ","")</f>
        <v/>
      </c>
      <c r="F968" t="str">
        <f t="shared" si="1"/>
        <v/>
      </c>
      <c r="G968" s="81" t="str">
        <f>if(Services!J968="S",Services!$J$1&amp;", ","")&amp;
if(Services!K968="S",Services!$K$1&amp;", ","")&amp;
if(Services!L968="S",Services!$L$1&amp;", ","")&amp;
if(Services!M968="S",Services!$M$1&amp;", ","")&amp;
if(Services!N968="S",Services!$N$1&amp;", ","")&amp;
if(Services!O968="S",Services!$O$1&amp;", ","")&amp;
if(Services!P968="S",Services!$P$1&amp;", ","")&amp;
if(Services!Q968="S",Services!$Q$1&amp;", ","")&amp;
if(Services!R968="S",Services!$R$1&amp;", ","")&amp;
if(Services!S968="S",Services!$S$1&amp;", ","")&amp;
if(Services!T968="S",Services!$T$1&amp;", ","")&amp;
if(Services!U968="S",Services!$U$1&amp;", ","")&amp;
if(Services!V968="S",Services!$V$1&amp;", ","")&amp;
if(Services!W968="S",Services!$W$1&amp;", ","")&amp;
if(Services!X968="S",Services!$X$1&amp;", ","")&amp;
if(Services!Y968="S",Services!$Y$1&amp;", ","")&amp;
if(Services!Z968="S",Services!$Z$1&amp;", ","")&amp;
if(Services!AA968="S",Services!$AA$1&amp;", ","")&amp;
if(Services!AB968="S",Services!$AB$1&amp;", ","")&amp;
if(Services!AC968="S",Services!$AC$1&amp;", ","")&amp;
if(Services!AD968="S",Services!$AD$1&amp;", ","")&amp;
if(Services!AE968="S",Services!$AE$1&amp;", ","")&amp;
if(Services!AF968="S",Services!$AF$1&amp;", ","")&amp;
if(Services!AG968="S",Services!$AG$1&amp;", ","")&amp;
if(Services!AH968="S",Services!$AH$1&amp;", ","")</f>
        <v/>
      </c>
      <c r="H968" t="str">
        <f t="shared" si="2"/>
        <v/>
      </c>
      <c r="I968" t="str">
        <f t="shared" si="3"/>
        <v/>
      </c>
      <c r="J968" s="24" t="s">
        <v>299</v>
      </c>
    </row>
    <row r="969">
      <c r="A969" t="str">
        <f>if(Services!A969="","",Services!A969)</f>
        <v/>
      </c>
      <c r="B969" t="str">
        <f>if(Services!B969&amp;" "&amp;Services!C969&amp;" "&amp;Services!I969="","",Services!B969&amp;" "&amp;Services!C969&amp;" "&amp;Services!I969)</f>
        <v>  </v>
      </c>
      <c r="C969" t="str">
        <f>if(A969="","",Services!D969&amp;" "&amp;Services!E969&amp;", "&amp;Services!F969&amp;" "&amp;Services!G969)</f>
        <v/>
      </c>
      <c r="D969" t="str">
        <f>if(Services!H969="","",Services!H969)</f>
        <v/>
      </c>
      <c r="E969" s="81" t="str">
        <f>if(Services!J969="P",Services!$J$1&amp;", ","")&amp;
if(Services!K969="P",Services!$K$1&amp;", ","")&amp;
if(Services!L969="P",Services!$L$1&amp;", ","")&amp;
if(Services!M969="P",Services!$M$1&amp;", ","")&amp;
if(Services!N969="P",Services!$N$1&amp;", ","")&amp;
if(Services!O969="P",Services!$O$1&amp;", ","")&amp;
if(Services!P969="P",Services!$P$1&amp;", ","")&amp;
if(Services!Q969="P",Services!$Q$1&amp;", ","")&amp;
if(Services!R969="P",Services!$R$1&amp;", ","")&amp;
if(Services!S969="P",Services!$S$1&amp;", ","")&amp;
if(Services!T969="P",Services!$T$1&amp;", ","")&amp;
if(Services!U969="P",Services!$U$1&amp;", ","")&amp;
if(Services!V969="P",Services!$V$1&amp;", ","")&amp;
if(Services!W969="P",Services!$W$1&amp;", ","")&amp;
if(Services!X969="P",Services!$X$1&amp;", ","")&amp;
if(Services!Y969="P",Services!$Y$1&amp;", ","")&amp;
if(Services!Z969="P",Services!$Z$1&amp;", ","")&amp;
if(Services!AA969="P",Services!$AA$1&amp;", ","")&amp;
if(Services!AB969="P",Services!$AB$1&amp;", ","")&amp;
if(Services!AC969="P",Services!$AC$1&amp;", ","")&amp;
if(Services!AD969="P",Services!$AD$1&amp;", ","")&amp;
if(Services!AE969="P",Services!$AE$1&amp;", ","")&amp;
if(Services!AF969="P",Services!$AF$1&amp;", ","")&amp;
if(Services!AG969="P",Services!$AG$1&amp;", ","")&amp;
if(Services!AH969="P",Services!$AH$1&amp;", ","")</f>
        <v/>
      </c>
      <c r="F969" t="str">
        <f t="shared" si="1"/>
        <v/>
      </c>
      <c r="G969" s="81" t="str">
        <f>if(Services!J969="S",Services!$J$1&amp;", ","")&amp;
if(Services!K969="S",Services!$K$1&amp;", ","")&amp;
if(Services!L969="S",Services!$L$1&amp;", ","")&amp;
if(Services!M969="S",Services!$M$1&amp;", ","")&amp;
if(Services!N969="S",Services!$N$1&amp;", ","")&amp;
if(Services!O969="S",Services!$O$1&amp;", ","")&amp;
if(Services!P969="S",Services!$P$1&amp;", ","")&amp;
if(Services!Q969="S",Services!$Q$1&amp;", ","")&amp;
if(Services!R969="S",Services!$R$1&amp;", ","")&amp;
if(Services!S969="S",Services!$S$1&amp;", ","")&amp;
if(Services!T969="S",Services!$T$1&amp;", ","")&amp;
if(Services!U969="S",Services!$U$1&amp;", ","")&amp;
if(Services!V969="S",Services!$V$1&amp;", ","")&amp;
if(Services!W969="S",Services!$W$1&amp;", ","")&amp;
if(Services!X969="S",Services!$X$1&amp;", ","")&amp;
if(Services!Y969="S",Services!$Y$1&amp;", ","")&amp;
if(Services!Z969="S",Services!$Z$1&amp;", ","")&amp;
if(Services!AA969="S",Services!$AA$1&amp;", ","")&amp;
if(Services!AB969="S",Services!$AB$1&amp;", ","")&amp;
if(Services!AC969="S",Services!$AC$1&amp;", ","")&amp;
if(Services!AD969="S",Services!$AD$1&amp;", ","")&amp;
if(Services!AE969="S",Services!$AE$1&amp;", ","")&amp;
if(Services!AF969="S",Services!$AF$1&amp;", ","")&amp;
if(Services!AG969="S",Services!$AG$1&amp;", ","")&amp;
if(Services!AH969="S",Services!$AH$1&amp;", ","")</f>
        <v/>
      </c>
      <c r="H969" t="str">
        <f t="shared" si="2"/>
        <v/>
      </c>
      <c r="I969" t="str">
        <f t="shared" si="3"/>
        <v/>
      </c>
      <c r="J969" s="24" t="s">
        <v>299</v>
      </c>
    </row>
    <row r="970">
      <c r="A970" t="str">
        <f>if(Services!A970="","",Services!A970)</f>
        <v/>
      </c>
      <c r="B970" t="str">
        <f>if(Services!B970&amp;" "&amp;Services!C970&amp;" "&amp;Services!I970="","",Services!B970&amp;" "&amp;Services!C970&amp;" "&amp;Services!I970)</f>
        <v>  </v>
      </c>
      <c r="C970" t="str">
        <f>if(A970="","",Services!D970&amp;" "&amp;Services!E970&amp;", "&amp;Services!F970&amp;" "&amp;Services!G970)</f>
        <v/>
      </c>
      <c r="D970" t="str">
        <f>if(Services!H970="","",Services!H970)</f>
        <v/>
      </c>
      <c r="E970" s="81" t="str">
        <f>if(Services!J970="P",Services!$J$1&amp;", ","")&amp;
if(Services!K970="P",Services!$K$1&amp;", ","")&amp;
if(Services!L970="P",Services!$L$1&amp;", ","")&amp;
if(Services!M970="P",Services!$M$1&amp;", ","")&amp;
if(Services!N970="P",Services!$N$1&amp;", ","")&amp;
if(Services!O970="P",Services!$O$1&amp;", ","")&amp;
if(Services!P970="P",Services!$P$1&amp;", ","")&amp;
if(Services!Q970="P",Services!$Q$1&amp;", ","")&amp;
if(Services!R970="P",Services!$R$1&amp;", ","")&amp;
if(Services!S970="P",Services!$S$1&amp;", ","")&amp;
if(Services!T970="P",Services!$T$1&amp;", ","")&amp;
if(Services!U970="P",Services!$U$1&amp;", ","")&amp;
if(Services!V970="P",Services!$V$1&amp;", ","")&amp;
if(Services!W970="P",Services!$W$1&amp;", ","")&amp;
if(Services!X970="P",Services!$X$1&amp;", ","")&amp;
if(Services!Y970="P",Services!$Y$1&amp;", ","")&amp;
if(Services!Z970="P",Services!$Z$1&amp;", ","")&amp;
if(Services!AA970="P",Services!$AA$1&amp;", ","")&amp;
if(Services!AB970="P",Services!$AB$1&amp;", ","")&amp;
if(Services!AC970="P",Services!$AC$1&amp;", ","")&amp;
if(Services!AD970="P",Services!$AD$1&amp;", ","")&amp;
if(Services!AE970="P",Services!$AE$1&amp;", ","")&amp;
if(Services!AF970="P",Services!$AF$1&amp;", ","")&amp;
if(Services!AG970="P",Services!$AG$1&amp;", ","")&amp;
if(Services!AH970="P",Services!$AH$1&amp;", ","")</f>
        <v/>
      </c>
      <c r="F970" t="str">
        <f t="shared" si="1"/>
        <v/>
      </c>
      <c r="G970" s="81" t="str">
        <f>if(Services!J970="S",Services!$J$1&amp;", ","")&amp;
if(Services!K970="S",Services!$K$1&amp;", ","")&amp;
if(Services!L970="S",Services!$L$1&amp;", ","")&amp;
if(Services!M970="S",Services!$M$1&amp;", ","")&amp;
if(Services!N970="S",Services!$N$1&amp;", ","")&amp;
if(Services!O970="S",Services!$O$1&amp;", ","")&amp;
if(Services!P970="S",Services!$P$1&amp;", ","")&amp;
if(Services!Q970="S",Services!$Q$1&amp;", ","")&amp;
if(Services!R970="S",Services!$R$1&amp;", ","")&amp;
if(Services!S970="S",Services!$S$1&amp;", ","")&amp;
if(Services!T970="S",Services!$T$1&amp;", ","")&amp;
if(Services!U970="S",Services!$U$1&amp;", ","")&amp;
if(Services!V970="S",Services!$V$1&amp;", ","")&amp;
if(Services!W970="S",Services!$W$1&amp;", ","")&amp;
if(Services!X970="S",Services!$X$1&amp;", ","")&amp;
if(Services!Y970="S",Services!$Y$1&amp;", ","")&amp;
if(Services!Z970="S",Services!$Z$1&amp;", ","")&amp;
if(Services!AA970="S",Services!$AA$1&amp;", ","")&amp;
if(Services!AB970="S",Services!$AB$1&amp;", ","")&amp;
if(Services!AC970="S",Services!$AC$1&amp;", ","")&amp;
if(Services!AD970="S",Services!$AD$1&amp;", ","")&amp;
if(Services!AE970="S",Services!$AE$1&amp;", ","")&amp;
if(Services!AF970="S",Services!$AF$1&amp;", ","")&amp;
if(Services!AG970="S",Services!$AG$1&amp;", ","")&amp;
if(Services!AH970="S",Services!$AH$1&amp;", ","")</f>
        <v/>
      </c>
      <c r="H970" t="str">
        <f t="shared" si="2"/>
        <v/>
      </c>
      <c r="I970" t="str">
        <f t="shared" si="3"/>
        <v/>
      </c>
      <c r="J970" s="24" t="s">
        <v>299</v>
      </c>
    </row>
    <row r="971">
      <c r="A971" t="str">
        <f>if(Services!A971="","",Services!A971)</f>
        <v/>
      </c>
      <c r="B971" t="str">
        <f>if(Services!B971&amp;" "&amp;Services!C971&amp;" "&amp;Services!I971="","",Services!B971&amp;" "&amp;Services!C971&amp;" "&amp;Services!I971)</f>
        <v>  </v>
      </c>
      <c r="C971" t="str">
        <f>if(A971="","",Services!D971&amp;" "&amp;Services!E971&amp;", "&amp;Services!F971&amp;" "&amp;Services!G971)</f>
        <v/>
      </c>
      <c r="D971" t="str">
        <f>if(Services!H971="","",Services!H971)</f>
        <v/>
      </c>
      <c r="E971" s="81" t="str">
        <f>if(Services!J971="P",Services!$J$1&amp;", ","")&amp;
if(Services!K971="P",Services!$K$1&amp;", ","")&amp;
if(Services!L971="P",Services!$L$1&amp;", ","")&amp;
if(Services!M971="P",Services!$M$1&amp;", ","")&amp;
if(Services!N971="P",Services!$N$1&amp;", ","")&amp;
if(Services!O971="P",Services!$O$1&amp;", ","")&amp;
if(Services!P971="P",Services!$P$1&amp;", ","")&amp;
if(Services!Q971="P",Services!$Q$1&amp;", ","")&amp;
if(Services!R971="P",Services!$R$1&amp;", ","")&amp;
if(Services!S971="P",Services!$S$1&amp;", ","")&amp;
if(Services!T971="P",Services!$T$1&amp;", ","")&amp;
if(Services!U971="P",Services!$U$1&amp;", ","")&amp;
if(Services!V971="P",Services!$V$1&amp;", ","")&amp;
if(Services!W971="P",Services!$W$1&amp;", ","")&amp;
if(Services!X971="P",Services!$X$1&amp;", ","")&amp;
if(Services!Y971="P",Services!$Y$1&amp;", ","")&amp;
if(Services!Z971="P",Services!$Z$1&amp;", ","")&amp;
if(Services!AA971="P",Services!$AA$1&amp;", ","")&amp;
if(Services!AB971="P",Services!$AB$1&amp;", ","")&amp;
if(Services!AC971="P",Services!$AC$1&amp;", ","")&amp;
if(Services!AD971="P",Services!$AD$1&amp;", ","")&amp;
if(Services!AE971="P",Services!$AE$1&amp;", ","")&amp;
if(Services!AF971="P",Services!$AF$1&amp;", ","")&amp;
if(Services!AG971="P",Services!$AG$1&amp;", ","")&amp;
if(Services!AH971="P",Services!$AH$1&amp;", ","")</f>
        <v/>
      </c>
      <c r="F971" t="str">
        <f t="shared" si="1"/>
        <v/>
      </c>
      <c r="G971" s="81" t="str">
        <f>if(Services!J971="S",Services!$J$1&amp;", ","")&amp;
if(Services!K971="S",Services!$K$1&amp;", ","")&amp;
if(Services!L971="S",Services!$L$1&amp;", ","")&amp;
if(Services!M971="S",Services!$M$1&amp;", ","")&amp;
if(Services!N971="S",Services!$N$1&amp;", ","")&amp;
if(Services!O971="S",Services!$O$1&amp;", ","")&amp;
if(Services!P971="S",Services!$P$1&amp;", ","")&amp;
if(Services!Q971="S",Services!$Q$1&amp;", ","")&amp;
if(Services!R971="S",Services!$R$1&amp;", ","")&amp;
if(Services!S971="S",Services!$S$1&amp;", ","")&amp;
if(Services!T971="S",Services!$T$1&amp;", ","")&amp;
if(Services!U971="S",Services!$U$1&amp;", ","")&amp;
if(Services!V971="S",Services!$V$1&amp;", ","")&amp;
if(Services!W971="S",Services!$W$1&amp;", ","")&amp;
if(Services!X971="S",Services!$X$1&amp;", ","")&amp;
if(Services!Y971="S",Services!$Y$1&amp;", ","")&amp;
if(Services!Z971="S",Services!$Z$1&amp;", ","")&amp;
if(Services!AA971="S",Services!$AA$1&amp;", ","")&amp;
if(Services!AB971="S",Services!$AB$1&amp;", ","")&amp;
if(Services!AC971="S",Services!$AC$1&amp;", ","")&amp;
if(Services!AD971="S",Services!$AD$1&amp;", ","")&amp;
if(Services!AE971="S",Services!$AE$1&amp;", ","")&amp;
if(Services!AF971="S",Services!$AF$1&amp;", ","")&amp;
if(Services!AG971="S",Services!$AG$1&amp;", ","")&amp;
if(Services!AH971="S",Services!$AH$1&amp;", ","")</f>
        <v/>
      </c>
      <c r="H971" t="str">
        <f t="shared" si="2"/>
        <v/>
      </c>
      <c r="I971" t="str">
        <f t="shared" si="3"/>
        <v/>
      </c>
      <c r="J971" s="24" t="s">
        <v>299</v>
      </c>
    </row>
    <row r="972">
      <c r="A972" t="str">
        <f>if(Services!A972="","",Services!A972)</f>
        <v/>
      </c>
      <c r="B972" t="str">
        <f>if(Services!B972&amp;" "&amp;Services!C972&amp;" "&amp;Services!I972="","",Services!B972&amp;" "&amp;Services!C972&amp;" "&amp;Services!I972)</f>
        <v>  </v>
      </c>
      <c r="C972" t="str">
        <f>if(A972="","",Services!D972&amp;" "&amp;Services!E972&amp;", "&amp;Services!F972&amp;" "&amp;Services!G972)</f>
        <v/>
      </c>
      <c r="D972" t="str">
        <f>if(Services!H972="","",Services!H972)</f>
        <v/>
      </c>
      <c r="E972" s="81" t="str">
        <f>if(Services!J972="P",Services!$J$1&amp;", ","")&amp;
if(Services!K972="P",Services!$K$1&amp;", ","")&amp;
if(Services!L972="P",Services!$L$1&amp;", ","")&amp;
if(Services!M972="P",Services!$M$1&amp;", ","")&amp;
if(Services!N972="P",Services!$N$1&amp;", ","")&amp;
if(Services!O972="P",Services!$O$1&amp;", ","")&amp;
if(Services!P972="P",Services!$P$1&amp;", ","")&amp;
if(Services!Q972="P",Services!$Q$1&amp;", ","")&amp;
if(Services!R972="P",Services!$R$1&amp;", ","")&amp;
if(Services!S972="P",Services!$S$1&amp;", ","")&amp;
if(Services!T972="P",Services!$T$1&amp;", ","")&amp;
if(Services!U972="P",Services!$U$1&amp;", ","")&amp;
if(Services!V972="P",Services!$V$1&amp;", ","")&amp;
if(Services!W972="P",Services!$W$1&amp;", ","")&amp;
if(Services!X972="P",Services!$X$1&amp;", ","")&amp;
if(Services!Y972="P",Services!$Y$1&amp;", ","")&amp;
if(Services!Z972="P",Services!$Z$1&amp;", ","")&amp;
if(Services!AA972="P",Services!$AA$1&amp;", ","")&amp;
if(Services!AB972="P",Services!$AB$1&amp;", ","")&amp;
if(Services!AC972="P",Services!$AC$1&amp;", ","")&amp;
if(Services!AD972="P",Services!$AD$1&amp;", ","")&amp;
if(Services!AE972="P",Services!$AE$1&amp;", ","")&amp;
if(Services!AF972="P",Services!$AF$1&amp;", ","")&amp;
if(Services!AG972="P",Services!$AG$1&amp;", ","")&amp;
if(Services!AH972="P",Services!$AH$1&amp;", ","")</f>
        <v/>
      </c>
      <c r="F972" t="str">
        <f t="shared" si="1"/>
        <v/>
      </c>
      <c r="G972" s="81" t="str">
        <f>if(Services!J972="S",Services!$J$1&amp;", ","")&amp;
if(Services!K972="S",Services!$K$1&amp;", ","")&amp;
if(Services!L972="S",Services!$L$1&amp;", ","")&amp;
if(Services!M972="S",Services!$M$1&amp;", ","")&amp;
if(Services!N972="S",Services!$N$1&amp;", ","")&amp;
if(Services!O972="S",Services!$O$1&amp;", ","")&amp;
if(Services!P972="S",Services!$P$1&amp;", ","")&amp;
if(Services!Q972="S",Services!$Q$1&amp;", ","")&amp;
if(Services!R972="S",Services!$R$1&amp;", ","")&amp;
if(Services!S972="S",Services!$S$1&amp;", ","")&amp;
if(Services!T972="S",Services!$T$1&amp;", ","")&amp;
if(Services!U972="S",Services!$U$1&amp;", ","")&amp;
if(Services!V972="S",Services!$V$1&amp;", ","")&amp;
if(Services!W972="S",Services!$W$1&amp;", ","")&amp;
if(Services!X972="S",Services!$X$1&amp;", ","")&amp;
if(Services!Y972="S",Services!$Y$1&amp;", ","")&amp;
if(Services!Z972="S",Services!$Z$1&amp;", ","")&amp;
if(Services!AA972="S",Services!$AA$1&amp;", ","")&amp;
if(Services!AB972="S",Services!$AB$1&amp;", ","")&amp;
if(Services!AC972="S",Services!$AC$1&amp;", ","")&amp;
if(Services!AD972="S",Services!$AD$1&amp;", ","")&amp;
if(Services!AE972="S",Services!$AE$1&amp;", ","")&amp;
if(Services!AF972="S",Services!$AF$1&amp;", ","")&amp;
if(Services!AG972="S",Services!$AG$1&amp;", ","")&amp;
if(Services!AH972="S",Services!$AH$1&amp;", ","")</f>
        <v/>
      </c>
      <c r="H972" t="str">
        <f t="shared" si="2"/>
        <v/>
      </c>
      <c r="I972" t="str">
        <f t="shared" si="3"/>
        <v/>
      </c>
      <c r="J972" s="24" t="s">
        <v>299</v>
      </c>
    </row>
    <row r="973">
      <c r="A973" t="str">
        <f>if(Services!A973="","",Services!A973)</f>
        <v/>
      </c>
      <c r="B973" t="str">
        <f>if(Services!B973&amp;" "&amp;Services!C973&amp;" "&amp;Services!I973="","",Services!B973&amp;" "&amp;Services!C973&amp;" "&amp;Services!I973)</f>
        <v>  </v>
      </c>
      <c r="C973" t="str">
        <f>if(A973="","",Services!D973&amp;" "&amp;Services!E973&amp;", "&amp;Services!F973&amp;" "&amp;Services!G973)</f>
        <v/>
      </c>
      <c r="D973" t="str">
        <f>if(Services!H973="","",Services!H973)</f>
        <v/>
      </c>
      <c r="E973" s="81" t="str">
        <f>if(Services!J973="P",Services!$J$1&amp;", ","")&amp;
if(Services!K973="P",Services!$K$1&amp;", ","")&amp;
if(Services!L973="P",Services!$L$1&amp;", ","")&amp;
if(Services!M973="P",Services!$M$1&amp;", ","")&amp;
if(Services!N973="P",Services!$N$1&amp;", ","")&amp;
if(Services!O973="P",Services!$O$1&amp;", ","")&amp;
if(Services!P973="P",Services!$P$1&amp;", ","")&amp;
if(Services!Q973="P",Services!$Q$1&amp;", ","")&amp;
if(Services!R973="P",Services!$R$1&amp;", ","")&amp;
if(Services!S973="P",Services!$S$1&amp;", ","")&amp;
if(Services!T973="P",Services!$T$1&amp;", ","")&amp;
if(Services!U973="P",Services!$U$1&amp;", ","")&amp;
if(Services!V973="P",Services!$V$1&amp;", ","")&amp;
if(Services!W973="P",Services!$W$1&amp;", ","")&amp;
if(Services!X973="P",Services!$X$1&amp;", ","")&amp;
if(Services!Y973="P",Services!$Y$1&amp;", ","")&amp;
if(Services!Z973="P",Services!$Z$1&amp;", ","")&amp;
if(Services!AA973="P",Services!$AA$1&amp;", ","")&amp;
if(Services!AB973="P",Services!$AB$1&amp;", ","")&amp;
if(Services!AC973="P",Services!$AC$1&amp;", ","")&amp;
if(Services!AD973="P",Services!$AD$1&amp;", ","")&amp;
if(Services!AE973="P",Services!$AE$1&amp;", ","")&amp;
if(Services!AF973="P",Services!$AF$1&amp;", ","")&amp;
if(Services!AG973="P",Services!$AG$1&amp;", ","")&amp;
if(Services!AH973="P",Services!$AH$1&amp;", ","")</f>
        <v/>
      </c>
      <c r="F973" t="str">
        <f t="shared" si="1"/>
        <v/>
      </c>
      <c r="G973" s="81" t="str">
        <f>if(Services!J973="S",Services!$J$1&amp;", ","")&amp;
if(Services!K973="S",Services!$K$1&amp;", ","")&amp;
if(Services!L973="S",Services!$L$1&amp;", ","")&amp;
if(Services!M973="S",Services!$M$1&amp;", ","")&amp;
if(Services!N973="S",Services!$N$1&amp;", ","")&amp;
if(Services!O973="S",Services!$O$1&amp;", ","")&amp;
if(Services!P973="S",Services!$P$1&amp;", ","")&amp;
if(Services!Q973="S",Services!$Q$1&amp;", ","")&amp;
if(Services!R973="S",Services!$R$1&amp;", ","")&amp;
if(Services!S973="S",Services!$S$1&amp;", ","")&amp;
if(Services!T973="S",Services!$T$1&amp;", ","")&amp;
if(Services!U973="S",Services!$U$1&amp;", ","")&amp;
if(Services!V973="S",Services!$V$1&amp;", ","")&amp;
if(Services!W973="S",Services!$W$1&amp;", ","")&amp;
if(Services!X973="S",Services!$X$1&amp;", ","")&amp;
if(Services!Y973="S",Services!$Y$1&amp;", ","")&amp;
if(Services!Z973="S",Services!$Z$1&amp;", ","")&amp;
if(Services!AA973="S",Services!$AA$1&amp;", ","")&amp;
if(Services!AB973="S",Services!$AB$1&amp;", ","")&amp;
if(Services!AC973="S",Services!$AC$1&amp;", ","")&amp;
if(Services!AD973="S",Services!$AD$1&amp;", ","")&amp;
if(Services!AE973="S",Services!$AE$1&amp;", ","")&amp;
if(Services!AF973="S",Services!$AF$1&amp;", ","")&amp;
if(Services!AG973="S",Services!$AG$1&amp;", ","")&amp;
if(Services!AH973="S",Services!$AH$1&amp;", ","")</f>
        <v/>
      </c>
      <c r="H973" t="str">
        <f t="shared" si="2"/>
        <v/>
      </c>
      <c r="I973" t="str">
        <f t="shared" si="3"/>
        <v/>
      </c>
      <c r="J973" s="24" t="s">
        <v>299</v>
      </c>
    </row>
    <row r="974">
      <c r="A974" t="str">
        <f>if(Services!A974="","",Services!A974)</f>
        <v/>
      </c>
      <c r="B974" t="str">
        <f>if(Services!B974&amp;" "&amp;Services!C974&amp;" "&amp;Services!I974="","",Services!B974&amp;" "&amp;Services!C974&amp;" "&amp;Services!I974)</f>
        <v>  </v>
      </c>
      <c r="C974" t="str">
        <f>if(A974="","",Services!D974&amp;" "&amp;Services!E974&amp;", "&amp;Services!F974&amp;" "&amp;Services!G974)</f>
        <v/>
      </c>
      <c r="D974" t="str">
        <f>if(Services!H974="","",Services!H974)</f>
        <v/>
      </c>
      <c r="E974" s="81" t="str">
        <f>if(Services!J974="P",Services!$J$1&amp;", ","")&amp;
if(Services!K974="P",Services!$K$1&amp;", ","")&amp;
if(Services!L974="P",Services!$L$1&amp;", ","")&amp;
if(Services!M974="P",Services!$M$1&amp;", ","")&amp;
if(Services!N974="P",Services!$N$1&amp;", ","")&amp;
if(Services!O974="P",Services!$O$1&amp;", ","")&amp;
if(Services!P974="P",Services!$P$1&amp;", ","")&amp;
if(Services!Q974="P",Services!$Q$1&amp;", ","")&amp;
if(Services!R974="P",Services!$R$1&amp;", ","")&amp;
if(Services!S974="P",Services!$S$1&amp;", ","")&amp;
if(Services!T974="P",Services!$T$1&amp;", ","")&amp;
if(Services!U974="P",Services!$U$1&amp;", ","")&amp;
if(Services!V974="P",Services!$V$1&amp;", ","")&amp;
if(Services!W974="P",Services!$W$1&amp;", ","")&amp;
if(Services!X974="P",Services!$X$1&amp;", ","")&amp;
if(Services!Y974="P",Services!$Y$1&amp;", ","")&amp;
if(Services!Z974="P",Services!$Z$1&amp;", ","")&amp;
if(Services!AA974="P",Services!$AA$1&amp;", ","")&amp;
if(Services!AB974="P",Services!$AB$1&amp;", ","")&amp;
if(Services!AC974="P",Services!$AC$1&amp;", ","")&amp;
if(Services!AD974="P",Services!$AD$1&amp;", ","")&amp;
if(Services!AE974="P",Services!$AE$1&amp;", ","")&amp;
if(Services!AF974="P",Services!$AF$1&amp;", ","")&amp;
if(Services!AG974="P",Services!$AG$1&amp;", ","")&amp;
if(Services!AH974="P",Services!$AH$1&amp;", ","")</f>
        <v/>
      </c>
      <c r="F974" t="str">
        <f t="shared" si="1"/>
        <v/>
      </c>
      <c r="G974" s="81" t="str">
        <f>if(Services!J974="S",Services!$J$1&amp;", ","")&amp;
if(Services!K974="S",Services!$K$1&amp;", ","")&amp;
if(Services!L974="S",Services!$L$1&amp;", ","")&amp;
if(Services!M974="S",Services!$M$1&amp;", ","")&amp;
if(Services!N974="S",Services!$N$1&amp;", ","")&amp;
if(Services!O974="S",Services!$O$1&amp;", ","")&amp;
if(Services!P974="S",Services!$P$1&amp;", ","")&amp;
if(Services!Q974="S",Services!$Q$1&amp;", ","")&amp;
if(Services!R974="S",Services!$R$1&amp;", ","")&amp;
if(Services!S974="S",Services!$S$1&amp;", ","")&amp;
if(Services!T974="S",Services!$T$1&amp;", ","")&amp;
if(Services!U974="S",Services!$U$1&amp;", ","")&amp;
if(Services!V974="S",Services!$V$1&amp;", ","")&amp;
if(Services!W974="S",Services!$W$1&amp;", ","")&amp;
if(Services!X974="S",Services!$X$1&amp;", ","")&amp;
if(Services!Y974="S",Services!$Y$1&amp;", ","")&amp;
if(Services!Z974="S",Services!$Z$1&amp;", ","")&amp;
if(Services!AA974="S",Services!$AA$1&amp;", ","")&amp;
if(Services!AB974="S",Services!$AB$1&amp;", ","")&amp;
if(Services!AC974="S",Services!$AC$1&amp;", ","")&amp;
if(Services!AD974="S",Services!$AD$1&amp;", ","")&amp;
if(Services!AE974="S",Services!$AE$1&amp;", ","")&amp;
if(Services!AF974="S",Services!$AF$1&amp;", ","")&amp;
if(Services!AG974="S",Services!$AG$1&amp;", ","")&amp;
if(Services!AH974="S",Services!$AH$1&amp;", ","")</f>
        <v/>
      </c>
      <c r="H974" t="str">
        <f t="shared" si="2"/>
        <v/>
      </c>
      <c r="I974" t="str">
        <f t="shared" si="3"/>
        <v/>
      </c>
      <c r="J974" s="24" t="s">
        <v>299</v>
      </c>
    </row>
    <row r="975">
      <c r="A975" t="str">
        <f>if(Services!A975="","",Services!A975)</f>
        <v/>
      </c>
      <c r="B975" t="str">
        <f>if(Services!B975&amp;" "&amp;Services!C975&amp;" "&amp;Services!I975="","",Services!B975&amp;" "&amp;Services!C975&amp;" "&amp;Services!I975)</f>
        <v>  </v>
      </c>
      <c r="C975" t="str">
        <f>if(A975="","",Services!D975&amp;" "&amp;Services!E975&amp;", "&amp;Services!F975&amp;" "&amp;Services!G975)</f>
        <v/>
      </c>
      <c r="D975" t="str">
        <f>if(Services!H975="","",Services!H975)</f>
        <v/>
      </c>
      <c r="E975" s="81" t="str">
        <f>if(Services!J975="P",Services!$J$1&amp;", ","")&amp;
if(Services!K975="P",Services!$K$1&amp;", ","")&amp;
if(Services!L975="P",Services!$L$1&amp;", ","")&amp;
if(Services!M975="P",Services!$M$1&amp;", ","")&amp;
if(Services!N975="P",Services!$N$1&amp;", ","")&amp;
if(Services!O975="P",Services!$O$1&amp;", ","")&amp;
if(Services!P975="P",Services!$P$1&amp;", ","")&amp;
if(Services!Q975="P",Services!$Q$1&amp;", ","")&amp;
if(Services!R975="P",Services!$R$1&amp;", ","")&amp;
if(Services!S975="P",Services!$S$1&amp;", ","")&amp;
if(Services!T975="P",Services!$T$1&amp;", ","")&amp;
if(Services!U975="P",Services!$U$1&amp;", ","")&amp;
if(Services!V975="P",Services!$V$1&amp;", ","")&amp;
if(Services!W975="P",Services!$W$1&amp;", ","")&amp;
if(Services!X975="P",Services!$X$1&amp;", ","")&amp;
if(Services!Y975="P",Services!$Y$1&amp;", ","")&amp;
if(Services!Z975="P",Services!$Z$1&amp;", ","")&amp;
if(Services!AA975="P",Services!$AA$1&amp;", ","")&amp;
if(Services!AB975="P",Services!$AB$1&amp;", ","")&amp;
if(Services!AC975="P",Services!$AC$1&amp;", ","")&amp;
if(Services!AD975="P",Services!$AD$1&amp;", ","")&amp;
if(Services!AE975="P",Services!$AE$1&amp;", ","")&amp;
if(Services!AF975="P",Services!$AF$1&amp;", ","")&amp;
if(Services!AG975="P",Services!$AG$1&amp;", ","")&amp;
if(Services!AH975="P",Services!$AH$1&amp;", ","")</f>
        <v/>
      </c>
      <c r="F975" t="str">
        <f t="shared" si="1"/>
        <v/>
      </c>
      <c r="G975" s="81" t="str">
        <f>if(Services!J975="S",Services!$J$1&amp;", ","")&amp;
if(Services!K975="S",Services!$K$1&amp;", ","")&amp;
if(Services!L975="S",Services!$L$1&amp;", ","")&amp;
if(Services!M975="S",Services!$M$1&amp;", ","")&amp;
if(Services!N975="S",Services!$N$1&amp;", ","")&amp;
if(Services!O975="S",Services!$O$1&amp;", ","")&amp;
if(Services!P975="S",Services!$P$1&amp;", ","")&amp;
if(Services!Q975="S",Services!$Q$1&amp;", ","")&amp;
if(Services!R975="S",Services!$R$1&amp;", ","")&amp;
if(Services!S975="S",Services!$S$1&amp;", ","")&amp;
if(Services!T975="S",Services!$T$1&amp;", ","")&amp;
if(Services!U975="S",Services!$U$1&amp;", ","")&amp;
if(Services!V975="S",Services!$V$1&amp;", ","")&amp;
if(Services!W975="S",Services!$W$1&amp;", ","")&amp;
if(Services!X975="S",Services!$X$1&amp;", ","")&amp;
if(Services!Y975="S",Services!$Y$1&amp;", ","")&amp;
if(Services!Z975="S",Services!$Z$1&amp;", ","")&amp;
if(Services!AA975="S",Services!$AA$1&amp;", ","")&amp;
if(Services!AB975="S",Services!$AB$1&amp;", ","")&amp;
if(Services!AC975="S",Services!$AC$1&amp;", ","")&amp;
if(Services!AD975="S",Services!$AD$1&amp;", ","")&amp;
if(Services!AE975="S",Services!$AE$1&amp;", ","")&amp;
if(Services!AF975="S",Services!$AF$1&amp;", ","")&amp;
if(Services!AG975="S",Services!$AG$1&amp;", ","")&amp;
if(Services!AH975="S",Services!$AH$1&amp;", ","")</f>
        <v/>
      </c>
      <c r="H975" t="str">
        <f t="shared" si="2"/>
        <v/>
      </c>
      <c r="I975" t="str">
        <f t="shared" si="3"/>
        <v/>
      </c>
      <c r="J975" s="24" t="s">
        <v>299</v>
      </c>
    </row>
    <row r="976">
      <c r="A976" t="str">
        <f>if(Services!A976="","",Services!A976)</f>
        <v/>
      </c>
      <c r="B976" t="str">
        <f>if(Services!B976&amp;" "&amp;Services!C976&amp;" "&amp;Services!I976="","",Services!B976&amp;" "&amp;Services!C976&amp;" "&amp;Services!I976)</f>
        <v>  </v>
      </c>
      <c r="C976" t="str">
        <f>if(A976="","",Services!D976&amp;" "&amp;Services!E976&amp;", "&amp;Services!F976&amp;" "&amp;Services!G976)</f>
        <v/>
      </c>
      <c r="D976" t="str">
        <f>if(Services!H976="","",Services!H976)</f>
        <v/>
      </c>
      <c r="E976" s="81" t="str">
        <f>if(Services!J976="P",Services!$J$1&amp;", ","")&amp;
if(Services!K976="P",Services!$K$1&amp;", ","")&amp;
if(Services!L976="P",Services!$L$1&amp;", ","")&amp;
if(Services!M976="P",Services!$M$1&amp;", ","")&amp;
if(Services!N976="P",Services!$N$1&amp;", ","")&amp;
if(Services!O976="P",Services!$O$1&amp;", ","")&amp;
if(Services!P976="P",Services!$P$1&amp;", ","")&amp;
if(Services!Q976="P",Services!$Q$1&amp;", ","")&amp;
if(Services!R976="P",Services!$R$1&amp;", ","")&amp;
if(Services!S976="P",Services!$S$1&amp;", ","")&amp;
if(Services!T976="P",Services!$T$1&amp;", ","")&amp;
if(Services!U976="P",Services!$U$1&amp;", ","")&amp;
if(Services!V976="P",Services!$V$1&amp;", ","")&amp;
if(Services!W976="P",Services!$W$1&amp;", ","")&amp;
if(Services!X976="P",Services!$X$1&amp;", ","")&amp;
if(Services!Y976="P",Services!$Y$1&amp;", ","")&amp;
if(Services!Z976="P",Services!$Z$1&amp;", ","")&amp;
if(Services!AA976="P",Services!$AA$1&amp;", ","")&amp;
if(Services!AB976="P",Services!$AB$1&amp;", ","")&amp;
if(Services!AC976="P",Services!$AC$1&amp;", ","")&amp;
if(Services!AD976="P",Services!$AD$1&amp;", ","")&amp;
if(Services!AE976="P",Services!$AE$1&amp;", ","")&amp;
if(Services!AF976="P",Services!$AF$1&amp;", ","")&amp;
if(Services!AG976="P",Services!$AG$1&amp;", ","")&amp;
if(Services!AH976="P",Services!$AH$1&amp;", ","")</f>
        <v/>
      </c>
      <c r="F976" t="str">
        <f t="shared" si="1"/>
        <v/>
      </c>
      <c r="G976" s="81" t="str">
        <f>if(Services!J976="S",Services!$J$1&amp;", ","")&amp;
if(Services!K976="S",Services!$K$1&amp;", ","")&amp;
if(Services!L976="S",Services!$L$1&amp;", ","")&amp;
if(Services!M976="S",Services!$M$1&amp;", ","")&amp;
if(Services!N976="S",Services!$N$1&amp;", ","")&amp;
if(Services!O976="S",Services!$O$1&amp;", ","")&amp;
if(Services!P976="S",Services!$P$1&amp;", ","")&amp;
if(Services!Q976="S",Services!$Q$1&amp;", ","")&amp;
if(Services!R976="S",Services!$R$1&amp;", ","")&amp;
if(Services!S976="S",Services!$S$1&amp;", ","")&amp;
if(Services!T976="S",Services!$T$1&amp;", ","")&amp;
if(Services!U976="S",Services!$U$1&amp;", ","")&amp;
if(Services!V976="S",Services!$V$1&amp;", ","")&amp;
if(Services!W976="S",Services!$W$1&amp;", ","")&amp;
if(Services!X976="S",Services!$X$1&amp;", ","")&amp;
if(Services!Y976="S",Services!$Y$1&amp;", ","")&amp;
if(Services!Z976="S",Services!$Z$1&amp;", ","")&amp;
if(Services!AA976="S",Services!$AA$1&amp;", ","")&amp;
if(Services!AB976="S",Services!$AB$1&amp;", ","")&amp;
if(Services!AC976="S",Services!$AC$1&amp;", ","")&amp;
if(Services!AD976="S",Services!$AD$1&amp;", ","")&amp;
if(Services!AE976="S",Services!$AE$1&amp;", ","")&amp;
if(Services!AF976="S",Services!$AF$1&amp;", ","")&amp;
if(Services!AG976="S",Services!$AG$1&amp;", ","")&amp;
if(Services!AH976="S",Services!$AH$1&amp;", ","")</f>
        <v/>
      </c>
      <c r="H976" t="str">
        <f t="shared" si="2"/>
        <v/>
      </c>
      <c r="I976" t="str">
        <f t="shared" si="3"/>
        <v/>
      </c>
      <c r="J976" s="24" t="s">
        <v>299</v>
      </c>
    </row>
    <row r="977">
      <c r="A977" t="str">
        <f>if(Services!A977="","",Services!A977)</f>
        <v/>
      </c>
      <c r="B977" t="str">
        <f>if(Services!B977&amp;" "&amp;Services!C977&amp;" "&amp;Services!I977="","",Services!B977&amp;" "&amp;Services!C977&amp;" "&amp;Services!I977)</f>
        <v>  </v>
      </c>
      <c r="C977" t="str">
        <f>if(A977="","",Services!D977&amp;" "&amp;Services!E977&amp;", "&amp;Services!F977&amp;" "&amp;Services!G977)</f>
        <v/>
      </c>
      <c r="D977" t="str">
        <f>if(Services!H977="","",Services!H977)</f>
        <v/>
      </c>
      <c r="E977" s="81" t="str">
        <f>if(Services!J977="P",Services!$J$1&amp;", ","")&amp;
if(Services!K977="P",Services!$K$1&amp;", ","")&amp;
if(Services!L977="P",Services!$L$1&amp;", ","")&amp;
if(Services!M977="P",Services!$M$1&amp;", ","")&amp;
if(Services!N977="P",Services!$N$1&amp;", ","")&amp;
if(Services!O977="P",Services!$O$1&amp;", ","")&amp;
if(Services!P977="P",Services!$P$1&amp;", ","")&amp;
if(Services!Q977="P",Services!$Q$1&amp;", ","")&amp;
if(Services!R977="P",Services!$R$1&amp;", ","")&amp;
if(Services!S977="P",Services!$S$1&amp;", ","")&amp;
if(Services!T977="P",Services!$T$1&amp;", ","")&amp;
if(Services!U977="P",Services!$U$1&amp;", ","")&amp;
if(Services!V977="P",Services!$V$1&amp;", ","")&amp;
if(Services!W977="P",Services!$W$1&amp;", ","")&amp;
if(Services!X977="P",Services!$X$1&amp;", ","")&amp;
if(Services!Y977="P",Services!$Y$1&amp;", ","")&amp;
if(Services!Z977="P",Services!$Z$1&amp;", ","")&amp;
if(Services!AA977="P",Services!$AA$1&amp;", ","")&amp;
if(Services!AB977="P",Services!$AB$1&amp;", ","")&amp;
if(Services!AC977="P",Services!$AC$1&amp;", ","")&amp;
if(Services!AD977="P",Services!$AD$1&amp;", ","")&amp;
if(Services!AE977="P",Services!$AE$1&amp;", ","")&amp;
if(Services!AF977="P",Services!$AF$1&amp;", ","")&amp;
if(Services!AG977="P",Services!$AG$1&amp;", ","")&amp;
if(Services!AH977="P",Services!$AH$1&amp;", ","")</f>
        <v/>
      </c>
      <c r="F977" t="str">
        <f t="shared" si="1"/>
        <v/>
      </c>
      <c r="G977" s="81" t="str">
        <f>if(Services!J977="S",Services!$J$1&amp;", ","")&amp;
if(Services!K977="S",Services!$K$1&amp;", ","")&amp;
if(Services!L977="S",Services!$L$1&amp;", ","")&amp;
if(Services!M977="S",Services!$M$1&amp;", ","")&amp;
if(Services!N977="S",Services!$N$1&amp;", ","")&amp;
if(Services!O977="S",Services!$O$1&amp;", ","")&amp;
if(Services!P977="S",Services!$P$1&amp;", ","")&amp;
if(Services!Q977="S",Services!$Q$1&amp;", ","")&amp;
if(Services!R977="S",Services!$R$1&amp;", ","")&amp;
if(Services!S977="S",Services!$S$1&amp;", ","")&amp;
if(Services!T977="S",Services!$T$1&amp;", ","")&amp;
if(Services!U977="S",Services!$U$1&amp;", ","")&amp;
if(Services!V977="S",Services!$V$1&amp;", ","")&amp;
if(Services!W977="S",Services!$W$1&amp;", ","")&amp;
if(Services!X977="S",Services!$X$1&amp;", ","")&amp;
if(Services!Y977="S",Services!$Y$1&amp;", ","")&amp;
if(Services!Z977="S",Services!$Z$1&amp;", ","")&amp;
if(Services!AA977="S",Services!$AA$1&amp;", ","")&amp;
if(Services!AB977="S",Services!$AB$1&amp;", ","")&amp;
if(Services!AC977="S",Services!$AC$1&amp;", ","")&amp;
if(Services!AD977="S",Services!$AD$1&amp;", ","")&amp;
if(Services!AE977="S",Services!$AE$1&amp;", ","")&amp;
if(Services!AF977="S",Services!$AF$1&amp;", ","")&amp;
if(Services!AG977="S",Services!$AG$1&amp;", ","")&amp;
if(Services!AH977="S",Services!$AH$1&amp;", ","")</f>
        <v/>
      </c>
      <c r="H977" t="str">
        <f t="shared" si="2"/>
        <v/>
      </c>
      <c r="I977" t="str">
        <f t="shared" si="3"/>
        <v/>
      </c>
      <c r="J977" s="24" t="s">
        <v>299</v>
      </c>
    </row>
    <row r="978">
      <c r="A978" t="str">
        <f>if(Services!A978="","",Services!A978)</f>
        <v/>
      </c>
      <c r="B978" t="str">
        <f>if(Services!B978&amp;" "&amp;Services!C978&amp;" "&amp;Services!I978="","",Services!B978&amp;" "&amp;Services!C978&amp;" "&amp;Services!I978)</f>
        <v>  </v>
      </c>
      <c r="C978" t="str">
        <f>if(A978="","",Services!D978&amp;" "&amp;Services!E978&amp;", "&amp;Services!F978&amp;" "&amp;Services!G978)</f>
        <v/>
      </c>
      <c r="D978" t="str">
        <f>if(Services!H978="","",Services!H978)</f>
        <v/>
      </c>
      <c r="E978" s="81" t="str">
        <f>if(Services!J978="P",Services!$J$1&amp;", ","")&amp;
if(Services!K978="P",Services!$K$1&amp;", ","")&amp;
if(Services!L978="P",Services!$L$1&amp;", ","")&amp;
if(Services!M978="P",Services!$M$1&amp;", ","")&amp;
if(Services!N978="P",Services!$N$1&amp;", ","")&amp;
if(Services!O978="P",Services!$O$1&amp;", ","")&amp;
if(Services!P978="P",Services!$P$1&amp;", ","")&amp;
if(Services!Q978="P",Services!$Q$1&amp;", ","")&amp;
if(Services!R978="P",Services!$R$1&amp;", ","")&amp;
if(Services!S978="P",Services!$S$1&amp;", ","")&amp;
if(Services!T978="P",Services!$T$1&amp;", ","")&amp;
if(Services!U978="P",Services!$U$1&amp;", ","")&amp;
if(Services!V978="P",Services!$V$1&amp;", ","")&amp;
if(Services!W978="P",Services!$W$1&amp;", ","")&amp;
if(Services!X978="P",Services!$X$1&amp;", ","")&amp;
if(Services!Y978="P",Services!$Y$1&amp;", ","")&amp;
if(Services!Z978="P",Services!$Z$1&amp;", ","")&amp;
if(Services!AA978="P",Services!$AA$1&amp;", ","")&amp;
if(Services!AB978="P",Services!$AB$1&amp;", ","")&amp;
if(Services!AC978="P",Services!$AC$1&amp;", ","")&amp;
if(Services!AD978="P",Services!$AD$1&amp;", ","")&amp;
if(Services!AE978="P",Services!$AE$1&amp;", ","")&amp;
if(Services!AF978="P",Services!$AF$1&amp;", ","")&amp;
if(Services!AG978="P",Services!$AG$1&amp;", ","")&amp;
if(Services!AH978="P",Services!$AH$1&amp;", ","")</f>
        <v/>
      </c>
      <c r="F978" t="str">
        <f t="shared" si="1"/>
        <v/>
      </c>
      <c r="G978" s="81" t="str">
        <f>if(Services!J978="S",Services!$J$1&amp;", ","")&amp;
if(Services!K978="S",Services!$K$1&amp;", ","")&amp;
if(Services!L978="S",Services!$L$1&amp;", ","")&amp;
if(Services!M978="S",Services!$M$1&amp;", ","")&amp;
if(Services!N978="S",Services!$N$1&amp;", ","")&amp;
if(Services!O978="S",Services!$O$1&amp;", ","")&amp;
if(Services!P978="S",Services!$P$1&amp;", ","")&amp;
if(Services!Q978="S",Services!$Q$1&amp;", ","")&amp;
if(Services!R978="S",Services!$R$1&amp;", ","")&amp;
if(Services!S978="S",Services!$S$1&amp;", ","")&amp;
if(Services!T978="S",Services!$T$1&amp;", ","")&amp;
if(Services!U978="S",Services!$U$1&amp;", ","")&amp;
if(Services!V978="S",Services!$V$1&amp;", ","")&amp;
if(Services!W978="S",Services!$W$1&amp;", ","")&amp;
if(Services!X978="S",Services!$X$1&amp;", ","")&amp;
if(Services!Y978="S",Services!$Y$1&amp;", ","")&amp;
if(Services!Z978="S",Services!$Z$1&amp;", ","")&amp;
if(Services!AA978="S",Services!$AA$1&amp;", ","")&amp;
if(Services!AB978="S",Services!$AB$1&amp;", ","")&amp;
if(Services!AC978="S",Services!$AC$1&amp;", ","")&amp;
if(Services!AD978="S",Services!$AD$1&amp;", ","")&amp;
if(Services!AE978="S",Services!$AE$1&amp;", ","")&amp;
if(Services!AF978="S",Services!$AF$1&amp;", ","")&amp;
if(Services!AG978="S",Services!$AG$1&amp;", ","")&amp;
if(Services!AH978="S",Services!$AH$1&amp;", ","")</f>
        <v/>
      </c>
      <c r="H978" t="str">
        <f t="shared" si="2"/>
        <v/>
      </c>
      <c r="I978" t="str">
        <f t="shared" si="3"/>
        <v/>
      </c>
      <c r="J978" s="24" t="s">
        <v>299</v>
      </c>
    </row>
    <row r="979">
      <c r="A979" t="str">
        <f>if(Services!A979="","",Services!A979)</f>
        <v/>
      </c>
      <c r="B979" t="str">
        <f>if(Services!B979&amp;" "&amp;Services!C979&amp;" "&amp;Services!I979="","",Services!B979&amp;" "&amp;Services!C979&amp;" "&amp;Services!I979)</f>
        <v>  </v>
      </c>
      <c r="C979" t="str">
        <f>if(A979="","",Services!D979&amp;" "&amp;Services!E979&amp;", "&amp;Services!F979&amp;" "&amp;Services!G979)</f>
        <v/>
      </c>
      <c r="D979" t="str">
        <f>if(Services!H979="","",Services!H979)</f>
        <v/>
      </c>
      <c r="E979" s="81" t="str">
        <f>if(Services!J979="P",Services!$J$1&amp;", ","")&amp;
if(Services!K979="P",Services!$K$1&amp;", ","")&amp;
if(Services!L979="P",Services!$L$1&amp;", ","")&amp;
if(Services!M979="P",Services!$M$1&amp;", ","")&amp;
if(Services!N979="P",Services!$N$1&amp;", ","")&amp;
if(Services!O979="P",Services!$O$1&amp;", ","")&amp;
if(Services!P979="P",Services!$P$1&amp;", ","")&amp;
if(Services!Q979="P",Services!$Q$1&amp;", ","")&amp;
if(Services!R979="P",Services!$R$1&amp;", ","")&amp;
if(Services!S979="P",Services!$S$1&amp;", ","")&amp;
if(Services!T979="P",Services!$T$1&amp;", ","")&amp;
if(Services!U979="P",Services!$U$1&amp;", ","")&amp;
if(Services!V979="P",Services!$V$1&amp;", ","")&amp;
if(Services!W979="P",Services!$W$1&amp;", ","")&amp;
if(Services!X979="P",Services!$X$1&amp;", ","")&amp;
if(Services!Y979="P",Services!$Y$1&amp;", ","")&amp;
if(Services!Z979="P",Services!$Z$1&amp;", ","")&amp;
if(Services!AA979="P",Services!$AA$1&amp;", ","")&amp;
if(Services!AB979="P",Services!$AB$1&amp;", ","")&amp;
if(Services!AC979="P",Services!$AC$1&amp;", ","")&amp;
if(Services!AD979="P",Services!$AD$1&amp;", ","")&amp;
if(Services!AE979="P",Services!$AE$1&amp;", ","")&amp;
if(Services!AF979="P",Services!$AF$1&amp;", ","")&amp;
if(Services!AG979="P",Services!$AG$1&amp;", ","")&amp;
if(Services!AH979="P",Services!$AH$1&amp;", ","")</f>
        <v/>
      </c>
      <c r="F979" t="str">
        <f t="shared" si="1"/>
        <v/>
      </c>
      <c r="G979" s="81" t="str">
        <f>if(Services!J979="S",Services!$J$1&amp;", ","")&amp;
if(Services!K979="S",Services!$K$1&amp;", ","")&amp;
if(Services!L979="S",Services!$L$1&amp;", ","")&amp;
if(Services!M979="S",Services!$M$1&amp;", ","")&amp;
if(Services!N979="S",Services!$N$1&amp;", ","")&amp;
if(Services!O979="S",Services!$O$1&amp;", ","")&amp;
if(Services!P979="S",Services!$P$1&amp;", ","")&amp;
if(Services!Q979="S",Services!$Q$1&amp;", ","")&amp;
if(Services!R979="S",Services!$R$1&amp;", ","")&amp;
if(Services!S979="S",Services!$S$1&amp;", ","")&amp;
if(Services!T979="S",Services!$T$1&amp;", ","")&amp;
if(Services!U979="S",Services!$U$1&amp;", ","")&amp;
if(Services!V979="S",Services!$V$1&amp;", ","")&amp;
if(Services!W979="S",Services!$W$1&amp;", ","")&amp;
if(Services!X979="S",Services!$X$1&amp;", ","")&amp;
if(Services!Y979="S",Services!$Y$1&amp;", ","")&amp;
if(Services!Z979="S",Services!$Z$1&amp;", ","")&amp;
if(Services!AA979="S",Services!$AA$1&amp;", ","")&amp;
if(Services!AB979="S",Services!$AB$1&amp;", ","")&amp;
if(Services!AC979="S",Services!$AC$1&amp;", ","")&amp;
if(Services!AD979="S",Services!$AD$1&amp;", ","")&amp;
if(Services!AE979="S",Services!$AE$1&amp;", ","")&amp;
if(Services!AF979="S",Services!$AF$1&amp;", ","")&amp;
if(Services!AG979="S",Services!$AG$1&amp;", ","")&amp;
if(Services!AH979="S",Services!$AH$1&amp;", ","")</f>
        <v/>
      </c>
      <c r="H979" t="str">
        <f t="shared" si="2"/>
        <v/>
      </c>
      <c r="I979" t="str">
        <f t="shared" si="3"/>
        <v/>
      </c>
      <c r="J979" s="24" t="s">
        <v>299</v>
      </c>
    </row>
    <row r="980">
      <c r="A980" t="str">
        <f>if(Services!A980="","",Services!A980)</f>
        <v/>
      </c>
      <c r="B980" t="str">
        <f>if(Services!B980&amp;" "&amp;Services!C980&amp;" "&amp;Services!I980="","",Services!B980&amp;" "&amp;Services!C980&amp;" "&amp;Services!I980)</f>
        <v>  </v>
      </c>
      <c r="C980" t="str">
        <f>if(A980="","",Services!D980&amp;" "&amp;Services!E980&amp;", "&amp;Services!F980&amp;" "&amp;Services!G980)</f>
        <v/>
      </c>
      <c r="D980" t="str">
        <f>if(Services!H980="","",Services!H980)</f>
        <v/>
      </c>
      <c r="E980" s="81" t="str">
        <f>if(Services!J980="P",Services!$J$1&amp;", ","")&amp;
if(Services!K980="P",Services!$K$1&amp;", ","")&amp;
if(Services!L980="P",Services!$L$1&amp;", ","")&amp;
if(Services!M980="P",Services!$M$1&amp;", ","")&amp;
if(Services!N980="P",Services!$N$1&amp;", ","")&amp;
if(Services!O980="P",Services!$O$1&amp;", ","")&amp;
if(Services!P980="P",Services!$P$1&amp;", ","")&amp;
if(Services!Q980="P",Services!$Q$1&amp;", ","")&amp;
if(Services!R980="P",Services!$R$1&amp;", ","")&amp;
if(Services!S980="P",Services!$S$1&amp;", ","")&amp;
if(Services!T980="P",Services!$T$1&amp;", ","")&amp;
if(Services!U980="P",Services!$U$1&amp;", ","")&amp;
if(Services!V980="P",Services!$V$1&amp;", ","")&amp;
if(Services!W980="P",Services!$W$1&amp;", ","")&amp;
if(Services!X980="P",Services!$X$1&amp;", ","")&amp;
if(Services!Y980="P",Services!$Y$1&amp;", ","")&amp;
if(Services!Z980="P",Services!$Z$1&amp;", ","")&amp;
if(Services!AA980="P",Services!$AA$1&amp;", ","")&amp;
if(Services!AB980="P",Services!$AB$1&amp;", ","")&amp;
if(Services!AC980="P",Services!$AC$1&amp;", ","")&amp;
if(Services!AD980="P",Services!$AD$1&amp;", ","")&amp;
if(Services!AE980="P",Services!$AE$1&amp;", ","")&amp;
if(Services!AF980="P",Services!$AF$1&amp;", ","")&amp;
if(Services!AG980="P",Services!$AG$1&amp;", ","")&amp;
if(Services!AH980="P",Services!$AH$1&amp;", ","")</f>
        <v/>
      </c>
      <c r="F980" t="str">
        <f t="shared" si="1"/>
        <v/>
      </c>
      <c r="G980" s="81" t="str">
        <f>if(Services!J980="S",Services!$J$1&amp;", ","")&amp;
if(Services!K980="S",Services!$K$1&amp;", ","")&amp;
if(Services!L980="S",Services!$L$1&amp;", ","")&amp;
if(Services!M980="S",Services!$M$1&amp;", ","")&amp;
if(Services!N980="S",Services!$N$1&amp;", ","")&amp;
if(Services!O980="S",Services!$O$1&amp;", ","")&amp;
if(Services!P980="S",Services!$P$1&amp;", ","")&amp;
if(Services!Q980="S",Services!$Q$1&amp;", ","")&amp;
if(Services!R980="S",Services!$R$1&amp;", ","")&amp;
if(Services!S980="S",Services!$S$1&amp;", ","")&amp;
if(Services!T980="S",Services!$T$1&amp;", ","")&amp;
if(Services!U980="S",Services!$U$1&amp;", ","")&amp;
if(Services!V980="S",Services!$V$1&amp;", ","")&amp;
if(Services!W980="S",Services!$W$1&amp;", ","")&amp;
if(Services!X980="S",Services!$X$1&amp;", ","")&amp;
if(Services!Y980="S",Services!$Y$1&amp;", ","")&amp;
if(Services!Z980="S",Services!$Z$1&amp;", ","")&amp;
if(Services!AA980="S",Services!$AA$1&amp;", ","")&amp;
if(Services!AB980="S",Services!$AB$1&amp;", ","")&amp;
if(Services!AC980="S",Services!$AC$1&amp;", ","")&amp;
if(Services!AD980="S",Services!$AD$1&amp;", ","")&amp;
if(Services!AE980="S",Services!$AE$1&amp;", ","")&amp;
if(Services!AF980="S",Services!$AF$1&amp;", ","")&amp;
if(Services!AG980="S",Services!$AG$1&amp;", ","")&amp;
if(Services!AH980="S",Services!$AH$1&amp;", ","")</f>
        <v/>
      </c>
      <c r="H980" t="str">
        <f t="shared" si="2"/>
        <v/>
      </c>
      <c r="I980" t="str">
        <f t="shared" si="3"/>
        <v/>
      </c>
      <c r="J980" s="24" t="s">
        <v>299</v>
      </c>
    </row>
    <row r="981">
      <c r="A981" t="str">
        <f>if(Services!A981="","",Services!A981)</f>
        <v/>
      </c>
      <c r="B981" t="str">
        <f>if(Services!B981&amp;" "&amp;Services!C981&amp;" "&amp;Services!I981="","",Services!B981&amp;" "&amp;Services!C981&amp;" "&amp;Services!I981)</f>
        <v>  </v>
      </c>
      <c r="C981" t="str">
        <f>if(A981="","",Services!D981&amp;" "&amp;Services!E981&amp;", "&amp;Services!F981&amp;" "&amp;Services!G981)</f>
        <v/>
      </c>
      <c r="D981" t="str">
        <f>if(Services!H981="","",Services!H981)</f>
        <v/>
      </c>
      <c r="E981" s="81" t="str">
        <f>if(Services!J981="P",Services!$J$1&amp;", ","")&amp;
if(Services!K981="P",Services!$K$1&amp;", ","")&amp;
if(Services!L981="P",Services!$L$1&amp;", ","")&amp;
if(Services!M981="P",Services!$M$1&amp;", ","")&amp;
if(Services!N981="P",Services!$N$1&amp;", ","")&amp;
if(Services!O981="P",Services!$O$1&amp;", ","")&amp;
if(Services!P981="P",Services!$P$1&amp;", ","")&amp;
if(Services!Q981="P",Services!$Q$1&amp;", ","")&amp;
if(Services!R981="P",Services!$R$1&amp;", ","")&amp;
if(Services!S981="P",Services!$S$1&amp;", ","")&amp;
if(Services!T981="P",Services!$T$1&amp;", ","")&amp;
if(Services!U981="P",Services!$U$1&amp;", ","")&amp;
if(Services!V981="P",Services!$V$1&amp;", ","")&amp;
if(Services!W981="P",Services!$W$1&amp;", ","")&amp;
if(Services!X981="P",Services!$X$1&amp;", ","")&amp;
if(Services!Y981="P",Services!$Y$1&amp;", ","")&amp;
if(Services!Z981="P",Services!$Z$1&amp;", ","")&amp;
if(Services!AA981="P",Services!$AA$1&amp;", ","")&amp;
if(Services!AB981="P",Services!$AB$1&amp;", ","")&amp;
if(Services!AC981="P",Services!$AC$1&amp;", ","")&amp;
if(Services!AD981="P",Services!$AD$1&amp;", ","")&amp;
if(Services!AE981="P",Services!$AE$1&amp;", ","")&amp;
if(Services!AF981="P",Services!$AF$1&amp;", ","")&amp;
if(Services!AG981="P",Services!$AG$1&amp;", ","")&amp;
if(Services!AH981="P",Services!$AH$1&amp;", ","")</f>
        <v/>
      </c>
      <c r="F981" t="str">
        <f t="shared" si="1"/>
        <v/>
      </c>
      <c r="G981" s="81" t="str">
        <f>if(Services!J981="S",Services!$J$1&amp;", ","")&amp;
if(Services!K981="S",Services!$K$1&amp;", ","")&amp;
if(Services!L981="S",Services!$L$1&amp;", ","")&amp;
if(Services!M981="S",Services!$M$1&amp;", ","")&amp;
if(Services!N981="S",Services!$N$1&amp;", ","")&amp;
if(Services!O981="S",Services!$O$1&amp;", ","")&amp;
if(Services!P981="S",Services!$P$1&amp;", ","")&amp;
if(Services!Q981="S",Services!$Q$1&amp;", ","")&amp;
if(Services!R981="S",Services!$R$1&amp;", ","")&amp;
if(Services!S981="S",Services!$S$1&amp;", ","")&amp;
if(Services!T981="S",Services!$T$1&amp;", ","")&amp;
if(Services!U981="S",Services!$U$1&amp;", ","")&amp;
if(Services!V981="S",Services!$V$1&amp;", ","")&amp;
if(Services!W981="S",Services!$W$1&amp;", ","")&amp;
if(Services!X981="S",Services!$X$1&amp;", ","")&amp;
if(Services!Y981="S",Services!$Y$1&amp;", ","")&amp;
if(Services!Z981="S",Services!$Z$1&amp;", ","")&amp;
if(Services!AA981="S",Services!$AA$1&amp;", ","")&amp;
if(Services!AB981="S",Services!$AB$1&amp;", ","")&amp;
if(Services!AC981="S",Services!$AC$1&amp;", ","")&amp;
if(Services!AD981="S",Services!$AD$1&amp;", ","")&amp;
if(Services!AE981="S",Services!$AE$1&amp;", ","")&amp;
if(Services!AF981="S",Services!$AF$1&amp;", ","")&amp;
if(Services!AG981="S",Services!$AG$1&amp;", ","")&amp;
if(Services!AH981="S",Services!$AH$1&amp;", ","")</f>
        <v/>
      </c>
      <c r="H981" t="str">
        <f t="shared" si="2"/>
        <v/>
      </c>
      <c r="I981" t="str">
        <f t="shared" si="3"/>
        <v/>
      </c>
      <c r="J981" s="24" t="s">
        <v>299</v>
      </c>
    </row>
    <row r="982">
      <c r="A982" t="str">
        <f>if(Services!A982="","",Services!A982)</f>
        <v/>
      </c>
      <c r="B982" t="str">
        <f>if(Services!B982&amp;" "&amp;Services!C982&amp;" "&amp;Services!I982="","",Services!B982&amp;" "&amp;Services!C982&amp;" "&amp;Services!I982)</f>
        <v>  </v>
      </c>
      <c r="C982" t="str">
        <f>if(A982="","",Services!D982&amp;" "&amp;Services!E982&amp;", "&amp;Services!F982&amp;" "&amp;Services!G982)</f>
        <v/>
      </c>
      <c r="D982" t="str">
        <f>if(Services!H982="","",Services!H982)</f>
        <v/>
      </c>
      <c r="E982" s="81" t="str">
        <f>if(Services!J982="P",Services!$J$1&amp;", ","")&amp;
if(Services!K982="P",Services!$K$1&amp;", ","")&amp;
if(Services!L982="P",Services!$L$1&amp;", ","")&amp;
if(Services!M982="P",Services!$M$1&amp;", ","")&amp;
if(Services!N982="P",Services!$N$1&amp;", ","")&amp;
if(Services!O982="P",Services!$O$1&amp;", ","")&amp;
if(Services!P982="P",Services!$P$1&amp;", ","")&amp;
if(Services!Q982="P",Services!$Q$1&amp;", ","")&amp;
if(Services!R982="P",Services!$R$1&amp;", ","")&amp;
if(Services!S982="P",Services!$S$1&amp;", ","")&amp;
if(Services!T982="P",Services!$T$1&amp;", ","")&amp;
if(Services!U982="P",Services!$U$1&amp;", ","")&amp;
if(Services!V982="P",Services!$V$1&amp;", ","")&amp;
if(Services!W982="P",Services!$W$1&amp;", ","")&amp;
if(Services!X982="P",Services!$X$1&amp;", ","")&amp;
if(Services!Y982="P",Services!$Y$1&amp;", ","")&amp;
if(Services!Z982="P",Services!$Z$1&amp;", ","")&amp;
if(Services!AA982="P",Services!$AA$1&amp;", ","")&amp;
if(Services!AB982="P",Services!$AB$1&amp;", ","")&amp;
if(Services!AC982="P",Services!$AC$1&amp;", ","")&amp;
if(Services!AD982="P",Services!$AD$1&amp;", ","")&amp;
if(Services!AE982="P",Services!$AE$1&amp;", ","")&amp;
if(Services!AF982="P",Services!$AF$1&amp;", ","")&amp;
if(Services!AG982="P",Services!$AG$1&amp;", ","")&amp;
if(Services!AH982="P",Services!$AH$1&amp;", ","")</f>
        <v/>
      </c>
      <c r="F982" t="str">
        <f t="shared" si="1"/>
        <v/>
      </c>
      <c r="G982" s="81" t="str">
        <f>if(Services!J982="S",Services!$J$1&amp;", ","")&amp;
if(Services!K982="S",Services!$K$1&amp;", ","")&amp;
if(Services!L982="S",Services!$L$1&amp;", ","")&amp;
if(Services!M982="S",Services!$M$1&amp;", ","")&amp;
if(Services!N982="S",Services!$N$1&amp;", ","")&amp;
if(Services!O982="S",Services!$O$1&amp;", ","")&amp;
if(Services!P982="S",Services!$P$1&amp;", ","")&amp;
if(Services!Q982="S",Services!$Q$1&amp;", ","")&amp;
if(Services!R982="S",Services!$R$1&amp;", ","")&amp;
if(Services!S982="S",Services!$S$1&amp;", ","")&amp;
if(Services!T982="S",Services!$T$1&amp;", ","")&amp;
if(Services!U982="S",Services!$U$1&amp;", ","")&amp;
if(Services!V982="S",Services!$V$1&amp;", ","")&amp;
if(Services!W982="S",Services!$W$1&amp;", ","")&amp;
if(Services!X982="S",Services!$X$1&amp;", ","")&amp;
if(Services!Y982="S",Services!$Y$1&amp;", ","")&amp;
if(Services!Z982="S",Services!$Z$1&amp;", ","")&amp;
if(Services!AA982="S",Services!$AA$1&amp;", ","")&amp;
if(Services!AB982="S",Services!$AB$1&amp;", ","")&amp;
if(Services!AC982="S",Services!$AC$1&amp;", ","")&amp;
if(Services!AD982="S",Services!$AD$1&amp;", ","")&amp;
if(Services!AE982="S",Services!$AE$1&amp;", ","")&amp;
if(Services!AF982="S",Services!$AF$1&amp;", ","")&amp;
if(Services!AG982="S",Services!$AG$1&amp;", ","")&amp;
if(Services!AH982="S",Services!$AH$1&amp;", ","")</f>
        <v/>
      </c>
      <c r="H982" t="str">
        <f t="shared" si="2"/>
        <v/>
      </c>
      <c r="I982" t="str">
        <f t="shared" si="3"/>
        <v/>
      </c>
      <c r="J982" s="24" t="s">
        <v>299</v>
      </c>
    </row>
    <row r="983">
      <c r="A983" t="str">
        <f>if(Services!A983="","",Services!A983)</f>
        <v/>
      </c>
      <c r="B983" t="str">
        <f>if(Services!B983&amp;" "&amp;Services!C983&amp;" "&amp;Services!I983="","",Services!B983&amp;" "&amp;Services!C983&amp;" "&amp;Services!I983)</f>
        <v>  </v>
      </c>
      <c r="C983" t="str">
        <f>if(A983="","",Services!D983&amp;" "&amp;Services!E983&amp;", "&amp;Services!F983&amp;" "&amp;Services!G983)</f>
        <v/>
      </c>
      <c r="D983" t="str">
        <f>if(Services!H983="","",Services!H983)</f>
        <v/>
      </c>
      <c r="E983" s="81" t="str">
        <f>if(Services!J983="P",Services!$J$1&amp;", ","")&amp;
if(Services!K983="P",Services!$K$1&amp;", ","")&amp;
if(Services!L983="P",Services!$L$1&amp;", ","")&amp;
if(Services!M983="P",Services!$M$1&amp;", ","")&amp;
if(Services!N983="P",Services!$N$1&amp;", ","")&amp;
if(Services!O983="P",Services!$O$1&amp;", ","")&amp;
if(Services!P983="P",Services!$P$1&amp;", ","")&amp;
if(Services!Q983="P",Services!$Q$1&amp;", ","")&amp;
if(Services!R983="P",Services!$R$1&amp;", ","")&amp;
if(Services!S983="P",Services!$S$1&amp;", ","")&amp;
if(Services!T983="P",Services!$T$1&amp;", ","")&amp;
if(Services!U983="P",Services!$U$1&amp;", ","")&amp;
if(Services!V983="P",Services!$V$1&amp;", ","")&amp;
if(Services!W983="P",Services!$W$1&amp;", ","")&amp;
if(Services!X983="P",Services!$X$1&amp;", ","")&amp;
if(Services!Y983="P",Services!$Y$1&amp;", ","")&amp;
if(Services!Z983="P",Services!$Z$1&amp;", ","")&amp;
if(Services!AA983="P",Services!$AA$1&amp;", ","")&amp;
if(Services!AB983="P",Services!$AB$1&amp;", ","")&amp;
if(Services!AC983="P",Services!$AC$1&amp;", ","")&amp;
if(Services!AD983="P",Services!$AD$1&amp;", ","")&amp;
if(Services!AE983="P",Services!$AE$1&amp;", ","")&amp;
if(Services!AF983="P",Services!$AF$1&amp;", ","")&amp;
if(Services!AG983="P",Services!$AG$1&amp;", ","")&amp;
if(Services!AH983="P",Services!$AH$1&amp;", ","")</f>
        <v/>
      </c>
      <c r="F983" t="str">
        <f t="shared" si="1"/>
        <v/>
      </c>
      <c r="G983" s="81" t="str">
        <f>if(Services!J983="S",Services!$J$1&amp;", ","")&amp;
if(Services!K983="S",Services!$K$1&amp;", ","")&amp;
if(Services!L983="S",Services!$L$1&amp;", ","")&amp;
if(Services!M983="S",Services!$M$1&amp;", ","")&amp;
if(Services!N983="S",Services!$N$1&amp;", ","")&amp;
if(Services!O983="S",Services!$O$1&amp;", ","")&amp;
if(Services!P983="S",Services!$P$1&amp;", ","")&amp;
if(Services!Q983="S",Services!$Q$1&amp;", ","")&amp;
if(Services!R983="S",Services!$R$1&amp;", ","")&amp;
if(Services!S983="S",Services!$S$1&amp;", ","")&amp;
if(Services!T983="S",Services!$T$1&amp;", ","")&amp;
if(Services!U983="S",Services!$U$1&amp;", ","")&amp;
if(Services!V983="S",Services!$V$1&amp;", ","")&amp;
if(Services!W983="S",Services!$W$1&amp;", ","")&amp;
if(Services!X983="S",Services!$X$1&amp;", ","")&amp;
if(Services!Y983="S",Services!$Y$1&amp;", ","")&amp;
if(Services!Z983="S",Services!$Z$1&amp;", ","")&amp;
if(Services!AA983="S",Services!$AA$1&amp;", ","")&amp;
if(Services!AB983="S",Services!$AB$1&amp;", ","")&amp;
if(Services!AC983="S",Services!$AC$1&amp;", ","")&amp;
if(Services!AD983="S",Services!$AD$1&amp;", ","")&amp;
if(Services!AE983="S",Services!$AE$1&amp;", ","")&amp;
if(Services!AF983="S",Services!$AF$1&amp;", ","")&amp;
if(Services!AG983="S",Services!$AG$1&amp;", ","")&amp;
if(Services!AH983="S",Services!$AH$1&amp;", ","")</f>
        <v/>
      </c>
      <c r="H983" t="str">
        <f t="shared" si="2"/>
        <v/>
      </c>
      <c r="I983" t="str">
        <f t="shared" si="3"/>
        <v/>
      </c>
      <c r="J983" s="24" t="s">
        <v>299</v>
      </c>
    </row>
    <row r="984">
      <c r="A984" t="str">
        <f>if(Services!A984="","",Services!A984)</f>
        <v/>
      </c>
      <c r="B984" t="str">
        <f>if(Services!B984&amp;" "&amp;Services!C984&amp;" "&amp;Services!I984="","",Services!B984&amp;" "&amp;Services!C984&amp;" "&amp;Services!I984)</f>
        <v>  </v>
      </c>
      <c r="C984" t="str">
        <f>if(A984="","",Services!D984&amp;" "&amp;Services!E984&amp;", "&amp;Services!F984&amp;" "&amp;Services!G984)</f>
        <v/>
      </c>
      <c r="D984" t="str">
        <f>if(Services!H984="","",Services!H984)</f>
        <v/>
      </c>
      <c r="E984" s="81" t="str">
        <f>if(Services!J984="P",Services!$J$1&amp;", ","")&amp;
if(Services!K984="P",Services!$K$1&amp;", ","")&amp;
if(Services!L984="P",Services!$L$1&amp;", ","")&amp;
if(Services!M984="P",Services!$M$1&amp;", ","")&amp;
if(Services!N984="P",Services!$N$1&amp;", ","")&amp;
if(Services!O984="P",Services!$O$1&amp;", ","")&amp;
if(Services!P984="P",Services!$P$1&amp;", ","")&amp;
if(Services!Q984="P",Services!$Q$1&amp;", ","")&amp;
if(Services!R984="P",Services!$R$1&amp;", ","")&amp;
if(Services!S984="P",Services!$S$1&amp;", ","")&amp;
if(Services!T984="P",Services!$T$1&amp;", ","")&amp;
if(Services!U984="P",Services!$U$1&amp;", ","")&amp;
if(Services!V984="P",Services!$V$1&amp;", ","")&amp;
if(Services!W984="P",Services!$W$1&amp;", ","")&amp;
if(Services!X984="P",Services!$X$1&amp;", ","")&amp;
if(Services!Y984="P",Services!$Y$1&amp;", ","")&amp;
if(Services!Z984="P",Services!$Z$1&amp;", ","")&amp;
if(Services!AA984="P",Services!$AA$1&amp;", ","")&amp;
if(Services!AB984="P",Services!$AB$1&amp;", ","")&amp;
if(Services!AC984="P",Services!$AC$1&amp;", ","")&amp;
if(Services!AD984="P",Services!$AD$1&amp;", ","")&amp;
if(Services!AE984="P",Services!$AE$1&amp;", ","")&amp;
if(Services!AF984="P",Services!$AF$1&amp;", ","")&amp;
if(Services!AG984="P",Services!$AG$1&amp;", ","")&amp;
if(Services!AH984="P",Services!$AH$1&amp;", ","")</f>
        <v/>
      </c>
      <c r="F984" t="str">
        <f t="shared" si="1"/>
        <v/>
      </c>
      <c r="G984" s="81" t="str">
        <f>if(Services!J984="S",Services!$J$1&amp;", ","")&amp;
if(Services!K984="S",Services!$K$1&amp;", ","")&amp;
if(Services!L984="S",Services!$L$1&amp;", ","")&amp;
if(Services!M984="S",Services!$M$1&amp;", ","")&amp;
if(Services!N984="S",Services!$N$1&amp;", ","")&amp;
if(Services!O984="S",Services!$O$1&amp;", ","")&amp;
if(Services!P984="S",Services!$P$1&amp;", ","")&amp;
if(Services!Q984="S",Services!$Q$1&amp;", ","")&amp;
if(Services!R984="S",Services!$R$1&amp;", ","")&amp;
if(Services!S984="S",Services!$S$1&amp;", ","")&amp;
if(Services!T984="S",Services!$T$1&amp;", ","")&amp;
if(Services!U984="S",Services!$U$1&amp;", ","")&amp;
if(Services!V984="S",Services!$V$1&amp;", ","")&amp;
if(Services!W984="S",Services!$W$1&amp;", ","")&amp;
if(Services!X984="S",Services!$X$1&amp;", ","")&amp;
if(Services!Y984="S",Services!$Y$1&amp;", ","")&amp;
if(Services!Z984="S",Services!$Z$1&amp;", ","")&amp;
if(Services!AA984="S",Services!$AA$1&amp;", ","")&amp;
if(Services!AB984="S",Services!$AB$1&amp;", ","")&amp;
if(Services!AC984="S",Services!$AC$1&amp;", ","")&amp;
if(Services!AD984="S",Services!$AD$1&amp;", ","")&amp;
if(Services!AE984="S",Services!$AE$1&amp;", ","")&amp;
if(Services!AF984="S",Services!$AF$1&amp;", ","")&amp;
if(Services!AG984="S",Services!$AG$1&amp;", ","")&amp;
if(Services!AH984="S",Services!$AH$1&amp;", ","")</f>
        <v/>
      </c>
      <c r="H984" t="str">
        <f t="shared" si="2"/>
        <v/>
      </c>
      <c r="I984" t="str">
        <f t="shared" si="3"/>
        <v/>
      </c>
      <c r="J984" s="24" t="s">
        <v>299</v>
      </c>
    </row>
    <row r="985">
      <c r="A985" t="str">
        <f>if(Services!A985="","",Services!A985)</f>
        <v/>
      </c>
      <c r="B985" t="str">
        <f>if(Services!B985&amp;" "&amp;Services!C985&amp;" "&amp;Services!I985="","",Services!B985&amp;" "&amp;Services!C985&amp;" "&amp;Services!I985)</f>
        <v>  </v>
      </c>
      <c r="C985" t="str">
        <f>if(A985="","",Services!D985&amp;" "&amp;Services!E985&amp;", "&amp;Services!F985&amp;" "&amp;Services!G985)</f>
        <v/>
      </c>
      <c r="D985" t="str">
        <f>if(Services!H985="","",Services!H985)</f>
        <v/>
      </c>
      <c r="E985" s="81" t="str">
        <f>if(Services!J985="P",Services!$J$1&amp;", ","")&amp;
if(Services!K985="P",Services!$K$1&amp;", ","")&amp;
if(Services!L985="P",Services!$L$1&amp;", ","")&amp;
if(Services!M985="P",Services!$M$1&amp;", ","")&amp;
if(Services!N985="P",Services!$N$1&amp;", ","")&amp;
if(Services!O985="P",Services!$O$1&amp;", ","")&amp;
if(Services!P985="P",Services!$P$1&amp;", ","")&amp;
if(Services!Q985="P",Services!$Q$1&amp;", ","")&amp;
if(Services!R985="P",Services!$R$1&amp;", ","")&amp;
if(Services!S985="P",Services!$S$1&amp;", ","")&amp;
if(Services!T985="P",Services!$T$1&amp;", ","")&amp;
if(Services!U985="P",Services!$U$1&amp;", ","")&amp;
if(Services!V985="P",Services!$V$1&amp;", ","")&amp;
if(Services!W985="P",Services!$W$1&amp;", ","")&amp;
if(Services!X985="P",Services!$X$1&amp;", ","")&amp;
if(Services!Y985="P",Services!$Y$1&amp;", ","")&amp;
if(Services!Z985="P",Services!$Z$1&amp;", ","")&amp;
if(Services!AA985="P",Services!$AA$1&amp;", ","")&amp;
if(Services!AB985="P",Services!$AB$1&amp;", ","")&amp;
if(Services!AC985="P",Services!$AC$1&amp;", ","")&amp;
if(Services!AD985="P",Services!$AD$1&amp;", ","")&amp;
if(Services!AE985="P",Services!$AE$1&amp;", ","")&amp;
if(Services!AF985="P",Services!$AF$1&amp;", ","")&amp;
if(Services!AG985="P",Services!$AG$1&amp;", ","")&amp;
if(Services!AH985="P",Services!$AH$1&amp;", ","")</f>
        <v/>
      </c>
      <c r="F985" t="str">
        <f t="shared" si="1"/>
        <v/>
      </c>
      <c r="G985" s="81" t="str">
        <f>if(Services!J985="S",Services!$J$1&amp;", ","")&amp;
if(Services!K985="S",Services!$K$1&amp;", ","")&amp;
if(Services!L985="S",Services!$L$1&amp;", ","")&amp;
if(Services!M985="S",Services!$M$1&amp;", ","")&amp;
if(Services!N985="S",Services!$N$1&amp;", ","")&amp;
if(Services!O985="S",Services!$O$1&amp;", ","")&amp;
if(Services!P985="S",Services!$P$1&amp;", ","")&amp;
if(Services!Q985="S",Services!$Q$1&amp;", ","")&amp;
if(Services!R985="S",Services!$R$1&amp;", ","")&amp;
if(Services!S985="S",Services!$S$1&amp;", ","")&amp;
if(Services!T985="S",Services!$T$1&amp;", ","")&amp;
if(Services!U985="S",Services!$U$1&amp;", ","")&amp;
if(Services!V985="S",Services!$V$1&amp;", ","")&amp;
if(Services!W985="S",Services!$W$1&amp;", ","")&amp;
if(Services!X985="S",Services!$X$1&amp;", ","")&amp;
if(Services!Y985="S",Services!$Y$1&amp;", ","")&amp;
if(Services!Z985="S",Services!$Z$1&amp;", ","")&amp;
if(Services!AA985="S",Services!$AA$1&amp;", ","")&amp;
if(Services!AB985="S",Services!$AB$1&amp;", ","")&amp;
if(Services!AC985="S",Services!$AC$1&amp;", ","")&amp;
if(Services!AD985="S",Services!$AD$1&amp;", ","")&amp;
if(Services!AE985="S",Services!$AE$1&amp;", ","")&amp;
if(Services!AF985="S",Services!$AF$1&amp;", ","")&amp;
if(Services!AG985="S",Services!$AG$1&amp;", ","")&amp;
if(Services!AH985="S",Services!$AH$1&amp;", ","")</f>
        <v/>
      </c>
      <c r="H985" t="str">
        <f t="shared" si="2"/>
        <v/>
      </c>
      <c r="I985" t="str">
        <f t="shared" si="3"/>
        <v/>
      </c>
      <c r="J985" s="24" t="s">
        <v>299</v>
      </c>
    </row>
    <row r="986">
      <c r="A986" t="str">
        <f>if(Services!A986="","",Services!A986)</f>
        <v/>
      </c>
      <c r="B986" t="str">
        <f>if(Services!B986&amp;" "&amp;Services!C986&amp;" "&amp;Services!I986="","",Services!B986&amp;" "&amp;Services!C986&amp;" "&amp;Services!I986)</f>
        <v>  </v>
      </c>
      <c r="C986" t="str">
        <f>if(A986="","",Services!D986&amp;" "&amp;Services!E986&amp;", "&amp;Services!F986&amp;" "&amp;Services!G986)</f>
        <v/>
      </c>
      <c r="D986" t="str">
        <f>if(Services!H986="","",Services!H986)</f>
        <v/>
      </c>
      <c r="E986" s="81" t="str">
        <f>if(Services!J986="P",Services!$J$1&amp;", ","")&amp;
if(Services!K986="P",Services!$K$1&amp;", ","")&amp;
if(Services!L986="P",Services!$L$1&amp;", ","")&amp;
if(Services!M986="P",Services!$M$1&amp;", ","")&amp;
if(Services!N986="P",Services!$N$1&amp;", ","")&amp;
if(Services!O986="P",Services!$O$1&amp;", ","")&amp;
if(Services!P986="P",Services!$P$1&amp;", ","")&amp;
if(Services!Q986="P",Services!$Q$1&amp;", ","")&amp;
if(Services!R986="P",Services!$R$1&amp;", ","")&amp;
if(Services!S986="P",Services!$S$1&amp;", ","")&amp;
if(Services!T986="P",Services!$T$1&amp;", ","")&amp;
if(Services!U986="P",Services!$U$1&amp;", ","")&amp;
if(Services!V986="P",Services!$V$1&amp;", ","")&amp;
if(Services!W986="P",Services!$W$1&amp;", ","")&amp;
if(Services!X986="P",Services!$X$1&amp;", ","")&amp;
if(Services!Y986="P",Services!$Y$1&amp;", ","")&amp;
if(Services!Z986="P",Services!$Z$1&amp;", ","")&amp;
if(Services!AA986="P",Services!$AA$1&amp;", ","")&amp;
if(Services!AB986="P",Services!$AB$1&amp;", ","")&amp;
if(Services!AC986="P",Services!$AC$1&amp;", ","")&amp;
if(Services!AD986="P",Services!$AD$1&amp;", ","")&amp;
if(Services!AE986="P",Services!$AE$1&amp;", ","")&amp;
if(Services!AF986="P",Services!$AF$1&amp;", ","")&amp;
if(Services!AG986="P",Services!$AG$1&amp;", ","")&amp;
if(Services!AH986="P",Services!$AH$1&amp;", ","")</f>
        <v/>
      </c>
      <c r="F986" t="str">
        <f t="shared" si="1"/>
        <v/>
      </c>
      <c r="G986" s="81" t="str">
        <f>if(Services!J986="S",Services!$J$1&amp;", ","")&amp;
if(Services!K986="S",Services!$K$1&amp;", ","")&amp;
if(Services!L986="S",Services!$L$1&amp;", ","")&amp;
if(Services!M986="S",Services!$M$1&amp;", ","")&amp;
if(Services!N986="S",Services!$N$1&amp;", ","")&amp;
if(Services!O986="S",Services!$O$1&amp;", ","")&amp;
if(Services!P986="S",Services!$P$1&amp;", ","")&amp;
if(Services!Q986="S",Services!$Q$1&amp;", ","")&amp;
if(Services!R986="S",Services!$R$1&amp;", ","")&amp;
if(Services!S986="S",Services!$S$1&amp;", ","")&amp;
if(Services!T986="S",Services!$T$1&amp;", ","")&amp;
if(Services!U986="S",Services!$U$1&amp;", ","")&amp;
if(Services!V986="S",Services!$V$1&amp;", ","")&amp;
if(Services!W986="S",Services!$W$1&amp;", ","")&amp;
if(Services!X986="S",Services!$X$1&amp;", ","")&amp;
if(Services!Y986="S",Services!$Y$1&amp;", ","")&amp;
if(Services!Z986="S",Services!$Z$1&amp;", ","")&amp;
if(Services!AA986="S",Services!$AA$1&amp;", ","")&amp;
if(Services!AB986="S",Services!$AB$1&amp;", ","")&amp;
if(Services!AC986="S",Services!$AC$1&amp;", ","")&amp;
if(Services!AD986="S",Services!$AD$1&amp;", ","")&amp;
if(Services!AE986="S",Services!$AE$1&amp;", ","")&amp;
if(Services!AF986="S",Services!$AF$1&amp;", ","")&amp;
if(Services!AG986="S",Services!$AG$1&amp;", ","")&amp;
if(Services!AH986="S",Services!$AH$1&amp;", ","")</f>
        <v/>
      </c>
      <c r="H986" t="str">
        <f t="shared" si="2"/>
        <v/>
      </c>
      <c r="I986" t="str">
        <f t="shared" si="3"/>
        <v/>
      </c>
      <c r="J986" s="24" t="s">
        <v>299</v>
      </c>
    </row>
    <row r="987">
      <c r="A987" t="str">
        <f>if(Services!A987="","",Services!A987)</f>
        <v/>
      </c>
      <c r="B987" t="str">
        <f>if(Services!B987&amp;" "&amp;Services!C987&amp;" "&amp;Services!I987="","",Services!B987&amp;" "&amp;Services!C987&amp;" "&amp;Services!I987)</f>
        <v>  </v>
      </c>
      <c r="C987" t="str">
        <f>if(A987="","",Services!D987&amp;" "&amp;Services!E987&amp;", "&amp;Services!F987&amp;" "&amp;Services!G987)</f>
        <v/>
      </c>
      <c r="D987" t="str">
        <f>if(Services!H987="","",Services!H987)</f>
        <v/>
      </c>
      <c r="E987" s="81" t="str">
        <f>if(Services!J987="P",Services!$J$1&amp;", ","")&amp;
if(Services!K987="P",Services!$K$1&amp;", ","")&amp;
if(Services!L987="P",Services!$L$1&amp;", ","")&amp;
if(Services!M987="P",Services!$M$1&amp;", ","")&amp;
if(Services!N987="P",Services!$N$1&amp;", ","")&amp;
if(Services!O987="P",Services!$O$1&amp;", ","")&amp;
if(Services!P987="P",Services!$P$1&amp;", ","")&amp;
if(Services!Q987="P",Services!$Q$1&amp;", ","")&amp;
if(Services!R987="P",Services!$R$1&amp;", ","")&amp;
if(Services!S987="P",Services!$S$1&amp;", ","")&amp;
if(Services!T987="P",Services!$T$1&amp;", ","")&amp;
if(Services!U987="P",Services!$U$1&amp;", ","")&amp;
if(Services!V987="P",Services!$V$1&amp;", ","")&amp;
if(Services!W987="P",Services!$W$1&amp;", ","")&amp;
if(Services!X987="P",Services!$X$1&amp;", ","")&amp;
if(Services!Y987="P",Services!$Y$1&amp;", ","")&amp;
if(Services!Z987="P",Services!$Z$1&amp;", ","")&amp;
if(Services!AA987="P",Services!$AA$1&amp;", ","")&amp;
if(Services!AB987="P",Services!$AB$1&amp;", ","")&amp;
if(Services!AC987="P",Services!$AC$1&amp;", ","")&amp;
if(Services!AD987="P",Services!$AD$1&amp;", ","")&amp;
if(Services!AE987="P",Services!$AE$1&amp;", ","")&amp;
if(Services!AF987="P",Services!$AF$1&amp;", ","")&amp;
if(Services!AG987="P",Services!$AG$1&amp;", ","")&amp;
if(Services!AH987="P",Services!$AH$1&amp;", ","")</f>
        <v/>
      </c>
      <c r="F987" t="str">
        <f t="shared" si="1"/>
        <v/>
      </c>
      <c r="G987" s="81" t="str">
        <f>if(Services!J987="S",Services!$J$1&amp;", ","")&amp;
if(Services!K987="S",Services!$K$1&amp;", ","")&amp;
if(Services!L987="S",Services!$L$1&amp;", ","")&amp;
if(Services!M987="S",Services!$M$1&amp;", ","")&amp;
if(Services!N987="S",Services!$N$1&amp;", ","")&amp;
if(Services!O987="S",Services!$O$1&amp;", ","")&amp;
if(Services!P987="S",Services!$P$1&amp;", ","")&amp;
if(Services!Q987="S",Services!$Q$1&amp;", ","")&amp;
if(Services!R987="S",Services!$R$1&amp;", ","")&amp;
if(Services!S987="S",Services!$S$1&amp;", ","")&amp;
if(Services!T987="S",Services!$T$1&amp;", ","")&amp;
if(Services!U987="S",Services!$U$1&amp;", ","")&amp;
if(Services!V987="S",Services!$V$1&amp;", ","")&amp;
if(Services!W987="S",Services!$W$1&amp;", ","")&amp;
if(Services!X987="S",Services!$X$1&amp;", ","")&amp;
if(Services!Y987="S",Services!$Y$1&amp;", ","")&amp;
if(Services!Z987="S",Services!$Z$1&amp;", ","")&amp;
if(Services!AA987="S",Services!$AA$1&amp;", ","")&amp;
if(Services!AB987="S",Services!$AB$1&amp;", ","")&amp;
if(Services!AC987="S",Services!$AC$1&amp;", ","")&amp;
if(Services!AD987="S",Services!$AD$1&amp;", ","")&amp;
if(Services!AE987="S",Services!$AE$1&amp;", ","")&amp;
if(Services!AF987="S",Services!$AF$1&amp;", ","")&amp;
if(Services!AG987="S",Services!$AG$1&amp;", ","")&amp;
if(Services!AH987="S",Services!$AH$1&amp;", ","")</f>
        <v/>
      </c>
      <c r="H987" t="str">
        <f t="shared" si="2"/>
        <v/>
      </c>
      <c r="I987" t="str">
        <f t="shared" si="3"/>
        <v/>
      </c>
      <c r="J987" s="24" t="s">
        <v>299</v>
      </c>
    </row>
    <row r="988">
      <c r="A988" t="str">
        <f>if(Services!A988="","",Services!A988)</f>
        <v/>
      </c>
      <c r="B988" t="str">
        <f>if(Services!B988&amp;" "&amp;Services!C988&amp;" "&amp;Services!I988="","",Services!B988&amp;" "&amp;Services!C988&amp;" "&amp;Services!I988)</f>
        <v>  </v>
      </c>
      <c r="C988" t="str">
        <f>if(A988="","",Services!D988&amp;" "&amp;Services!E988&amp;", "&amp;Services!F988&amp;" "&amp;Services!G988)</f>
        <v/>
      </c>
      <c r="D988" t="str">
        <f>if(Services!H988="","",Services!H988)</f>
        <v/>
      </c>
      <c r="E988" s="81" t="str">
        <f>if(Services!J988="P",Services!$J$1&amp;", ","")&amp;
if(Services!K988="P",Services!$K$1&amp;", ","")&amp;
if(Services!L988="P",Services!$L$1&amp;", ","")&amp;
if(Services!M988="P",Services!$M$1&amp;", ","")&amp;
if(Services!N988="P",Services!$N$1&amp;", ","")&amp;
if(Services!O988="P",Services!$O$1&amp;", ","")&amp;
if(Services!P988="P",Services!$P$1&amp;", ","")&amp;
if(Services!Q988="P",Services!$Q$1&amp;", ","")&amp;
if(Services!R988="P",Services!$R$1&amp;", ","")&amp;
if(Services!S988="P",Services!$S$1&amp;", ","")&amp;
if(Services!T988="P",Services!$T$1&amp;", ","")&amp;
if(Services!U988="P",Services!$U$1&amp;", ","")&amp;
if(Services!V988="P",Services!$V$1&amp;", ","")&amp;
if(Services!W988="P",Services!$W$1&amp;", ","")&amp;
if(Services!X988="P",Services!$X$1&amp;", ","")&amp;
if(Services!Y988="P",Services!$Y$1&amp;", ","")&amp;
if(Services!Z988="P",Services!$Z$1&amp;", ","")&amp;
if(Services!AA988="P",Services!$AA$1&amp;", ","")&amp;
if(Services!AB988="P",Services!$AB$1&amp;", ","")&amp;
if(Services!AC988="P",Services!$AC$1&amp;", ","")&amp;
if(Services!AD988="P",Services!$AD$1&amp;", ","")&amp;
if(Services!AE988="P",Services!$AE$1&amp;", ","")&amp;
if(Services!AF988="P",Services!$AF$1&amp;", ","")&amp;
if(Services!AG988="P",Services!$AG$1&amp;", ","")&amp;
if(Services!AH988="P",Services!$AH$1&amp;", ","")</f>
        <v/>
      </c>
      <c r="F988" t="str">
        <f t="shared" si="1"/>
        <v/>
      </c>
      <c r="G988" s="81" t="str">
        <f>if(Services!J988="S",Services!$J$1&amp;", ","")&amp;
if(Services!K988="S",Services!$K$1&amp;", ","")&amp;
if(Services!L988="S",Services!$L$1&amp;", ","")&amp;
if(Services!M988="S",Services!$M$1&amp;", ","")&amp;
if(Services!N988="S",Services!$N$1&amp;", ","")&amp;
if(Services!O988="S",Services!$O$1&amp;", ","")&amp;
if(Services!P988="S",Services!$P$1&amp;", ","")&amp;
if(Services!Q988="S",Services!$Q$1&amp;", ","")&amp;
if(Services!R988="S",Services!$R$1&amp;", ","")&amp;
if(Services!S988="S",Services!$S$1&amp;", ","")&amp;
if(Services!T988="S",Services!$T$1&amp;", ","")&amp;
if(Services!U988="S",Services!$U$1&amp;", ","")&amp;
if(Services!V988="S",Services!$V$1&amp;", ","")&amp;
if(Services!W988="S",Services!$W$1&amp;", ","")&amp;
if(Services!X988="S",Services!$X$1&amp;", ","")&amp;
if(Services!Y988="S",Services!$Y$1&amp;", ","")&amp;
if(Services!Z988="S",Services!$Z$1&amp;", ","")&amp;
if(Services!AA988="S",Services!$AA$1&amp;", ","")&amp;
if(Services!AB988="S",Services!$AB$1&amp;", ","")&amp;
if(Services!AC988="S",Services!$AC$1&amp;", ","")&amp;
if(Services!AD988="S",Services!$AD$1&amp;", ","")&amp;
if(Services!AE988="S",Services!$AE$1&amp;", ","")&amp;
if(Services!AF988="S",Services!$AF$1&amp;", ","")&amp;
if(Services!AG988="S",Services!$AG$1&amp;", ","")&amp;
if(Services!AH988="S",Services!$AH$1&amp;", ","")</f>
        <v/>
      </c>
      <c r="H988" t="str">
        <f t="shared" si="2"/>
        <v/>
      </c>
      <c r="I988" t="str">
        <f t="shared" si="3"/>
        <v/>
      </c>
      <c r="J988" s="24" t="s">
        <v>299</v>
      </c>
    </row>
    <row r="989">
      <c r="A989" t="str">
        <f>if(Services!A989="","",Services!A989)</f>
        <v/>
      </c>
      <c r="B989" t="str">
        <f>if(Services!B989&amp;" "&amp;Services!C989&amp;" "&amp;Services!I989="","",Services!B989&amp;" "&amp;Services!C989&amp;" "&amp;Services!I989)</f>
        <v>  </v>
      </c>
      <c r="C989" t="str">
        <f>if(A989="","",Services!D989&amp;" "&amp;Services!E989&amp;", "&amp;Services!F989&amp;" "&amp;Services!G989)</f>
        <v/>
      </c>
      <c r="D989" t="str">
        <f>if(Services!H989="","",Services!H989)</f>
        <v/>
      </c>
      <c r="E989" s="81" t="str">
        <f>if(Services!J989="P",Services!$J$1&amp;", ","")&amp;
if(Services!K989="P",Services!$K$1&amp;", ","")&amp;
if(Services!L989="P",Services!$L$1&amp;", ","")&amp;
if(Services!M989="P",Services!$M$1&amp;", ","")&amp;
if(Services!N989="P",Services!$N$1&amp;", ","")&amp;
if(Services!O989="P",Services!$O$1&amp;", ","")&amp;
if(Services!P989="P",Services!$P$1&amp;", ","")&amp;
if(Services!Q989="P",Services!$Q$1&amp;", ","")&amp;
if(Services!R989="P",Services!$R$1&amp;", ","")&amp;
if(Services!S989="P",Services!$S$1&amp;", ","")&amp;
if(Services!T989="P",Services!$T$1&amp;", ","")&amp;
if(Services!U989="P",Services!$U$1&amp;", ","")&amp;
if(Services!V989="P",Services!$V$1&amp;", ","")&amp;
if(Services!W989="P",Services!$W$1&amp;", ","")&amp;
if(Services!X989="P",Services!$X$1&amp;", ","")&amp;
if(Services!Y989="P",Services!$Y$1&amp;", ","")&amp;
if(Services!Z989="P",Services!$Z$1&amp;", ","")&amp;
if(Services!AA989="P",Services!$AA$1&amp;", ","")&amp;
if(Services!AB989="P",Services!$AB$1&amp;", ","")&amp;
if(Services!AC989="P",Services!$AC$1&amp;", ","")&amp;
if(Services!AD989="P",Services!$AD$1&amp;", ","")&amp;
if(Services!AE989="P",Services!$AE$1&amp;", ","")&amp;
if(Services!AF989="P",Services!$AF$1&amp;", ","")&amp;
if(Services!AG989="P",Services!$AG$1&amp;", ","")&amp;
if(Services!AH989="P",Services!$AH$1&amp;", ","")</f>
        <v/>
      </c>
      <c r="F989" t="str">
        <f t="shared" si="1"/>
        <v/>
      </c>
      <c r="G989" s="81" t="str">
        <f>if(Services!J989="S",Services!$J$1&amp;", ","")&amp;
if(Services!K989="S",Services!$K$1&amp;", ","")&amp;
if(Services!L989="S",Services!$L$1&amp;", ","")&amp;
if(Services!M989="S",Services!$M$1&amp;", ","")&amp;
if(Services!N989="S",Services!$N$1&amp;", ","")&amp;
if(Services!O989="S",Services!$O$1&amp;", ","")&amp;
if(Services!P989="S",Services!$P$1&amp;", ","")&amp;
if(Services!Q989="S",Services!$Q$1&amp;", ","")&amp;
if(Services!R989="S",Services!$R$1&amp;", ","")&amp;
if(Services!S989="S",Services!$S$1&amp;", ","")&amp;
if(Services!T989="S",Services!$T$1&amp;", ","")&amp;
if(Services!U989="S",Services!$U$1&amp;", ","")&amp;
if(Services!V989="S",Services!$V$1&amp;", ","")&amp;
if(Services!W989="S",Services!$W$1&amp;", ","")&amp;
if(Services!X989="S",Services!$X$1&amp;", ","")&amp;
if(Services!Y989="S",Services!$Y$1&amp;", ","")&amp;
if(Services!Z989="S",Services!$Z$1&amp;", ","")&amp;
if(Services!AA989="S",Services!$AA$1&amp;", ","")&amp;
if(Services!AB989="S",Services!$AB$1&amp;", ","")&amp;
if(Services!AC989="S",Services!$AC$1&amp;", ","")&amp;
if(Services!AD989="S",Services!$AD$1&amp;", ","")&amp;
if(Services!AE989="S",Services!$AE$1&amp;", ","")&amp;
if(Services!AF989="S",Services!$AF$1&amp;", ","")&amp;
if(Services!AG989="S",Services!$AG$1&amp;", ","")&amp;
if(Services!AH989="S",Services!$AH$1&amp;", ","")</f>
        <v/>
      </c>
      <c r="H989" t="str">
        <f t="shared" si="2"/>
        <v/>
      </c>
      <c r="I989" t="str">
        <f t="shared" si="3"/>
        <v/>
      </c>
      <c r="J989" s="24" t="s">
        <v>299</v>
      </c>
    </row>
    <row r="990">
      <c r="A990" t="str">
        <f>if(Services!A990="","",Services!A990)</f>
        <v/>
      </c>
      <c r="B990" t="str">
        <f>if(Services!B990&amp;" "&amp;Services!C990&amp;" "&amp;Services!I990="","",Services!B990&amp;" "&amp;Services!C990&amp;" "&amp;Services!I990)</f>
        <v>  </v>
      </c>
      <c r="C990" t="str">
        <f>if(A990="","",Services!D990&amp;" "&amp;Services!E990&amp;", "&amp;Services!F990&amp;" "&amp;Services!G990)</f>
        <v/>
      </c>
      <c r="D990" t="str">
        <f>if(Services!H990="","",Services!H990)</f>
        <v/>
      </c>
      <c r="E990" s="81" t="str">
        <f>if(Services!J990="P",Services!$J$1&amp;", ","")&amp;
if(Services!K990="P",Services!$K$1&amp;", ","")&amp;
if(Services!L990="P",Services!$L$1&amp;", ","")&amp;
if(Services!M990="P",Services!$M$1&amp;", ","")&amp;
if(Services!N990="P",Services!$N$1&amp;", ","")&amp;
if(Services!O990="P",Services!$O$1&amp;", ","")&amp;
if(Services!P990="P",Services!$P$1&amp;", ","")&amp;
if(Services!Q990="P",Services!$Q$1&amp;", ","")&amp;
if(Services!R990="P",Services!$R$1&amp;", ","")&amp;
if(Services!S990="P",Services!$S$1&amp;", ","")&amp;
if(Services!T990="P",Services!$T$1&amp;", ","")&amp;
if(Services!U990="P",Services!$U$1&amp;", ","")&amp;
if(Services!V990="P",Services!$V$1&amp;", ","")&amp;
if(Services!W990="P",Services!$W$1&amp;", ","")&amp;
if(Services!X990="P",Services!$X$1&amp;", ","")&amp;
if(Services!Y990="P",Services!$Y$1&amp;", ","")&amp;
if(Services!Z990="P",Services!$Z$1&amp;", ","")&amp;
if(Services!AA990="P",Services!$AA$1&amp;", ","")&amp;
if(Services!AB990="P",Services!$AB$1&amp;", ","")&amp;
if(Services!AC990="P",Services!$AC$1&amp;", ","")&amp;
if(Services!AD990="P",Services!$AD$1&amp;", ","")&amp;
if(Services!AE990="P",Services!$AE$1&amp;", ","")&amp;
if(Services!AF990="P",Services!$AF$1&amp;", ","")&amp;
if(Services!AG990="P",Services!$AG$1&amp;", ","")&amp;
if(Services!AH990="P",Services!$AH$1&amp;", ","")</f>
        <v/>
      </c>
      <c r="F990" t="str">
        <f t="shared" si="1"/>
        <v/>
      </c>
      <c r="G990" s="81" t="str">
        <f>if(Services!J990="S",Services!$J$1&amp;", ","")&amp;
if(Services!K990="S",Services!$K$1&amp;", ","")&amp;
if(Services!L990="S",Services!$L$1&amp;", ","")&amp;
if(Services!M990="S",Services!$M$1&amp;", ","")&amp;
if(Services!N990="S",Services!$N$1&amp;", ","")&amp;
if(Services!O990="S",Services!$O$1&amp;", ","")&amp;
if(Services!P990="S",Services!$P$1&amp;", ","")&amp;
if(Services!Q990="S",Services!$Q$1&amp;", ","")&amp;
if(Services!R990="S",Services!$R$1&amp;", ","")&amp;
if(Services!S990="S",Services!$S$1&amp;", ","")&amp;
if(Services!T990="S",Services!$T$1&amp;", ","")&amp;
if(Services!U990="S",Services!$U$1&amp;", ","")&amp;
if(Services!V990="S",Services!$V$1&amp;", ","")&amp;
if(Services!W990="S",Services!$W$1&amp;", ","")&amp;
if(Services!X990="S",Services!$X$1&amp;", ","")&amp;
if(Services!Y990="S",Services!$Y$1&amp;", ","")&amp;
if(Services!Z990="S",Services!$Z$1&amp;", ","")&amp;
if(Services!AA990="S",Services!$AA$1&amp;", ","")&amp;
if(Services!AB990="S",Services!$AB$1&amp;", ","")&amp;
if(Services!AC990="S",Services!$AC$1&amp;", ","")&amp;
if(Services!AD990="S",Services!$AD$1&amp;", ","")&amp;
if(Services!AE990="S",Services!$AE$1&amp;", ","")&amp;
if(Services!AF990="S",Services!$AF$1&amp;", ","")&amp;
if(Services!AG990="S",Services!$AG$1&amp;", ","")&amp;
if(Services!AH990="S",Services!$AH$1&amp;", ","")</f>
        <v/>
      </c>
      <c r="H990" t="str">
        <f t="shared" si="2"/>
        <v/>
      </c>
      <c r="I990" t="str">
        <f t="shared" si="3"/>
        <v/>
      </c>
      <c r="J990" s="24" t="s">
        <v>299</v>
      </c>
    </row>
    <row r="991">
      <c r="A991" t="str">
        <f>if(Services!A991="","",Services!A991)</f>
        <v/>
      </c>
      <c r="B991" t="str">
        <f>if(Services!B991&amp;" "&amp;Services!C991&amp;" "&amp;Services!I991="","",Services!B991&amp;" "&amp;Services!C991&amp;" "&amp;Services!I991)</f>
        <v>  </v>
      </c>
      <c r="C991" t="str">
        <f>if(A991="","",Services!D991&amp;" "&amp;Services!E991&amp;", "&amp;Services!F991&amp;" "&amp;Services!G991)</f>
        <v/>
      </c>
      <c r="D991" t="str">
        <f>if(Services!H991="","",Services!H991)</f>
        <v/>
      </c>
      <c r="E991" s="81" t="str">
        <f>if(Services!J991="P",Services!$J$1&amp;", ","")&amp;
if(Services!K991="P",Services!$K$1&amp;", ","")&amp;
if(Services!L991="P",Services!$L$1&amp;", ","")&amp;
if(Services!M991="P",Services!$M$1&amp;", ","")&amp;
if(Services!N991="P",Services!$N$1&amp;", ","")&amp;
if(Services!O991="P",Services!$O$1&amp;", ","")&amp;
if(Services!P991="P",Services!$P$1&amp;", ","")&amp;
if(Services!Q991="P",Services!$Q$1&amp;", ","")&amp;
if(Services!R991="P",Services!$R$1&amp;", ","")&amp;
if(Services!S991="P",Services!$S$1&amp;", ","")&amp;
if(Services!T991="P",Services!$T$1&amp;", ","")&amp;
if(Services!U991="P",Services!$U$1&amp;", ","")&amp;
if(Services!V991="P",Services!$V$1&amp;", ","")&amp;
if(Services!W991="P",Services!$W$1&amp;", ","")&amp;
if(Services!X991="P",Services!$X$1&amp;", ","")&amp;
if(Services!Y991="P",Services!$Y$1&amp;", ","")&amp;
if(Services!Z991="P",Services!$Z$1&amp;", ","")&amp;
if(Services!AA991="P",Services!$AA$1&amp;", ","")&amp;
if(Services!AB991="P",Services!$AB$1&amp;", ","")&amp;
if(Services!AC991="P",Services!$AC$1&amp;", ","")&amp;
if(Services!AD991="P",Services!$AD$1&amp;", ","")&amp;
if(Services!AE991="P",Services!$AE$1&amp;", ","")&amp;
if(Services!AF991="P",Services!$AF$1&amp;", ","")&amp;
if(Services!AG991="P",Services!$AG$1&amp;", ","")&amp;
if(Services!AH991="P",Services!$AH$1&amp;", ","")</f>
        <v/>
      </c>
      <c r="F991" t="str">
        <f t="shared" si="1"/>
        <v/>
      </c>
      <c r="G991" s="81" t="str">
        <f>if(Services!J991="S",Services!$J$1&amp;", ","")&amp;
if(Services!K991="S",Services!$K$1&amp;", ","")&amp;
if(Services!L991="S",Services!$L$1&amp;", ","")&amp;
if(Services!M991="S",Services!$M$1&amp;", ","")&amp;
if(Services!N991="S",Services!$N$1&amp;", ","")&amp;
if(Services!O991="S",Services!$O$1&amp;", ","")&amp;
if(Services!P991="S",Services!$P$1&amp;", ","")&amp;
if(Services!Q991="S",Services!$Q$1&amp;", ","")&amp;
if(Services!R991="S",Services!$R$1&amp;", ","")&amp;
if(Services!S991="S",Services!$S$1&amp;", ","")&amp;
if(Services!T991="S",Services!$T$1&amp;", ","")&amp;
if(Services!U991="S",Services!$U$1&amp;", ","")&amp;
if(Services!V991="S",Services!$V$1&amp;", ","")&amp;
if(Services!W991="S",Services!$W$1&amp;", ","")&amp;
if(Services!X991="S",Services!$X$1&amp;", ","")&amp;
if(Services!Y991="S",Services!$Y$1&amp;", ","")&amp;
if(Services!Z991="S",Services!$Z$1&amp;", ","")&amp;
if(Services!AA991="S",Services!$AA$1&amp;", ","")&amp;
if(Services!AB991="S",Services!$AB$1&amp;", ","")&amp;
if(Services!AC991="S",Services!$AC$1&amp;", ","")&amp;
if(Services!AD991="S",Services!$AD$1&amp;", ","")&amp;
if(Services!AE991="S",Services!$AE$1&amp;", ","")&amp;
if(Services!AF991="S",Services!$AF$1&amp;", ","")&amp;
if(Services!AG991="S",Services!$AG$1&amp;", ","")&amp;
if(Services!AH991="S",Services!$AH$1&amp;", ","")</f>
        <v/>
      </c>
      <c r="H991" t="str">
        <f t="shared" si="2"/>
        <v/>
      </c>
      <c r="I991" t="str">
        <f t="shared" si="3"/>
        <v/>
      </c>
      <c r="J991" s="24" t="s">
        <v>299</v>
      </c>
    </row>
    <row r="992">
      <c r="A992" t="str">
        <f>if(Services!A992="","",Services!A992)</f>
        <v/>
      </c>
      <c r="B992" t="str">
        <f>if(Services!B992&amp;" "&amp;Services!C992&amp;" "&amp;Services!I992="","",Services!B992&amp;" "&amp;Services!C992&amp;" "&amp;Services!I992)</f>
        <v>  </v>
      </c>
      <c r="C992" t="str">
        <f>if(A992="","",Services!D992&amp;" "&amp;Services!E992&amp;", "&amp;Services!F992&amp;" "&amp;Services!G992)</f>
        <v/>
      </c>
      <c r="D992" t="str">
        <f>if(Services!H992="","",Services!H992)</f>
        <v/>
      </c>
      <c r="E992" s="81" t="str">
        <f>if(Services!J992="P",Services!$J$1&amp;", ","")&amp;
if(Services!K992="P",Services!$K$1&amp;", ","")&amp;
if(Services!L992="P",Services!$L$1&amp;", ","")&amp;
if(Services!M992="P",Services!$M$1&amp;", ","")&amp;
if(Services!N992="P",Services!$N$1&amp;", ","")&amp;
if(Services!O992="P",Services!$O$1&amp;", ","")&amp;
if(Services!P992="P",Services!$P$1&amp;", ","")&amp;
if(Services!Q992="P",Services!$Q$1&amp;", ","")&amp;
if(Services!R992="P",Services!$R$1&amp;", ","")&amp;
if(Services!S992="P",Services!$S$1&amp;", ","")&amp;
if(Services!T992="P",Services!$T$1&amp;", ","")&amp;
if(Services!U992="P",Services!$U$1&amp;", ","")&amp;
if(Services!V992="P",Services!$V$1&amp;", ","")&amp;
if(Services!W992="P",Services!$W$1&amp;", ","")&amp;
if(Services!X992="P",Services!$X$1&amp;", ","")&amp;
if(Services!Y992="P",Services!$Y$1&amp;", ","")&amp;
if(Services!Z992="P",Services!$Z$1&amp;", ","")&amp;
if(Services!AA992="P",Services!$AA$1&amp;", ","")&amp;
if(Services!AB992="P",Services!$AB$1&amp;", ","")&amp;
if(Services!AC992="P",Services!$AC$1&amp;", ","")&amp;
if(Services!AD992="P",Services!$AD$1&amp;", ","")&amp;
if(Services!AE992="P",Services!$AE$1&amp;", ","")&amp;
if(Services!AF992="P",Services!$AF$1&amp;", ","")&amp;
if(Services!AG992="P",Services!$AG$1&amp;", ","")&amp;
if(Services!AH992="P",Services!$AH$1&amp;", ","")</f>
        <v/>
      </c>
      <c r="F992" t="str">
        <f t="shared" si="1"/>
        <v/>
      </c>
      <c r="G992" s="81" t="str">
        <f>if(Services!J992="S",Services!$J$1&amp;", ","")&amp;
if(Services!K992="S",Services!$K$1&amp;", ","")&amp;
if(Services!L992="S",Services!$L$1&amp;", ","")&amp;
if(Services!M992="S",Services!$M$1&amp;", ","")&amp;
if(Services!N992="S",Services!$N$1&amp;", ","")&amp;
if(Services!O992="S",Services!$O$1&amp;", ","")&amp;
if(Services!P992="S",Services!$P$1&amp;", ","")&amp;
if(Services!Q992="S",Services!$Q$1&amp;", ","")&amp;
if(Services!R992="S",Services!$R$1&amp;", ","")&amp;
if(Services!S992="S",Services!$S$1&amp;", ","")&amp;
if(Services!T992="S",Services!$T$1&amp;", ","")&amp;
if(Services!U992="S",Services!$U$1&amp;", ","")&amp;
if(Services!V992="S",Services!$V$1&amp;", ","")&amp;
if(Services!W992="S",Services!$W$1&amp;", ","")&amp;
if(Services!X992="S",Services!$X$1&amp;", ","")&amp;
if(Services!Y992="S",Services!$Y$1&amp;", ","")&amp;
if(Services!Z992="S",Services!$Z$1&amp;", ","")&amp;
if(Services!AA992="S",Services!$AA$1&amp;", ","")&amp;
if(Services!AB992="S",Services!$AB$1&amp;", ","")&amp;
if(Services!AC992="S",Services!$AC$1&amp;", ","")&amp;
if(Services!AD992="S",Services!$AD$1&amp;", ","")&amp;
if(Services!AE992="S",Services!$AE$1&amp;", ","")&amp;
if(Services!AF992="S",Services!$AF$1&amp;", ","")&amp;
if(Services!AG992="S",Services!$AG$1&amp;", ","")&amp;
if(Services!AH992="S",Services!$AH$1&amp;", ","")</f>
        <v/>
      </c>
      <c r="H992" t="str">
        <f t="shared" si="2"/>
        <v/>
      </c>
      <c r="I992" t="str">
        <f t="shared" si="3"/>
        <v/>
      </c>
      <c r="J992" s="24" t="s">
        <v>299</v>
      </c>
    </row>
    <row r="993">
      <c r="A993" t="str">
        <f>if(Services!A993="","",Services!A993)</f>
        <v/>
      </c>
      <c r="B993" t="str">
        <f>if(Services!B993&amp;" "&amp;Services!C993&amp;" "&amp;Services!I993="","",Services!B993&amp;" "&amp;Services!C993&amp;" "&amp;Services!I993)</f>
        <v>  </v>
      </c>
      <c r="C993" t="str">
        <f>if(A993="","",Services!D993&amp;" "&amp;Services!E993&amp;", "&amp;Services!F993&amp;" "&amp;Services!G993)</f>
        <v/>
      </c>
      <c r="D993" t="str">
        <f>if(Services!H993="","",Services!H993)</f>
        <v/>
      </c>
      <c r="E993" s="81" t="str">
        <f>if(Services!J993="P",Services!$J$1&amp;", ","")&amp;
if(Services!K993="P",Services!$K$1&amp;", ","")&amp;
if(Services!L993="P",Services!$L$1&amp;", ","")&amp;
if(Services!M993="P",Services!$M$1&amp;", ","")&amp;
if(Services!N993="P",Services!$N$1&amp;", ","")&amp;
if(Services!O993="P",Services!$O$1&amp;", ","")&amp;
if(Services!P993="P",Services!$P$1&amp;", ","")&amp;
if(Services!Q993="P",Services!$Q$1&amp;", ","")&amp;
if(Services!R993="P",Services!$R$1&amp;", ","")&amp;
if(Services!S993="P",Services!$S$1&amp;", ","")&amp;
if(Services!T993="P",Services!$T$1&amp;", ","")&amp;
if(Services!U993="P",Services!$U$1&amp;", ","")&amp;
if(Services!V993="P",Services!$V$1&amp;", ","")&amp;
if(Services!W993="P",Services!$W$1&amp;", ","")&amp;
if(Services!X993="P",Services!$X$1&amp;", ","")&amp;
if(Services!Y993="P",Services!$Y$1&amp;", ","")&amp;
if(Services!Z993="P",Services!$Z$1&amp;", ","")&amp;
if(Services!AA993="P",Services!$AA$1&amp;", ","")&amp;
if(Services!AB993="P",Services!$AB$1&amp;", ","")&amp;
if(Services!AC993="P",Services!$AC$1&amp;", ","")&amp;
if(Services!AD993="P",Services!$AD$1&amp;", ","")&amp;
if(Services!AE993="P",Services!$AE$1&amp;", ","")&amp;
if(Services!AF993="P",Services!$AF$1&amp;", ","")&amp;
if(Services!AG993="P",Services!$AG$1&amp;", ","")&amp;
if(Services!AH993="P",Services!$AH$1&amp;", ","")</f>
        <v/>
      </c>
      <c r="F993" t="str">
        <f t="shared" si="1"/>
        <v/>
      </c>
      <c r="G993" s="81" t="str">
        <f>if(Services!J993="S",Services!$J$1&amp;", ","")&amp;
if(Services!K993="S",Services!$K$1&amp;", ","")&amp;
if(Services!L993="S",Services!$L$1&amp;", ","")&amp;
if(Services!M993="S",Services!$M$1&amp;", ","")&amp;
if(Services!N993="S",Services!$N$1&amp;", ","")&amp;
if(Services!O993="S",Services!$O$1&amp;", ","")&amp;
if(Services!P993="S",Services!$P$1&amp;", ","")&amp;
if(Services!Q993="S",Services!$Q$1&amp;", ","")&amp;
if(Services!R993="S",Services!$R$1&amp;", ","")&amp;
if(Services!S993="S",Services!$S$1&amp;", ","")&amp;
if(Services!T993="S",Services!$T$1&amp;", ","")&amp;
if(Services!U993="S",Services!$U$1&amp;", ","")&amp;
if(Services!V993="S",Services!$V$1&amp;", ","")&amp;
if(Services!W993="S",Services!$W$1&amp;", ","")&amp;
if(Services!X993="S",Services!$X$1&amp;", ","")&amp;
if(Services!Y993="S",Services!$Y$1&amp;", ","")&amp;
if(Services!Z993="S",Services!$Z$1&amp;", ","")&amp;
if(Services!AA993="S",Services!$AA$1&amp;", ","")&amp;
if(Services!AB993="S",Services!$AB$1&amp;", ","")&amp;
if(Services!AC993="S",Services!$AC$1&amp;", ","")&amp;
if(Services!AD993="S",Services!$AD$1&amp;", ","")&amp;
if(Services!AE993="S",Services!$AE$1&amp;", ","")&amp;
if(Services!AF993="S",Services!$AF$1&amp;", ","")&amp;
if(Services!AG993="S",Services!$AG$1&amp;", ","")&amp;
if(Services!AH993="S",Services!$AH$1&amp;", ","")</f>
        <v/>
      </c>
      <c r="H993" t="str">
        <f t="shared" si="2"/>
        <v/>
      </c>
      <c r="I993" t="str">
        <f t="shared" si="3"/>
        <v/>
      </c>
      <c r="J993" s="24" t="s">
        <v>299</v>
      </c>
    </row>
    <row r="994">
      <c r="A994" t="str">
        <f>if(Services!A994="","",Services!A994)</f>
        <v/>
      </c>
      <c r="B994" t="str">
        <f>if(Services!B994&amp;" "&amp;Services!C994&amp;" "&amp;Services!I994="","",Services!B994&amp;" "&amp;Services!C994&amp;" "&amp;Services!I994)</f>
        <v>  </v>
      </c>
      <c r="C994" t="str">
        <f>if(A994="","",Services!D994&amp;" "&amp;Services!E994&amp;", "&amp;Services!F994&amp;" "&amp;Services!G994)</f>
        <v/>
      </c>
      <c r="D994" t="str">
        <f>if(Services!H994="","",Services!H994)</f>
        <v/>
      </c>
      <c r="E994" s="81" t="str">
        <f>if(Services!J994="P",Services!$J$1&amp;", ","")&amp;
if(Services!K994="P",Services!$K$1&amp;", ","")&amp;
if(Services!L994="P",Services!$L$1&amp;", ","")&amp;
if(Services!M994="P",Services!$M$1&amp;", ","")&amp;
if(Services!N994="P",Services!$N$1&amp;", ","")&amp;
if(Services!O994="P",Services!$O$1&amp;", ","")&amp;
if(Services!P994="P",Services!$P$1&amp;", ","")&amp;
if(Services!Q994="P",Services!$Q$1&amp;", ","")&amp;
if(Services!R994="P",Services!$R$1&amp;", ","")&amp;
if(Services!S994="P",Services!$S$1&amp;", ","")&amp;
if(Services!T994="P",Services!$T$1&amp;", ","")&amp;
if(Services!U994="P",Services!$U$1&amp;", ","")&amp;
if(Services!V994="P",Services!$V$1&amp;", ","")&amp;
if(Services!W994="P",Services!$W$1&amp;", ","")&amp;
if(Services!X994="P",Services!$X$1&amp;", ","")&amp;
if(Services!Y994="P",Services!$Y$1&amp;", ","")&amp;
if(Services!Z994="P",Services!$Z$1&amp;", ","")&amp;
if(Services!AA994="P",Services!$AA$1&amp;", ","")&amp;
if(Services!AB994="P",Services!$AB$1&amp;", ","")&amp;
if(Services!AC994="P",Services!$AC$1&amp;", ","")&amp;
if(Services!AD994="P",Services!$AD$1&amp;", ","")&amp;
if(Services!AE994="P",Services!$AE$1&amp;", ","")&amp;
if(Services!AF994="P",Services!$AF$1&amp;", ","")&amp;
if(Services!AG994="P",Services!$AG$1&amp;", ","")&amp;
if(Services!AH994="P",Services!$AH$1&amp;", ","")</f>
        <v/>
      </c>
      <c r="F994" t="str">
        <f t="shared" si="1"/>
        <v/>
      </c>
      <c r="G994" s="81" t="str">
        <f>if(Services!J994="S",Services!$J$1&amp;", ","")&amp;
if(Services!K994="S",Services!$K$1&amp;", ","")&amp;
if(Services!L994="S",Services!$L$1&amp;", ","")&amp;
if(Services!M994="S",Services!$M$1&amp;", ","")&amp;
if(Services!N994="S",Services!$N$1&amp;", ","")&amp;
if(Services!O994="S",Services!$O$1&amp;", ","")&amp;
if(Services!P994="S",Services!$P$1&amp;", ","")&amp;
if(Services!Q994="S",Services!$Q$1&amp;", ","")&amp;
if(Services!R994="S",Services!$R$1&amp;", ","")&amp;
if(Services!S994="S",Services!$S$1&amp;", ","")&amp;
if(Services!T994="S",Services!$T$1&amp;", ","")&amp;
if(Services!U994="S",Services!$U$1&amp;", ","")&amp;
if(Services!V994="S",Services!$V$1&amp;", ","")&amp;
if(Services!W994="S",Services!$W$1&amp;", ","")&amp;
if(Services!X994="S",Services!$X$1&amp;", ","")&amp;
if(Services!Y994="S",Services!$Y$1&amp;", ","")&amp;
if(Services!Z994="S",Services!$Z$1&amp;", ","")&amp;
if(Services!AA994="S",Services!$AA$1&amp;", ","")&amp;
if(Services!AB994="S",Services!$AB$1&amp;", ","")&amp;
if(Services!AC994="S",Services!$AC$1&amp;", ","")&amp;
if(Services!AD994="S",Services!$AD$1&amp;", ","")&amp;
if(Services!AE994="S",Services!$AE$1&amp;", ","")&amp;
if(Services!AF994="S",Services!$AF$1&amp;", ","")&amp;
if(Services!AG994="S",Services!$AG$1&amp;", ","")&amp;
if(Services!AH994="S",Services!$AH$1&amp;", ","")</f>
        <v/>
      </c>
      <c r="H994" t="str">
        <f t="shared" si="2"/>
        <v/>
      </c>
      <c r="I994" t="str">
        <f t="shared" si="3"/>
        <v/>
      </c>
      <c r="J994" s="24" t="s">
        <v>299</v>
      </c>
    </row>
    <row r="995">
      <c r="A995" t="str">
        <f>if(Services!A995="","",Services!A995)</f>
        <v/>
      </c>
      <c r="B995" t="str">
        <f>if(Services!B995&amp;" "&amp;Services!C995&amp;" "&amp;Services!I995="","",Services!B995&amp;" "&amp;Services!C995&amp;" "&amp;Services!I995)</f>
        <v>  </v>
      </c>
      <c r="C995" t="str">
        <f>if(A995="","",Services!D995&amp;" "&amp;Services!E995&amp;", "&amp;Services!F995&amp;" "&amp;Services!G995)</f>
        <v/>
      </c>
      <c r="D995" t="str">
        <f>if(Services!H995="","",Services!H995)</f>
        <v/>
      </c>
      <c r="E995" s="81" t="str">
        <f>if(Services!J995="P",Services!$J$1&amp;", ","")&amp;
if(Services!K995="P",Services!$K$1&amp;", ","")&amp;
if(Services!L995="P",Services!$L$1&amp;", ","")&amp;
if(Services!M995="P",Services!$M$1&amp;", ","")&amp;
if(Services!N995="P",Services!$N$1&amp;", ","")&amp;
if(Services!O995="P",Services!$O$1&amp;", ","")&amp;
if(Services!P995="P",Services!$P$1&amp;", ","")&amp;
if(Services!Q995="P",Services!$Q$1&amp;", ","")&amp;
if(Services!R995="P",Services!$R$1&amp;", ","")&amp;
if(Services!S995="P",Services!$S$1&amp;", ","")&amp;
if(Services!T995="P",Services!$T$1&amp;", ","")&amp;
if(Services!U995="P",Services!$U$1&amp;", ","")&amp;
if(Services!V995="P",Services!$V$1&amp;", ","")&amp;
if(Services!W995="P",Services!$W$1&amp;", ","")&amp;
if(Services!X995="P",Services!$X$1&amp;", ","")&amp;
if(Services!Y995="P",Services!$Y$1&amp;", ","")&amp;
if(Services!Z995="P",Services!$Z$1&amp;", ","")&amp;
if(Services!AA995="P",Services!$AA$1&amp;", ","")&amp;
if(Services!AB995="P",Services!$AB$1&amp;", ","")&amp;
if(Services!AC995="P",Services!$AC$1&amp;", ","")&amp;
if(Services!AD995="P",Services!$AD$1&amp;", ","")&amp;
if(Services!AE995="P",Services!$AE$1&amp;", ","")&amp;
if(Services!AF995="P",Services!$AF$1&amp;", ","")&amp;
if(Services!AG995="P",Services!$AG$1&amp;", ","")&amp;
if(Services!AH995="P",Services!$AH$1&amp;", ","")</f>
        <v/>
      </c>
      <c r="F995" t="str">
        <f t="shared" si="1"/>
        <v/>
      </c>
      <c r="G995" s="81" t="str">
        <f>if(Services!J995="S",Services!$J$1&amp;", ","")&amp;
if(Services!K995="S",Services!$K$1&amp;", ","")&amp;
if(Services!L995="S",Services!$L$1&amp;", ","")&amp;
if(Services!M995="S",Services!$M$1&amp;", ","")&amp;
if(Services!N995="S",Services!$N$1&amp;", ","")&amp;
if(Services!O995="S",Services!$O$1&amp;", ","")&amp;
if(Services!P995="S",Services!$P$1&amp;", ","")&amp;
if(Services!Q995="S",Services!$Q$1&amp;", ","")&amp;
if(Services!R995="S",Services!$R$1&amp;", ","")&amp;
if(Services!S995="S",Services!$S$1&amp;", ","")&amp;
if(Services!T995="S",Services!$T$1&amp;", ","")&amp;
if(Services!U995="S",Services!$U$1&amp;", ","")&amp;
if(Services!V995="S",Services!$V$1&amp;", ","")&amp;
if(Services!W995="S",Services!$W$1&amp;", ","")&amp;
if(Services!X995="S",Services!$X$1&amp;", ","")&amp;
if(Services!Y995="S",Services!$Y$1&amp;", ","")&amp;
if(Services!Z995="S",Services!$Z$1&amp;", ","")&amp;
if(Services!AA995="S",Services!$AA$1&amp;", ","")&amp;
if(Services!AB995="S",Services!$AB$1&amp;", ","")&amp;
if(Services!AC995="S",Services!$AC$1&amp;", ","")&amp;
if(Services!AD995="S",Services!$AD$1&amp;", ","")&amp;
if(Services!AE995="S",Services!$AE$1&amp;", ","")&amp;
if(Services!AF995="S",Services!$AF$1&amp;", ","")&amp;
if(Services!AG995="S",Services!$AG$1&amp;", ","")&amp;
if(Services!AH995="S",Services!$AH$1&amp;", ","")</f>
        <v/>
      </c>
      <c r="H995" t="str">
        <f t="shared" si="2"/>
        <v/>
      </c>
      <c r="I995" t="str">
        <f t="shared" si="3"/>
        <v/>
      </c>
      <c r="J995" s="24" t="s">
        <v>299</v>
      </c>
    </row>
    <row r="996">
      <c r="A996" t="str">
        <f>if(Services!A996="","",Services!A996)</f>
        <v/>
      </c>
      <c r="B996" t="str">
        <f>if(Services!B996&amp;" "&amp;Services!C996&amp;" "&amp;Services!I996="","",Services!B996&amp;" "&amp;Services!C996&amp;" "&amp;Services!I996)</f>
        <v>  </v>
      </c>
      <c r="C996" t="str">
        <f>if(A996="","",Services!D996&amp;" "&amp;Services!E996&amp;", "&amp;Services!F996&amp;" "&amp;Services!G996)</f>
        <v/>
      </c>
      <c r="D996" t="str">
        <f>if(Services!H996="","",Services!H996)</f>
        <v/>
      </c>
      <c r="E996" s="81" t="str">
        <f>if(Services!J996="P",Services!$J$1&amp;", ","")&amp;
if(Services!K996="P",Services!$K$1&amp;", ","")&amp;
if(Services!L996="P",Services!$L$1&amp;", ","")&amp;
if(Services!M996="P",Services!$M$1&amp;", ","")&amp;
if(Services!N996="P",Services!$N$1&amp;", ","")&amp;
if(Services!O996="P",Services!$O$1&amp;", ","")&amp;
if(Services!P996="P",Services!$P$1&amp;", ","")&amp;
if(Services!Q996="P",Services!$Q$1&amp;", ","")&amp;
if(Services!R996="P",Services!$R$1&amp;", ","")&amp;
if(Services!S996="P",Services!$S$1&amp;", ","")&amp;
if(Services!T996="P",Services!$T$1&amp;", ","")&amp;
if(Services!U996="P",Services!$U$1&amp;", ","")&amp;
if(Services!V996="P",Services!$V$1&amp;", ","")&amp;
if(Services!W996="P",Services!$W$1&amp;", ","")&amp;
if(Services!X996="P",Services!$X$1&amp;", ","")&amp;
if(Services!Y996="P",Services!$Y$1&amp;", ","")&amp;
if(Services!Z996="P",Services!$Z$1&amp;", ","")&amp;
if(Services!AA996="P",Services!$AA$1&amp;", ","")&amp;
if(Services!AB996="P",Services!$AB$1&amp;", ","")&amp;
if(Services!AC996="P",Services!$AC$1&amp;", ","")&amp;
if(Services!AD996="P",Services!$AD$1&amp;", ","")&amp;
if(Services!AE996="P",Services!$AE$1&amp;", ","")&amp;
if(Services!AF996="P",Services!$AF$1&amp;", ","")&amp;
if(Services!AG996="P",Services!$AG$1&amp;", ","")&amp;
if(Services!AH996="P",Services!$AH$1&amp;", ","")</f>
        <v/>
      </c>
      <c r="F996" t="str">
        <f t="shared" si="1"/>
        <v/>
      </c>
      <c r="G996" s="81" t="str">
        <f>if(Services!J996="S",Services!$J$1&amp;", ","")&amp;
if(Services!K996="S",Services!$K$1&amp;", ","")&amp;
if(Services!L996="S",Services!$L$1&amp;", ","")&amp;
if(Services!M996="S",Services!$M$1&amp;", ","")&amp;
if(Services!N996="S",Services!$N$1&amp;", ","")&amp;
if(Services!O996="S",Services!$O$1&amp;", ","")&amp;
if(Services!P996="S",Services!$P$1&amp;", ","")&amp;
if(Services!Q996="S",Services!$Q$1&amp;", ","")&amp;
if(Services!R996="S",Services!$R$1&amp;", ","")&amp;
if(Services!S996="S",Services!$S$1&amp;", ","")&amp;
if(Services!T996="S",Services!$T$1&amp;", ","")&amp;
if(Services!U996="S",Services!$U$1&amp;", ","")&amp;
if(Services!V996="S",Services!$V$1&amp;", ","")&amp;
if(Services!W996="S",Services!$W$1&amp;", ","")&amp;
if(Services!X996="S",Services!$X$1&amp;", ","")&amp;
if(Services!Y996="S",Services!$Y$1&amp;", ","")&amp;
if(Services!Z996="S",Services!$Z$1&amp;", ","")&amp;
if(Services!AA996="S",Services!$AA$1&amp;", ","")&amp;
if(Services!AB996="S",Services!$AB$1&amp;", ","")&amp;
if(Services!AC996="S",Services!$AC$1&amp;", ","")&amp;
if(Services!AD996="S",Services!$AD$1&amp;", ","")&amp;
if(Services!AE996="S",Services!$AE$1&amp;", ","")&amp;
if(Services!AF996="S",Services!$AF$1&amp;", ","")&amp;
if(Services!AG996="S",Services!$AG$1&amp;", ","")&amp;
if(Services!AH996="S",Services!$AH$1&amp;", ","")</f>
        <v/>
      </c>
      <c r="H996" t="str">
        <f t="shared" si="2"/>
        <v/>
      </c>
      <c r="I996" t="str">
        <f t="shared" si="3"/>
        <v/>
      </c>
      <c r="J996" s="24" t="s">
        <v>299</v>
      </c>
    </row>
    <row r="997">
      <c r="A997" t="str">
        <f>if(Services!A997="","",Services!A997)</f>
        <v/>
      </c>
      <c r="B997" t="str">
        <f>if(Services!B997&amp;" "&amp;Services!C997&amp;" "&amp;Services!I997="","",Services!B997&amp;" "&amp;Services!C997&amp;" "&amp;Services!I997)</f>
        <v>  </v>
      </c>
      <c r="C997" t="str">
        <f>if(A997="","",Services!D997&amp;" "&amp;Services!E997&amp;", "&amp;Services!F997&amp;" "&amp;Services!G997)</f>
        <v/>
      </c>
      <c r="D997" t="str">
        <f>if(Services!H997="","",Services!H997)</f>
        <v/>
      </c>
      <c r="E997" s="81" t="str">
        <f>if(Services!J997="P",Services!$J$1&amp;", ","")&amp;
if(Services!K997="P",Services!$K$1&amp;", ","")&amp;
if(Services!L997="P",Services!$L$1&amp;", ","")&amp;
if(Services!M997="P",Services!$M$1&amp;", ","")&amp;
if(Services!N997="P",Services!$N$1&amp;", ","")&amp;
if(Services!O997="P",Services!$O$1&amp;", ","")&amp;
if(Services!P997="P",Services!$P$1&amp;", ","")&amp;
if(Services!Q997="P",Services!$Q$1&amp;", ","")&amp;
if(Services!R997="P",Services!$R$1&amp;", ","")&amp;
if(Services!S997="P",Services!$S$1&amp;", ","")&amp;
if(Services!T997="P",Services!$T$1&amp;", ","")&amp;
if(Services!U997="P",Services!$U$1&amp;", ","")&amp;
if(Services!V997="P",Services!$V$1&amp;", ","")&amp;
if(Services!W997="P",Services!$W$1&amp;", ","")&amp;
if(Services!X997="P",Services!$X$1&amp;", ","")&amp;
if(Services!Y997="P",Services!$Y$1&amp;", ","")&amp;
if(Services!Z997="P",Services!$Z$1&amp;", ","")&amp;
if(Services!AA997="P",Services!$AA$1&amp;", ","")&amp;
if(Services!AB997="P",Services!$AB$1&amp;", ","")&amp;
if(Services!AC997="P",Services!$AC$1&amp;", ","")&amp;
if(Services!AD997="P",Services!$AD$1&amp;", ","")&amp;
if(Services!AE997="P",Services!$AE$1&amp;", ","")&amp;
if(Services!AF997="P",Services!$AF$1&amp;", ","")&amp;
if(Services!AG997="P",Services!$AG$1&amp;", ","")&amp;
if(Services!AH997="P",Services!$AH$1&amp;", ","")</f>
        <v/>
      </c>
      <c r="F997" t="str">
        <f t="shared" si="1"/>
        <v/>
      </c>
      <c r="G997" s="81" t="str">
        <f>if(Services!J997="S",Services!$J$1&amp;", ","")&amp;
if(Services!K997="S",Services!$K$1&amp;", ","")&amp;
if(Services!L997="S",Services!$L$1&amp;", ","")&amp;
if(Services!M997="S",Services!$M$1&amp;", ","")&amp;
if(Services!N997="S",Services!$N$1&amp;", ","")&amp;
if(Services!O997="S",Services!$O$1&amp;", ","")&amp;
if(Services!P997="S",Services!$P$1&amp;", ","")&amp;
if(Services!Q997="S",Services!$Q$1&amp;", ","")&amp;
if(Services!R997="S",Services!$R$1&amp;", ","")&amp;
if(Services!S997="S",Services!$S$1&amp;", ","")&amp;
if(Services!T997="S",Services!$T$1&amp;", ","")&amp;
if(Services!U997="S",Services!$U$1&amp;", ","")&amp;
if(Services!V997="S",Services!$V$1&amp;", ","")&amp;
if(Services!W997="S",Services!$W$1&amp;", ","")&amp;
if(Services!X997="S",Services!$X$1&amp;", ","")&amp;
if(Services!Y997="S",Services!$Y$1&amp;", ","")&amp;
if(Services!Z997="S",Services!$Z$1&amp;", ","")&amp;
if(Services!AA997="S",Services!$AA$1&amp;", ","")&amp;
if(Services!AB997="S",Services!$AB$1&amp;", ","")&amp;
if(Services!AC997="S",Services!$AC$1&amp;", ","")&amp;
if(Services!AD997="S",Services!$AD$1&amp;", ","")&amp;
if(Services!AE997="S",Services!$AE$1&amp;", ","")&amp;
if(Services!AF997="S",Services!$AF$1&amp;", ","")&amp;
if(Services!AG997="S",Services!$AG$1&amp;", ","")&amp;
if(Services!AH997="S",Services!$AH$1&amp;", ","")</f>
        <v/>
      </c>
      <c r="H997" t="str">
        <f t="shared" si="2"/>
        <v/>
      </c>
      <c r="I997" t="str">
        <f t="shared" si="3"/>
        <v/>
      </c>
      <c r="J997" s="24" t="s">
        <v>299</v>
      </c>
    </row>
    <row r="998">
      <c r="A998" t="str">
        <f>if(Services!A998="","",Services!A998)</f>
        <v/>
      </c>
      <c r="B998" t="str">
        <f>if(Services!B998&amp;" "&amp;Services!C998&amp;" "&amp;Services!I998="","",Services!B998&amp;" "&amp;Services!C998&amp;" "&amp;Services!I998)</f>
        <v>  </v>
      </c>
      <c r="C998" t="str">
        <f>if(A998="","",Services!D998&amp;" "&amp;Services!E998&amp;", "&amp;Services!F998&amp;" "&amp;Services!G998)</f>
        <v/>
      </c>
      <c r="D998" t="str">
        <f>if(Services!H998="","",Services!H998)</f>
        <v/>
      </c>
      <c r="E998" s="81" t="str">
        <f>if(Services!J998="P",Services!$J$1&amp;", ","")&amp;
if(Services!K998="P",Services!$K$1&amp;", ","")&amp;
if(Services!L998="P",Services!$L$1&amp;", ","")&amp;
if(Services!M998="P",Services!$M$1&amp;", ","")&amp;
if(Services!N998="P",Services!$N$1&amp;", ","")&amp;
if(Services!O998="P",Services!$O$1&amp;", ","")&amp;
if(Services!P998="P",Services!$P$1&amp;", ","")&amp;
if(Services!Q998="P",Services!$Q$1&amp;", ","")&amp;
if(Services!R998="P",Services!$R$1&amp;", ","")&amp;
if(Services!S998="P",Services!$S$1&amp;", ","")&amp;
if(Services!T998="P",Services!$T$1&amp;", ","")&amp;
if(Services!U998="P",Services!$U$1&amp;", ","")&amp;
if(Services!V998="P",Services!$V$1&amp;", ","")&amp;
if(Services!W998="P",Services!$W$1&amp;", ","")&amp;
if(Services!X998="P",Services!$X$1&amp;", ","")&amp;
if(Services!Y998="P",Services!$Y$1&amp;", ","")&amp;
if(Services!Z998="P",Services!$Z$1&amp;", ","")&amp;
if(Services!AA998="P",Services!$AA$1&amp;", ","")&amp;
if(Services!AB998="P",Services!$AB$1&amp;", ","")&amp;
if(Services!AC998="P",Services!$AC$1&amp;", ","")&amp;
if(Services!AD998="P",Services!$AD$1&amp;", ","")&amp;
if(Services!AE998="P",Services!$AE$1&amp;", ","")&amp;
if(Services!AF998="P",Services!$AF$1&amp;", ","")&amp;
if(Services!AG998="P",Services!$AG$1&amp;", ","")&amp;
if(Services!AH998="P",Services!$AH$1&amp;", ","")</f>
        <v/>
      </c>
      <c r="F998" t="str">
        <f t="shared" si="1"/>
        <v/>
      </c>
      <c r="G998" s="81" t="str">
        <f>if(Services!J998="S",Services!$J$1&amp;", ","")&amp;
if(Services!K998="S",Services!$K$1&amp;", ","")&amp;
if(Services!L998="S",Services!$L$1&amp;", ","")&amp;
if(Services!M998="S",Services!$M$1&amp;", ","")&amp;
if(Services!N998="S",Services!$N$1&amp;", ","")&amp;
if(Services!O998="S",Services!$O$1&amp;", ","")&amp;
if(Services!P998="S",Services!$P$1&amp;", ","")&amp;
if(Services!Q998="S",Services!$Q$1&amp;", ","")&amp;
if(Services!R998="S",Services!$R$1&amp;", ","")&amp;
if(Services!S998="S",Services!$S$1&amp;", ","")&amp;
if(Services!T998="S",Services!$T$1&amp;", ","")&amp;
if(Services!U998="S",Services!$U$1&amp;", ","")&amp;
if(Services!V998="S",Services!$V$1&amp;", ","")&amp;
if(Services!W998="S",Services!$W$1&amp;", ","")&amp;
if(Services!X998="S",Services!$X$1&amp;", ","")&amp;
if(Services!Y998="S",Services!$Y$1&amp;", ","")&amp;
if(Services!Z998="S",Services!$Z$1&amp;", ","")&amp;
if(Services!AA998="S",Services!$AA$1&amp;", ","")&amp;
if(Services!AB998="S",Services!$AB$1&amp;", ","")&amp;
if(Services!AC998="S",Services!$AC$1&amp;", ","")&amp;
if(Services!AD998="S",Services!$AD$1&amp;", ","")&amp;
if(Services!AE998="S",Services!$AE$1&amp;", ","")&amp;
if(Services!AF998="S",Services!$AF$1&amp;", ","")&amp;
if(Services!AG998="S",Services!$AG$1&amp;", ","")&amp;
if(Services!AH998="S",Services!$AH$1&amp;", ","")</f>
        <v/>
      </c>
      <c r="H998" t="str">
        <f t="shared" si="2"/>
        <v/>
      </c>
      <c r="I998" t="str">
        <f t="shared" si="3"/>
        <v/>
      </c>
      <c r="J998" s="24" t="s">
        <v>299</v>
      </c>
    </row>
    <row r="999">
      <c r="A999" t="str">
        <f>if(Services!A999="","",Services!A999)</f>
        <v/>
      </c>
      <c r="B999" t="str">
        <f>if(Services!B999&amp;" "&amp;Services!C999&amp;" "&amp;Services!I999="","",Services!B999&amp;" "&amp;Services!C999&amp;" "&amp;Services!I999)</f>
        <v>  </v>
      </c>
      <c r="C999" t="str">
        <f>if(A999="","",Services!D999&amp;" "&amp;Services!E999&amp;", "&amp;Services!F999&amp;" "&amp;Services!G999)</f>
        <v/>
      </c>
      <c r="D999" t="str">
        <f>if(Services!H999="","",Services!H999)</f>
        <v/>
      </c>
      <c r="E999" s="81" t="str">
        <f>if(Services!J999="P",Services!$J$1&amp;", ","")&amp;
if(Services!K999="P",Services!$K$1&amp;", ","")&amp;
if(Services!L999="P",Services!$L$1&amp;", ","")&amp;
if(Services!M999="P",Services!$M$1&amp;", ","")&amp;
if(Services!N999="P",Services!$N$1&amp;", ","")&amp;
if(Services!O999="P",Services!$O$1&amp;", ","")&amp;
if(Services!P999="P",Services!$P$1&amp;", ","")&amp;
if(Services!Q999="P",Services!$Q$1&amp;", ","")&amp;
if(Services!R999="P",Services!$R$1&amp;", ","")&amp;
if(Services!S999="P",Services!$S$1&amp;", ","")&amp;
if(Services!T999="P",Services!$T$1&amp;", ","")&amp;
if(Services!U999="P",Services!$U$1&amp;", ","")&amp;
if(Services!V999="P",Services!$V$1&amp;", ","")&amp;
if(Services!W999="P",Services!$W$1&amp;", ","")&amp;
if(Services!X999="P",Services!$X$1&amp;", ","")&amp;
if(Services!Y999="P",Services!$Y$1&amp;", ","")&amp;
if(Services!Z999="P",Services!$Z$1&amp;", ","")&amp;
if(Services!AA999="P",Services!$AA$1&amp;", ","")&amp;
if(Services!AB999="P",Services!$AB$1&amp;", ","")&amp;
if(Services!AC999="P",Services!$AC$1&amp;", ","")&amp;
if(Services!AD999="P",Services!$AD$1&amp;", ","")&amp;
if(Services!AE999="P",Services!$AE$1&amp;", ","")&amp;
if(Services!AF999="P",Services!$AF$1&amp;", ","")&amp;
if(Services!AG999="P",Services!$AG$1&amp;", ","")&amp;
if(Services!AH999="P",Services!$AH$1&amp;", ","")</f>
        <v/>
      </c>
      <c r="F999" t="str">
        <f t="shared" si="1"/>
        <v/>
      </c>
      <c r="G999" s="81" t="str">
        <f>if(Services!J999="S",Services!$J$1&amp;", ","")&amp;
if(Services!K999="S",Services!$K$1&amp;", ","")&amp;
if(Services!L999="S",Services!$L$1&amp;", ","")&amp;
if(Services!M999="S",Services!$M$1&amp;", ","")&amp;
if(Services!N999="S",Services!$N$1&amp;", ","")&amp;
if(Services!O999="S",Services!$O$1&amp;", ","")&amp;
if(Services!P999="S",Services!$P$1&amp;", ","")&amp;
if(Services!Q999="S",Services!$Q$1&amp;", ","")&amp;
if(Services!R999="S",Services!$R$1&amp;", ","")&amp;
if(Services!S999="S",Services!$S$1&amp;", ","")&amp;
if(Services!T999="S",Services!$T$1&amp;", ","")&amp;
if(Services!U999="S",Services!$U$1&amp;", ","")&amp;
if(Services!V999="S",Services!$V$1&amp;", ","")&amp;
if(Services!W999="S",Services!$W$1&amp;", ","")&amp;
if(Services!X999="S",Services!$X$1&amp;", ","")&amp;
if(Services!Y999="S",Services!$Y$1&amp;", ","")&amp;
if(Services!Z999="S",Services!$Z$1&amp;", ","")&amp;
if(Services!AA999="S",Services!$AA$1&amp;", ","")&amp;
if(Services!AB999="S",Services!$AB$1&amp;", ","")&amp;
if(Services!AC999="S",Services!$AC$1&amp;", ","")&amp;
if(Services!AD999="S",Services!$AD$1&amp;", ","")&amp;
if(Services!AE999="S",Services!$AE$1&amp;", ","")&amp;
if(Services!AF999="S",Services!$AF$1&amp;", ","")&amp;
if(Services!AG999="S",Services!$AG$1&amp;", ","")&amp;
if(Services!AH999="S",Services!$AH$1&amp;", ","")</f>
        <v/>
      </c>
      <c r="H999" t="str">
        <f t="shared" si="2"/>
        <v/>
      </c>
      <c r="I999" t="str">
        <f t="shared" si="3"/>
        <v/>
      </c>
      <c r="J999" s="24" t="s">
        <v>299</v>
      </c>
    </row>
    <row r="1000">
      <c r="A1000" t="str">
        <f>if(Services!A1000="","",Services!A1000)</f>
        <v/>
      </c>
      <c r="B1000" t="str">
        <f>if(Services!B1000&amp;" "&amp;Services!C1000&amp;" "&amp;Services!I1000="","",Services!B1000&amp;" "&amp;Services!C1000&amp;" "&amp;Services!I1000)</f>
        <v>  </v>
      </c>
      <c r="C1000" t="str">
        <f>if(A1000="","",Services!D1000&amp;" "&amp;Services!E1000&amp;", "&amp;Services!F1000&amp;" "&amp;Services!G1000)</f>
        <v/>
      </c>
      <c r="D1000" t="str">
        <f>if(Services!H1000="","",Services!H1000)</f>
        <v/>
      </c>
      <c r="E1000" s="81" t="str">
        <f>if(Services!J1000="P",Services!$J$1&amp;", ","")&amp;
if(Services!K1000="P",Services!$K$1&amp;", ","")&amp;
if(Services!L1000="P",Services!$L$1&amp;", ","")&amp;
if(Services!M1000="P",Services!$M$1&amp;", ","")&amp;
if(Services!N1000="P",Services!$N$1&amp;", ","")&amp;
if(Services!O1000="P",Services!$O$1&amp;", ","")&amp;
if(Services!P1000="P",Services!$P$1&amp;", ","")&amp;
if(Services!Q1000="P",Services!$Q$1&amp;", ","")&amp;
if(Services!R1000="P",Services!$R$1&amp;", ","")&amp;
if(Services!S1000="P",Services!$S$1&amp;", ","")&amp;
if(Services!T1000="P",Services!$T$1&amp;", ","")&amp;
if(Services!U1000="P",Services!$U$1&amp;", ","")&amp;
if(Services!V1000="P",Services!$V$1&amp;", ","")&amp;
if(Services!W1000="P",Services!$W$1&amp;", ","")&amp;
if(Services!X1000="P",Services!$X$1&amp;", ","")&amp;
if(Services!Y1000="P",Services!$Y$1&amp;", ","")&amp;
if(Services!Z1000="P",Services!$Z$1&amp;", ","")&amp;
if(Services!AA1000="P",Services!$AA$1&amp;", ","")&amp;
if(Services!AB1000="P",Services!$AB$1&amp;", ","")&amp;
if(Services!AC1000="P",Services!$AC$1&amp;", ","")&amp;
if(Services!AD1000="P",Services!$AD$1&amp;", ","")&amp;
if(Services!AE1000="P",Services!$AE$1&amp;", ","")&amp;
if(Services!AF1000="P",Services!$AF$1&amp;", ","")&amp;
if(Services!AG1000="P",Services!$AG$1&amp;", ","")&amp;
if(Services!AH1000="P",Services!$AH$1&amp;", ","")</f>
        <v/>
      </c>
      <c r="F1000" t="str">
        <f t="shared" si="1"/>
        <v/>
      </c>
      <c r="G1000" s="81" t="str">
        <f>if(Services!J1000="S",Services!$J$1&amp;", ","")&amp;
if(Services!K1000="S",Services!$K$1&amp;", ","")&amp;
if(Services!L1000="S",Services!$L$1&amp;", ","")&amp;
if(Services!M1000="S",Services!$M$1&amp;", ","")&amp;
if(Services!N1000="S",Services!$N$1&amp;", ","")&amp;
if(Services!O1000="S",Services!$O$1&amp;", ","")&amp;
if(Services!P1000="S",Services!$P$1&amp;", ","")&amp;
if(Services!Q1000="S",Services!$Q$1&amp;", ","")&amp;
if(Services!R1000="S",Services!$R$1&amp;", ","")&amp;
if(Services!S1000="S",Services!$S$1&amp;", ","")&amp;
if(Services!T1000="S",Services!$T$1&amp;", ","")&amp;
if(Services!U1000="S",Services!$U$1&amp;", ","")&amp;
if(Services!V1000="S",Services!$V$1&amp;", ","")&amp;
if(Services!W1000="S",Services!$W$1&amp;", ","")&amp;
if(Services!X1000="S",Services!$X$1&amp;", ","")&amp;
if(Services!Y1000="S",Services!$Y$1&amp;", ","")&amp;
if(Services!Z1000="S",Services!$Z$1&amp;", ","")&amp;
if(Services!AA1000="S",Services!$AA$1&amp;", ","")&amp;
if(Services!AB1000="S",Services!$AB$1&amp;", ","")&amp;
if(Services!AC1000="S",Services!$AC$1&amp;", ","")&amp;
if(Services!AD1000="S",Services!$AD$1&amp;", ","")&amp;
if(Services!AE1000="S",Services!$AE$1&amp;", ","")&amp;
if(Services!AF1000="S",Services!$AF$1&amp;", ","")&amp;
if(Services!AG1000="S",Services!$AG$1&amp;", ","")&amp;
if(Services!AH1000="S",Services!$AH$1&amp;", ","")</f>
        <v/>
      </c>
      <c r="H1000" t="str">
        <f t="shared" si="2"/>
        <v/>
      </c>
      <c r="I1000" t="str">
        <f t="shared" si="3"/>
        <v/>
      </c>
      <c r="J1000" s="24" t="s">
        <v>299</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4.29"/>
  </cols>
  <sheetData>
    <row r="1">
      <c r="A1" s="24" t="s">
        <v>1614</v>
      </c>
      <c r="B1" s="24" t="s">
        <v>1615</v>
      </c>
      <c r="C1" s="24" t="s">
        <v>1616</v>
      </c>
      <c r="D1" s="24" t="s">
        <v>1617</v>
      </c>
      <c r="E1" s="24" t="s">
        <v>4</v>
      </c>
      <c r="F1" s="24" t="s">
        <v>5</v>
      </c>
      <c r="G1" s="24" t="s">
        <v>1618</v>
      </c>
      <c r="H1" s="24" t="s">
        <v>1619</v>
      </c>
      <c r="I1" s="24" t="s">
        <v>1620</v>
      </c>
      <c r="J1" s="24" t="s">
        <v>1621</v>
      </c>
      <c r="K1" s="24" t="s">
        <v>1622</v>
      </c>
      <c r="L1" s="24" t="s">
        <v>1623</v>
      </c>
      <c r="M1" s="24" t="s">
        <v>1624</v>
      </c>
      <c r="N1" s="24" t="s">
        <v>1625</v>
      </c>
      <c r="O1" s="24" t="s">
        <v>1626</v>
      </c>
      <c r="P1" s="24" t="s">
        <v>1627</v>
      </c>
    </row>
    <row r="2">
      <c r="B2" t="str">
        <f>if(Services!A2="","",Services!A2)</f>
        <v>24 7 TLC</v>
      </c>
      <c r="C2" t="str">
        <f>if(Services!D2="","",Services!D2)</f>
        <v>1035 E 8th St.</v>
      </c>
      <c r="E2" t="str">
        <f>if(Services!E2="","",Services!E2)</f>
        <v>Reno</v>
      </c>
      <c r="F2" t="str">
        <f>if(Services!F2="","",Services!F2)</f>
        <v>NV</v>
      </c>
      <c r="G2">
        <f>if(Services!G2="","",Services!G2)</f>
        <v>89512</v>
      </c>
      <c r="H2" t="str">
        <f>if(Services!B2="","",Services!B2)</f>
        <v>775-232-6606</v>
      </c>
      <c r="L2" t="str">
        <f>if(Services!I2="","",Services!I2)</f>
        <v/>
      </c>
      <c r="N2" t="str">
        <f>if(Services!H2="","",Services!H2)</f>
        <v>Call for hours of operation</v>
      </c>
    </row>
    <row r="3">
      <c r="B3" t="str">
        <f>if(Services!A3="","",Services!A3)</f>
        <v>4th St Apts</v>
      </c>
      <c r="C3" t="str">
        <f>if(Services!D3="","",Services!D3)</f>
        <v>801 E 4th St</v>
      </c>
      <c r="E3" t="str">
        <f>if(Services!E3="","",Services!E3)</f>
        <v>                                                                             </v>
      </c>
      <c r="F3" t="str">
        <f>if(Services!F3="","",Services!F3)</f>
        <v>NV</v>
      </c>
      <c r="G3">
        <f>if(Services!G3="","",Services!G3)</f>
        <v>89501</v>
      </c>
      <c r="H3" t="str">
        <f>if(Services!B3="","",Services!B3)</f>
        <v>775-825-0999</v>
      </c>
      <c r="L3" t="str">
        <f>if(Services!I3="","",Services!I3)</f>
        <v/>
      </c>
      <c r="N3" t="str">
        <f>if(Services!H3="","",Services!H3)</f>
        <v>Family-Subsidized-Using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row>
    <row r="4">
      <c r="B4" t="str">
        <f>if(Services!A4="","",Services!A4)</f>
        <v>Access to Health Care (AHN)</v>
      </c>
      <c r="C4" t="str">
        <f>if(Services!D4="","",Services!D4)</f>
        <v>4001 S. Virginia St Suite. F</v>
      </c>
      <c r="E4" t="str">
        <f>if(Services!E4="","",Services!E4)</f>
        <v>Reno</v>
      </c>
      <c r="F4" t="str">
        <f>if(Services!F4="","",Services!F4)</f>
        <v>NV</v>
      </c>
      <c r="G4">
        <f>if(Services!G4="","",Services!G4)</f>
        <v>89502</v>
      </c>
      <c r="H4" t="str">
        <f>if(Services!B4="","",Services!B4)</f>
        <v>775-284-8989</v>
      </c>
      <c r="L4" s="82" t="str">
        <f>if(Services!I4="","",Services!I4)</f>
        <v>www.accesstohealthcare.org</v>
      </c>
      <c r="N4" t="str">
        <f>if(Services!H4="","",Services!H4)</f>
        <v>Serving uninsured and underinsured Nevada residents; low-cost membership fee; discounted fees paid to the provider for member healthcare services. Medical discount program for those that are uninsured, underinsured and qualified based off income and household size. Discounts on medical/dental/and vision services; Women's Health Connection for women over 40 - pelvic exam, pap smear, breast exam. Monthly membership fee between $35-40 per month; free colon cancer screening 50-64 years old who qualify.</v>
      </c>
    </row>
    <row r="5">
      <c r="B5" t="str">
        <f>if(Services!A5="","",Services!A5)</f>
        <v>Adolescent Residential Treatment Center</v>
      </c>
      <c r="C5" t="str">
        <f>if(Services!D5="","",Services!D5)</f>
        <v>480 Galletti Way #8</v>
      </c>
      <c r="E5" t="str">
        <f>if(Services!E5="","",Services!E5)</f>
        <v>Sparks</v>
      </c>
      <c r="F5" t="str">
        <f>if(Services!F5="","",Services!F5)</f>
        <v>NV</v>
      </c>
      <c r="G5">
        <f>if(Services!G5="","",Services!G5)</f>
        <v>89431</v>
      </c>
      <c r="H5" t="str">
        <f>if(Services!B5="","",Services!B5)</f>
        <v>775-688-1633</v>
      </c>
      <c r="L5" t="str">
        <f>if(Services!I5="","",Services!I5)</f>
        <v/>
      </c>
      <c r="N5" t="str">
        <f>if(Services!H5="","",Services!H5)</f>
        <v>Programs for adolescence, children, and hearing impaired. Individual and group interventions used. Mental and behavioral health support</v>
      </c>
    </row>
    <row r="6">
      <c r="B6" t="str">
        <f>if(Services!A6="","",Services!A6)</f>
        <v>Adventist Community Services - Center of Influence</v>
      </c>
      <c r="C6" t="str">
        <f>if(Services!D6="","",Services!D6)</f>
        <v>1095 E Taylor Way</v>
      </c>
      <c r="E6" t="str">
        <f>if(Services!E6="","",Services!E6)</f>
        <v>Reno</v>
      </c>
      <c r="F6" t="str">
        <f>if(Services!F6="","",Services!F6)</f>
        <v>NV</v>
      </c>
      <c r="G6">
        <f>if(Services!G6="","",Services!G6)</f>
        <v>89502</v>
      </c>
      <c r="H6" t="str">
        <f>if(Services!B6="","",Services!B6)</f>
        <v>775-470-5590</v>
      </c>
      <c r="L6" s="82" t="str">
        <f>if(Services!I6="","",Services!I6)</f>
        <v>https://www.facebook.com/RenoCenterOfInfluence/</v>
      </c>
      <c r="N6" t="str">
        <f>if(Services!H6="","",Services!H6)</f>
        <v>The Reno Center of Influence exits to help our neighbors and military veterans achieve a happier, healthier, and richer life through its discount thrift shop, neighborhood food pantry, Nedley Depression and Anxiety Recovery Program, social events, spiritual support and more.  We host SNAP, Medicaid, and Energy application assistance, AARP employees, UNR student interns, and volunteers.  We aim to be an influence for all things good (kind, decent, respectful, and worthwhile) and a bright spot in your experience.  The directors Jerry and Debra and superb staff of volunteers welcome you and look forward to serving your needs.</v>
      </c>
    </row>
    <row r="7">
      <c r="B7" t="str">
        <f>if(Services!A7="","",Services!A7)</f>
        <v>Agape Psychological Services</v>
      </c>
      <c r="C7" t="str">
        <f>if(Services!D7="","",Services!D7)</f>
        <v>210 Marsh Ave. #100</v>
      </c>
      <c r="E7" t="str">
        <f>if(Services!E7="","",Services!E7)</f>
        <v>Reno</v>
      </c>
      <c r="F7" t="str">
        <f>if(Services!F7="","",Services!F7)</f>
        <v>NV</v>
      </c>
      <c r="G7">
        <f>if(Services!G7="","",Services!G7)</f>
        <v>89509</v>
      </c>
      <c r="H7" t="str">
        <f>if(Services!B7="","",Services!B7)</f>
        <v>775-322-9359</v>
      </c>
      <c r="L7" s="82" t="str">
        <f>if(Services!I7="","",Services!I7)</f>
        <v>https://agapereno.com/</v>
      </c>
      <c r="N7" t="str">
        <f>if(Services!H7="","",Services!H7)</f>
        <v>Agape is a Greco-Christian term referring to love, “the highest form of love, charity” and “the love of God for man and of man for God”.   Agape Psychological Services reflects these principles while providing caring, thoughtful, and loving therapy for families, couples, individuals, and groups. Built and established in the heart of Reno, Nevada, Agape Psychological Services’ goal is to provide every client the tools to move towards a more healthy, kind, and connected tomorrow.</v>
      </c>
    </row>
    <row r="8">
      <c r="B8" t="str">
        <f>if(Services!A8="","",Services!A8)</f>
        <v>Alcoholics Anonymous (AA) Rock Blvd.</v>
      </c>
      <c r="C8" t="str">
        <f>if(Services!D8="","",Services!D8)</f>
        <v>436 S Rock Blvd</v>
      </c>
      <c r="E8" t="str">
        <f>if(Services!E8="","",Services!E8)</f>
        <v>Sparks</v>
      </c>
      <c r="F8" t="str">
        <f>if(Services!F8="","",Services!F8)</f>
        <v>NV</v>
      </c>
      <c r="G8">
        <f>if(Services!G8="","",Services!G8)</f>
        <v>89431</v>
      </c>
      <c r="H8" t="str">
        <f>if(Services!B8="","",Services!B8)</f>
        <v>775-355-1151</v>
      </c>
      <c r="L8" s="82" t="str">
        <f>if(Services!I8="","",Services!I8)</f>
        <v>https://nnig.org/</v>
      </c>
      <c r="N8" t="str">
        <f>if(Services!H8="","",Services!H8)</f>
        <v>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v>
      </c>
    </row>
    <row r="9">
      <c r="B9" t="str">
        <f>if(Services!A9="","",Services!A9)</f>
        <v>Alcoholics Anonymous (AA) Wells Ave.</v>
      </c>
      <c r="C9" t="str">
        <f>if(Services!D9="","",Services!D9)</f>
        <v>345 S. Wells Ave.</v>
      </c>
      <c r="E9" t="str">
        <f>if(Services!E9="","",Services!E9)</f>
        <v>Reno</v>
      </c>
      <c r="F9" t="str">
        <f>if(Services!F9="","",Services!F9)</f>
        <v>NV</v>
      </c>
      <c r="G9">
        <f>if(Services!G9="","",Services!G9)</f>
        <v>89502</v>
      </c>
      <c r="H9" t="str">
        <f>if(Services!B9="","",Services!B9)</f>
        <v>775-355-1151</v>
      </c>
      <c r="L9" s="82" t="str">
        <f>if(Services!I9="","",Services!I9)</f>
        <v>https://nnig.org/</v>
      </c>
      <c r="N9" t="str">
        <f>if(Services!H9="","",Services!H9)</f>
        <v>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v>
      </c>
    </row>
    <row r="10">
      <c r="B10" t="str">
        <f>if(Services!A10="","",Services!A10)</f>
        <v>Alpha Productions</v>
      </c>
      <c r="C10" t="str">
        <f>if(Services!D10="","",Services!D10)</f>
        <v>50 Freeport Blvd. Suite 3</v>
      </c>
      <c r="E10" t="str">
        <f>if(Services!E10="","",Services!E10)</f>
        <v>Sparks</v>
      </c>
      <c r="F10" t="str">
        <f>if(Services!F10="","",Services!F10)</f>
        <v>NV</v>
      </c>
      <c r="G10">
        <f>if(Services!G10="","",Services!G10)</f>
        <v>89431</v>
      </c>
      <c r="H10" t="str">
        <f>if(Services!B10="","",Services!B10)</f>
        <v>775-359-4498</v>
      </c>
      <c r="L10" s="82" t="str">
        <f>if(Services!I10="","",Services!I10)</f>
        <v>http://www.alphaproductions.org/</v>
      </c>
      <c r="N10" t="str">
        <f>if(Services!H10="","",Services!H10)</f>
        <v>Business that works with the Food Bank of Northern Nevada</v>
      </c>
    </row>
    <row r="11">
      <c r="B11" t="str">
        <f>if(Services!A11="","",Services!A11)</f>
        <v>ALS of Nevada</v>
      </c>
      <c r="C11" t="str">
        <f>if(Services!D11="","",Services!D11)</f>
        <v>1575 Delucchi Lane</v>
      </c>
      <c r="E11" t="str">
        <f>if(Services!E11="","",Services!E11)</f>
        <v>Reno</v>
      </c>
      <c r="F11" t="str">
        <f>if(Services!F11="","",Services!F11)</f>
        <v>NV</v>
      </c>
      <c r="G11">
        <f>if(Services!G11="","",Services!G11)</f>
        <v>89502</v>
      </c>
      <c r="H11" t="str">
        <f>if(Services!B11="","",Services!B11)</f>
        <v>702-777-0500</v>
      </c>
      <c r="L11" t="str">
        <f>if(Services!I11="","",Services!I11)</f>
        <v/>
      </c>
      <c r="N11" t="str">
        <f>if(Services!H11="","",Services!H11)</f>
        <v>The center loans out medical equipment to seniors and the disabled. There may be walkers, wheelchairs communication devices, phones, clothes, aids for daily living, and books.</v>
      </c>
    </row>
    <row r="12">
      <c r="B12" t="str">
        <f>if(Services!A12="","",Services!A12)</f>
        <v>American Cancer Society</v>
      </c>
      <c r="C12" t="str">
        <f>if(Services!D12="","",Services!D12)</f>
        <v>630 Sierra Rose Drive #1A</v>
      </c>
      <c r="E12" t="str">
        <f>if(Services!E12="","",Services!E12)</f>
        <v>Reno</v>
      </c>
      <c r="F12" t="str">
        <f>if(Services!F12="","",Services!F12)</f>
        <v>NV</v>
      </c>
      <c r="G12">
        <f>if(Services!G12="","",Services!G12)</f>
        <v>89511</v>
      </c>
      <c r="H12" t="str">
        <f>if(Services!B12="","",Services!B12)</f>
        <v>775-329-0609</v>
      </c>
      <c r="L12" s="82" t="str">
        <f>if(Services!I12="","",Services!I12)</f>
        <v>www.cancer.org</v>
      </c>
      <c r="N12" t="str">
        <f>if(Services!H12="","",Services!H12)</f>
        <v>Hours: Monday-Friday 8:30 am-5:00 pm.
American Cancer Society Action Network (legislative group); Community engagement; program information; community referrals</v>
      </c>
    </row>
    <row r="13">
      <c r="B13" t="str">
        <f>if(Services!A13="","",Services!A13)</f>
        <v>Anthem Blue Cross Blue Shield</v>
      </c>
      <c r="C13" t="str">
        <f>if(Services!D13="","",Services!D13)</f>
        <v/>
      </c>
      <c r="E13" t="str">
        <f>if(Services!E13="","",Services!E13)</f>
        <v/>
      </c>
      <c r="F13" t="str">
        <f>if(Services!F13="","",Services!F13)</f>
        <v/>
      </c>
      <c r="G13" t="str">
        <f>if(Services!G13="","",Services!G13)</f>
        <v/>
      </c>
      <c r="H13" t="str">
        <f>if(Services!B13="","",Services!B13)</f>
        <v/>
      </c>
      <c r="L13" s="82" t="str">
        <f>if(Services!I13="","",Services!I13)</f>
        <v>www.anthem.com</v>
      </c>
      <c r="N13" t="str">
        <f>if(Services!H13="","",Services!H13)</f>
        <v>One of three health care providers available through Medicaid. Low-cost coverage for children adults and families in Nevada. </v>
      </c>
    </row>
    <row r="14">
      <c r="B14" t="str">
        <f>if(Services!A14="","",Services!A14)</f>
        <v>Apostolic Assembly-Reno</v>
      </c>
      <c r="C14" t="str">
        <f>if(Services!D14="","",Services!D14)</f>
        <v>1280 Terminal Way Suite 39</v>
      </c>
      <c r="E14" t="str">
        <f>if(Services!E14="","",Services!E14)</f>
        <v>Reno</v>
      </c>
      <c r="F14" t="str">
        <f>if(Services!F14="","",Services!F14)</f>
        <v>NV</v>
      </c>
      <c r="G14">
        <f>if(Services!G14="","",Services!G14)</f>
        <v>89515</v>
      </c>
      <c r="H14" t="str">
        <f>if(Services!B14="","",Services!B14)</f>
        <v>775-219-7079</v>
      </c>
      <c r="L14" t="str">
        <f>if(Services!I14="","",Services!I14)</f>
        <v/>
      </c>
      <c r="N14" t="str">
        <f>if(Services!H14="","",Services!H14)</f>
        <v>A soup kitchen and pantry are at the charity</v>
      </c>
    </row>
    <row r="15">
      <c r="B15" t="str">
        <f>if(Services!A15="","",Services!A15)</f>
        <v>Aspen Terrace</v>
      </c>
      <c r="C15" t="str">
        <f>if(Services!D15="","",Services!D15)</f>
        <v>355 Kirman Ave</v>
      </c>
      <c r="E15" t="str">
        <f>if(Services!E15="","",Services!E15)</f>
        <v>Reno</v>
      </c>
      <c r="F15" t="str">
        <f>if(Services!F15="","",Services!F15)</f>
        <v>NV</v>
      </c>
      <c r="G15">
        <f>if(Services!G15="","",Services!G15)</f>
        <v>89502</v>
      </c>
      <c r="H15" t="str">
        <f>if(Services!B15="","",Services!B15)</f>
        <v>775-337-3000</v>
      </c>
      <c r="L15" t="str">
        <f>if(Services!I15="","",Services!I15)</f>
        <v/>
      </c>
      <c r="N15" t="str">
        <f>if(Services!H15="","",Services!H15)</f>
        <v>Family-Subsidized-Housing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row>
    <row r="16">
      <c r="B16" t="str">
        <f>if(Services!A16="","",Services!A16)</f>
        <v>Assistance League of Reno-Sparks</v>
      </c>
      <c r="C16" t="str">
        <f>if(Services!D16="","",Services!D16)</f>
        <v>1701 Vassar St.</v>
      </c>
      <c r="E16" t="str">
        <f>if(Services!E16="","",Services!E16)</f>
        <v>Reno</v>
      </c>
      <c r="F16" t="str">
        <f>if(Services!F16="","",Services!F16)</f>
        <v>NV</v>
      </c>
      <c r="G16">
        <f>if(Services!G16="","",Services!G16)</f>
        <v>89502</v>
      </c>
      <c r="H16" t="str">
        <f>if(Services!B16="","",Services!B16)</f>
        <v>775-329-1584</v>
      </c>
      <c r="L16" t="str">
        <f>if(Services!I16="","",Services!I16)</f>
        <v/>
      </c>
      <c r="N16" t="str">
        <f>if(Services!H16="","",Services!H16)</f>
        <v>In addition to a food pantry, they offer cleaning supplies, school clothing for kids, snacks, and other low income programs in Washoe County. Operation School Bell provides students from families living in poverty and the very low income with help. There is also support for immigrants. There may be backpacks, shoes, pencils, and free clothes/uniforms for kids.</v>
      </c>
    </row>
    <row r="17">
      <c r="B17" t="str">
        <f>if(Services!A17="","",Services!A17)</f>
        <v>Atlas Counseling Center, Fernley</v>
      </c>
      <c r="C17" t="str">
        <f>if(Services!D17="","",Services!D17)</f>
        <v>415 US Hwy 95a S #702G</v>
      </c>
      <c r="E17" t="str">
        <f>if(Services!E17="","",Services!E17)</f>
        <v>Fernley</v>
      </c>
      <c r="F17" t="str">
        <f>if(Services!F17="","",Services!F17)</f>
        <v>NV</v>
      </c>
      <c r="G17">
        <f>if(Services!G17="","",Services!G17)</f>
        <v>89408</v>
      </c>
      <c r="H17" t="str">
        <f>if(Services!B17="","",Services!B17)</f>
        <v>775-575-2284</v>
      </c>
      <c r="L17" t="str">
        <f>if(Services!I17="","",Services!I17)</f>
        <v/>
      </c>
      <c r="N17" t="str">
        <f>if(Services!H17="","",Services!H17)</f>
        <v>Behavioral Health Centers are responsible for ensuring the delivery of community based mental health, mental retardation, substance abuse, and/or behavioral health services to individuals with those disabilities.</v>
      </c>
    </row>
    <row r="18">
      <c r="B18" t="str">
        <f>if(Services!A18="","",Services!A18)</f>
        <v>Atlas Counseling Center, Reno</v>
      </c>
      <c r="C18" t="str">
        <f>if(Services!D18="","",Services!D18)</f>
        <v>305 Moana Ln. </v>
      </c>
      <c r="E18" t="str">
        <f>if(Services!E18="","",Services!E18)</f>
        <v>Reno</v>
      </c>
      <c r="F18" t="str">
        <f>if(Services!F18="","",Services!F18)</f>
        <v>NV</v>
      </c>
      <c r="G18">
        <f>if(Services!G18="","",Services!G18)</f>
        <v>89509</v>
      </c>
      <c r="H18" t="str">
        <f>if(Services!B18="","",Services!B18)</f>
        <v>775-337-9359</v>
      </c>
      <c r="L18" t="str">
        <f>if(Services!I18="","",Services!I18)</f>
        <v/>
      </c>
      <c r="N18" t="str">
        <f>if(Services!H18="","",Services!H18)</f>
        <v>Our professional staff includes a Psychiatrist, licensed clinical Social Workers, Marriage and Family Therapists, and Masters/Bachelors level Teachers and Counselors. Together. they possess a wide range of experience and expertise  in Mental Health, Behavioral, and  Rehabilitative  Services, including Disabilities Childhood Trauma, Reactive Attachment Disorder, Major Depression Disorder, Bipolar Disorder, Anxiety and Obsessive Compulsive Disorders, Impulse Control Disorders, Oppositional Defiant Disorder, Substance Abuse/Addiction, After School Care.</v>
      </c>
    </row>
    <row r="19">
      <c r="B19" t="str">
        <f>if(Services!A19="","",Services!A19)</f>
        <v>Austin Crest Apts</v>
      </c>
      <c r="C19" t="str">
        <f>if(Services!D19="","",Services!D19)</f>
        <v>1295 Grand Summit Dr</v>
      </c>
      <c r="E19" t="str">
        <f>if(Services!E19="","",Services!E19)</f>
        <v>Reno</v>
      </c>
      <c r="F19" t="str">
        <f>if(Services!F19="","",Services!F19)</f>
        <v>NV</v>
      </c>
      <c r="G19">
        <f>if(Services!G19="","",Services!G19)</f>
        <v>89523</v>
      </c>
      <c r="H19" t="str">
        <f>if(Services!B19="","",Services!B19)</f>
        <v>775-787-9600</v>
      </c>
      <c r="L19" t="str">
        <f>if(Services!I19="","",Services!I19)</f>
        <v/>
      </c>
      <c r="N19" t="str">
        <f>if(Services!H19="","",Services!H19)</f>
        <v>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row>
    <row r="20">
      <c r="B20" t="str">
        <f>if(Services!A20="","",Services!A20)</f>
        <v>Awaken</v>
      </c>
      <c r="C20" t="str">
        <f>if(Services!D20="","",Services!D20)</f>
        <v>P.O. Box 40635</v>
      </c>
      <c r="E20" t="str">
        <f>if(Services!E20="","",Services!E20)</f>
        <v>Reno</v>
      </c>
      <c r="F20" t="str">
        <f>if(Services!F20="","",Services!F20)</f>
        <v>NV</v>
      </c>
      <c r="G20">
        <f>if(Services!G20="","",Services!G20)</f>
        <v>89504</v>
      </c>
      <c r="H20" t="str">
        <f>if(Services!B20="","",Services!B20)</f>
        <v/>
      </c>
      <c r="L20" s="82" t="str">
        <f>if(Services!I20="","",Services!I20)</f>
        <v>https://awakenreno.org/housing</v>
      </c>
      <c r="N20" t="str">
        <f>if(Services!H20="","",Services!H20)</f>
        <v>Offers restorative home in northern Nevada specifically designed for women affected by commercial sexual exploitation (CSE). Provides an 18-24 month, rent-free, home environment based on a community living model. Connects residents with services to help them deal, including alcohol and drug treatment programs, mental health services and physical healthcare. Provides educational and job training opportunities.</v>
      </c>
    </row>
    <row r="21">
      <c r="B21" t="str">
        <f>if(Services!A21="","",Services!A21)</f>
        <v>Banbridge Apts</v>
      </c>
      <c r="C21" t="str">
        <f>if(Services!D21="","",Services!D21)</f>
        <v>1000 El Rancho Dr</v>
      </c>
      <c r="E21" t="str">
        <f>if(Services!E21="","",Services!E21)</f>
        <v>Reno</v>
      </c>
      <c r="F21" t="str">
        <f>if(Services!F21="","",Services!F21)</f>
        <v>NV</v>
      </c>
      <c r="G21">
        <f>if(Services!G21="","",Services!G21)</f>
        <v>89431</v>
      </c>
      <c r="H21" t="str">
        <f>if(Services!B21="","",Services!B21)</f>
        <v>775-331-7170</v>
      </c>
      <c r="L21" t="str">
        <f>if(Services!I21="","",Services!I21)</f>
        <v/>
      </c>
      <c r="N21" t="str">
        <f>if(Services!H21="","",Services!H21)</f>
        <v>Family-Subsidized-Using Low Income Housing Tax Credit LIHTC program, units set aside. Households must earn either less than 50% or 60% of the area median income. Rents capped at a maximum of 30% of the set-aside area median income.</v>
      </c>
    </row>
    <row r="22">
      <c r="B22" t="str">
        <f>if(Services!A22="","",Services!A22)</f>
        <v>Behavioral Health Services (BHS) - Inpatient</v>
      </c>
      <c r="C22" t="str">
        <f>if(Services!D22="","",Services!D22)</f>
        <v>1080 N. Minnesota Street</v>
      </c>
      <c r="E22" t="str">
        <f>if(Services!E22="","",Services!E22)</f>
        <v>Carson City</v>
      </c>
      <c r="F22" t="str">
        <f>if(Services!F22="","",Services!F22)</f>
        <v>NV</v>
      </c>
      <c r="G22">
        <f>if(Services!G22="","",Services!G22)</f>
        <v>89703</v>
      </c>
      <c r="H22" t="str">
        <f>if(Services!B22="","",Services!B22)</f>
        <v>775-445-7350</v>
      </c>
      <c r="L22" s="82" t="str">
        <f>if(Services!I22="","",Services!I22)</f>
        <v>https://carsontahoe.com/behavioral-health-services</v>
      </c>
      <c r="N22" t="str">
        <f>if(Services!H22="","",Services!H22)</f>
        <v>Assessments and referrals. Adults only (18+). Inpatient /outpatient services, mental health and substance abuse. Outpatient unit works with adolescents and children also. Medicaid, Medicare, most insurances.
</v>
      </c>
    </row>
    <row r="23">
      <c r="B23" t="str">
        <f>if(Services!A23="","",Services!A23)</f>
        <v>Behavioral Health Services (BHS) - Outpatient.</v>
      </c>
      <c r="C23" t="str">
        <f>if(Services!D23="","",Services!D23)</f>
        <v>775 Fleischmann Street, 2nd floor</v>
      </c>
      <c r="E23" t="str">
        <f>if(Services!E23="","",Services!E23)</f>
        <v>Carson City</v>
      </c>
      <c r="F23" t="str">
        <f>if(Services!F23="","",Services!F23)</f>
        <v>NV</v>
      </c>
      <c r="G23">
        <f>if(Services!G23="","",Services!G23)</f>
        <v>89703</v>
      </c>
      <c r="H23" t="str">
        <f>if(Services!B23="","",Services!B23)</f>
        <v>775-445-7756</v>
      </c>
      <c r="L23" s="82" t="str">
        <f>if(Services!I23="","",Services!I23)</f>
        <v>www.carsontahoe.com/behavioral-health-services</v>
      </c>
      <c r="N23" t="str">
        <f>if(Services!H23="","",Services!H23)</f>
        <v>Carson Tahoe Specialty Medical Center. Offers outpatient mental health and substance abuse services to adults, adolescents, and children. No psychiatric help.
 Chemical dependency and psychiatric treatment offered. Services include: Drug testing, anger management, Anxiety, General adult and adolescent behavioral services, psychosocial rehabilitative services.</v>
      </c>
    </row>
    <row r="24">
      <c r="B24" t="str">
        <f>if(Services!A24="","",Services!A24)</f>
        <v>Bethel AME Church</v>
      </c>
      <c r="C24" t="str">
        <f>if(Services!D24="","",Services!D24)</f>
        <v>2655 N. Rock Blvd.</v>
      </c>
      <c r="E24" t="str">
        <f>if(Services!E24="","",Services!E24)</f>
        <v>Sparks</v>
      </c>
      <c r="F24" t="str">
        <f>if(Services!F24="","",Services!F24)</f>
        <v>NV</v>
      </c>
      <c r="G24">
        <f>if(Services!G24="","",Services!G24)</f>
        <v>89431</v>
      </c>
      <c r="H24" t="str">
        <f>if(Services!B24="","",Services!B24)</f>
        <v>775-355-9030</v>
      </c>
      <c r="L24" t="str">
        <f>if(Services!I24="","",Services!I24)</f>
        <v/>
      </c>
      <c r="N24" t="str">
        <f>if(Services!H24="","",Services!H24)</f>
        <v>2nd and 4th Tuesday 4:30pm - 6:30pm.
Do not arrive before 4:30. Bring photo ID each time. Must provide proof of address. Must be willing/able to complete intake form on 1st visit.
</v>
      </c>
    </row>
    <row r="25">
      <c r="B25" t="str">
        <f>if(Services!A25="","",Services!A25)</f>
        <v>Blessed Positivity</v>
      </c>
      <c r="C25" t="str">
        <f>if(Services!D25="","",Services!D25)</f>
        <v/>
      </c>
      <c r="E25" t="str">
        <f>if(Services!E25="","",Services!E25)</f>
        <v>Reno</v>
      </c>
      <c r="F25" t="str">
        <f>if(Services!F25="","",Services!F25)</f>
        <v>NV</v>
      </c>
      <c r="G25">
        <f>if(Services!G25="","",Services!G25)</f>
        <v>89506</v>
      </c>
      <c r="H25" t="str">
        <f>if(Services!B25="","",Services!B25)</f>
        <v>775-636-9113</v>
      </c>
      <c r="L25" t="str">
        <f>if(Services!I25="","",Services!I25)</f>
        <v/>
      </c>
      <c r="N25" t="str">
        <f>if(Services!H25="","",Services!H25)</f>
        <v>Children are assisted. Free clothes, school uniforms, birthday or Christmas gifts for kids and similar goods are given out.</v>
      </c>
    </row>
    <row r="26">
      <c r="B26" t="str">
        <f>if(Services!A26="","",Services!A26)</f>
        <v>Boulder Creek Apts</v>
      </c>
      <c r="C26" t="str">
        <f>if(Services!D26="","",Services!D26)</f>
        <v>4005 El Rancho Dr</v>
      </c>
      <c r="E26" t="str">
        <f>if(Services!E26="","",Services!E26)</f>
        <v>Sun Valley</v>
      </c>
      <c r="F26" t="str">
        <f>if(Services!F26="","",Services!F26)</f>
        <v>NV</v>
      </c>
      <c r="G26">
        <f>if(Services!G26="","",Services!G26)</f>
        <v>89433</v>
      </c>
      <c r="H26" t="str">
        <f>if(Services!B26="","",Services!B26)</f>
        <v>775-674-1616</v>
      </c>
      <c r="L26" t="str">
        <f>if(Services!I26="","",Services!I26)</f>
        <v/>
      </c>
      <c r="N26" t="str">
        <f>if(Services!H26="","",Services!H26)</f>
        <v>Family-Subsidized-Using Low Income Housing Tax Credit LIHTC program, units set aside. Households must earn either less than 50% or 60% of the area median income. Rents capped at a maximum of 30% of the set-aside area median income.</v>
      </c>
    </row>
    <row r="27">
      <c r="B27" t="str">
        <f>if(Services!A27="","",Services!A27)</f>
        <v>Boys and Girls Club of Truckee Meadows</v>
      </c>
      <c r="C27" t="str">
        <f>if(Services!D27="","",Services!D27)</f>
        <v>2680 E. 9th St.</v>
      </c>
      <c r="E27" t="str">
        <f>if(Services!E27="","",Services!E27)</f>
        <v>Reno</v>
      </c>
      <c r="F27" t="str">
        <f>if(Services!F27="","",Services!F27)</f>
        <v>NV</v>
      </c>
      <c r="G27">
        <f>if(Services!G27="","",Services!G27)</f>
        <v>89512</v>
      </c>
      <c r="H27" t="str">
        <f>if(Services!B27="","",Services!B27)</f>
        <v>775-331-3605</v>
      </c>
      <c r="L27" t="str">
        <f>if(Services!I27="","",Services!I27)</f>
        <v/>
      </c>
      <c r="N27" t="str">
        <f>if(Services!H27="","",Services!H27)</f>
        <v>Children and students can be given free snacks, after school activities, small toys or clothing (including for school) and other support. After-school programs; scholarships available; 2:30 - 7:00 pm M-F, 9:00 am - 5:00 pm Saturday</v>
      </c>
    </row>
    <row r="28">
      <c r="B28" t="str">
        <f>if(Services!A28="","",Services!A28)</f>
        <v>Bridge Center</v>
      </c>
      <c r="C28" t="str">
        <f>if(Services!D28="","",Services!D28)</f>
        <v>1201 Corporate Blvd. #100</v>
      </c>
      <c r="E28" t="str">
        <f>if(Services!E28="","",Services!E28)</f>
        <v>Reno</v>
      </c>
      <c r="F28" t="str">
        <f>if(Services!F28="","",Services!F28)</f>
        <v>NV</v>
      </c>
      <c r="G28">
        <f>if(Services!G28="","",Services!G28)</f>
        <v>89502</v>
      </c>
      <c r="H28" t="str">
        <f>if(Services!B28="","",Services!B28)</f>
        <v>800-720-3784</v>
      </c>
      <c r="L28" t="str">
        <f>if(Services!I28="","",Services!I28)</f>
        <v/>
      </c>
      <c r="N28" t="str">
        <f>if(Services!H28="","",Services!H28)</f>
        <v>The Bridge Center in Reno Nevada is a drug rehab facility focusing on a health and substance abuse treatment with outpatient care. Adolescents or teens and DUI or DWI offenders are supported for drug treatment. Medicaid, medicare, private health insurance, and self payment is accepted with a sliding fee scales.</v>
      </c>
    </row>
    <row r="29">
      <c r="B29" t="str">
        <f>if(Services!A29="","",Services!A29)</f>
        <v>Bristlecone Counseling</v>
      </c>
      <c r="C29" t="str">
        <f>if(Services!D29="","",Services!D29)</f>
        <v>704 Mill Street</v>
      </c>
      <c r="E29" t="str">
        <f>if(Services!E29="","",Services!E29)</f>
        <v>Reno</v>
      </c>
      <c r="F29" t="str">
        <f>if(Services!F29="","",Services!F29)</f>
        <v>NV</v>
      </c>
      <c r="G29">
        <f>if(Services!G29="","",Services!G29)</f>
        <v>89502</v>
      </c>
      <c r="H29" t="str">
        <f>if(Services!B29="","",Services!B29)</f>
        <v>775-954-1400</v>
      </c>
      <c r="L29" t="str">
        <f>if(Services!I29="","",Services!I29)</f>
        <v/>
      </c>
      <c r="N29" t="str">
        <f>if(Services!H29="","",Services!H29)</f>
        <v>Adult Outpatient drug treatment/counseling;24 hours</v>
      </c>
    </row>
    <row r="30">
      <c r="B30" t="str">
        <f>if(Services!A30="","",Services!A30)</f>
        <v>Bristlecone Family Resources</v>
      </c>
      <c r="C30" t="str">
        <f>if(Services!D30="","",Services!D30)</f>
        <v>704 Mill St.</v>
      </c>
      <c r="E30" t="str">
        <f>if(Services!E30="","",Services!E30)</f>
        <v>Reno</v>
      </c>
      <c r="F30" t="str">
        <f>if(Services!F30="","",Services!F30)</f>
        <v>NV</v>
      </c>
      <c r="G30">
        <f>if(Services!G30="","",Services!G30)</f>
        <v>89502</v>
      </c>
      <c r="H30" t="str">
        <f>if(Services!B30="","",Services!B30)</f>
        <v/>
      </c>
      <c r="L30" t="str">
        <f>if(Services!I30="","",Services!I30)</f>
        <v/>
      </c>
      <c r="N30" t="str">
        <f>if(Services!H30="","",Services!H30)</f>
        <v>Four to six week residential program for substance abuse and problem gambling for men and women. Requires a substance abuse evaluation completed prior to admission, either by a private evaluator. ***Inpatient transitional living is offered at a weekly rate.
Co-Occurring Program: An intensive outpatient program designed to serve adults who are dually diagnosed with a mental/emotional disorder in combination with a substance related disorder. Length of program to be determined based on need. Sliding fee scale.
General Outpatient Program: Offers outpatient services which ranges from intensive to low intensity. This also provides services to gambling addiction. Sliding fee scale. .</v>
      </c>
    </row>
    <row r="31">
      <c r="B31" t="str">
        <f>if(Services!A31="","",Services!A31)</f>
        <v>Bristlecone Resource Center</v>
      </c>
      <c r="C31" t="str">
        <f>if(Services!D31="","",Services!D31)</f>
        <v>1725 S. McCarran Blvd.</v>
      </c>
      <c r="E31" t="str">
        <f>if(Services!E31="","",Services!E31)</f>
        <v>Sparks</v>
      </c>
      <c r="F31" t="str">
        <f>if(Services!F31="","",Services!F31)</f>
        <v>NV</v>
      </c>
      <c r="G31">
        <f>if(Services!G31="","",Services!G31)</f>
        <v>89435</v>
      </c>
      <c r="H31" t="str">
        <f>if(Services!B31="","",Services!B31)</f>
        <v>775-954-1400 ext 118</v>
      </c>
      <c r="L31" t="str">
        <f>if(Services!I31="","",Services!I31)</f>
        <v/>
      </c>
      <c r="N31" t="str">
        <f>if(Services!H31="","",Services!H31)</f>
        <v>Call the number for Food Assistance</v>
      </c>
    </row>
    <row r="32">
      <c r="B32" t="str">
        <f>if(Services!A32="","",Services!A32)</f>
        <v>Butterworth Estates</v>
      </c>
      <c r="C32" t="str">
        <f>if(Services!D32="","",Services!D32)</f>
        <v>430 Linden St</v>
      </c>
      <c r="E32" t="str">
        <f>if(Services!E32="","",Services!E32)</f>
        <v>Reno</v>
      </c>
      <c r="F32" t="str">
        <f>if(Services!F32="","",Services!F32)</f>
        <v>NV</v>
      </c>
      <c r="G32">
        <f>if(Services!G32="","",Services!G32)</f>
        <v>89502</v>
      </c>
      <c r="H32" t="str">
        <f>if(Services!B32="","",Services!B32)</f>
        <v/>
      </c>
      <c r="L32" t="str">
        <f>if(Services!I32="","",Services!I32)</f>
        <v/>
      </c>
      <c r="N32" t="str">
        <f>if(Services!H32="","",Services!H32)</f>
        <v>Family/Disabled-Subsidized-Sec 8</v>
      </c>
    </row>
    <row r="33">
      <c r="B33" t="str">
        <f>if(Services!A33="","",Services!A33)</f>
        <v>Camp Git-Along</v>
      </c>
      <c r="C33" t="str">
        <f>if(Services!D33="","",Services!D33)</f>
        <v>5640 Charjene Way</v>
      </c>
      <c r="E33" t="str">
        <f>if(Services!E33="","",Services!E33)</f>
        <v>Sun Valley</v>
      </c>
      <c r="F33" t="str">
        <f>if(Services!F33="","",Services!F33)</f>
        <v>NV</v>
      </c>
      <c r="G33">
        <f>if(Services!G33="","",Services!G33)</f>
        <v>89433</v>
      </c>
      <c r="H33" t="str">
        <f>if(Services!B33="","",Services!B33)</f>
        <v>775-313-8521</v>
      </c>
      <c r="L33" t="str">
        <f>if(Services!I33="","",Services!I33)</f>
        <v/>
      </c>
      <c r="N33" t="str">
        <f>if(Services!H33="","",Services!H33)</f>
        <v>Call the number for Food Assistance</v>
      </c>
    </row>
    <row r="34">
      <c r="B34" t="str">
        <f>if(Services!A34="","",Services!A34)</f>
        <v>CARE Chest of Sierra Nevada</v>
      </c>
      <c r="C34" t="str">
        <f>if(Services!D34="","",Services!D34)</f>
        <v>7910 N. Virginia St.</v>
      </c>
      <c r="E34" t="str">
        <f>if(Services!E34="","",Services!E34)</f>
        <v>Reno</v>
      </c>
      <c r="F34" t="str">
        <f>if(Services!F34="","",Services!F34)</f>
        <v>NV</v>
      </c>
      <c r="G34">
        <f>if(Services!G34="","",Services!G34)</f>
        <v>89506</v>
      </c>
      <c r="H34" t="str">
        <f>if(Services!B34="","",Services!B34)</f>
        <v>775-829-2273</v>
      </c>
      <c r="L34" s="82" t="str">
        <f>if(Services!I34="","",Services!I34)</f>
        <v>www.carechest.org</v>
      </c>
      <c r="N34" t="str">
        <f>if(Services!H34="","",Services!H34)</f>
        <v>Mon. - Fri. 9:00am-5:00pm..
Medical equipment; orthopedics, supplements, diabetic supplies, prescription assistance; nutritional program; lice program for school aged children; independent living program (assistive equipment for home installation); loan program for disabled individual to purchase assistive equipment); resource referral; no charge if eligible; services provided to those that are uninsured or underinsured. Medical related equipment and supplies; limited prescription assistance</v>
      </c>
    </row>
    <row r="35">
      <c r="B35" t="str">
        <f>if(Services!A35="","",Services!A35)</f>
        <v>Carriage Stone Sr Apts</v>
      </c>
      <c r="C35" t="str">
        <f>if(Services!D35="","",Services!D35)</f>
        <v>695 S Center St</v>
      </c>
      <c r="E35" t="str">
        <f>if(Services!E35="","",Services!E35)</f>
        <v>Reno</v>
      </c>
      <c r="F35" t="str">
        <f>if(Services!F35="","",Services!F35)</f>
        <v>NV</v>
      </c>
      <c r="G35">
        <f>if(Services!G35="","",Services!G35)</f>
        <v>89501</v>
      </c>
      <c r="H35" t="str">
        <f>if(Services!B35="","",Services!B35)</f>
        <v>775-333-3310</v>
      </c>
      <c r="L35" t="str">
        <f>if(Services!I35="","",Services!I35)</f>
        <v/>
      </c>
      <c r="N35" t="str">
        <f>if(Services!H35="","",Services!H35)</f>
        <v>Senior/Disabled -Subsidized To qualify for this property your annual income must be less than or equal to: 1 person=$30,000 2 people=$34,320, depending on the number of people living there. </v>
      </c>
    </row>
    <row r="36">
      <c r="B36" t="str">
        <f>if(Services!A36="","",Services!A36)</f>
        <v>Carson Tahoe Behavioral Health Senior Pathways</v>
      </c>
      <c r="C36" t="str">
        <f>if(Services!D36="","",Services!D36)</f>
        <v>775 Fleischmann Way</v>
      </c>
      <c r="E36" t="str">
        <f>if(Services!E36="","",Services!E36)</f>
        <v>Carson City</v>
      </c>
      <c r="F36" t="str">
        <f>if(Services!F36="","",Services!F36)</f>
        <v>NV</v>
      </c>
      <c r="G36">
        <f>if(Services!G36="","",Services!G36)</f>
        <v>89703</v>
      </c>
      <c r="H36" t="str">
        <f>if(Services!B36="","",Services!B36)</f>
        <v>775-445-7350</v>
      </c>
      <c r="L36" s="82" t="str">
        <f>if(Services!I36="","",Services!I36)</f>
        <v>www.carsontahoe.com/senior-pathways</v>
      </c>
      <c r="N36" t="str">
        <f>if(Services!H36="","",Services!H36)</f>
        <v>Multi-disciplinary assessment and treatment programs for elders experiencing functional difficulty. Inpatient and Outpatient services available: process groups, life skills training and individual and family therapy.</v>
      </c>
    </row>
    <row r="37">
      <c r="B37" t="str">
        <f>if(Services!A37="","",Services!A37)</f>
        <v>Carson Tahoe Behavioral Health: Inpatient</v>
      </c>
      <c r="C37" t="str">
        <f>if(Services!D37="","",Services!D37)</f>
        <v>1080 N. Minnesota St.</v>
      </c>
      <c r="E37" t="str">
        <f>if(Services!E37="","",Services!E37)</f>
        <v>Carson City</v>
      </c>
      <c r="F37" t="str">
        <f>if(Services!F37="","",Services!F37)</f>
        <v>NV</v>
      </c>
      <c r="G37">
        <f>if(Services!G37="","",Services!G37)</f>
        <v>89703</v>
      </c>
      <c r="H37" t="str">
        <f>if(Services!B37="","",Services!B37)</f>
        <v>775-445-7350</v>
      </c>
      <c r="L37" s="82" t="str">
        <f>if(Services!I37="","",Services!I37)</f>
        <v>https://www.carsontahoe.com/behavioral-health-services.</v>
      </c>
      <c r="N37" t="str">
        <f>if(Services!H37="","",Services!H37)</f>
        <v>Admission: 24hrs, 7 days a wk. Inpatient, patient must be 18 yrs. old, patient must have a psychiatric diagnosis, patient must be medically stable, and patient must have an acute issue. Chemical dependency and Psychiatric treatment offered.</v>
      </c>
    </row>
    <row r="38">
      <c r="B38" t="str">
        <f>if(Services!A38="","",Services!A38)</f>
        <v>Carson Tahoe Cancer Resource Center</v>
      </c>
      <c r="C38" t="str">
        <f>if(Services!D38="","",Services!D38)</f>
        <v>1535 Medical Parkway</v>
      </c>
      <c r="E38" t="str">
        <f>if(Services!E38="","",Services!E38)</f>
        <v>Carson City</v>
      </c>
      <c r="F38" t="str">
        <f>if(Services!F38="","",Services!F38)</f>
        <v>NV</v>
      </c>
      <c r="G38">
        <f>if(Services!G38="","",Services!G38)</f>
        <v>89703</v>
      </c>
      <c r="H38" t="str">
        <f>if(Services!B38="","",Services!B38)</f>
        <v>775-883-4415</v>
      </c>
      <c r="L38" t="str">
        <f>if(Services!I38="","",Services!I38)</f>
        <v/>
      </c>
      <c r="N38" t="str">
        <f>if(Services!H38="","",Services!H38)</f>
        <v>Contact Delores</v>
      </c>
    </row>
    <row r="39">
      <c r="B39" t="str">
        <f>if(Services!A39="","",Services!A39)</f>
        <v>Carson Tahoe Health - Senior Pathways</v>
      </c>
      <c r="C39" t="str">
        <f>if(Services!D39="","",Services!D39)</f>
        <v>1600 Medical Pkwy</v>
      </c>
      <c r="E39" t="str">
        <f>if(Services!E39="","",Services!E39)</f>
        <v>Carson City</v>
      </c>
      <c r="F39" t="str">
        <f>if(Services!F39="","",Services!F39)</f>
        <v>NV</v>
      </c>
      <c r="G39">
        <f>if(Services!G39="","",Services!G39)</f>
        <v>89703</v>
      </c>
      <c r="H39" t="str">
        <f>if(Services!B39="","",Services!B39)</f>
        <v>775-445-8000</v>
      </c>
      <c r="L39" t="str">
        <f>if(Services!I39="","",Services!I39)</f>
        <v/>
      </c>
      <c r="N39" t="str">
        <f>if(Services!H39="","",Services!H39)</f>
        <v>Multi-disciplinary assessment and treatment programs for elders experiencing functional difficulty; Inpatient and Outpatient services available; process groups, life skills training and individual and Family therapy, Alzheimer's, anxiety, behavioral, depression, memory, suicide.</v>
      </c>
    </row>
    <row r="40">
      <c r="B40" t="str">
        <f>if(Services!A40="","",Services!A40)</f>
        <v>Carville Park Apartments</v>
      </c>
      <c r="C40" t="str">
        <f>if(Services!D40="","",Services!D40)</f>
        <v>1244 Carville Dr</v>
      </c>
      <c r="E40" t="str">
        <f>if(Services!E40="","",Services!E40)</f>
        <v>Reno</v>
      </c>
      <c r="F40" t="str">
        <f>if(Services!F40="","",Services!F40)</f>
        <v>NV</v>
      </c>
      <c r="G40">
        <f>if(Services!G40="","",Services!G40)</f>
        <v>89512</v>
      </c>
      <c r="H40" t="str">
        <f>if(Services!B40="","",Services!B40)</f>
        <v/>
      </c>
      <c r="L40" t="str">
        <f>if(Services!I40="","",Services!I40)</f>
        <v/>
      </c>
      <c r="N40" t="str">
        <f>if(Services!H40="","",Services!H40)</f>
        <v>Seniors-Subsidized-Sec 8</v>
      </c>
    </row>
    <row r="41">
      <c r="B41" t="str">
        <f>if(Services!A41="","",Services!A41)</f>
        <v>Casa de Vida</v>
      </c>
      <c r="C41" t="str">
        <f>if(Services!D41="","",Services!D41)</f>
        <v>1290 Mill Street</v>
      </c>
      <c r="E41" t="str">
        <f>if(Services!E41="","",Services!E41)</f>
        <v>Reno</v>
      </c>
      <c r="F41" t="str">
        <f>if(Services!F41="","",Services!F41)</f>
        <v>NV</v>
      </c>
      <c r="G41">
        <f>if(Services!G41="","",Services!G41)</f>
        <v>89502</v>
      </c>
      <c r="H41" t="str">
        <f>if(Services!B41="","",Services!B41)</f>
        <v>775-329-1070</v>
      </c>
      <c r="L41" t="str">
        <f>if(Services!I41="","",Services!I41)</f>
        <v/>
      </c>
      <c r="N41" t="str">
        <f>if(Services!H41="","",Services!H41)</f>
        <v>Residential program for young women 12 to 25 years of age, who are pregnant and need housing, resources, and support. Parenting, budgeting, nutrition, and child development classes are part of the program. Includes an on-site, fully accredited adult education program, offered in partnership with the Washoe County school district. Also offer Baby Closet program for free diapers, clothing, formula, and baby equipment. Contact program for hours of operation. Semi-independent, transitional living home option for two parenting young women and their infant(s). Residents must be working, pay rent and have child care arranged. Contact program for application. The Wanda's Baby Closet clothing center focuses on babies and infants. There are diapers, clothing, infant formula, cribs, and other low cost baby care items.</v>
      </c>
    </row>
    <row r="42">
      <c r="B42" t="str">
        <f>if(Services!A42="","",Services!A42)</f>
        <v>Catholic Charities of Northern Nevada</v>
      </c>
      <c r="C42" t="str">
        <f>if(Services!D42="","",Services!D42)</f>
        <v>500 E. 4th St.</v>
      </c>
      <c r="E42" t="str">
        <f>if(Services!E42="","",Services!E42)</f>
        <v>Reno</v>
      </c>
      <c r="F42" t="str">
        <f>if(Services!F42="","",Services!F42)</f>
        <v>NV</v>
      </c>
      <c r="G42">
        <f>if(Services!G42="","",Services!G42)</f>
        <v>89512</v>
      </c>
      <c r="H42" t="str">
        <f>if(Services!B42="","",Services!B42)</f>
        <v>775-322-7073</v>
      </c>
      <c r="L42" s="82" t="str">
        <f>if(Services!I42="","",Services!I42)</f>
        <v>www.ccsn.org</v>
      </c>
      <c r="N42" t="str">
        <f>if(Services!H42="","",Services!H42)</f>
        <v>Family Services: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thrift store; transitional housing; immigration. Financial Aid: Hours Vary. Serve anybody; help with id vouchers to DMV; clothing vouchers; rental/utility assistance; work permits; birth certificates; hygiene kits; diapers; food pantry; SNAP outreach; thrift store; dining room serving free lunch daily; housing outreach; kids to senior corner (mobile outreach medical/dental). Food Assistance: Assistance from the Washoe church range from clothes to food, case management, and free hygiene supplies. There are free holiday meals, immigration services, and other support.</v>
      </c>
    </row>
    <row r="43">
      <c r="B43" t="str">
        <f>if(Services!A43="","",Services!A43)</f>
        <v>Centennial Park Annex</v>
      </c>
      <c r="C43" t="str">
        <f>if(Services!D43="","",Services!D43)</f>
        <v>1652 Wedekind Rd</v>
      </c>
      <c r="E43" t="str">
        <f>if(Services!E43="","",Services!E43)</f>
        <v>Reno</v>
      </c>
      <c r="F43" t="str">
        <f>if(Services!F43="","",Services!F43)</f>
        <v>NV</v>
      </c>
      <c r="G43">
        <f>if(Services!G43="","",Services!G43)</f>
        <v>89512</v>
      </c>
      <c r="H43" t="str">
        <f>if(Services!B43="","",Services!B43)</f>
        <v>775-332-8000</v>
      </c>
      <c r="L43" t="str">
        <f>if(Services!I43="","",Services!I43)</f>
        <v/>
      </c>
      <c r="N43" t="str">
        <f>if(Services!H43="","",Services!H43)</f>
        <v>Family-Subsidized-Sec 8</v>
      </c>
    </row>
    <row r="44">
      <c r="B44" t="str">
        <f>if(Services!A44="","",Services!A44)</f>
        <v>Center for Behavioral Health</v>
      </c>
      <c r="C44" t="str">
        <f>if(Services!D44="","",Services!D44)</f>
        <v>160 Hubbard Way suite A,</v>
      </c>
      <c r="E44" t="str">
        <f>if(Services!E44="","",Services!E44)</f>
        <v>Reno</v>
      </c>
      <c r="F44" t="str">
        <f>if(Services!F44="","",Services!F44)</f>
        <v>NV</v>
      </c>
      <c r="G44">
        <f>if(Services!G44="","",Services!G44)</f>
        <v>89502</v>
      </c>
      <c r="H44" t="str">
        <f>if(Services!B44="","",Services!B44)</f>
        <v/>
      </c>
      <c r="L44" t="str">
        <f>if(Services!I44="","",Services!I44)</f>
        <v/>
      </c>
      <c r="N44" t="str">
        <f>if(Services!H44="","",Services!H44)</f>
        <v>Private outpatient addictions center; treats all addictions with therapy and sometimes medication such as opiate addiction with methadone. Medicaid and private pay. New admissions, transfers, and readmissions every Tuesday and Thursday at 5am; no transfer or admit fees. Guest members always welcome.</v>
      </c>
    </row>
    <row r="45">
      <c r="B45" t="str">
        <f>if(Services!A45="","",Services!A45)</f>
        <v>Center for Hope of the Sierras</v>
      </c>
      <c r="C45" t="str">
        <f>if(Services!D45="","",Services!D45)</f>
        <v>601 Sierra Rose Drive #202</v>
      </c>
      <c r="E45" t="str">
        <f>if(Services!E45="","",Services!E45)</f>
        <v>Reno</v>
      </c>
      <c r="F45" t="str">
        <f>if(Services!F45="","",Services!F45)</f>
        <v>NV</v>
      </c>
      <c r="G45">
        <f>if(Services!G45="","",Services!G45)</f>
        <v>89511</v>
      </c>
      <c r="H45" t="str">
        <f>if(Services!B45="","",Services!B45)</f>
        <v>775-828-4949</v>
      </c>
      <c r="L45" s="82" t="str">
        <f>if(Services!I45="","",Services!I45)</f>
        <v>http://www.centerforhopeofthesierras.com</v>
      </c>
      <c r="N45" t="str">
        <f>if(Services!H45="","",Services!H45)</f>
        <v>Provides treatment related to eating disorders. Offers in-patient residential treatment (female ages 16 and older); partial hospitalization (male and female ages 14 and older); and intensive outpatient (male and female ages 14 and older). Accepts most major insurance. Offers sliding fee scale on a case by case basis.
</v>
      </c>
    </row>
    <row r="46">
      <c r="B46" t="str">
        <f>if(Services!A46="","",Services!A46)</f>
        <v>Center of Hope Christian Fellowship</v>
      </c>
      <c r="C46" t="str">
        <f>if(Services!D46="","",Services!D46)</f>
        <v>4690 Longley Lane #59</v>
      </c>
      <c r="E46" t="str">
        <f>if(Services!E46="","",Services!E46)</f>
        <v>Sparks</v>
      </c>
      <c r="F46" t="str">
        <f>if(Services!F46="","",Services!F46)</f>
        <v>NV</v>
      </c>
      <c r="G46">
        <f>if(Services!G46="","",Services!G46)</f>
        <v>89431</v>
      </c>
      <c r="H46" t="str">
        <f>if(Services!B46="","",Services!B46)</f>
        <v>775-331-3826</v>
      </c>
      <c r="L46" t="str">
        <f>if(Services!I46="","",Services!I46)</f>
        <v/>
      </c>
      <c r="N46" t="str">
        <f>if(Services!H46="","",Services!H46)</f>
        <v>Monday 5:30-7:00pm Behind the building</v>
      </c>
    </row>
    <row r="47">
      <c r="B47" t="str">
        <f>if(Services!A47="","",Services!A47)</f>
        <v>Central Reno Family Resource Center</v>
      </c>
      <c r="C47" t="str">
        <f>if(Services!D47="","",Services!D47)</f>
        <v>1755 SWells Ave.</v>
      </c>
      <c r="E47" t="str">
        <f>if(Services!E47="","",Services!E47)</f>
        <v>Reno</v>
      </c>
      <c r="F47" t="str">
        <f>if(Services!F47="","",Services!F47)</f>
        <v>NV</v>
      </c>
      <c r="G47">
        <f>if(Services!G47="","",Services!G47)</f>
        <v>89502</v>
      </c>
      <c r="H47" t="str">
        <f>if(Services!B47="","",Services!B47)</f>
        <v>775-786-5809</v>
      </c>
      <c r="L47" t="str">
        <f>if(Services!I47="","",Services!I47)</f>
        <v/>
      </c>
      <c r="N47" t="str">
        <f>if(Services!H47="","",Services!H47)</f>
        <v>English as a Second Language (ESL) classes, family advocacy, an emergency food pantry and vouchers for Good Shepherd, family counseling, job search assistance, referrals for needed services, parenting classes, community referrals, translation, home visits, Nevada Check Up and welfare applications, and youth activities.
</v>
      </c>
    </row>
    <row r="48">
      <c r="B48" t="str">
        <f>if(Services!A48="","",Services!A48)</f>
        <v>Central/South Reno FRC</v>
      </c>
      <c r="C48" t="str">
        <f>if(Services!D48="","",Services!D48)</f>
        <v>1950 Villanova Drive</v>
      </c>
      <c r="E48" t="str">
        <f>if(Services!E48="","",Services!E48)</f>
        <v>Reno</v>
      </c>
      <c r="F48" t="str">
        <f>if(Services!F48="","",Services!F48)</f>
        <v>NV</v>
      </c>
      <c r="G48">
        <f>if(Services!G48="","",Services!G48)</f>
        <v>89502</v>
      </c>
      <c r="H48" t="str">
        <f>if(Services!B48="","",Services!B48)</f>
        <v>775-321-3185</v>
      </c>
      <c r="L48" t="str">
        <f>if(Services!I48="","",Services!I48)</f>
        <v/>
      </c>
      <c r="N48" t="str">
        <f>if(Services!H48="","",Services!H48)</f>
        <v>Wooster Early Learning Center</v>
      </c>
    </row>
    <row r="49">
      <c r="B49" t="str">
        <f>if(Services!A49="","",Services!A49)</f>
        <v>Charles M. McGee Center</v>
      </c>
      <c r="C49" t="str">
        <f>if(Services!D49="","",Services!D49)</f>
        <v>2097 Longley Ln</v>
      </c>
      <c r="E49" t="str">
        <f>if(Services!E49="","",Services!E49)</f>
        <v>Reno</v>
      </c>
      <c r="F49" t="str">
        <f>if(Services!F49="","",Services!F49)</f>
        <v>NV</v>
      </c>
      <c r="G49">
        <f>if(Services!G49="","",Services!G49)</f>
        <v>89502</v>
      </c>
      <c r="H49" t="str">
        <f>if(Services!B49="","",Services!B49)</f>
        <v>775-352-7800</v>
      </c>
      <c r="L49" t="str">
        <f>if(Services!I49="","",Services!I49)</f>
        <v/>
      </c>
      <c r="N49" t="str">
        <f>if(Services!H49="","",Services!H49)</f>
        <v>8:00 am - 5:00 pm M-F Provides a variety of services on a non-residential basis. Services include: help for families in conflict with youth aged 8-17 who have run away or are incorrigible; REIGN program for high school girls</v>
      </c>
    </row>
    <row r="50">
      <c r="B50" t="str">
        <f t="shared" ref="B50:C50" si="1">if(#REF!="","",#REF!)</f>
        <v>#REF!</v>
      </c>
      <c r="C50" t="str">
        <f t="shared" si="1"/>
        <v>#REF!</v>
      </c>
      <c r="E50" t="str">
        <f t="shared" ref="E50:H50" si="2">if(#REF!="","",#REF!)</f>
        <v>#REF!</v>
      </c>
      <c r="F50" t="str">
        <f t="shared" si="2"/>
        <v>#REF!</v>
      </c>
      <c r="G50" t="str">
        <f t="shared" si="2"/>
        <v>#REF!</v>
      </c>
      <c r="H50" t="str">
        <f t="shared" si="2"/>
        <v>#REF!</v>
      </c>
      <c r="L50" t="str">
        <f>if(#REF!="","",#REF!)</f>
        <v>#REF!</v>
      </c>
      <c r="N50" t="str">
        <f>if(#REF!="","",#REF!)</f>
        <v>#REF!</v>
      </c>
    </row>
    <row r="51">
      <c r="B51" t="str">
        <f>if(Services!A50="","",Services!A50)</f>
        <v>Child Find Project - Washoe County School District</v>
      </c>
      <c r="C51" t="str">
        <f>if(Services!D50="","",Services!D50)</f>
        <v>240 S Rock Blvd.</v>
      </c>
      <c r="E51" t="str">
        <f>if(Services!E50="","",Services!E50)</f>
        <v>Reno</v>
      </c>
      <c r="F51" t="str">
        <f>if(Services!F50="","",Services!F50)</f>
        <v>NV</v>
      </c>
      <c r="G51">
        <f>if(Services!G50="","",Services!G50)</f>
        <v>89502</v>
      </c>
      <c r="H51" t="str">
        <f>if(Services!B50="","",Services!B50)</f>
        <v>775-327-0685</v>
      </c>
      <c r="L51" s="82" t="str">
        <f>if(Services!I50="","",Services!I50)</f>
        <v>www.washoeschools.net</v>
      </c>
      <c r="N51" t="str">
        <f>if(Services!H50="","",Services!H50)</f>
        <v>An evaluation center to determine if a child between the ages of 3-5 has a learning delay to include, among other things, a developmental delay, speech delay, or cognitive delay.</v>
      </c>
    </row>
    <row r="52">
      <c r="B52" t="str">
        <f>if(Services!A51="","",Services!A51)</f>
        <v>Children's Behavioral Services</v>
      </c>
      <c r="C52" t="str">
        <f>if(Services!D51="","",Services!D51)</f>
        <v>2655 Enterprise Rd.</v>
      </c>
      <c r="E52" t="str">
        <f>if(Services!E51="","",Services!E51)</f>
        <v>Reno</v>
      </c>
      <c r="F52" t="str">
        <f>if(Services!F51="","",Services!F51)</f>
        <v>NV</v>
      </c>
      <c r="G52">
        <f>if(Services!G51="","",Services!G51)</f>
        <v>89512</v>
      </c>
      <c r="H52" t="str">
        <f>if(Services!B51="","",Services!B51)</f>
        <v>775-688-1600</v>
      </c>
      <c r="L52" t="str">
        <f>if(Services!I51="","",Services!I51)</f>
        <v/>
      </c>
      <c r="N52" t="str">
        <f>if(Services!H51="","",Services!H51)</f>
        <v>Open 24/7.
Ages 0-18. Counseling for children with emotional or behavioral problems. Therapeutic services to include individual therapy; psychiatric services; 4-6 month residential program for children ages 5-18; day treatment for ages 3-5; Accept Medicaid; No cost for uninsured; Accepts private insurance with PPO or family does not have mental health coverage.Temporarily Closed</v>
      </c>
    </row>
    <row r="53">
      <c r="B53" t="str">
        <f>if(Services!A52="","",Services!A52)</f>
        <v>Children's Cabinet</v>
      </c>
      <c r="C53" t="str">
        <f>if(Services!D52="","",Services!D52)</f>
        <v>1090 S Rock Blvd.</v>
      </c>
      <c r="E53" t="str">
        <f>if(Services!E52="","",Services!E52)</f>
        <v>Reno</v>
      </c>
      <c r="F53" t="str">
        <f>if(Services!F52="","",Services!F52)</f>
        <v>NV</v>
      </c>
      <c r="G53">
        <f>if(Services!G52="","",Services!G52)</f>
        <v>89502</v>
      </c>
      <c r="H53" t="str">
        <f>if(Services!B52="","",Services!B52)</f>
        <v>775-856-6210</v>
      </c>
      <c r="L53" s="82" t="str">
        <f>if(Services!I52="","",Services!I52)</f>
        <v>www.childrenscabinet.org</v>
      </c>
      <c r="N53" t="str">
        <f>if(Services!H52="","",Services!H52)</f>
        <v>Main Office. Hours: Monday-Friday 8-5.
Parent education; truancy; runaways; Safe Place; child care subsidies; list of child care providers; case management; referrals; family violence prevention; family and youth counseling services; rental assistance; food bank; tutoring, alternative high school; anger management; parenting classes; family wellness. Free services to match specific family child care needs with licensed child care providers when vacancies are available; pays portion of cost of child care to licensed and unlicensed providers; also provides day care referrals. Gives vouchers (one per month) for Good Shepherd's Clothes Closet</v>
      </c>
    </row>
    <row r="54">
      <c r="B54" t="str">
        <f>if(Services!A53="","",Services!A53)</f>
        <v>Church of Jesus Christ Spirit Filled</v>
      </c>
      <c r="C54" t="str">
        <f>if(Services!D53="","",Services!D53)</f>
        <v>3175 Goldy Way</v>
      </c>
      <c r="E54" t="str">
        <f>if(Services!E53="","",Services!E53)</f>
        <v>Sparks</v>
      </c>
      <c r="F54" t="str">
        <f>if(Services!F53="","",Services!F53)</f>
        <v>NV</v>
      </c>
      <c r="G54">
        <f>if(Services!G53="","",Services!G53)</f>
        <v>89431</v>
      </c>
      <c r="H54" t="str">
        <f>if(Services!B53="","",Services!B53)</f>
        <v>775-233-2368</v>
      </c>
      <c r="L54" t="str">
        <f>if(Services!I53="","",Services!I53)</f>
        <v/>
      </c>
      <c r="N54" t="str">
        <f>if(Services!H53="","",Services!H53)</f>
        <v>A food bank and thrift store are on site.</v>
      </c>
    </row>
    <row r="55">
      <c r="B55" t="str">
        <f>if(Services!A54="","",Services!A54)</f>
        <v>City Center Apts</v>
      </c>
      <c r="C55" t="str">
        <f>if(Services!D54="","",Services!D54)</f>
        <v>160 Sinclair St</v>
      </c>
      <c r="E55" t="str">
        <f>if(Services!E54="","",Services!E54)</f>
        <v>Reno</v>
      </c>
      <c r="F55" t="str">
        <f>if(Services!F54="","",Services!F54)</f>
        <v>NV</v>
      </c>
      <c r="G55">
        <f>if(Services!G54="","",Services!G54)</f>
        <v>89501</v>
      </c>
      <c r="H55" t="str">
        <f>if(Services!B54="","",Services!B54)</f>
        <v>775-284-9500</v>
      </c>
      <c r="L55" t="str">
        <f>if(Services!I54="","",Services!I54)</f>
        <v/>
      </c>
      <c r="N55" t="str">
        <f>if(Services!H54="","",Services!H54)</f>
        <v>Family-Subsidized- Income Restricted. To qualify for this property, your annual income must be less than or equal to: 1 Person=$44,640   2 People=$50,960 3 People= $57,360 depending on the number of people that will be living here.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56">
      <c r="B56" t="str">
        <f>if(Services!A55="","",Services!A55)</f>
        <v>City Hall Senior Apts</v>
      </c>
      <c r="C56" t="str">
        <f>if(Services!D55="","",Services!D55)</f>
        <v>625 5th St</v>
      </c>
      <c r="E56" t="str">
        <f>if(Services!E55="","",Services!E55)</f>
        <v>Sparks</v>
      </c>
      <c r="F56" t="str">
        <f>if(Services!F55="","",Services!F55)</f>
        <v>NV</v>
      </c>
      <c r="G56">
        <f>if(Services!G55="","",Services!G55)</f>
        <v>89431</v>
      </c>
      <c r="H56" t="str">
        <f>if(Services!B55="","",Services!B55)</f>
        <v>775-331-4900</v>
      </c>
      <c r="L56" t="str">
        <f>if(Services!I55="","",Services!I55)</f>
        <v/>
      </c>
      <c r="N56" t="str">
        <f>if(Services!H55="","",Services!H55)</f>
        <v>Not Subsidized</v>
      </c>
    </row>
    <row r="57">
      <c r="B57" t="str">
        <f>if(Services!A56="","",Services!A56)</f>
        <v>City of Reno Housing Authority</v>
      </c>
      <c r="C57" t="str">
        <f>if(Services!D56="","",Services!D56)</f>
        <v>1525 East 9th street</v>
      </c>
      <c r="E57" t="str">
        <f>if(Services!E56="","",Services!E56)</f>
        <v>Reno</v>
      </c>
      <c r="F57" t="str">
        <f>if(Services!F56="","",Services!F56)</f>
        <v>NV</v>
      </c>
      <c r="G57">
        <f>if(Services!G56="","",Services!G56)</f>
        <v>85912</v>
      </c>
      <c r="H57" t="str">
        <f>if(Services!B56="","",Services!B56)</f>
        <v>775-329 -3630</v>
      </c>
      <c r="L57" s="82" t="str">
        <f>if(Services!I56="","",Services!I56)</f>
        <v>www.renoha.org</v>
      </c>
      <c r="N57" t="str">
        <f>if(Services!H56="","",Services!H56)</f>
        <v>Monday - Friday 8:00am- 5:00pm admissions. Housing assistance program, affordable rentals, home buyers programs, moderate rehabilitation program one apartment, Section 8 Vouchers; applications, eligibility, information and referrals.</v>
      </c>
    </row>
    <row r="58">
      <c r="B58" t="str">
        <f>if(Services!A57="","",Services!A57)</f>
        <v>City of Reno Recreation Division</v>
      </c>
      <c r="C58" t="str">
        <f>if(Services!D57="","",Services!D57)</f>
        <v>1301 Valley Rd</v>
      </c>
      <c r="E58" t="str">
        <f>if(Services!E57="","",Services!E57)</f>
        <v>Reno</v>
      </c>
      <c r="F58" t="str">
        <f>if(Services!F57="","",Services!F57)</f>
        <v>NV</v>
      </c>
      <c r="G58">
        <f>if(Services!G57="","",Services!G57)</f>
        <v>89512</v>
      </c>
      <c r="H58" t="str">
        <f>if(Services!B57="","",Services!B57)</f>
        <v>775-334-2262</v>
      </c>
      <c r="L58" t="str">
        <f>if(Services!I57="","",Services!I57)</f>
        <v/>
      </c>
      <c r="N58" t="str">
        <f>if(Services!H57="","",Services!H57)</f>
        <v>Before and After-School Sierra Kids program</v>
      </c>
    </row>
    <row r="59">
      <c r="B59" t="str">
        <f>if(Services!A58="","",Services!A58)</f>
        <v>Community Assistance Center</v>
      </c>
      <c r="C59" t="str">
        <f>if(Services!D58="","",Services!D58)</f>
        <v>335 Record St</v>
      </c>
      <c r="E59" t="str">
        <f>if(Services!E58="","",Services!E58)</f>
        <v>Reno</v>
      </c>
      <c r="F59" t="str">
        <f>if(Services!F58="","",Services!F58)</f>
        <v>NV</v>
      </c>
      <c r="G59">
        <f>if(Services!G58="","",Services!G58)</f>
        <v>89512</v>
      </c>
      <c r="H59" t="str">
        <f>if(Services!B58="","",Services!B58)</f>
        <v>775-329-4141</v>
      </c>
      <c r="L59" s="82" t="str">
        <f>if(Services!I58="","",Services!I58)</f>
        <v>https://www.washoecounty.us/socsrv/adult_services/community_assistance_center/index.php</v>
      </c>
      <c r="N59" t="str">
        <f>if(Services!H58="","",Services!H58)</f>
        <v>The Community Assistance Center shelters (Men's), a Triage Center, and the CIT officers. The men's shelter is a 30-day emergency placement and extensions are possible depending on the person's circumstances. The Triage Center is a short-term detox and stabilization center. The CIT office is an outreach for street homeless; connecting clients with resources, e.g. shelter care, medical care.
The Men's Shelter provides beds for single men, who may stay for up to three months in a six month period. A smaller dorm room is reserved for veterans under a contract with the VA. A day room is made available as a warming center for up to 65 additional men on winter nights when 31
-The ReStart Program provides mental health services and homeless prevention, emphasizing a wraparound approach to clinical services, case management, mental health support, payee service, permanent long-term housing, and Homeless Prevention and Rapid Re-Housing programs. (775) 324- 2622.
-The Resource Center is a place where individuals may use a computer and telephone and receive mail and referrals to other agencies and services in the community. For more information, please call (775) 657-4675.</v>
      </c>
    </row>
    <row r="60">
      <c r="B60" t="str">
        <f>if(Services!A59="","",Services!A59)</f>
        <v>Community Garden Apartments 1</v>
      </c>
      <c r="C60" t="str">
        <f>if(Services!D59="","",Services!D59)</f>
        <v>2338 Wedekind Rd</v>
      </c>
      <c r="E60" t="str">
        <f>if(Services!E59="","",Services!E59)</f>
        <v>Reno</v>
      </c>
      <c r="F60" t="str">
        <f>if(Services!F59="","",Services!F59)</f>
        <v>NV</v>
      </c>
      <c r="G60">
        <f>if(Services!G59="","",Services!G59)</f>
        <v>89512</v>
      </c>
      <c r="H60" t="str">
        <f>if(Services!B59="","",Services!B59)</f>
        <v>775-358-5907</v>
      </c>
      <c r="L60" t="str">
        <f>if(Services!I59="","",Services!I59)</f>
        <v/>
      </c>
      <c r="N60" t="str">
        <f>if(Services!H59="","",Services!H59)</f>
        <v>amily-Subsidized-Using Low Income Housing Tax Credit LIHTC program, units set aside. Households must earn either less than 50% or 60% of the area median income. Rents capped at a maximum of 30% of the set-aside area median income.</v>
      </c>
    </row>
    <row r="61">
      <c r="B61" t="str">
        <f>if(Services!A60="","",Services!A60)</f>
        <v>Community Health Alliance, Crampton</v>
      </c>
      <c r="C61" t="str">
        <f>if(Services!D60="","",Services!D60)</f>
        <v>330 Crampton St</v>
      </c>
      <c r="E61" t="str">
        <f>if(Services!E60="","",Services!E60)</f>
        <v>Reno</v>
      </c>
      <c r="F61" t="str">
        <f>if(Services!F60="","",Services!F60)</f>
        <v>NV</v>
      </c>
      <c r="G61">
        <f>if(Services!G60="","",Services!G60)</f>
        <v>89502</v>
      </c>
      <c r="H61" t="str">
        <f>if(Services!B60="","",Services!B60)</f>
        <v>775-329-6300</v>
      </c>
      <c r="L61" s="82" t="str">
        <f>if(Services!I60="","",Services!I60)</f>
        <v>www.chanevada.org</v>
      </c>
      <c r="N61" t="str">
        <f>if(Services!H60="","",Services!H60)</f>
        <v>Center For Complex Care. Hours: Monday-Friday 7:00am-4:00pm.</v>
      </c>
    </row>
    <row r="62">
      <c r="B62" t="str">
        <f>if(Services!A61="","",Services!A61)</f>
        <v>Community Health Alliance, Nell</v>
      </c>
      <c r="C62" t="str">
        <f>if(Services!D61="","",Services!D61)</f>
        <v>3915 Neil Road</v>
      </c>
      <c r="E62" t="str">
        <f>if(Services!E61="","",Services!E61)</f>
        <v>Reno</v>
      </c>
      <c r="F62" t="str">
        <f>if(Services!F61="","",Services!F61)</f>
        <v>NV</v>
      </c>
      <c r="G62">
        <f>if(Services!G61="","",Services!G61)</f>
        <v>89502</v>
      </c>
      <c r="H62" t="str">
        <f>if(Services!B61="","",Services!B61)</f>
        <v>775-329-6300</v>
      </c>
      <c r="L62" s="82" t="str">
        <f>if(Services!I61="","",Services!I61)</f>
        <v>www.chanevada.org</v>
      </c>
      <c r="N62" t="str">
        <f>if(Services!H61="","",Services!H61)</f>
        <v>Hours: Monday-Friday 7:00am-4:00pm
WIC: Tuesday-Thursday 8:00am-6:30pm
WIC: Friday 8:00am-5:00pm</v>
      </c>
    </row>
    <row r="63">
      <c r="B63" t="str">
        <f>if(Services!A62="","",Services!A62)</f>
        <v>Community Health Alliance, North Valleys</v>
      </c>
      <c r="C63" t="str">
        <f>if(Services!D62="","",Services!D62)</f>
        <v>280 Vista Knoll Pkwy #107</v>
      </c>
      <c r="E63" t="str">
        <f>if(Services!E62="","",Services!E62)</f>
        <v>Reno</v>
      </c>
      <c r="F63" t="str">
        <f>if(Services!F62="","",Services!F62)</f>
        <v>NV</v>
      </c>
      <c r="G63">
        <f>if(Services!G62="","",Services!G62)</f>
        <v>89506</v>
      </c>
      <c r="H63" t="str">
        <f>if(Services!B62="","",Services!B62)</f>
        <v>775-329-6300 Medical</v>
      </c>
      <c r="L63" s="82" t="str">
        <f>if(Services!I62="","",Services!I62)</f>
        <v>www.chanevada.org</v>
      </c>
      <c r="N63" t="str">
        <f>if(Services!H62="","",Services!H62)</f>
        <v>Hours: Medical- Monday-Friday 8:00am-5:00pm</v>
      </c>
    </row>
    <row r="64">
      <c r="B64" t="str">
        <f>if(Services!A63="","",Services!A63)</f>
        <v>Community Health Alliance, Oddie</v>
      </c>
      <c r="C64" t="str">
        <f>if(Services!D63="","",Services!D63)</f>
        <v>2244 Oddie Blvd</v>
      </c>
      <c r="E64" t="str">
        <f>if(Services!E63="","",Services!E63)</f>
        <v>Sparks</v>
      </c>
      <c r="F64" t="str">
        <f>if(Services!F63="","",Services!F63)</f>
        <v>NV</v>
      </c>
      <c r="G64">
        <f>if(Services!G63="","",Services!G63)</f>
        <v>89431</v>
      </c>
      <c r="H64" t="str">
        <f>if(Services!B63="","",Services!B63)</f>
        <v>775-329-6300</v>
      </c>
      <c r="L64" s="82" t="str">
        <f>if(Services!I63="","",Services!I63)</f>
        <v>www.chanevada.org</v>
      </c>
      <c r="N64" t="str">
        <f>if(Services!H63="","",Services!H63)</f>
        <v>Hours: Medical- Monday-Thursday 7:00am-5:30pm
Medical: Friday 7:00am-4:00pm.
WIC: Monday-Friday 8:00am-4:30pm (Closed for lunch 12:00-1:00pm)</v>
      </c>
    </row>
    <row r="65">
      <c r="B65" t="str">
        <f>if(Services!A64="","",Services!A64)</f>
        <v>Community Health Alliance, Record</v>
      </c>
      <c r="C65" t="str">
        <f>if(Services!D64="","",Services!D64)</f>
        <v>355 Record Street</v>
      </c>
      <c r="E65" t="str">
        <f>if(Services!E64="","",Services!E64)</f>
        <v>Reno</v>
      </c>
      <c r="F65" t="str">
        <f>if(Services!F64="","",Services!F64)</f>
        <v>NV</v>
      </c>
      <c r="G65">
        <f>if(Services!G64="","",Services!G64)</f>
        <v>89512</v>
      </c>
      <c r="H65" t="str">
        <f>if(Services!B64="","",Services!B64)</f>
        <v>775-329-6300 Medical</v>
      </c>
      <c r="L65" s="82" t="str">
        <f>if(Services!I64="","",Services!I64)</f>
        <v>www.chanevada.org</v>
      </c>
      <c r="N65" t="str">
        <f>if(Services!H64="","",Services!H64)</f>
        <v>Hours: Medical- Monday-Friday 6:30am-3:00pm
Dental Monday-Friday 7:00am-3:00pm.</v>
      </c>
    </row>
    <row r="66">
      <c r="B66" t="str">
        <f>if(Services!A65="","",Services!A65)</f>
        <v>Community Health Alliance, Sun Valley</v>
      </c>
      <c r="C66" t="str">
        <f>if(Services!D65="","",Services!D65)</f>
        <v>5295 Sun Valley Blvd #5</v>
      </c>
      <c r="E66" t="str">
        <f>if(Services!E65="","",Services!E65)</f>
        <v/>
      </c>
      <c r="F66" t="str">
        <f>if(Services!F65="","",Services!F65)</f>
        <v/>
      </c>
      <c r="G66">
        <f>if(Services!G65="","",Services!G65)</f>
        <v>89433</v>
      </c>
      <c r="H66" t="str">
        <f>if(Services!B65="","",Services!B65)</f>
        <v>775-870-4334</v>
      </c>
      <c r="L66" s="82" t="str">
        <f>if(Services!I65="","",Services!I65)</f>
        <v>www.chanevada.org</v>
      </c>
      <c r="N66" t="str">
        <f>if(Services!H65="","",Services!H65)</f>
        <v>Hours: Monday-Friday 7:00am-4:00pm</v>
      </c>
    </row>
    <row r="67">
      <c r="B67" t="str">
        <f>if(Services!A66="","",Services!A66)</f>
        <v>Community Health Alliance, Wells</v>
      </c>
      <c r="C67" t="str">
        <f>if(Services!D66="","",Services!D66)</f>
        <v>1055 South Wells Ave #120</v>
      </c>
      <c r="E67" t="str">
        <f>if(Services!E66="","",Services!E66)</f>
        <v>Reno</v>
      </c>
      <c r="F67" t="str">
        <f>if(Services!F66="","",Services!F66)</f>
        <v>NV</v>
      </c>
      <c r="G67">
        <f>if(Services!G66="","",Services!G66)</f>
        <v>89502</v>
      </c>
      <c r="H67" t="str">
        <f>if(Services!B66="","",Services!B66)</f>
        <v>775-329-6300</v>
      </c>
      <c r="L67" s="82" t="str">
        <f>if(Services!I66="","",Services!I66)</f>
        <v>www.chanevada.org</v>
      </c>
      <c r="N67" t="str">
        <f>if(Services!H66="","",Services!H66)</f>
        <v>Hours: Medical- Monday-Friday 7:00am-6:00pm
Dental Monday-Friday 7:00am-6:00pm.
Pharmacy: Monday-Friday 8:00am-5:30pm                                                                     WIC: Tuesday-Friday 8:00am-5:00pm
Pediatric Mental Health Services (psychiatrist), ages 0-17. Medical/dental. Medicaid. Sliding fee scale. low-income, uninsured persons; sliding scale. Formally HAWC</v>
      </c>
    </row>
    <row r="68">
      <c r="B68" t="str">
        <f>if(Services!A67="","",Services!A67)</f>
        <v>Community Services Agency (CSA)</v>
      </c>
      <c r="C68" t="str">
        <f>if(Services!D67="","",Services!D67)</f>
        <v>1090 E 8th St</v>
      </c>
      <c r="E68" t="str">
        <f>if(Services!E67="","",Services!E67)</f>
        <v>Reno</v>
      </c>
      <c r="F68" t="str">
        <f>if(Services!F67="","",Services!F67)</f>
        <v>NV</v>
      </c>
      <c r="G68">
        <f>if(Services!G67="","",Services!G67)</f>
        <v>89512</v>
      </c>
      <c r="H68" t="str">
        <f>if(Services!B67="","",Services!B67)</f>
        <v>775-786-6023</v>
      </c>
      <c r="L68" s="82" t="str">
        <f>if(Services!I67="","",Services!I67)</f>
        <v>http://csareno.org</v>
      </c>
      <c r="N68" t="str">
        <f>if(Services!H67="","",Services!H67)</f>
        <v>Hours: Monday-Friday: 7:30-4:30.
Emergency utility if funds available. Offers affordable housing to eligible seniors, families and other individuals. Head Start; Energy Efficiency; NV Energy Bill Pay Assistance ; Employment Assistance and Training; Free Income Tax Preparation; Stabilization services (TANF, SNAP, WIC, food pantries, affordable housing, youth services, veterans services, early childhood and adult education, affordable child care).
Head Start education, health, mental health, nutrition, and social services for low-income preschool children (age 3-4)</v>
      </c>
    </row>
    <row r="69">
      <c r="B69" t="str">
        <f>if(Services!A68="","",Services!A68)</f>
        <v>Compassionate Friends: St. John's Presbyterian Church of Reno</v>
      </c>
      <c r="C69" t="str">
        <f>if(Services!D68="","",Services!D68)</f>
        <v>1070 W Plumb Ln.</v>
      </c>
      <c r="E69" t="str">
        <f>if(Services!E68="","",Services!E68)</f>
        <v>Reno</v>
      </c>
      <c r="F69" t="str">
        <f>if(Services!F68="","",Services!F68)</f>
        <v>NV</v>
      </c>
      <c r="G69">
        <f>if(Services!G68="","",Services!G68)</f>
        <v>89509</v>
      </c>
      <c r="H69" t="str">
        <f>if(Services!B68="","",Services!B68)</f>
        <v>775-750-7005</v>
      </c>
      <c r="L69" t="str">
        <f>if(Services!I68="","",Services!I68)</f>
        <v/>
      </c>
      <c r="N69" t="str">
        <f>if(Services!H68="","",Services!H68)</f>
        <v>friends@tcfreno.org http://tcfreno.org Non-profit. Parent and sibling grief support group for families who have lost a child (of any age). Monthly Support Meetings.
Reno Group: Second Monday of each month from 7pm-830 pm
Carson Group: Last Tuesday of each month from 7:00pm-8:30pm.</v>
      </c>
    </row>
    <row r="70">
      <c r="B70" t="str">
        <f>if(Services!A69="","",Services!A69)</f>
        <v>Consumer Credit Counseling</v>
      </c>
      <c r="C70" t="str">
        <f>if(Services!D69="","",Services!D69)</f>
        <v>575 E. Plumb Ln #100</v>
      </c>
      <c r="E70" t="str">
        <f>if(Services!E69="","",Services!E69)</f>
        <v>Reno</v>
      </c>
      <c r="F70" t="str">
        <f>if(Services!F69="","",Services!F69)</f>
        <v>NV</v>
      </c>
      <c r="G70">
        <f>if(Services!G69="","",Services!G69)</f>
        <v>89502</v>
      </c>
      <c r="H70" t="str">
        <f>if(Services!B69="","",Services!B69)</f>
        <v>775-322-6557</v>
      </c>
      <c r="L70" s="82" t="str">
        <f>if(Services!I69="","",Services!I69)</f>
        <v>www.fcsnv.org</v>
      </c>
      <c r="N70" t="str">
        <f>if(Services!H69="","",Services!H69)</f>
        <v>Mon. 9:00am-5:30pm, Tues. 10:00am-6:30pm, Weds. 10:00am-6:30pm, Thurs. 9:00am-5:30pm, Fri. 9:00am-5:30pm.
Closed every day during lunch 12:00pm-12:30pm.
Debt repayment plans; free budgeting classes; credit reports; sliding fee scale for senior bill pay; payee services for social security and veterans;
</v>
      </c>
    </row>
    <row r="71">
      <c r="B71" t="str">
        <f>if(Services!A70="","",Services!A70)</f>
        <v>Consumer Credit Counseling Service of Northern Nevada</v>
      </c>
      <c r="C71" t="str">
        <f>if(Services!D70="","",Services!D70)</f>
        <v>575 E. Plumb Ln.</v>
      </c>
      <c r="E71" t="str">
        <f>if(Services!E70="","",Services!E70)</f>
        <v>Reno</v>
      </c>
      <c r="F71" t="str">
        <f>if(Services!F70="","",Services!F70)</f>
        <v>NV</v>
      </c>
      <c r="G71">
        <f>if(Services!G70="","",Services!G70)</f>
        <v>89502</v>
      </c>
      <c r="H71" t="str">
        <f>if(Services!B70="","",Services!B70)</f>
        <v>800-275-0137</v>
      </c>
      <c r="L71" t="str">
        <f>if(Services!I70="","",Services!I70)</f>
        <v/>
      </c>
      <c r="N71" t="str">
        <f>if(Services!H70="","",Services!H70)</f>
        <v>Debt relief counseling</v>
      </c>
    </row>
    <row r="72">
      <c r="B72" t="str">
        <f>if(Services!A71="","",Services!A71)</f>
        <v>Cottonwood Village</v>
      </c>
      <c r="C72" t="str">
        <f>if(Services!D71="","",Services!D71)</f>
        <v>2655 Yori Ave</v>
      </c>
      <c r="E72" t="str">
        <f>if(Services!E71="","",Services!E71)</f>
        <v>Reno</v>
      </c>
      <c r="F72" t="str">
        <f>if(Services!F71="","",Services!F71)</f>
        <v>NV</v>
      </c>
      <c r="G72">
        <f>if(Services!G71="","",Services!G71)</f>
        <v>89504</v>
      </c>
      <c r="H72" t="str">
        <f>if(Services!B71="","",Services!B71)</f>
        <v>775-825-4999</v>
      </c>
      <c r="L72" t="str">
        <f>if(Services!I71="","",Services!I71)</f>
        <v/>
      </c>
      <c r="N72" t="str">
        <f>if(Services!H71="","",Services!H71)</f>
        <v>Family-Subsidized-Families desiring to live at Cottonwood Village must meet maximum income guidelines and requirements set by the section 42 Tax Credit Program and the Washoe County HOME Program. Annual income may not exceed 50% of Area Median Income.</v>
      </c>
    </row>
    <row r="73">
      <c r="B73" t="str">
        <f>if(Services!A72="","",Services!A72)</f>
        <v>Cottonwood Village Apartments NNCHRB</v>
      </c>
      <c r="C73" t="str">
        <f>if(Services!D72="","",Services!D72)</f>
        <v>2655 Yori Ave.</v>
      </c>
      <c r="E73" t="str">
        <f>if(Services!E72="","",Services!E72)</f>
        <v>Reno</v>
      </c>
      <c r="F73" t="str">
        <f>if(Services!F72="","",Services!F72)</f>
        <v>NV</v>
      </c>
      <c r="G73">
        <f>if(Services!G72="","",Services!G72)</f>
        <v>89504</v>
      </c>
      <c r="H73" t="str">
        <f>if(Services!B72="","",Services!B72)</f>
        <v>775-337-2301</v>
      </c>
      <c r="L73" t="str">
        <f>if(Services!I72="","",Services!I72)</f>
        <v/>
      </c>
      <c r="N73" t="str">
        <f>if(Services!H72="","",Services!H72)</f>
        <v>Phone number to call for food and meals</v>
      </c>
    </row>
    <row r="74">
      <c r="B74" t="str">
        <f>if(Services!A73="","",Services!A73)</f>
        <v>Courtyard Centre</v>
      </c>
      <c r="C74" t="str">
        <f>if(Services!D73="","",Services!D73)</f>
        <v>695 W 3rd St</v>
      </c>
      <c r="E74" t="str">
        <f>if(Services!E73="","",Services!E73)</f>
        <v>Reno</v>
      </c>
      <c r="F74" t="str">
        <f>if(Services!F73="","",Services!F73)</f>
        <v>NV</v>
      </c>
      <c r="G74">
        <f>if(Services!G73="","",Services!G73)</f>
        <v>89503</v>
      </c>
      <c r="H74" t="str">
        <f>if(Services!B73="","",Services!B73)</f>
        <v>775-284-2100</v>
      </c>
      <c r="L74" t="str">
        <f>if(Services!I73="","",Services!I73)</f>
        <v/>
      </c>
      <c r="N74" t="str">
        <f>if(Services!H73="","",Services!H73)</f>
        <v>Singles-Subsidized-Obtaining rental rates for low income housing is difficult as most rates are based on the income of the renter. We created this section so users of our website can see what others are paying for rent at Courtyard Centre. </v>
      </c>
    </row>
    <row r="75">
      <c r="B75" t="str">
        <f>if(Services!A74="","",Services!A74)</f>
        <v>Creekside Apts</v>
      </c>
      <c r="C75" t="str">
        <f>if(Services!D74="","",Services!D74)</f>
        <v>4600 Mira Loma Dr</v>
      </c>
      <c r="E75" t="str">
        <f>if(Services!E74="","",Services!E74)</f>
        <v>Reno</v>
      </c>
      <c r="F75" t="str">
        <f>if(Services!F74="","",Services!F74)</f>
        <v>NV</v>
      </c>
      <c r="G75">
        <f>if(Services!G74="","",Services!G74)</f>
        <v>89502</v>
      </c>
      <c r="H75" t="str">
        <f>if(Services!B74="","",Services!B74)</f>
        <v>775-829-1161</v>
      </c>
      <c r="L75" t="str">
        <f>if(Services!I74="","",Services!I74)</f>
        <v/>
      </c>
      <c r="N75" t="str">
        <f>if(Services!H74="","",Services!H74)</f>
        <v>Not Subsidized</v>
      </c>
    </row>
    <row r="76">
      <c r="B76" t="str">
        <f>if(Services!A75="","",Services!A75)</f>
        <v>Crisis Pregnancy Center</v>
      </c>
      <c r="C76" t="str">
        <f>if(Services!D75="","",Services!D75)</f>
        <v>853 Haskell St</v>
      </c>
      <c r="E76" t="str">
        <f>if(Services!E75="","",Services!E75)</f>
        <v>Reno</v>
      </c>
      <c r="F76" t="str">
        <f>if(Services!F75="","",Services!F75)</f>
        <v>NV</v>
      </c>
      <c r="G76">
        <f>if(Services!G75="","",Services!G75)</f>
        <v>89509</v>
      </c>
      <c r="H76" t="str">
        <f>if(Services!B75="","",Services!B75)</f>
        <v>775-826-1999</v>
      </c>
      <c r="L76" s="82" t="str">
        <f>if(Services!I75="","",Services!I75)</f>
        <v>https://crisispregnancyreno.com</v>
      </c>
      <c r="N76" t="str">
        <f>if(Services!H75="","",Services!H75)</f>
        <v>Call to schedule an appointment.
Infant/ maternity clothes (for those enrolled in "earn by you learn program"), free pregnancy test, counseling, referrals, no resources for abortions.</v>
      </c>
    </row>
    <row r="77">
      <c r="B77" t="str">
        <f>if(Services!A76="","",Services!A76)</f>
        <v>Crisis Support Services of NV</v>
      </c>
      <c r="C77" t="str">
        <f>if(Services!D76="","",Services!D76)</f>
        <v/>
      </c>
      <c r="E77" t="str">
        <f>if(Services!E76="","",Services!E76)</f>
        <v/>
      </c>
      <c r="F77" t="str">
        <f>if(Services!F76="","",Services!F76)</f>
        <v/>
      </c>
      <c r="G77" t="str">
        <f>if(Services!G76="","",Services!G76)</f>
        <v/>
      </c>
      <c r="H77" t="str">
        <f>if(Services!B76="","",Services!B76)</f>
        <v>775-784-8085</v>
      </c>
      <c r="L77" s="82" t="str">
        <f>if(Services!I76="","",Services!I76)</f>
        <v>http://cssnv.org</v>
      </c>
      <c r="N77" t="str">
        <f>if(Services!H76="","",Services!H76)</f>
        <v>Statewide resource directory; sexual assault and suicide prevention, rape crisis center, after-hours child and elder abuse reporting, domestic violence, stalking, survivors support groups; grief counseling referrals. (formerly - Crisis Call Center)</v>
      </c>
    </row>
    <row r="78">
      <c r="B78" t="str">
        <f>if(Services!A77="","",Services!A77)</f>
        <v>Crossroads 4th St</v>
      </c>
      <c r="C78" t="str">
        <f>if(Services!D77="","",Services!D77)</f>
        <v>500 E. 4th St.</v>
      </c>
      <c r="E78" t="str">
        <f>if(Services!E77="","",Services!E77)</f>
        <v>Reno</v>
      </c>
      <c r="F78" t="str">
        <f>if(Services!F77="","",Services!F77)</f>
        <v>NV</v>
      </c>
      <c r="G78">
        <f>if(Services!G77="","",Services!G77)</f>
        <v>89512</v>
      </c>
      <c r="H78" t="str">
        <f>if(Services!B77="","",Services!B77)</f>
        <v>775-322-7073</v>
      </c>
      <c r="L78" t="str">
        <f>if(Services!I77="","",Services!I77)</f>
        <v/>
      </c>
      <c r="N78" t="str">
        <f>if(Services!H77="","",Services!H77)</f>
        <v>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v>
      </c>
    </row>
    <row r="79">
      <c r="B79" t="str">
        <f>if(Services!A78="","",Services!A78)</f>
        <v>Crossroads, Gould</v>
      </c>
      <c r="C79" t="str">
        <f>if(Services!D78="","",Services!D78)</f>
        <v>395 Gould St.</v>
      </c>
      <c r="E79" t="str">
        <f>if(Services!E78="","",Services!E78)</f>
        <v>Reno</v>
      </c>
      <c r="F79" t="str">
        <f>if(Services!F78="","",Services!F78)</f>
        <v>NV</v>
      </c>
      <c r="G79">
        <f>if(Services!G78="","",Services!G78)</f>
        <v>89502</v>
      </c>
      <c r="H79" t="str">
        <f>if(Services!B78="","",Services!B78)</f>
        <v/>
      </c>
      <c r="L79" t="str">
        <f>if(Services!I78="","",Services!I78)</f>
        <v/>
      </c>
      <c r="N79" t="str">
        <f>if(Services!H78="","",Services!H78)</f>
        <v>This program is designed to provide short-term transitional housing to individuals who want to change their life and overcome their substance abuse issues. Helping individuals help themselves with the assistance of professional staff who will assist you in connecting to: Basic living needs - Medical care - Connection to self-help groups - Vocational rehabilitation &amp; job training - Educational assistance - Applications for benefit programs - Life skills training - and Referral to other programs tailored to the needs of the individual client. Also known as Transitional Housing Program (THP) and TRAIN.</v>
      </c>
    </row>
    <row r="80">
      <c r="B80" t="str">
        <f>if(Services!A79="","",Services!A79)</f>
        <v>Cyesis </v>
      </c>
      <c r="C80" t="str">
        <f>if(Services!D79="","",Services!D79)</f>
        <v>777 W. 2nd St. </v>
      </c>
      <c r="E80" t="str">
        <f>if(Services!E79="","",Services!E79)</f>
        <v>Reno</v>
      </c>
      <c r="F80" t="str">
        <f>if(Services!F79="","",Services!F79)</f>
        <v>NV</v>
      </c>
      <c r="G80">
        <f>if(Services!G79="","",Services!G79)</f>
        <v>89503</v>
      </c>
      <c r="H80" t="str">
        <f>if(Services!B79="","",Services!B79)</f>
        <v>775-333-5150</v>
      </c>
      <c r="L80" t="str">
        <f>if(Services!I79="","",Services!I79)</f>
        <v/>
      </c>
      <c r="N80" t="str">
        <f>if(Services!H79="","",Services!H79)</f>
        <v>GED prep for first time pregnant mothers</v>
      </c>
    </row>
    <row r="81">
      <c r="B81" t="str">
        <f>if(Services!A80="","",Services!A80)</f>
        <v>D &amp; K Horizons Apartments</v>
      </c>
      <c r="C81" t="str">
        <f>if(Services!D80="","",Services!D80)</f>
        <v>1225 Carville Dr</v>
      </c>
      <c r="E81" t="str">
        <f>if(Services!E80="","",Services!E80)</f>
        <v>Reno</v>
      </c>
      <c r="F81" t="str">
        <f>if(Services!F80="","",Services!F80)</f>
        <v>NV</v>
      </c>
      <c r="G81">
        <f>if(Services!G80="","",Services!G80)</f>
        <v>89512</v>
      </c>
      <c r="H81" t="str">
        <f>if(Services!B80="","",Services!B80)</f>
        <v/>
      </c>
      <c r="L81" t="str">
        <f>if(Services!I80="","",Services!I80)</f>
        <v/>
      </c>
      <c r="N81" t="str">
        <f>if(Services!H80="","",Services!H80)</f>
        <v>Family-Subsidized-HUD grant</v>
      </c>
    </row>
    <row r="82">
      <c r="B82" t="str">
        <f>if(Services!A81="","",Services!A81)</f>
        <v>Dakota Crest Apts</v>
      </c>
      <c r="C82" t="str">
        <f>if(Services!D81="","",Services!D81)</f>
        <v>446 Kirman Ave</v>
      </c>
      <c r="E82" t="str">
        <f>if(Services!E81="","",Services!E81)</f>
        <v>Reno</v>
      </c>
      <c r="F82" t="str">
        <f>if(Services!F81="","",Services!F81)</f>
        <v>NV</v>
      </c>
      <c r="G82">
        <f>if(Services!G81="","",Services!G81)</f>
        <v>89502</v>
      </c>
      <c r="H82" t="str">
        <f>if(Services!B81="","",Services!B81)</f>
        <v>775-333-0766</v>
      </c>
      <c r="L82" t="str">
        <f>if(Services!I81="","",Services!I81)</f>
        <v/>
      </c>
      <c r="N82" t="str">
        <f>if(Services!H81="","",Services!H81)</f>
        <v>Family, Seniors, Disabled. 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83">
      <c r="B83" t="str">
        <f>if(Services!A82="","",Services!A82)</f>
        <v>Desert Springs Baptist Church</v>
      </c>
      <c r="C83" t="str">
        <f>if(Services!D82="","",Services!D82)</f>
        <v>2301 Kings Row</v>
      </c>
      <c r="E83" t="str">
        <f>if(Services!E82="","",Services!E82)</f>
        <v>Reno</v>
      </c>
      <c r="F83" t="str">
        <f>if(Services!F82="","",Services!F82)</f>
        <v>NV</v>
      </c>
      <c r="G83">
        <f>if(Services!G82="","",Services!G82)</f>
        <v>89503</v>
      </c>
      <c r="H83" t="str">
        <f>if(Services!B82="","",Services!B82)</f>
        <v>775-787-2826</v>
      </c>
      <c r="L83" t="str">
        <f>if(Services!I82="","",Services!I82)</f>
        <v/>
      </c>
      <c r="N83" t="str">
        <f>if(Services!H82="","",Services!H82)</f>
        <v>Produce items, WIC vouchers for new and/or single moms, paper products, soap, and more is offered from the Washoe pantry.
</v>
      </c>
    </row>
    <row r="84">
      <c r="B84" t="str">
        <f>if(Services!A83="","",Services!A83)</f>
        <v>Diamond Creek Apts</v>
      </c>
      <c r="C84" t="str">
        <f>if(Services!D83="","",Services!D83)</f>
        <v>1205 S Meadows Pkwy</v>
      </c>
      <c r="E84" t="str">
        <f>if(Services!E83="","",Services!E83)</f>
        <v>Reno</v>
      </c>
      <c r="F84" t="str">
        <f>if(Services!F83="","",Services!F83)</f>
        <v>NV</v>
      </c>
      <c r="G84">
        <f>if(Services!G83="","",Services!G83)</f>
        <v>89521</v>
      </c>
      <c r="H84" t="str">
        <f>if(Services!B83="","",Services!B83)</f>
        <v>775-852-2339</v>
      </c>
      <c r="L84" t="str">
        <f>if(Services!I83="","",Services!I83)</f>
        <v/>
      </c>
      <c r="N84" t="str">
        <f>if(Services!H83="","",Services!H83)</f>
        <v>Family/Disabled-Subsidized-Obtaining rental rates for low income housing is difficult as most rates are based on the income of the renter. We created this section so users of our website can see what others are paying for rent at Diamond Creek. </v>
      </c>
    </row>
    <row r="85">
      <c r="B85" t="str">
        <f>if(Services!A84="","",Services!A84)</f>
        <v>Division of Public and Behavioral Health</v>
      </c>
      <c r="C85" t="str">
        <f>if(Services!D84="","",Services!D84)</f>
        <v>4150 Techonology Wy</v>
      </c>
      <c r="E85" t="str">
        <f>if(Services!E84="","",Services!E84)</f>
        <v>Reno</v>
      </c>
      <c r="F85" t="str">
        <f>if(Services!F84="","",Services!F84)</f>
        <v>NV</v>
      </c>
      <c r="G85">
        <f>if(Services!G84="","",Services!G84)</f>
        <v>89706</v>
      </c>
      <c r="H85" t="str">
        <f>if(Services!B84="","",Services!B84)</f>
        <v>775-684-4285</v>
      </c>
      <c r="L85" t="str">
        <f>if(Services!I84="","",Services!I84)</f>
        <v/>
      </c>
      <c r="N85" t="str">
        <f>if(Services!H84="","",Services!H84)</f>
        <v>Information on health programs available for Nevada residents and their families</v>
      </c>
    </row>
    <row r="86">
      <c r="B86" t="str">
        <f>if(Services!A85="","",Services!A85)</f>
        <v>Division of Welfare and Supportive Services, S. Virginia</v>
      </c>
      <c r="C86" t="str">
        <f>if(Services!D85="","",Services!D85)</f>
        <v>4055 South Virginia St.</v>
      </c>
      <c r="E86" t="str">
        <f>if(Services!E85="","",Services!E85)</f>
        <v>Reno</v>
      </c>
      <c r="F86" t="str">
        <f>if(Services!F85="","",Services!F85)</f>
        <v>NV</v>
      </c>
      <c r="G86">
        <f>if(Services!G85="","",Services!G85)</f>
        <v>89502</v>
      </c>
      <c r="H86" t="str">
        <f>if(Services!B85="","",Services!B85)</f>
        <v>775-684-7200</v>
      </c>
      <c r="L86" s="82" t="str">
        <f>if(Services!I85="","",Services!I85)</f>
        <v>https://dwss.nv.gov</v>
      </c>
      <c r="N86" t="str">
        <f>if(Services!H85="","",Services!H85)</f>
        <v>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 
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v>
      </c>
    </row>
    <row r="87">
      <c r="B87" t="str">
        <f>if(Services!A86="","",Services!A86)</f>
        <v>Domestic Violence Resource Center</v>
      </c>
      <c r="C87" t="str">
        <f>if(Services!D86="","",Services!D86)</f>
        <v>1735 Vassar St.</v>
      </c>
      <c r="E87" t="str">
        <f>if(Services!E86="","",Services!E86)</f>
        <v>Reno</v>
      </c>
      <c r="F87" t="str">
        <f>if(Services!F86="","",Services!F86)</f>
        <v>NV</v>
      </c>
      <c r="G87">
        <f>if(Services!G86="","",Services!G86)</f>
        <v>89502</v>
      </c>
      <c r="H87" t="str">
        <f>if(Services!B86="","",Services!B86)</f>
        <v>775-329-4150</v>
      </c>
      <c r="L87" t="str">
        <f>if(Services!I86="","",Services!I86)</f>
        <v/>
      </c>
      <c r="N87" t="str">
        <f>if(Services!H86="","",Services!H86)</f>
        <v>Formerly called CAAW - 24 hour hotline for domestic violence</v>
      </c>
    </row>
    <row r="88">
      <c r="B88" t="str">
        <f>if(Services!A87="","",Services!A87)</f>
        <v>Downing Clinic</v>
      </c>
      <c r="C88" t="str">
        <f>if(Services!D87="","",Services!D87)</f>
        <v>1664 N. Virginia Street</v>
      </c>
      <c r="E88" t="str">
        <f>if(Services!E87="","",Services!E87)</f>
        <v>Reno</v>
      </c>
      <c r="F88" t="str">
        <f>if(Services!F87="","",Services!F87)</f>
        <v>NV</v>
      </c>
      <c r="G88">
        <f>if(Services!G87="","",Services!G87)</f>
        <v>89557</v>
      </c>
      <c r="H88" t="str">
        <f>if(Services!B87="","",Services!B87)</f>
        <v>775-784-4345</v>
      </c>
      <c r="L88" s="82" t="str">
        <f>if(Services!I87="","",Services!I87)</f>
        <v>www.unr.edu/education/centers/downing-clinic</v>
      </c>
      <c r="N88" t="str">
        <f>if(Services!H87="","",Services!H87)</f>
        <v>William Raggio Building Room 3007 Hours: Monday-Thursday 10-7 Friday 10-5.
Individual counseling; couples counseling; family therapy; play therapy; consultations; referrals. All sessions conducted by graduate students. Sliding fee scale: $5 - $30.</v>
      </c>
    </row>
    <row r="89">
      <c r="B89" t="str">
        <f>if(Services!A88="","",Services!A88)</f>
        <v>Downing Counseling Clinic</v>
      </c>
      <c r="C89" t="str">
        <f>if(Services!D88="","",Services!D88)</f>
        <v>UNR William Raggio Bldg. Room 3007.</v>
      </c>
      <c r="E89" t="str">
        <f>if(Services!E88="","",Services!E88)</f>
        <v/>
      </c>
      <c r="F89" t="str">
        <f>if(Services!F88="","",Services!F88)</f>
        <v>NV</v>
      </c>
      <c r="G89">
        <f>if(Services!G88="","",Services!G88)</f>
        <v>89557</v>
      </c>
      <c r="H89" t="str">
        <f>if(Services!B88="","",Services!B88)</f>
        <v>775-682-5516</v>
      </c>
      <c r="L89" s="82" t="str">
        <f>if(Services!I88="","",Services!I88)</f>
        <v>http://www.unr.edu/education/centers/downing-clinic</v>
      </c>
      <c r="N89" t="str">
        <f>if(Services!H88="","",Services!H88)</f>
        <v>Open Fall &amp; Spring - Mon-Thurs 10-7 Summer Mon-Thurs 1pm-7pm.
The Clinic follows the University calendar and is closed during University breaks. Individual counseling, couples counseling, family counseling, play therapy, consultation, referrals, sliding fee scale for services; adults; children ages three and up; no Medicaid or Medicare.</v>
      </c>
    </row>
    <row r="90">
      <c r="B90" t="str">
        <f>if(Services!A89="","",Services!A89)</f>
        <v>E. Fourth Rest Stop</v>
      </c>
      <c r="C90" t="str">
        <f>if(Services!D89="","",Services!D89)</f>
        <v>1905 East 4th St.</v>
      </c>
      <c r="E90" t="str">
        <f>if(Services!E89="","",Services!E89)</f>
        <v>Reno</v>
      </c>
      <c r="F90" t="str">
        <f>if(Services!F89="","",Services!F89)</f>
        <v>NV</v>
      </c>
      <c r="G90">
        <f>if(Services!G89="","",Services!G89)</f>
        <v>89512</v>
      </c>
      <c r="H90" t="str">
        <f>if(Services!B89="","",Services!B89)</f>
        <v>775-525-0048</v>
      </c>
      <c r="L90" s="82" t="str">
        <f>if(Services!I89="","",Services!I89)</f>
        <v>renoinitiative.org/meals</v>
      </c>
      <c r="N90" t="str">
        <f>if(Services!H89="","",Services!H89)</f>
        <v>Over a dozen community groups serve ready-to-eat meals and distribute donations at this location daily.</v>
      </c>
    </row>
    <row r="91">
      <c r="B91" t="str">
        <f>if(Services!A90="","",Services!A90)</f>
        <v>Early Head Start</v>
      </c>
      <c r="C91" t="str">
        <f>if(Services!D90="","",Services!D90)</f>
        <v>870 Sage St</v>
      </c>
      <c r="E91" t="str">
        <f>if(Services!E90="","",Services!E90)</f>
        <v>Reno</v>
      </c>
      <c r="F91" t="str">
        <f>if(Services!F90="","",Services!F90)</f>
        <v>NV</v>
      </c>
      <c r="G91">
        <f>if(Services!G90="","",Services!G90)</f>
        <v>89512</v>
      </c>
      <c r="H91" t="str">
        <f>if(Services!B90="","",Services!B90)</f>
        <v>775-333-5127</v>
      </c>
      <c r="L91" t="str">
        <f>if(Services!I90="","",Services!I90)</f>
        <v/>
      </c>
      <c r="N91" t="str">
        <f>if(Services!H90="","",Services!H90)</f>
        <v>Birth to 3; pre-screening and application required</v>
      </c>
    </row>
    <row r="92">
      <c r="B92" t="str">
        <f>if(Services!A91="","",Services!A91)</f>
        <v>El Cordero de Dios</v>
      </c>
      <c r="C92" t="str">
        <f>if(Services!D91="","",Services!D91)</f>
        <v>1001 Wheeler Ave</v>
      </c>
      <c r="E92" t="str">
        <f>if(Services!E91="","",Services!E91)</f>
        <v>Reno</v>
      </c>
      <c r="F92" t="str">
        <f>if(Services!F91="","",Services!F91)</f>
        <v>NV</v>
      </c>
      <c r="G92">
        <f>if(Services!G91="","",Services!G91)</f>
        <v>89502</v>
      </c>
      <c r="H92" t="str">
        <f>if(Services!B91="","",Services!B91)</f>
        <v>775-338-4385</v>
      </c>
      <c r="L92" t="str">
        <f>if(Services!I91="","",Services!I91)</f>
        <v/>
      </c>
      <c r="N92" t="str">
        <f>if(Services!H91="","",Services!H91)</f>
        <v>Spanish speakers can get help. Free groceries, nutritional classes, and other support is arranged.
</v>
      </c>
    </row>
    <row r="93">
      <c r="B93" t="str">
        <f>if(Services!A92="","",Services!A92)</f>
        <v>Emergency</v>
      </c>
      <c r="C93" t="str">
        <f>if(Services!D92="","",Services!D92)</f>
        <v>No Address</v>
      </c>
      <c r="E93" t="str">
        <f>if(Services!E92="","",Services!E92)</f>
        <v>Nevada</v>
      </c>
      <c r="F93" t="str">
        <f>if(Services!F92="","",Services!F92)</f>
        <v>NV</v>
      </c>
      <c r="G93" t="str">
        <f>if(Services!G92="","",Services!G92)</f>
        <v/>
      </c>
      <c r="H93">
        <f>if(Services!B92="","",Services!B92)</f>
        <v>911</v>
      </c>
      <c r="L93" t="str">
        <f>if(Services!I92="","",Services!I92)</f>
        <v/>
      </c>
      <c r="N93" t="str">
        <f>if(Services!H92="","",Services!H92)</f>
        <v>Emergencies (Police, Ambulance, Fire)</v>
      </c>
    </row>
    <row r="94">
      <c r="B94" t="str">
        <f>if(Services!A93="","",Services!A93)</f>
        <v>Empowerment Center</v>
      </c>
      <c r="C94" t="str">
        <f>if(Services!D93="","",Services!D93)</f>
        <v>7400 S. Virginia St.</v>
      </c>
      <c r="E94" t="str">
        <f>if(Services!E93="","",Services!E93)</f>
        <v>Reno</v>
      </c>
      <c r="F94" t="str">
        <f>if(Services!F93="","",Services!F93)</f>
        <v>NV</v>
      </c>
      <c r="G94">
        <f>if(Services!G93="","",Services!G93)</f>
        <v>89511</v>
      </c>
      <c r="H94" t="str">
        <f>if(Services!B93="","",Services!B93)</f>
        <v/>
      </c>
      <c r="L94" t="str">
        <f>if(Services!I93="","",Services!I93)</f>
        <v/>
      </c>
      <c r="N94" t="str">
        <f>if(Services!H93="","",Services!H93)</f>
        <v>The Launching Pad is a transitional recovery home that is committed to providing a safe and supportive living environment for the recovery of chemically dependent women, men and veterans. The program is designed around the 12 step model of recovery and is structured for maximum growth and success for alcohol, drug and gambling addictions. Residents are required to attend AA/NA, enter into a service commitment and participate in AA/NA home group. One on one counseling on a weekly basis helps the resident to stay on track. Additional counseling is highly recommended. Fees are $150 a week and $350 upfront. </v>
      </c>
    </row>
    <row r="95">
      <c r="B95" t="str">
        <f>if(Services!A94="","",Services!A94)</f>
        <v>Essex Manor Apartments</v>
      </c>
      <c r="C95" t="str">
        <f>if(Services!D94="","",Services!D94)</f>
        <v>7760 Carlyle Dr</v>
      </c>
      <c r="E95" t="str">
        <f>if(Services!E94="","",Services!E94)</f>
        <v>Reno</v>
      </c>
      <c r="F95" t="str">
        <f>if(Services!F94="","",Services!F94)</f>
        <v>NV</v>
      </c>
      <c r="G95">
        <f>if(Services!G94="","",Services!G94)</f>
        <v>89506</v>
      </c>
      <c r="H95" t="str">
        <f>if(Services!B94="","",Services!B94)</f>
        <v>775-677-0717</v>
      </c>
      <c r="L95" t="str">
        <f>if(Services!I94="","",Services!I94)</f>
        <v/>
      </c>
      <c r="N95" t="str">
        <f>if(Services!H94="","",Services!H94)</f>
        <v>Family-Subsidized-HUD Rental assistance program in Reno but actual income limits may differ for units at Essex Manor.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Essex Manor receives rental subsidies through HUD-Assisted Housing for some or all of its apartments.</v>
      </c>
    </row>
    <row r="96">
      <c r="B96" t="str">
        <f>if(Services!A95="","",Services!A95)</f>
        <v>Faith Alive Christian Center</v>
      </c>
      <c r="C96" t="str">
        <f>if(Services!D95="","",Services!D95)</f>
        <v>120 Hubbard Way</v>
      </c>
      <c r="E96" t="str">
        <f>if(Services!E95="","",Services!E95)</f>
        <v>Reno</v>
      </c>
      <c r="F96" t="str">
        <f>if(Services!F95="","",Services!F95)</f>
        <v>NV</v>
      </c>
      <c r="G96">
        <f>if(Services!G95="","",Services!G95)</f>
        <v>89502</v>
      </c>
      <c r="H96" t="str">
        <f>if(Services!B95="","",Services!B95)</f>
        <v>775-827-0333</v>
      </c>
      <c r="L96" t="str">
        <f>if(Services!I95="","",Services!I95)</f>
        <v/>
      </c>
      <c r="N96" t="str">
        <f>if(Services!H95="","",Services!H95)</f>
        <v>Wednesday 8:30-10:00am closed the first Wednesday of the month</v>
      </c>
    </row>
    <row r="97">
      <c r="B97" t="str">
        <f>if(Services!A96="","",Services!A96)</f>
        <v>Faith Lutheran Church</v>
      </c>
      <c r="C97" t="str">
        <f>if(Services!D96="","",Services!D96)</f>
        <v>2075 W. 7th. Street</v>
      </c>
      <c r="E97" t="str">
        <f>if(Services!E96="","",Services!E96)</f>
        <v>Reno</v>
      </c>
      <c r="F97" t="str">
        <f>if(Services!F96="","",Services!F96)</f>
        <v>NV</v>
      </c>
      <c r="G97">
        <f>if(Services!G96="","",Services!G96)</f>
        <v>89502</v>
      </c>
      <c r="H97" t="str">
        <f>if(Services!B96="","",Services!B96)</f>
        <v>775-750-9250</v>
      </c>
      <c r="L97" t="str">
        <f>if(Services!I96="","",Services!I96)</f>
        <v/>
      </c>
      <c r="N97" t="str">
        <f>if(Services!H96="","",Services!H96)</f>
        <v>They also serve holiday meals from the food bank.</v>
      </c>
    </row>
    <row r="98">
      <c r="B98" t="str">
        <f>if(Services!A97="","",Services!A97)</f>
        <v>Family Behavioral Health</v>
      </c>
      <c r="C98" t="str">
        <f>if(Services!D97="","",Services!D97)</f>
        <v>438 Pyramid Way</v>
      </c>
      <c r="E98" t="str">
        <f>if(Services!E97="","",Services!E97)</f>
        <v>Sparks</v>
      </c>
      <c r="F98" t="str">
        <f>if(Services!F97="","",Services!F97)</f>
        <v>NV</v>
      </c>
      <c r="G98">
        <f>if(Services!G97="","",Services!G97)</f>
        <v>89431</v>
      </c>
      <c r="H98" t="str">
        <f>if(Services!B97="","",Services!B97)</f>
        <v>775-378-2775</v>
      </c>
      <c r="L98" s="82" t="str">
        <f>if(Services!I97="","",Services!I97)</f>
        <v>http://fbhnv.com</v>
      </c>
      <c r="N98" t="str">
        <f>if(Services!H97="","",Services!H97)</f>
        <v>Services include Assessments, Therapy, Basic Skills Training and Psychosocial Rehabilitation (PSR), Peer Support, and Crisis Intervention Services. Services are outpatient and provided in the recipients natural environment (home, kinship care, foster care), and in the community (school, after school program etc.)Medicaid Fee-For-Service (FFS) Only- At no cost to the family. 36
</v>
      </c>
    </row>
    <row r="99">
      <c r="B99" t="str">
        <f>if(Services!A98="","",Services!A98)</f>
        <v>Family Counseling Service of N. Nevada</v>
      </c>
      <c r="C99" t="str">
        <f>if(Services!D98="","",Services!D98)</f>
        <v>1475 Terminal Way, Suite B</v>
      </c>
      <c r="E99" t="str">
        <f>if(Services!E98="","",Services!E98)</f>
        <v>Reno</v>
      </c>
      <c r="F99" t="str">
        <f>if(Services!F98="","",Services!F98)</f>
        <v>NV</v>
      </c>
      <c r="G99">
        <f>if(Services!G98="","",Services!G98)</f>
        <v>89502</v>
      </c>
      <c r="H99" t="str">
        <f>if(Services!B98="","",Services!B98)</f>
        <v>775-329-0623</v>
      </c>
      <c r="L99" s="82" t="str">
        <f>if(Services!I98="","",Services!I98)</f>
        <v>http://www.fcsnv.org</v>
      </c>
      <c r="N99" t="str">
        <f>if(Services!H98="","",Services!H98)</f>
        <v>M/T: 9:00am-5:30pm,.
W/T: 9:00am-6:30pm.
Friday: 9:00am - 3:30pm.
Closed 12:00pm-12:30pm every day..
Marriage, family counseling, substance abuse, sexual abuse, Medicare, Medicaid, insurance, sliding fee scale and payee services. Family counseling and parenting classes; sliding fee scale</v>
      </c>
    </row>
    <row r="100">
      <c r="B100" t="str">
        <f>if(Services!A99="","",Services!A99)</f>
        <v>Family Medicine Center</v>
      </c>
      <c r="C100" t="str">
        <f>if(Services!D99="","",Services!D99)</f>
        <v>UNR Brigham Building, Room 316</v>
      </c>
      <c r="E100" t="str">
        <f>if(Services!E99="","",Services!E99)</f>
        <v>Reno</v>
      </c>
      <c r="F100" t="str">
        <f>if(Services!F99="","",Services!F99)</f>
        <v>NV</v>
      </c>
      <c r="G100">
        <f>if(Services!G99="","",Services!G99)</f>
        <v>89557</v>
      </c>
      <c r="H100" t="str">
        <f>if(Services!B99="","",Services!B99)</f>
        <v>775-784-1533</v>
      </c>
      <c r="L100" t="str">
        <f>if(Services!I99="","",Services!I99)</f>
        <v/>
      </c>
      <c r="N100" t="str">
        <f>if(Services!H99="","",Services!H99)</f>
        <v>Call for eligibility determination</v>
      </c>
    </row>
    <row r="101">
      <c r="B101" t="str">
        <f>if(Services!A100="","",Services!A100)</f>
        <v>Family Promise (Closed)</v>
      </c>
      <c r="C101" t="str">
        <f>if(Services!D100="","",Services!D100)</f>
        <v>376 Wheeler Ave.</v>
      </c>
      <c r="E101" t="str">
        <f>if(Services!E100="","",Services!E100)</f>
        <v>Reno</v>
      </c>
      <c r="F101" t="str">
        <f>if(Services!F100="","",Services!F100)</f>
        <v>NV</v>
      </c>
      <c r="G101">
        <f>if(Services!G100="","",Services!G100)</f>
        <v>89515</v>
      </c>
      <c r="H101" t="str">
        <f>if(Services!B100="","",Services!B100)</f>
        <v>775-284-5566</v>
      </c>
      <c r="L101" t="str">
        <f>if(Services!I100="","",Services!I100)</f>
        <v/>
      </c>
      <c r="N101" t="str">
        <f>if(Services!H100="","",Services!H100)</f>
        <v>Family Promise offers the support of food donations for struggling families. The majority of the family members we serve are not experiencing homelessness. Many are at risk of losing their housing and Family Promise prevention services like landlord mediation and rental assistance to help them remain in their homes and avoid the trauma of homelessness. Others have graduated from the shelter program but are still facing the challenges of gaining true financial independence as they work to put their lives back together. Family Promise stabilization programs are there to offer support: food donations, transportation, financial capability, workforce development, health and wellness, and many more.</v>
      </c>
    </row>
    <row r="102">
      <c r="B102" t="str">
        <f>if(Services!A101="","",Services!A101)</f>
        <v>Family Resource Center</v>
      </c>
      <c r="C102" t="str">
        <f>if(Services!D101="","",Services!D101)</f>
        <v>See FRCs. Multiple addresses</v>
      </c>
      <c r="E102" t="str">
        <f>if(Services!E101="","",Services!E101)</f>
        <v>Reno</v>
      </c>
      <c r="F102" t="str">
        <f>if(Services!F101="","",Services!F101)</f>
        <v>NV</v>
      </c>
      <c r="G102">
        <f>if(Services!G101="","",Services!G101)</f>
        <v>89512</v>
      </c>
      <c r="H102" t="str">
        <f>if(Services!B101="","",Services!B101)</f>
        <v>775-337-9979</v>
      </c>
      <c r="L102" s="82" t="str">
        <f>if(Services!I101="","",Services!I101)</f>
        <v>dhhs.nv.gov/Programs/Grants/Programs/FRC/Family_Resource_Center</v>
      </c>
      <c r="N102" t="str">
        <f>if(Services!H101="","",Services!H101)</f>
        <v>Please call to set up an appointment. M-F, hours vary.
Information and referrals for families with children; clothing; ESL; parenting classes (English and Spanish); TANF; Medicaid applications, case management, referral to community resources. Bernice Mathews Elementary School is the main office.
Family Resource Centers (FRCs) are located throughout the State of Nevada and provide case management, information, and referrals for individuals and families in need of assistance in accessing services and programs that will strengthen and support the family.
Family Resource Centers collaborate with other agencies, schools, faith-based organizations, and government agencies to assist families to obtain needed services. FRCs emphasize community-based, collaborative services that are culturally competent, accessible and flexible. For Financial and Energy Assistance: Please call to set up an appointment. M-F, hours vary.
Information and referrals for families with children; clothing; ESL; parenting classes (English and Spanish); TANF; Medicaid applications, case management, referral to community resources.</v>
      </c>
    </row>
    <row r="103">
      <c r="B103" t="str">
        <f>if(Services!A102="","",Services!A102)</f>
        <v>Family Ties of Nevada</v>
      </c>
      <c r="C103" t="str">
        <f>if(Services!D102="","",Services!D102)</f>
        <v>5250 Neil Road, Suite 200</v>
      </c>
      <c r="E103" t="str">
        <f>if(Services!E102="","",Services!E102)</f>
        <v>Reno</v>
      </c>
      <c r="F103" t="str">
        <f>if(Services!F102="","",Services!F102)</f>
        <v>NV</v>
      </c>
      <c r="G103">
        <f>if(Services!G102="","",Services!G102)</f>
        <v>89502</v>
      </c>
      <c r="H103" t="str">
        <f>if(Services!B102="","",Services!B102)</f>
        <v>775-823-9500</v>
      </c>
      <c r="L103" t="str">
        <f>if(Services!I102="","",Services!I102)</f>
        <v/>
      </c>
      <c r="N103" t="str">
        <f>if(Services!H102="","",Services!H102)</f>
        <v>Statewide non-profit organization that offers assistance to families of children with disabilities or chronic health conditions and adults with disabilities or chronic health conditions. Family Ties provides referral services, emotional support, and assistance navigating public and private systems, including health system, insurance plans, and public assistance programs. inquire@familytiesnv.org</v>
      </c>
    </row>
    <row r="104">
      <c r="B104" t="str">
        <f>if(Services!A103="","",Services!A103)</f>
        <v>Financial Guidance Center</v>
      </c>
      <c r="C104" t="str">
        <f>if(Services!D103="","",Services!D103)</f>
        <v>3100 Mill St, Suite 111</v>
      </c>
      <c r="E104" t="str">
        <f>if(Services!E103="","",Services!E103)</f>
        <v>Reno</v>
      </c>
      <c r="F104" t="str">
        <f>if(Services!F103="","",Services!F103)</f>
        <v>NV</v>
      </c>
      <c r="G104">
        <f>if(Services!G103="","",Services!G103)</f>
        <v>89502</v>
      </c>
      <c r="H104" t="str">
        <f>if(Services!B103="","",Services!B103)</f>
        <v>775-337-6363</v>
      </c>
      <c r="L104" t="str">
        <f>if(Services!I103="","",Services!I103)</f>
        <v/>
      </c>
      <c r="N104" t="str">
        <f>if(Services!H103="","",Services!H103)</f>
        <v>Financial, credit and housing counseling; free services available</v>
      </c>
    </row>
    <row r="105">
      <c r="B105" t="str">
        <f>if(Services!A104="","",Services!A104)</f>
        <v>First Samoan Full Gospel New Life Church Family</v>
      </c>
      <c r="C105" t="str">
        <f>if(Services!D104="","",Services!D104)</f>
        <v>425 Gentry Way</v>
      </c>
      <c r="E105" t="str">
        <f>if(Services!E104="","",Services!E104)</f>
        <v>Reno</v>
      </c>
      <c r="F105" t="str">
        <f>if(Services!F104="","",Services!F104)</f>
        <v>NV</v>
      </c>
      <c r="G105">
        <f>if(Services!G104="","",Services!G104)</f>
        <v>89502</v>
      </c>
      <c r="H105" t="str">
        <f>if(Services!B104="","",Services!B104)</f>
        <v>775-359-1956</v>
      </c>
      <c r="L105" t="str">
        <f>if(Services!I104="","",Services!I104)</f>
        <v/>
      </c>
      <c r="N105" t="str">
        <f>if(Services!H104="","",Services!H104)</f>
        <v>No longer active</v>
      </c>
    </row>
    <row r="106">
      <c r="B106" t="str">
        <f>if(Services!A105="","",Services!A105)</f>
        <v>First Tongan United Methodist Church Petani</v>
      </c>
      <c r="C106" t="str">
        <f>if(Services!D105="","",Services!D105)</f>
        <v>5705 Biller Lane</v>
      </c>
      <c r="E106" t="str">
        <f>if(Services!E105="","",Services!E105)</f>
        <v>Sun Valley</v>
      </c>
      <c r="F106" t="str">
        <f>if(Services!F105="","",Services!F105)</f>
        <v>NV</v>
      </c>
      <c r="G106">
        <f>if(Services!G105="","",Services!G105)</f>
        <v>89433</v>
      </c>
      <c r="H106" t="str">
        <f>if(Services!B105="","",Services!B105)</f>
        <v>775-342-9546</v>
      </c>
      <c r="L106" t="str">
        <f>if(Services!I105="","",Services!I105)</f>
        <v/>
      </c>
      <c r="N106" t="str">
        <f>if(Services!H105="","",Services!H105)</f>
        <v>A clothing bank, thrift store, and free food bank are on site. Temporarily closed</v>
      </c>
    </row>
    <row r="107">
      <c r="B107" t="str">
        <f>if(Services!A106="","",Services!A106)</f>
        <v>First United Methodist Church</v>
      </c>
      <c r="C107" t="str">
        <f>if(Services!D106="","",Services!D106)</f>
        <v>209 West First St.</v>
      </c>
      <c r="E107" t="str">
        <f>if(Services!E106="","",Services!E106)</f>
        <v>Reno</v>
      </c>
      <c r="F107" t="str">
        <f>if(Services!F106="","",Services!F106)</f>
        <v>NV</v>
      </c>
      <c r="G107">
        <f>if(Services!G106="","",Services!G106)</f>
        <v>89501</v>
      </c>
      <c r="H107" t="str">
        <f>if(Services!B106="","",Services!B106)</f>
        <v>775-322-4564</v>
      </c>
      <c r="L107" t="str">
        <f>if(Services!I106="","",Services!I106)</f>
        <v/>
      </c>
      <c r="N107" t="str">
        <f>if(Services!H106="","",Services!H106)</f>
        <v>Temporarily closed</v>
      </c>
    </row>
    <row r="108">
      <c r="B108" t="str">
        <f>if(Services!A107="","",Services!A107)</f>
        <v>Food Bank of Northern Nevada, DIstribution</v>
      </c>
      <c r="C108" t="str">
        <f>if(Services!D107="","",Services!D107)</f>
        <v>550 Italy Dr</v>
      </c>
      <c r="E108" t="str">
        <f>if(Services!E107="","",Services!E107)</f>
        <v>McCarran</v>
      </c>
      <c r="F108" t="str">
        <f>if(Services!F107="","",Services!F107)</f>
        <v>NV</v>
      </c>
      <c r="G108">
        <f>if(Services!G107="","",Services!G107)</f>
        <v>89434</v>
      </c>
      <c r="H108" t="str">
        <f>if(Services!B107="","",Services!B107)</f>
        <v>775-331-3663</v>
      </c>
      <c r="L108" t="str">
        <f>if(Services!I107="","",Services!I107)</f>
        <v/>
      </c>
      <c r="N108" t="str">
        <f>if(Services!H107="","",Services!H107)</f>
        <v>This location provides groceries, canned items, and surplus government commodities to churches and pantries in the northern part of the state. People from the community can then stop by those locations for bags or boxes of free food. Callers can get referrals to a pantry near you. They also help immigrants, Spanish speakers and others. Or find how to apply for benefits as wide ranging as USDA Commodities, The Emergency Food Assistance Program (TEFAP), backpack lunches for school and more.
Numerous other sites, both food pantries and soup kitchens, are in the state. There may be a non-profit organization that is closer to your town or city.
Call to hear additional Nevada Pantries and Food Banks near you.</v>
      </c>
    </row>
    <row r="109">
      <c r="B109" t="str">
        <f>if(Services!A108="","",Services!A108)</f>
        <v>Freedom Baptist Church</v>
      </c>
      <c r="C109" t="str">
        <f>if(Services!D108="","",Services!D108)</f>
        <v>806 Holman Way</v>
      </c>
      <c r="E109" t="str">
        <f>if(Services!E108="","",Services!E108)</f>
        <v>Sparks</v>
      </c>
      <c r="F109" t="str">
        <f>if(Services!F108="","",Services!F108)</f>
        <v>NV</v>
      </c>
      <c r="G109">
        <f>if(Services!G108="","",Services!G108)</f>
        <v>89431</v>
      </c>
      <c r="H109" t="str">
        <f>if(Services!B108="","",Services!B108)</f>
        <v>775-358-5044</v>
      </c>
      <c r="L109" t="str">
        <f>if(Services!I108="","",Services!I108)</f>
        <v/>
      </c>
      <c r="N109" t="str">
        <f>if(Services!H108="","",Services!H108)</f>
        <v>Call the number for Food Assistance</v>
      </c>
    </row>
    <row r="110">
      <c r="B110" t="str">
        <f>if(Services!A109="","",Services!A109)</f>
        <v>Friends in Service Helping (FISH)</v>
      </c>
      <c r="C110" t="str">
        <f>if(Services!D109="","",Services!D109)</f>
        <v>138 E. Long Street</v>
      </c>
      <c r="E110" t="str">
        <f>if(Services!E109="","",Services!E109)</f>
        <v>Carson City</v>
      </c>
      <c r="F110" t="str">
        <f>if(Services!F109="","",Services!F109)</f>
        <v>NV</v>
      </c>
      <c r="G110">
        <f>if(Services!G109="","",Services!G109)</f>
        <v>89706</v>
      </c>
      <c r="H110" t="str">
        <f>if(Services!B109="","",Services!B109)</f>
        <v>775-882-3474</v>
      </c>
      <c r="L110" s="82" t="str">
        <f>if(Services!I109="","",Services!I109)</f>
        <v>https://www.nvfish.com/</v>
      </c>
      <c r="N110" t="str">
        <f>if(Services!H109="","",Services!H109)</f>
        <v>Provides educational materials related to a variety of life skills, volunteer on-the-job training opportunities, and referrals to other community resources.</v>
      </c>
    </row>
    <row r="111">
      <c r="B111" t="str">
        <f>if(Services!A110="","",Services!A110)</f>
        <v>Gambler's Anonymous</v>
      </c>
      <c r="C111" t="str">
        <f>if(Services!D110="","",Services!D110)</f>
        <v>428 S. Rock Blvd. </v>
      </c>
      <c r="E111" t="str">
        <f>if(Services!E110="","",Services!E110)</f>
        <v>Sparks</v>
      </c>
      <c r="F111" t="str">
        <f>if(Services!F110="","",Services!F110)</f>
        <v>NV</v>
      </c>
      <c r="G111">
        <f>if(Services!G110="","",Services!G110)</f>
        <v>89431</v>
      </c>
      <c r="H111" t="str">
        <f>if(Services!B110="","",Services!B110)</f>
        <v>775-356-8070</v>
      </c>
      <c r="L111" t="str">
        <f>if(Services!I110="","",Services!I110)</f>
        <v/>
      </c>
      <c r="N111" t="str">
        <f>if(Services!H110="","",Services!H110)</f>
        <v>Addiction treatment center</v>
      </c>
    </row>
    <row r="112">
      <c r="B112" t="str">
        <f>if(Services!A111="","",Services!A111)</f>
        <v>Gate of Life Christian Center</v>
      </c>
      <c r="C112" t="str">
        <f>if(Services!D111="","",Services!D111)</f>
        <v>2375 Market Street</v>
      </c>
      <c r="E112" t="str">
        <f>if(Services!E111="","",Services!E111)</f>
        <v>Reno</v>
      </c>
      <c r="F112" t="str">
        <f>if(Services!F111="","",Services!F111)</f>
        <v>NV</v>
      </c>
      <c r="G112">
        <f>if(Services!G111="","",Services!G111)</f>
        <v>89502</v>
      </c>
      <c r="H112" t="str">
        <f>if(Services!B111="","",Services!B111)</f>
        <v>775-674-3777</v>
      </c>
      <c r="L112" t="str">
        <f>if(Services!I111="","",Services!I111)</f>
        <v/>
      </c>
      <c r="N112" t="str">
        <f>if(Services!H111="","",Services!H111)</f>
        <v>Holiday Inn Express. Among other ways they assist the poor, single moms and struggling is from holiday meals or gifts. There are free Christmas presents, Easter baskets, and more from the pantry.</v>
      </c>
    </row>
    <row r="113">
      <c r="B113" t="str">
        <f>if(Services!A112="","",Services!A112)</f>
        <v>Girl Scouts of Sierra Nevada</v>
      </c>
      <c r="C113" t="str">
        <f>if(Services!D112="","",Services!D112)</f>
        <v>P.O. Box 7</v>
      </c>
      <c r="E113" t="str">
        <f>if(Services!E112="","",Services!E112)</f>
        <v>Sierra City</v>
      </c>
      <c r="F113" t="str">
        <f>if(Services!F112="","",Services!F112)</f>
        <v>CA</v>
      </c>
      <c r="G113">
        <f>if(Services!G112="","",Services!G112)</f>
        <v>96125</v>
      </c>
      <c r="H113" t="str">
        <f>if(Services!B112="","",Services!B112)</f>
        <v>775-322-0642</v>
      </c>
      <c r="L113" t="str">
        <f>if(Services!I112="","",Services!I112)</f>
        <v/>
      </c>
      <c r="N113" t="str">
        <f>if(Services!H112="","",Services!H112)</f>
        <v>Call the number for Food Assistance</v>
      </c>
    </row>
    <row r="114">
      <c r="B114" t="str">
        <f>if(Services!A113="","",Services!A113)</f>
        <v>Golden Apartments 1</v>
      </c>
      <c r="C114" t="str">
        <f>if(Services!D113="","",Services!D113)</f>
        <v>520 Brinky Ave</v>
      </c>
      <c r="E114" t="str">
        <f>if(Services!E113="","",Services!E113)</f>
        <v>Reno</v>
      </c>
      <c r="F114" t="str">
        <f>if(Services!F113="","",Services!F113)</f>
        <v>NV</v>
      </c>
      <c r="G114">
        <f>if(Services!G113="","",Services!G113)</f>
        <v>89509</v>
      </c>
      <c r="H114" t="str">
        <f>if(Services!B113="","",Services!B113)</f>
        <v/>
      </c>
      <c r="L114" t="str">
        <f>if(Services!I113="","",Services!I113)</f>
        <v/>
      </c>
      <c r="N114" t="str">
        <f>if(Services!H113="","",Services!H113)</f>
        <v>Family-Subsidized-Sec 8</v>
      </c>
    </row>
    <row r="115">
      <c r="B115" t="str">
        <f>if(Services!A114="","",Services!A114)</f>
        <v>Golden Apartments 11</v>
      </c>
      <c r="C115" t="str">
        <f>if(Services!D114="","",Services!D114)</f>
        <v>3025 Lymbery</v>
      </c>
      <c r="E115" t="str">
        <f>if(Services!E114="","",Services!E114)</f>
        <v>Reno</v>
      </c>
      <c r="F115" t="str">
        <f>if(Services!F114="","",Services!F114)</f>
        <v>NV</v>
      </c>
      <c r="G115">
        <f>if(Services!G114="","",Services!G114)</f>
        <v>89502</v>
      </c>
      <c r="H115" t="str">
        <f>if(Services!B114="","",Services!B114)</f>
        <v/>
      </c>
      <c r="L115" t="str">
        <f>if(Services!I114="","",Services!I114)</f>
        <v/>
      </c>
      <c r="N115" t="str">
        <f>if(Services!H114="","",Services!H114)</f>
        <v>Family-Subsidized-Sec 8</v>
      </c>
    </row>
    <row r="116">
      <c r="B116" t="str">
        <f>if(Services!A115="","",Services!A115)</f>
        <v>Good Shepherd's Clothes Closet</v>
      </c>
      <c r="C116" t="str">
        <f>if(Services!D115="","",Services!D115)</f>
        <v>540 Greenbrae Dr</v>
      </c>
      <c r="E116" t="str">
        <f>if(Services!E115="","",Services!E115)</f>
        <v>Sparks</v>
      </c>
      <c r="F116" t="str">
        <f>if(Services!F115="","",Services!F115)</f>
        <v>NV</v>
      </c>
      <c r="G116">
        <f>if(Services!G115="","",Services!G115)</f>
        <v>89431</v>
      </c>
      <c r="H116" t="str">
        <f>if(Services!B115="","",Services!B115)</f>
        <v>775-348-0605</v>
      </c>
      <c r="L116" s="82" t="str">
        <f>if(Services!I115="","",Services!I115)</f>
        <v>http://www.gsccreno.org</v>
      </c>
      <c r="N116" t="str">
        <f>if(Services!H115="","",Services!H115)</f>
        <v>Free clothing with voucher only 10:30 am-3:00 pm M-F
Hours: Monday-Friday 10:30-3:00.
Mon. through Fri. 10:30am - 2:45pm, except holidays.
Voucher and ID required; LD. only required for individuals 18 and older; Apply for voucher at location; No electronics or household goods accepted; Can receive voucher at Reno Sparks gospel mission, churches, school, or resource center on the same street. Men, women's and children's clothing, sheets, towels, and blankets.</v>
      </c>
    </row>
    <row r="117">
      <c r="B117" t="str">
        <f>if(Services!A116="","",Services!A116)</f>
        <v>Goodwill Industries, Oddie</v>
      </c>
      <c r="C117" t="str">
        <f>if(Services!D116="","",Services!D116)</f>
        <v>2424 Oddie Blvd</v>
      </c>
      <c r="E117" t="str">
        <f>if(Services!E116="","",Services!E116)</f>
        <v>Reno</v>
      </c>
      <c r="F117" t="str">
        <f>if(Services!F116="","",Services!F116)</f>
        <v>NV</v>
      </c>
      <c r="G117">
        <f>if(Services!G116="","",Services!G116)</f>
        <v>89512</v>
      </c>
      <c r="H117" t="str">
        <f>if(Services!B116="","",Services!B116)</f>
        <v>775-331-3760</v>
      </c>
      <c r="L117" s="82" t="str">
        <f>if(Services!I116="","",Services!I116)</f>
        <v>https://www.goodwillsacto.org/</v>
      </c>
      <c r="N117" t="str">
        <f>if(Services!H116="","",Services!H116)</f>
        <v>Hours 10:00am-6:00pm daily Hours very on Holidays. Provides job training, financial coaching, education programs, and assistance with resumes, applications, and interviewing techniques.</v>
      </c>
    </row>
    <row r="118">
      <c r="B118" t="str">
        <f>if(Services!A117="","",Services!A117)</f>
        <v>Goodwill Industries, S Virginia</v>
      </c>
      <c r="C118" t="str">
        <f>if(Services!D117="","",Services!D117)</f>
        <v>6407 S Virginia St</v>
      </c>
      <c r="E118" t="str">
        <f>if(Services!E117="","",Services!E117)</f>
        <v>Reno</v>
      </c>
      <c r="F118" t="str">
        <f>if(Services!F117="","",Services!F117)</f>
        <v>NV</v>
      </c>
      <c r="G118">
        <f>if(Services!G117="","",Services!G117)</f>
        <v>89511</v>
      </c>
      <c r="H118" t="str">
        <f>if(Services!B117="","",Services!B117)</f>
        <v>775-853-7606</v>
      </c>
      <c r="L118" s="82" t="str">
        <f>if(Services!I117="","",Services!I117)</f>
        <v>https://www.goodwillsacto.org/</v>
      </c>
      <c r="N118" t="str">
        <f>if(Services!H117="","",Services!H117)</f>
        <v>Open 24/7</v>
      </c>
    </row>
    <row r="119">
      <c r="B119" t="str">
        <f>if(Services!A118="","",Services!A118)</f>
        <v>Goodwill Industries, Wedge</v>
      </c>
      <c r="C119" t="str">
        <f>if(Services!D118="","",Services!D118)</f>
        <v>18180 Wedge Parkway</v>
      </c>
      <c r="E119" t="str">
        <f>if(Services!E118="","",Services!E118)</f>
        <v>Reno</v>
      </c>
      <c r="F119" t="str">
        <f>if(Services!F118="","",Services!F118)</f>
        <v>NV</v>
      </c>
      <c r="G119">
        <f>if(Services!G118="","",Services!G118)</f>
        <v>89511</v>
      </c>
      <c r="H119" t="str">
        <f>if(Services!B118="","",Services!B118)</f>
        <v>775-853-8325</v>
      </c>
      <c r="L119" s="82" t="str">
        <f>if(Services!I118="","",Services!I118)</f>
        <v>https://www.goodwillsacto.org/</v>
      </c>
      <c r="N119" t="str">
        <f>if(Services!H118="","",Services!H118)</f>
        <v>Hours 7:00am-08:00pm</v>
      </c>
    </row>
    <row r="120">
      <c r="B120" t="str">
        <f>if(Services!A119="","",Services!A119)</f>
        <v>Grace Senior Apts</v>
      </c>
      <c r="C120" t="str">
        <f>if(Services!D119="","",Services!D119)</f>
        <v>1260 Commerce St</v>
      </c>
      <c r="E120" t="str">
        <f>if(Services!E119="","",Services!E119)</f>
        <v>Sparks</v>
      </c>
      <c r="F120" t="str">
        <f>if(Services!F119="","",Services!F119)</f>
        <v>NV</v>
      </c>
      <c r="G120">
        <f>if(Services!G119="","",Services!G119)</f>
        <v>89431</v>
      </c>
      <c r="H120" t="str">
        <f>if(Services!B119="","",Services!B119)</f>
        <v>775-284-5777</v>
      </c>
      <c r="L120" t="str">
        <f>if(Services!I119="","",Services!I119)</f>
        <v/>
      </c>
      <c r="N120" t="str">
        <f>if(Services!H119="","",Services!H119)</f>
        <v>Senior/Disabled Subsidized-Using Low Income Housing Tax Credit     This project has received some funding from a participating jurisdiction local or state government agency through HUD investment partnerships program.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row>
    <row r="121">
      <c r="B121" t="str">
        <f>if(Services!A120="","",Services!A120)</f>
        <v>Grace Tabernacle Church</v>
      </c>
      <c r="C121" t="str">
        <f>if(Services!D120="","",Services!D120)</f>
        <v>1286 Commerce St.</v>
      </c>
      <c r="E121" t="str">
        <f>if(Services!E120="","",Services!E120)</f>
        <v>Sparks</v>
      </c>
      <c r="F121" t="str">
        <f>if(Services!F120="","",Services!F120)</f>
        <v>NV</v>
      </c>
      <c r="G121">
        <f>if(Services!G120="","",Services!G120)</f>
        <v>89431</v>
      </c>
      <c r="H121" t="str">
        <f>if(Services!B120="","",Services!B120)</f>
        <v>775-842-3701</v>
      </c>
      <c r="L121" t="str">
        <f>if(Services!I120="","",Services!I120)</f>
        <v/>
      </c>
      <c r="N121" t="str">
        <f>if(Services!H120="","",Services!H120)</f>
        <v>Grace Tabernacle's Food Pantry isn't just about meeting physical needs, it's about meeting spiritual needs as well. Counselors are available each week as we hand out food to those who are in need in our community. Tuesday 10am-Noon</v>
      </c>
    </row>
    <row r="122">
      <c r="B122" t="str">
        <f>if(Services!A121="","",Services!A121)</f>
        <v>Great Basin Behavioral Health and Wellness, Central</v>
      </c>
      <c r="C122" t="str">
        <f>if(Services!D121="","",Services!D121)</f>
        <v>1325 Airmotive Wy. #100</v>
      </c>
      <c r="E122" t="str">
        <f>if(Services!E121="","",Services!E121)</f>
        <v>Reno</v>
      </c>
      <c r="F122" t="str">
        <f>if(Services!F121="","",Services!F121)</f>
        <v>NV</v>
      </c>
      <c r="G122">
        <f>if(Services!G121="","",Services!G121)</f>
        <v>89502</v>
      </c>
      <c r="H122" t="str">
        <f>if(Services!B121="","",Services!B121)</f>
        <v>775-453-4143</v>
      </c>
      <c r="L122" t="str">
        <f>if(Services!I121="","",Services!I121)</f>
        <v/>
      </c>
      <c r="N122" t="str">
        <f>if(Services!H121="","",Services!H121)</f>
        <v>Great Basin Behavioral Health-Anxiety, Trauma and Depression Treatment</v>
      </c>
    </row>
    <row r="123">
      <c r="B123" t="str">
        <f>if(Services!A122="","",Services!A122)</f>
        <v>Great Basin Behavioral Health and Wellness, Southwest</v>
      </c>
      <c r="C123" t="str">
        <f>if(Services!D122="","",Services!D122)</f>
        <v>695 Sierra Rose Dr</v>
      </c>
      <c r="E123" t="str">
        <f>if(Services!E122="","",Services!E122)</f>
        <v>Reno</v>
      </c>
      <c r="F123" t="str">
        <f>if(Services!F122="","",Services!F122)</f>
        <v>NV</v>
      </c>
      <c r="G123">
        <f>if(Services!G122="","",Services!G122)</f>
        <v>89511</v>
      </c>
      <c r="H123" t="str">
        <f>if(Services!B122="","",Services!B122)</f>
        <v>775-453-4143</v>
      </c>
      <c r="L123" t="str">
        <f>if(Services!I122="","",Services!I122)</f>
        <v/>
      </c>
      <c r="N123" t="str">
        <f>if(Services!H122="","",Services!H122)</f>
        <v>Great Basin Behavioral Health-Anxiety, Trauma and Depression Treatment</v>
      </c>
    </row>
    <row r="124">
      <c r="B124" t="str">
        <f>if(Services!A123="","",Services!A123)</f>
        <v>Grief Recovery Outreach Workshop</v>
      </c>
      <c r="C124" t="str">
        <f>if(Services!D123="","",Services!D123)</f>
        <v>77 Pringle Wy. </v>
      </c>
      <c r="E124" t="str">
        <f>if(Services!E123="","",Services!E123)</f>
        <v>Reno</v>
      </c>
      <c r="F124" t="str">
        <f>if(Services!F123="","",Services!F123)</f>
        <v>NV</v>
      </c>
      <c r="G124">
        <f>if(Services!G123="","",Services!G123)</f>
        <v>89502</v>
      </c>
      <c r="H124" t="str">
        <f>if(Services!B123="","",Services!B123)</f>
        <v>775-982-4100</v>
      </c>
      <c r="L124" t="str">
        <f>if(Services!I123="","",Services!I123)</f>
        <v/>
      </c>
      <c r="N124" t="str">
        <f>if(Services!H123="","",Services!H123)</f>
        <v>2 1/2 Days of personal workshops</v>
      </c>
    </row>
    <row r="125">
      <c r="B125" t="str">
        <f>if(Services!A124="","",Services!A124)</f>
        <v>Hands of Hope Food Bank, Gentry</v>
      </c>
      <c r="C125" t="str">
        <f>if(Services!D124="","",Services!D124)</f>
        <v>295 Gentry Way, Suite 20</v>
      </c>
      <c r="E125" t="str">
        <f>if(Services!E124="","",Services!E124)</f>
        <v>Reno</v>
      </c>
      <c r="F125" t="str">
        <f>if(Services!F124="","",Services!F124)</f>
        <v>NV</v>
      </c>
      <c r="G125">
        <f>if(Services!G124="","",Services!G124)</f>
        <v>89502</v>
      </c>
      <c r="H125" t="str">
        <f>if(Services!B124="","",Services!B124)</f>
        <v>775-284-8878</v>
      </c>
      <c r="L125" s="82" t="str">
        <f>if(Services!I124="","",Services!I124)</f>
        <v>www.handsofhope.us</v>
      </c>
      <c r="N125" t="str">
        <f>if(Services!H124="","",Services!H124)</f>
        <v>They are located in the back of the San Gabriel Center at the corner of Yori Ave and Gentry Way. Through our Shared Maintenance Fee (SMF) of $10 per family per visit, consumers are able to get fresh milk, eggs, bread, fruits, vegetables, and lots more. Need to show up with $10 and own basket/ bags at 9:00 Saturday Mornings. Must be in line before 12, to receive food.</v>
      </c>
    </row>
    <row r="126">
      <c r="B126" t="str">
        <f>if(Services!A125="","",Services!A125)</f>
        <v>Hands of Hope Food Bank, Valley</v>
      </c>
      <c r="C126" t="str">
        <f>if(Services!D125="","",Services!D125)</f>
        <v>2360 Valley Rd</v>
      </c>
      <c r="E126" t="str">
        <f>if(Services!E125="","",Services!E125)</f>
        <v>Reno</v>
      </c>
      <c r="F126" t="str">
        <f>if(Services!F125="","",Services!F125)</f>
        <v>NV</v>
      </c>
      <c r="G126">
        <f>if(Services!G125="","",Services!G125)</f>
        <v>89512</v>
      </c>
      <c r="H126" t="str">
        <f>if(Services!B125="","",Services!B125)</f>
        <v>775-284-8878</v>
      </c>
      <c r="L126" t="str">
        <f>if(Services!I125="","",Services!I125)</f>
        <v/>
      </c>
      <c r="N126" t="str">
        <f>if(Services!H125="","",Services!H125)</f>
        <v>Saturday 10:30 $10 a basket. All items donated so the pantry has different items all the time. Pet food may also be there if it has been donated.</v>
      </c>
    </row>
    <row r="127">
      <c r="B127" t="str">
        <f>if(Services!A126="","",Services!A126)</f>
        <v>Happy Days Preschool</v>
      </c>
      <c r="C127" t="str">
        <f>if(Services!D126="","",Services!D126)</f>
        <v>1231 Pyramid Way</v>
      </c>
      <c r="E127" t="str">
        <f>if(Services!E126="","",Services!E126)</f>
        <v>Sparks</v>
      </c>
      <c r="F127" t="str">
        <f>if(Services!F126="","",Services!F126)</f>
        <v>NV</v>
      </c>
      <c r="G127">
        <f>if(Services!G126="","",Services!G126)</f>
        <v>89431</v>
      </c>
      <c r="H127" t="str">
        <f>if(Services!B126="","",Services!B126)</f>
        <v>775-331-6699</v>
      </c>
      <c r="L127" t="str">
        <f>if(Services!I126="","",Services!I126)</f>
        <v/>
      </c>
      <c r="N127" t="str">
        <f>if(Services!H126="","",Services!H126)</f>
        <v>Temporarily closed</v>
      </c>
    </row>
    <row r="128">
      <c r="B128" t="str">
        <f>if(Services!A127="","",Services!A127)</f>
        <v>Hawk View Apartments, Steelwood</v>
      </c>
      <c r="C128" t="str">
        <f>if(Services!D127="","",Services!D127)</f>
        <v>1542 Steelwood Ln</v>
      </c>
      <c r="E128" t="str">
        <f>if(Services!E127="","",Services!E127)</f>
        <v>Reno</v>
      </c>
      <c r="F128" t="str">
        <f>if(Services!F127="","",Services!F127)</f>
        <v>NV</v>
      </c>
      <c r="G128">
        <f>if(Services!G127="","",Services!G127)</f>
        <v>89505</v>
      </c>
      <c r="H128" t="str">
        <f>if(Services!B127="","",Services!B127)</f>
        <v/>
      </c>
      <c r="L128" t="str">
        <f>if(Services!I127="","",Services!I127)</f>
        <v/>
      </c>
      <c r="N128" t="str">
        <f>if(Services!H127="","",Services!H127)</f>
        <v>Family-Subsidized Public Housing</v>
      </c>
    </row>
    <row r="129">
      <c r="B129" t="str">
        <f>if(Services!A128="","",Services!A128)</f>
        <v>Hawk View Apartments, Tripp</v>
      </c>
      <c r="C129" t="str">
        <f>if(Services!D128="","",Services!D128)</f>
        <v>2501 Tripp Dr</v>
      </c>
      <c r="E129" t="str">
        <f>if(Services!E128="","",Services!E128)</f>
        <v>Reno</v>
      </c>
      <c r="F129" t="str">
        <f>if(Services!F128="","",Services!F128)</f>
        <v>NV</v>
      </c>
      <c r="G129">
        <f>if(Services!G128="","",Services!G128)</f>
        <v>89512</v>
      </c>
      <c r="H129" t="str">
        <f>if(Services!B128="","",Services!B128)</f>
        <v/>
      </c>
      <c r="L129" t="str">
        <f>if(Services!I128="","",Services!I128)</f>
        <v/>
      </c>
      <c r="N129" t="str">
        <f>if(Services!H128="","",Services!H128)</f>
        <v>Family-Subsidized-HUD Rental assistance program in Reno but actual income limits may differ for units at Hawk View.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Hawk View receives rental subsidies through HUD-Assisted Housing for some or all of its apartments.</v>
      </c>
    </row>
    <row r="130">
      <c r="B130" t="str">
        <f>if(Services!A129="","",Services!A129)</f>
        <v>Healing Minds, LLC</v>
      </c>
      <c r="C130" t="str">
        <f>if(Services!D129="","",Services!D129)</f>
        <v>6490 S. McCarran Blvd, Bldg A, #6</v>
      </c>
      <c r="E130" t="str">
        <f>if(Services!E129="","",Services!E129)</f>
        <v>Reno</v>
      </c>
      <c r="F130" t="str">
        <f>if(Services!F129="","",Services!F129)</f>
        <v>NV</v>
      </c>
      <c r="G130">
        <f>if(Services!G129="","",Services!G129)</f>
        <v>89509</v>
      </c>
      <c r="H130" t="str">
        <f>if(Services!B129="","",Services!B129)</f>
        <v>775-448-9760</v>
      </c>
      <c r="L130" s="82" t="str">
        <f>if(Services!I129="","",Services!I129)</f>
        <v>http://healingminds.com</v>
      </c>
      <c r="N130" t="str">
        <f>if(Services!H129="","",Services!H129)</f>
        <v>Works with people on a multitude of issues. Including; Anxiety, Substance Abuse, Depression, Eating Disorders, ADHD, Personality Disorders, Anger Management, Dialectical Behavior-</v>
      </c>
    </row>
    <row r="131">
      <c r="B131" t="str">
        <f>if(Services!A130="","",Services!A130)</f>
        <v>Health Care for Homeless Veterans</v>
      </c>
      <c r="C131" t="str">
        <f>if(Services!D130="","",Services!D130)</f>
        <v>350 Capitol Hill</v>
      </c>
      <c r="E131" t="str">
        <f>if(Services!E130="","",Services!E130)</f>
        <v>Reno</v>
      </c>
      <c r="F131" t="str">
        <f>if(Services!F130="","",Services!F130)</f>
        <v>NV</v>
      </c>
      <c r="G131">
        <f>if(Services!G130="","",Services!G130)</f>
        <v>89502</v>
      </c>
      <c r="H131" t="str">
        <f>if(Services!B130="","",Services!B130)</f>
        <v>775-324-6600</v>
      </c>
      <c r="L131" s="82" t="str">
        <f>if(Services!I130="","",Services!I130)</f>
        <v>https://www.reno.va.gov</v>
      </c>
      <c r="N131" t="str">
        <f>if(Services!H130="","",Services!H130)</f>
        <v>Monday-Friday 7:00am- 3:30pm.
Health Care for Homeless Veterans (HCHV) provides outreach and case management services to veterans who are homeless or at risk of becoming homeless. Services include drop ins for laundry and showers, medical care, Veterans Justice Outreach Program, outpatient and residential case management, transitional and permanent housing through HUD-VASH, substance abuse treatment, mental health treatment, and assistance with residential issues.</v>
      </c>
    </row>
    <row r="132">
      <c r="B132" t="str">
        <f>if(Services!A131="","",Services!A131)</f>
        <v>Health Plan of Nevada</v>
      </c>
      <c r="C132" t="str">
        <f>if(Services!D131="","",Services!D131)</f>
        <v>5370 Kietzke Ln</v>
      </c>
      <c r="E132" t="str">
        <f>if(Services!E131="","",Services!E131)</f>
        <v>Reno</v>
      </c>
      <c r="F132" t="str">
        <f>if(Services!F131="","",Services!F131)</f>
        <v>NV</v>
      </c>
      <c r="G132">
        <f>if(Services!G131="","",Services!G131)</f>
        <v>89511</v>
      </c>
      <c r="H132" t="str">
        <f>if(Services!B131="","",Services!B131)</f>
        <v>702-242-7300</v>
      </c>
      <c r="L132" s="82" t="str">
        <f>if(Services!I131="","",Services!I131)</f>
        <v>www.myhpnonline.com</v>
      </c>
      <c r="N132" t="str">
        <f>if(Services!H131="","",Services!H131)</f>
        <v>One of three health care providers available through Medicaid. Preventative care, behavioral health, health education, 24/7 advice nurse, 24/7 virtual visits, 24/7 urgent care centers, 24/7 emergency room care. </v>
      </c>
    </row>
    <row r="133">
      <c r="B133" t="str">
        <f>if(Services!A132="","",Services!A132)</f>
        <v>Heaven Bound Lifestyle Center</v>
      </c>
      <c r="C133" t="str">
        <f>if(Services!D132="","",Services!D132)</f>
        <v>1912 Wilder St. </v>
      </c>
      <c r="E133" t="str">
        <f>if(Services!E132="","",Services!E132)</f>
        <v>Sparks</v>
      </c>
      <c r="F133" t="str">
        <f>if(Services!F132="","",Services!F132)</f>
        <v>NV</v>
      </c>
      <c r="G133">
        <f>if(Services!G132="","",Services!G132)</f>
        <v>89432</v>
      </c>
      <c r="H133" t="str">
        <f>if(Services!B132="","",Services!B132)</f>
        <v>775-677-8238</v>
      </c>
      <c r="L133" t="str">
        <f>if(Services!I132="","",Services!I132)</f>
        <v/>
      </c>
      <c r="N133" t="str">
        <f>if(Services!H132="","",Services!H132)</f>
        <v>A faith based residential transitional housing for men located at 1912 Wilder St, Reno. Residents are required to attend AA/NA. Residents are also required to obtain a job and pay rent. Admission fee/deposit of $330 is required which covers 1st and last week's rent. Fee of $165 per week. No sex offenders or violent offenders. Call number for hours of operation. P.O. Box 3527, Sparks, NV 89432</v>
      </c>
    </row>
    <row r="134">
      <c r="B134" t="str">
        <f>if(Services!A133="","",Services!A133)</f>
        <v>High Sierra Industries</v>
      </c>
      <c r="C134" t="str">
        <f>if(Services!D133="","",Services!D133)</f>
        <v>555 Reactor Way</v>
      </c>
      <c r="E134" t="str">
        <f>if(Services!E133="","",Services!E133)</f>
        <v>Reno</v>
      </c>
      <c r="F134" t="str">
        <f>if(Services!F133="","",Services!F133)</f>
        <v>NV</v>
      </c>
      <c r="G134">
        <f>if(Services!G133="","",Services!G133)</f>
        <v>89502</v>
      </c>
      <c r="H134" t="str">
        <f>if(Services!B133="","",Services!B133)</f>
        <v>775-829-7400</v>
      </c>
      <c r="L134" t="str">
        <f>if(Services!I133="","",Services!I133)</f>
        <v/>
      </c>
      <c r="N134" t="str">
        <f>if(Services!H133="","",Services!H133)</f>
        <v>We develop, deliver and use learning systems that benefit people with disabilities and those who support them.</v>
      </c>
    </row>
    <row r="135">
      <c r="B135" t="str">
        <f>if(Services!A134="","",Services!A134)</f>
        <v>Higher Vision Church</v>
      </c>
      <c r="C135" t="str">
        <f>if(Services!D134="","",Services!D134)</f>
        <v>13600 Stead Blvd</v>
      </c>
      <c r="E135" t="str">
        <f>if(Services!E134="","",Services!E134)</f>
        <v>Reno</v>
      </c>
      <c r="F135" t="str">
        <f>if(Services!F134="","",Services!F134)</f>
        <v>NV</v>
      </c>
      <c r="G135">
        <f>if(Services!G134="","",Services!G134)</f>
        <v>89506</v>
      </c>
      <c r="H135" t="str">
        <f>if(Services!B134="","",Services!B134)</f>
        <v/>
      </c>
      <c r="L135" t="str">
        <f>if(Services!I134="","",Services!I134)</f>
        <v>www.highervisionreno.church</v>
      </c>
      <c r="N135" t="str">
        <f>if(Services!H134="","",Services!H134)</f>
        <v>Every other Saturday Veterans 9:30am-10:30 General Public 11:00am-1:00pm $10.00 Donation per family</v>
      </c>
    </row>
    <row r="136">
      <c r="B136" t="str">
        <f>if(Services!A135="","",Services!A135)</f>
        <v>Hill Street Apartments</v>
      </c>
      <c r="C136" t="str">
        <f>if(Services!D135="","",Services!D135)</f>
        <v>244 Hill St</v>
      </c>
      <c r="E136" t="str">
        <f>if(Services!E135="","",Services!E135)</f>
        <v>Reno</v>
      </c>
      <c r="F136" t="str">
        <f>if(Services!F135="","",Services!F135)</f>
        <v>NV</v>
      </c>
      <c r="G136">
        <f>if(Services!G135="","",Services!G135)</f>
        <v>89501</v>
      </c>
      <c r="H136" t="str">
        <f>if(Services!B135="","",Services!B135)</f>
        <v>775-828-3355</v>
      </c>
      <c r="L136" t="str">
        <f>if(Services!I135="","",Services!I135)</f>
        <v/>
      </c>
      <c r="N136" t="str">
        <f>if(Services!H135="","",Services!H135)</f>
        <v>Family-Subsidized-Using Low Income Housing Tax Credit LIHTC program, units set aside. Households must earn either less than 50% or 60% of the area median income. Rents capped at a maximum of 30% of the set-aside area median income.</v>
      </c>
    </row>
    <row r="137">
      <c r="B137" t="str">
        <f>if(Services!A136="","",Services!A136)</f>
        <v>Holy Child Day Home</v>
      </c>
      <c r="C137" t="str">
        <f>if(Services!D136="","",Services!D136)</f>
        <v>440 Reno Ave</v>
      </c>
      <c r="E137" t="str">
        <f>if(Services!E136="","",Services!E136)</f>
        <v>Reno</v>
      </c>
      <c r="F137" t="str">
        <f>if(Services!F136="","",Services!F136)</f>
        <v>NV</v>
      </c>
      <c r="G137">
        <f>if(Services!G136="","",Services!G136)</f>
        <v>89509</v>
      </c>
      <c r="H137" t="str">
        <f>if(Services!B136="","",Services!B136)</f>
        <v>775-329-2979</v>
      </c>
      <c r="L137" t="str">
        <f>if(Services!I136="","",Services!I136)</f>
        <v/>
      </c>
      <c r="N137" t="str">
        <f>if(Services!H136="","",Services!H136)</f>
        <v>Day care &amp; education for children 18 months to 6 years; 7:00 am-5:45 pm M-F</v>
      </c>
    </row>
    <row r="138">
      <c r="B138" t="str">
        <f>if(Services!A137="","",Services!A137)</f>
        <v>Home Suites Apts</v>
      </c>
      <c r="C138" t="str">
        <f>if(Services!D137="","",Services!D137)</f>
        <v>615 E Lincoln Way</v>
      </c>
      <c r="E138" t="str">
        <f>if(Services!E137="","",Services!E137)</f>
        <v>Sparks</v>
      </c>
      <c r="F138" t="str">
        <f>if(Services!F137="","",Services!F137)</f>
        <v>NV</v>
      </c>
      <c r="G138">
        <f>if(Services!G137="","",Services!G137)</f>
        <v>89431</v>
      </c>
      <c r="H138" t="str">
        <f>if(Services!B137="","",Services!B137)</f>
        <v>775-359-8701</v>
      </c>
      <c r="L138" t="str">
        <f>if(Services!I137="","",Services!I137)</f>
        <v/>
      </c>
      <c r="N138" t="str">
        <f>if(Services!H137="","",Services!H137)</f>
        <v>amily-Subsidized-Using Low Income Housing Tax Credit LIHTC program, units set aside. Households must earn either less than 50% or 60% of the area median income. Rents capped at a maximum of 30% of the set-aside area median income.</v>
      </c>
    </row>
    <row r="139">
      <c r="B139" t="str">
        <f>if(Services!A138="","",Services!A138)</f>
        <v>Hosanna Home</v>
      </c>
      <c r="C139" t="str">
        <f>if(Services!D138="","",Services!D138)</f>
        <v>P.O. Box 51316</v>
      </c>
      <c r="E139" t="str">
        <f>if(Services!E138="","",Services!E138)</f>
        <v>Sparks</v>
      </c>
      <c r="F139" t="str">
        <f>if(Services!F138="","",Services!F138)</f>
        <v>NV</v>
      </c>
      <c r="G139">
        <f>if(Services!G138="","",Services!G138)</f>
        <v>89435</v>
      </c>
      <c r="H139" t="str">
        <f>if(Services!B138="","",Services!B138)</f>
        <v>775-232-5416</v>
      </c>
      <c r="L139" t="str">
        <f>if(Services!I138="","",Services!I138)</f>
        <v/>
      </c>
      <c r="N139" t="str">
        <f>if(Services!H138="","",Services!H138)</f>
        <v>A faith-based residential transitional home for women. Applicants are required to have lived in the northern Nevada area for a minimum of three months. Commitment to the program is six months. This is a faith-based program, and the client will be required to attend life skills/Bible study three times a week and church services on Sunday. The client must also be willing and able to work. A fee of $400 a month is paid to the program. This money is returned to the client to assist with a down payment for a vehicle or to secure an apartment when they graduate.</v>
      </c>
    </row>
    <row r="140">
      <c r="B140" t="str">
        <f>if(Services!A139="","",Services!A139)</f>
        <v>Inn at the Summit</v>
      </c>
      <c r="C140" t="str">
        <f>if(Services!D139="","",Services!D139)</f>
        <v>4880 Summit Ridge Dr</v>
      </c>
      <c r="E140" t="str">
        <f>if(Services!E139="","",Services!E139)</f>
        <v>Reno</v>
      </c>
      <c r="F140" t="str">
        <f>if(Services!F139="","",Services!F139)</f>
        <v>NV</v>
      </c>
      <c r="G140">
        <f>if(Services!G139="","",Services!G139)</f>
        <v>89503</v>
      </c>
      <c r="H140" t="str">
        <f>if(Services!B139="","",Services!B139)</f>
        <v>702-787-3000</v>
      </c>
      <c r="L140" t="str">
        <f>if(Services!I139="","",Services!I139)</f>
        <v/>
      </c>
      <c r="N140" t="str">
        <f>if(Services!H139="","",Services!H139)</f>
        <v>Seniors-Subsidized-Bond</v>
      </c>
    </row>
    <row r="141">
      <c r="B141" t="str">
        <f>if(Services!A140="","",Services!A140)</f>
        <v>Inter-Tribal Council of Nevada WIC</v>
      </c>
      <c r="C141" t="str">
        <f>if(Services!D140="","",Services!D140)</f>
        <v>680 Greenbrae Dr, Suite 265</v>
      </c>
      <c r="E141" t="str">
        <f>if(Services!E140="","",Services!E140)</f>
        <v>Sparks</v>
      </c>
      <c r="F141" t="str">
        <f>if(Services!F140="","",Services!F140)</f>
        <v>NV</v>
      </c>
      <c r="G141">
        <f>if(Services!G140="","",Services!G140)</f>
        <v>89431</v>
      </c>
      <c r="H141" t="str">
        <f>if(Services!B140="","",Services!B140)</f>
        <v>775-355-0600</v>
      </c>
      <c r="L141" t="str">
        <f>if(Services!I140="","",Services!I140)</f>
        <v/>
      </c>
      <c r="N141" t="str">
        <f>if(Services!H140="","",Services!H140)</f>
        <v>Hours: Monday-Friday 08:00am-4:30pm (closed from 12-1) for lunch. 3rd Sat of the month 8:00am-4:30pm</v>
      </c>
    </row>
    <row r="142">
      <c r="B142" t="str">
        <f>if(Services!A141="","",Services!A141)</f>
        <v>Job Connect, Reno</v>
      </c>
      <c r="C142" t="str">
        <f>if(Services!D141="","",Services!D141)</f>
        <v>4001 S Virginia Street #H</v>
      </c>
      <c r="E142" t="str">
        <f>if(Services!E141="","",Services!E141)</f>
        <v>Reno</v>
      </c>
      <c r="F142" t="str">
        <f>if(Services!F141="","",Services!F141)</f>
        <v>NV</v>
      </c>
      <c r="G142">
        <f>if(Services!G141="","",Services!G141)</f>
        <v>89502</v>
      </c>
      <c r="H142" t="str">
        <f>if(Services!B141="","",Services!B141)</f>
        <v>775-834-1970</v>
      </c>
      <c r="L142" s="82" t="str">
        <f>if(Services!I141="","",Services!I141)</f>
        <v>http://www.nevadajobconnect.com</v>
      </c>
      <c r="N142" t="str">
        <f>if(Services!H141="","",Services!H141)</f>
        <v>Hours: Monday-Friday:
Job openings, training and career enhancement programs; job search; computerized employment and career information; job link program; self-directed resource center.</v>
      </c>
    </row>
    <row r="143">
      <c r="B143" t="str">
        <f>if(Services!A142="","",Services!A142)</f>
        <v>Job Connect, Sparks</v>
      </c>
      <c r="C143" t="str">
        <f>if(Services!D142="","",Services!D142)</f>
        <v>1675 E Prater Way, Suite 103</v>
      </c>
      <c r="E143" t="str">
        <f>if(Services!E142="","",Services!E142)</f>
        <v>Sparks</v>
      </c>
      <c r="F143" t="str">
        <f>if(Services!F142="","",Services!F142)</f>
        <v>NV</v>
      </c>
      <c r="G143">
        <f>if(Services!G142="","",Services!G142)</f>
        <v>89431</v>
      </c>
      <c r="H143" t="str">
        <f>if(Services!B142="","",Services!B142)</f>
        <v>775-336-5400</v>
      </c>
      <c r="L143" s="82" t="str">
        <f>if(Services!I142="","",Services!I142)</f>
        <v>http://www.nevadajobconnect.com</v>
      </c>
      <c r="N143" t="str">
        <f>if(Services!H142="","",Services!H142)</f>
        <v>Hours: Monday-Friday:
Job openings, training and career enhancement programs; job search; computerized employment and career information; job link program; self-directed resource center.</v>
      </c>
    </row>
    <row r="144">
      <c r="B144" t="str">
        <f>if(Services!A143="","",Services!A143)</f>
        <v>Job Opportunities in Nevada (JOIN)</v>
      </c>
      <c r="C144" t="str">
        <f>if(Services!D143="","",Services!D143)</f>
        <v>1201 Terminal Way Suite 104</v>
      </c>
      <c r="E144" t="str">
        <f>if(Services!E143="","",Services!E143)</f>
        <v>Reno</v>
      </c>
      <c r="F144" t="str">
        <f>if(Services!F143="","",Services!F143)</f>
        <v>NV</v>
      </c>
      <c r="G144">
        <f>if(Services!G143="","",Services!G143)</f>
        <v>89502</v>
      </c>
      <c r="H144" t="str">
        <f>if(Services!B143="","",Services!B143)</f>
        <v>775-336-4450</v>
      </c>
      <c r="L144" s="82" t="str">
        <f>if(Services!I143="","",Services!I143)</f>
        <v>http://www.join.org</v>
      </c>
      <c r="N144" t="str">
        <f>if(Services!H143="","",Services!H143)</f>
        <v>Mon- Fri.: 8:00am-5:00pm.
Non-profit job training agency designed to help individuals gain needed skills to become more employable in the local labor market; JOIN focuses on occupation-specific training that is offered in the communities we serve. Job training and placement for persons 16 to 55+ years</v>
      </c>
    </row>
    <row r="145">
      <c r="B145" t="str">
        <f>if(Services!A144="","",Services!A144)</f>
        <v>John McGraw Court</v>
      </c>
      <c r="C145" t="str">
        <f>if(Services!D144="","",Services!D144)</f>
        <v>2455 Orvada St</v>
      </c>
      <c r="E145" t="str">
        <f>if(Services!E144="","",Services!E144)</f>
        <v>Sparks</v>
      </c>
      <c r="F145" t="str">
        <f>if(Services!F144="","",Services!F144)</f>
        <v>NV</v>
      </c>
      <c r="G145">
        <f>if(Services!G144="","",Services!G144)</f>
        <v>89431</v>
      </c>
      <c r="H145" t="str">
        <f>if(Services!B144="","",Services!B144)</f>
        <v>775-3555-6370</v>
      </c>
      <c r="L145" t="str">
        <f>if(Services!I144="","",Services!I144)</f>
        <v/>
      </c>
      <c r="N145" t="str">
        <f>if(Services!H144="","",Services!H144)</f>
        <v>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v>
      </c>
    </row>
    <row r="146">
      <c r="B146" t="str">
        <f>if(Services!A145="","",Services!A145)</f>
        <v>Joseph's Inn</v>
      </c>
      <c r="C146" t="str">
        <f>if(Services!D145="","",Services!D145)</f>
        <v>101 State Street</v>
      </c>
      <c r="E146" t="str">
        <f>if(Services!E145="","",Services!E145)</f>
        <v>Reno</v>
      </c>
      <c r="F146" t="str">
        <f>if(Services!F145="","",Services!F145)</f>
        <v>NV</v>
      </c>
      <c r="G146">
        <f>if(Services!G145="","",Services!G145)</f>
        <v>89501</v>
      </c>
      <c r="H146" t="str">
        <f>if(Services!B145="","",Services!B145)</f>
        <v/>
      </c>
      <c r="L146" t="str">
        <f>if(Services!I145="","",Services!I145)</f>
        <v/>
      </c>
      <c r="N146" t="str">
        <f>if(Services!H145="","",Services!H145)</f>
        <v>A motel conversion located in downtown Reno designed as a single room occupancy for the homeless. 22 of the 31 units are subsidized by  Housing Authority and set the tenant's rent at 30% of their gross annual income thus insuring affordability for single adults in the downtown area. All utilities included, expanded cable, completely furnished, microwave and refrigerator, phone jack, key entry to so building for security, and onsite laundry room.</v>
      </c>
    </row>
    <row r="147">
      <c r="B147" t="str">
        <f>if(Services!A146="","",Services!A146)</f>
        <v>Labor Finders</v>
      </c>
      <c r="C147" t="str">
        <f>if(Services!D146="","",Services!D146)</f>
        <v>440 Rock Blvd.</v>
      </c>
      <c r="E147" t="str">
        <f>if(Services!E146="","",Services!E146)</f>
        <v>Sparks</v>
      </c>
      <c r="F147" t="str">
        <f>if(Services!F146="","",Services!F146)</f>
        <v>NV</v>
      </c>
      <c r="G147">
        <f>if(Services!G146="","",Services!G146)</f>
        <v>89431</v>
      </c>
      <c r="H147" t="str">
        <f>if(Services!B146="","",Services!B146)</f>
        <v>775-331-1677</v>
      </c>
      <c r="L147" s="82" t="str">
        <f>if(Services!I146="","",Services!I146)</f>
        <v>http://www.laborfinders.com</v>
      </c>
      <c r="N147" t="str">
        <f>if(Services!H146="","",Services!H146)</f>
        <v>Mon.-Fri. 6:00am-6:30pm.
Temporary employment; paid daily; no fee; employment/ income verification available.
</v>
      </c>
    </row>
    <row r="148">
      <c r="B148" t="str">
        <f>if(Services!A147="","",Services!A147)</f>
        <v>Labor Ready, Greg</v>
      </c>
      <c r="C148" t="str">
        <f>if(Services!D147="","",Services!D147)</f>
        <v>1380 Greg St. Suite 208</v>
      </c>
      <c r="E148" t="str">
        <f>if(Services!E147="","",Services!E147)</f>
        <v>Reno</v>
      </c>
      <c r="F148" t="str">
        <f>if(Services!F147="","",Services!F147)</f>
        <v>NV</v>
      </c>
      <c r="G148">
        <f>if(Services!G147="","",Services!G147)</f>
        <v>89431</v>
      </c>
      <c r="H148" t="str">
        <f>if(Services!B147="","",Services!B147)</f>
        <v>775-850-4860</v>
      </c>
      <c r="L148" s="82" t="str">
        <f>if(Services!I147="","",Services!I147)</f>
        <v>http://www.peopleready.com</v>
      </c>
      <c r="N148" t="str">
        <f>if(Services!H147="","",Services!H147)</f>
        <v>Hours: Monday-Friday: 6:00-5:00.
Saturday and Sunday call for an appointment.
Temporary employment; no fee; paid daily; employment/ income verification available.
</v>
      </c>
    </row>
    <row r="149">
      <c r="B149" t="str">
        <f>if(Services!A148="","",Services!A148)</f>
        <v>Labor Ready, Neil</v>
      </c>
      <c r="C149" t="str">
        <f>if(Services!D148="","",Services!D148)</f>
        <v>4385 Neil Rd., Suite 118</v>
      </c>
      <c r="E149" t="str">
        <f>if(Services!E148="","",Services!E148)</f>
        <v>Reno</v>
      </c>
      <c r="F149" t="str">
        <f>if(Services!F148="","",Services!F148)</f>
        <v>NV</v>
      </c>
      <c r="G149">
        <f>if(Services!G148="","",Services!G148)</f>
        <v>89502</v>
      </c>
      <c r="H149" t="str">
        <f>if(Services!B148="","",Services!B148)</f>
        <v>775-827-2010</v>
      </c>
      <c r="L149" s="82" t="str">
        <f>if(Services!I148="","",Services!I148)</f>
        <v>http://www.peopleready.com</v>
      </c>
      <c r="N149" t="str">
        <f>if(Services!H148="","",Services!H148)</f>
        <v>5:30 am - 5:30 pm - Temporary employment, no fee, paid daily; ages 18 &amp; over; 2 IDs required; must have Social Security number
Hours: Monday-Friday: 6:00-5:00.
Saturday and Sunday call for an appointment.
Temporary employment; no fee; paid daily; employment/ income verification available.</v>
      </c>
    </row>
    <row r="150">
      <c r="B150" t="str">
        <f>if(Services!A149="","",Services!A149)</f>
        <v>Lakeside Manor</v>
      </c>
      <c r="C150" t="str">
        <f>if(Services!D149="","",Services!D149)</f>
        <v>855 Brinkby Ave</v>
      </c>
      <c r="E150" t="str">
        <f>if(Services!E149="","",Services!E149)</f>
        <v>Reno</v>
      </c>
      <c r="F150" t="str">
        <f>if(Services!F149="","",Services!F149)</f>
        <v>NV</v>
      </c>
      <c r="G150">
        <f>if(Services!G149="","",Services!G149)</f>
        <v>89509</v>
      </c>
      <c r="H150" t="str">
        <f>if(Services!B149="","",Services!B149)</f>
        <v>775-827-3606</v>
      </c>
      <c r="L150" t="str">
        <f>if(Services!I149="","",Services!I149)</f>
        <v/>
      </c>
      <c r="N150" t="str">
        <f>if(Services!H149="","",Services!H149)</f>
        <v>Seniors/Disabled Subsidized Sec 8</v>
      </c>
    </row>
    <row r="151">
      <c r="B151" t="str">
        <f>if(Services!A150="","",Services!A150)</f>
        <v>Launching Pad Inc.</v>
      </c>
      <c r="C151" t="str">
        <f>if(Services!D150="","",Services!D150)</f>
        <v>7400 S. Virginia St.</v>
      </c>
      <c r="E151" t="str">
        <f>if(Services!E150="","",Services!E150)</f>
        <v>Reno</v>
      </c>
      <c r="F151" t="str">
        <f>if(Services!F150="","",Services!F150)</f>
        <v>NV</v>
      </c>
      <c r="G151">
        <f>if(Services!G150="","",Services!G150)</f>
        <v>89511</v>
      </c>
      <c r="H151" t="str">
        <f>if(Services!B150="","",Services!B150)</f>
        <v>775-853-5441</v>
      </c>
      <c r="L151" t="str">
        <f>if(Services!I150="","",Services!I150)</f>
        <v/>
      </c>
      <c r="N151" t="str">
        <f>if(Services!H150="","",Services!H150)</f>
        <v>12 Step recovery program with 36 beds.Commitment to a 120 day program, actively participate in all treatment requirements . Program fees are $155 a week. Upon intake residents pay first and last month and an admin fee of $50. Limited Scholarships are available or individuals seeking services. Minimum length of stay is 120 days.</v>
      </c>
    </row>
    <row r="152">
      <c r="B152" t="str">
        <f>if(Services!A151="","",Services!A151)</f>
        <v>Liberty Dental</v>
      </c>
      <c r="C152" t="str">
        <f>if(Services!D151="","",Services!D151)</f>
        <v>6385 S Rainbow Blvd #200</v>
      </c>
      <c r="E152" t="str">
        <f>if(Services!E151="","",Services!E151)</f>
        <v>Las Vegas</v>
      </c>
      <c r="F152" t="str">
        <f>if(Services!F151="","",Services!F151)</f>
        <v>NV</v>
      </c>
      <c r="G152">
        <f>if(Services!G151="","",Services!G151)</f>
        <v>89118</v>
      </c>
      <c r="H152" t="str">
        <f>if(Services!B151="","",Services!B151)</f>
        <v>888-700-0643</v>
      </c>
      <c r="L152" s="82" t="str">
        <f>if(Services!I151="","",Services!I151)</f>
        <v>www.libertydentalplan.com/NVMedicaid</v>
      </c>
      <c r="N152" t="str">
        <f>if(Services!H151="","",Services!H151)</f>
        <v>Hours are Monday-Friday 5:00am - 5:00pm PST.</v>
      </c>
    </row>
    <row r="153">
      <c r="B153" t="str">
        <f>if(Services!A152="","",Services!A152)</f>
        <v>Lighthouse of the  Sierra</v>
      </c>
      <c r="C153" t="str">
        <f>if(Services!D152="","",Services!D152)</f>
        <v>Clearacre Ln &amp; Crystal Ln</v>
      </c>
      <c r="E153" t="str">
        <f>if(Services!E152="","",Services!E152)</f>
        <v>Reno</v>
      </c>
      <c r="F153" t="str">
        <f>if(Services!F152="","",Services!F152)</f>
        <v>NV</v>
      </c>
      <c r="G153">
        <f>if(Services!G152="","",Services!G152)</f>
        <v>89512</v>
      </c>
      <c r="H153" t="str">
        <f>if(Services!B152="","",Services!B152)</f>
        <v/>
      </c>
      <c r="L153" t="str">
        <f>if(Services!I152="","",Services!I152)</f>
        <v/>
      </c>
      <c r="N153" t="str">
        <f>if(Services!H152="","",Services!H152)</f>
        <v>Family-Subsidized-Using Low Income Housing Tax Credit LIHTC program, units set aside. Households must earn either less than 50% or 60% of the area median income. Rents capped at a maximum of 30% of the set-aside area median income.</v>
      </c>
    </row>
    <row r="154">
      <c r="B154" t="str">
        <f>if(Services!A153="","",Services!A153)</f>
        <v>Living Faith Christian Fellowship</v>
      </c>
      <c r="C154" t="str">
        <f>if(Services!D153="","",Services!D153)</f>
        <v>115 W. Main St</v>
      </c>
      <c r="E154" t="str">
        <f>if(Services!E153="","",Services!E153)</f>
        <v>Fernley</v>
      </c>
      <c r="F154" t="str">
        <f>if(Services!F153="","",Services!F153)</f>
        <v>NV</v>
      </c>
      <c r="G154">
        <f>if(Services!G153="","",Services!G153)</f>
        <v>89408</v>
      </c>
      <c r="H154" t="str">
        <f>if(Services!B153="","",Services!B153)</f>
        <v>775-575-5037</v>
      </c>
      <c r="L154" t="str">
        <f>if(Services!I153="","",Services!I153)</f>
        <v/>
      </c>
      <c r="N154" t="str">
        <f>if(Services!H153="","",Services!H153)</f>
        <v>Hours: Wednesday 8:00am-12:00pm Picture ID and short intake form is required.</v>
      </c>
    </row>
    <row r="155">
      <c r="B155" t="str">
        <f>if(Services!A154="","",Services!A154)</f>
        <v>Loaves and Fishes of Reno</v>
      </c>
      <c r="C155" t="str">
        <f>if(Services!D154="","",Services!D154)</f>
        <v>10 Ralston Street</v>
      </c>
      <c r="E155" t="str">
        <f>if(Services!E154="","",Services!E154)</f>
        <v>Reno</v>
      </c>
      <c r="F155" t="str">
        <f>if(Services!F154="","",Services!F154)</f>
        <v>NV</v>
      </c>
      <c r="G155">
        <f>if(Services!G154="","",Services!G154)</f>
        <v>89503</v>
      </c>
      <c r="H155" t="str">
        <f>if(Services!B154="","",Services!B154)</f>
        <v>775-954-8701</v>
      </c>
      <c r="L155" t="str">
        <f>if(Services!I154="","",Services!I154)</f>
        <v/>
      </c>
      <c r="N155" t="str">
        <f>if(Services!H154="","",Services!H154)</f>
        <v>Winter coats, clothes, toiletries and hygiene kits, and other goods, such as food, may be offered.</v>
      </c>
    </row>
    <row r="156">
      <c r="B156" t="str">
        <f>if(Services!A155="","",Services!A155)</f>
        <v>Lovelock Community Food Pantry</v>
      </c>
      <c r="C156" t="str">
        <f>if(Services!D155="","",Services!D155)</f>
        <v>810 Franklin Ave</v>
      </c>
      <c r="E156" t="str">
        <f>if(Services!E155="","",Services!E155)</f>
        <v>Lovelock</v>
      </c>
      <c r="F156" t="str">
        <f>if(Services!F155="","",Services!F155)</f>
        <v>NV</v>
      </c>
      <c r="G156">
        <f>if(Services!G155="","",Services!G155)</f>
        <v>89419</v>
      </c>
      <c r="H156" t="str">
        <f>if(Services!B155="","",Services!B155)</f>
        <v>775-273-2709</v>
      </c>
      <c r="L156" t="str">
        <f>if(Services!I155="","",Services!I155)</f>
        <v/>
      </c>
      <c r="N156" t="str">
        <f>if(Services!H155="","",Services!H155)</f>
        <v>Everything from rice to bread, peanut butter, baby formula, and more is given out for free.</v>
      </c>
    </row>
    <row r="157">
      <c r="B157" t="str">
        <f>if(Services!A156="","",Services!A156)</f>
        <v>Loyalton Senior Citizens of Sierra County</v>
      </c>
      <c r="C157" t="str">
        <f>if(Services!D156="","",Services!D156)</f>
        <v>302 First St.</v>
      </c>
      <c r="E157" t="str">
        <f>if(Services!E156="","",Services!E156)</f>
        <v>Loyalton</v>
      </c>
      <c r="F157" t="str">
        <f>if(Services!F156="","",Services!F156)</f>
        <v>CA</v>
      </c>
      <c r="G157">
        <f>if(Services!G156="","",Services!G156)</f>
        <v>96118</v>
      </c>
      <c r="H157" t="str">
        <f>if(Services!B156="","",Services!B156)</f>
        <v>530-993-4770</v>
      </c>
      <c r="L157" t="str">
        <f>if(Services!I156="","",Services!I156)</f>
        <v/>
      </c>
      <c r="N157" t="str">
        <f>if(Services!H156="","",Services!H156)</f>
        <v>Transportation is provided for a small fee</v>
      </c>
    </row>
    <row r="158">
      <c r="B158" t="str">
        <f>if(Services!A157="","",Services!A157)</f>
        <v>Macedonia Baptist Church</v>
      </c>
      <c r="C158" t="str">
        <f>if(Services!D157="","",Services!D157)</f>
        <v>991 D St.</v>
      </c>
      <c r="E158" t="str">
        <f>if(Services!E157="","",Services!E157)</f>
        <v>Hawthorne</v>
      </c>
      <c r="F158" t="str">
        <f>if(Services!F157="","",Services!F157)</f>
        <v>NV</v>
      </c>
      <c r="G158">
        <f>if(Services!G157="","",Services!G157)</f>
        <v>89415</v>
      </c>
      <c r="H158" t="str">
        <f>if(Services!B157="","",Services!B157)</f>
        <v>775-945-3314</v>
      </c>
      <c r="L158" t="str">
        <f>if(Services!I157="","",Services!I157)</f>
        <v/>
      </c>
      <c r="N158" t="str">
        <f>if(Services!H157="","",Services!H157)</f>
        <v>Food is provided twice a week Tuesday and Thursdays</v>
      </c>
    </row>
    <row r="159">
      <c r="B159" t="str">
        <f>if(Services!A158="","",Services!A158)</f>
        <v>Manhattan Place Apts</v>
      </c>
      <c r="C159" t="str">
        <f>if(Services!D158="","",Services!D158)</f>
        <v>930 Manhattan St</v>
      </c>
      <c r="E159" t="str">
        <f>if(Services!E158="","",Services!E158)</f>
        <v>Reno</v>
      </c>
      <c r="F159" t="str">
        <f>if(Services!F158="","",Services!F158)</f>
        <v>NV</v>
      </c>
      <c r="G159">
        <f>if(Services!G158="","",Services!G158)</f>
        <v>89512</v>
      </c>
      <c r="H159" t="str">
        <f>if(Services!B158="","",Services!B158)</f>
        <v>775-324-6945</v>
      </c>
      <c r="L159" t="str">
        <f>if(Services!I158="","",Services!I158)</f>
        <v/>
      </c>
      <c r="N159" t="str">
        <f>if(Services!H158="","",Services!H158)</f>
        <v>Family-Subsidized-Using Low Income Housing Tax Credit LIHTC program, units set aside. Households must earn either less than 50% or 60% of the area median income. Rents capped at a maximum of 30% of the set-aside area median income.</v>
      </c>
    </row>
    <row r="160">
      <c r="B160" t="str">
        <f>if(Services!A159="","",Services!A159)</f>
        <v>Metropolitan Gardens (fka Orvis Ring Apts I)</v>
      </c>
      <c r="C160" t="str">
        <f>if(Services!D159="","",Services!D159)</f>
        <v>325 E 7th St</v>
      </c>
      <c r="E160" t="str">
        <f>if(Services!E159="","",Services!E159)</f>
        <v>Reno</v>
      </c>
      <c r="F160" t="str">
        <f>if(Services!F159="","",Services!F159)</f>
        <v>NV</v>
      </c>
      <c r="G160">
        <f>if(Services!G159="","",Services!G159)</f>
        <v>89512</v>
      </c>
      <c r="H160" t="str">
        <f>if(Services!B159="","",Services!B159)</f>
        <v>775-786-2279</v>
      </c>
      <c r="L160" t="str">
        <f>if(Services!I159="","",Services!I159)</f>
        <v/>
      </c>
      <c r="N160" t="str">
        <f>if(Services!H159="","",Services!H159)</f>
        <v>Senior/Disabled Subsidized Sec 8</v>
      </c>
    </row>
    <row r="161">
      <c r="B161" t="str">
        <f>if(Services!A160="","",Services!A160)</f>
        <v>Metropolitan Gardens (fka Orvis Ring Apts II)</v>
      </c>
      <c r="C161" t="str">
        <f>if(Services!D160="","",Services!D160)</f>
        <v>726 Evans Ave</v>
      </c>
      <c r="E161" t="str">
        <f>if(Services!E160="","",Services!E160)</f>
        <v>Reno</v>
      </c>
      <c r="F161" t="str">
        <f>if(Services!F160="","",Services!F160)</f>
        <v>NV</v>
      </c>
      <c r="G161">
        <f>if(Services!G160="","",Services!G160)</f>
        <v>89512</v>
      </c>
      <c r="H161" t="str">
        <f>if(Services!B160="","",Services!B160)</f>
        <v>775-786-2279</v>
      </c>
      <c r="L161" t="str">
        <f>if(Services!I160="","",Services!I160)</f>
        <v/>
      </c>
      <c r="N161" t="str">
        <f>if(Services!H160="","",Services!H160)</f>
        <v>Senior/Disabled Subsidized Sec 8</v>
      </c>
    </row>
    <row r="162">
      <c r="B162" t="str">
        <f>if(Services!A161="","",Services!A161)</f>
        <v>Midtown Mindfulness</v>
      </c>
      <c r="C162" t="str">
        <f>if(Services!D161="","",Services!D161)</f>
        <v>527 Plumas St.</v>
      </c>
      <c r="E162" t="str">
        <f>if(Services!E161="","",Services!E161)</f>
        <v>Reno</v>
      </c>
      <c r="F162" t="str">
        <f>if(Services!F161="","",Services!F161)</f>
        <v>NV</v>
      </c>
      <c r="G162">
        <f>if(Services!G161="","",Services!G161)</f>
        <v>89509</v>
      </c>
      <c r="H162" t="str">
        <f>if(Services!B161="","",Services!B161)</f>
        <v>775-473-6532</v>
      </c>
      <c r="L162" s="82" t="str">
        <f>if(Services!I161="","",Services!I161)</f>
        <v>http://midtownmindfulness.com/</v>
      </c>
      <c r="N162" t="str">
        <f>if(Services!H161="","",Services!H161)</f>
        <v>While striving to heal the whole individual, different techniques are incorporated. These include, massages, reiki, aromatherapy and, psychotherapy. Temporarily closed</v>
      </c>
    </row>
    <row r="163">
      <c r="B163" t="str">
        <f>if(Services!A162="","",Services!A162)</f>
        <v>Mineral Manor</v>
      </c>
      <c r="C163" t="str">
        <f>if(Services!D162="","",Services!D162)</f>
        <v>1525 E 9th St</v>
      </c>
      <c r="E163" t="str">
        <f>if(Services!E162="","",Services!E162)</f>
        <v>Reno</v>
      </c>
      <c r="F163" t="str">
        <f>if(Services!F162="","",Services!F162)</f>
        <v>NV</v>
      </c>
      <c r="G163">
        <f>if(Services!G162="","",Services!G162)</f>
        <v>89512</v>
      </c>
      <c r="H163" t="str">
        <f>if(Services!B162="","",Services!B162)</f>
        <v/>
      </c>
      <c r="L163" t="str">
        <f>if(Services!I162="","",Services!I162)</f>
        <v/>
      </c>
      <c r="N163" t="str">
        <f>if(Services!H162="","",Services!H162)</f>
        <v>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v>
      </c>
    </row>
    <row r="164">
      <c r="B164" t="str">
        <f>if(Services!A163="","",Services!A163)</f>
        <v>Mojave Adult, Child &amp; Family Services</v>
      </c>
      <c r="C164" t="str">
        <f>if(Services!D163="","",Services!D163)</f>
        <v>745 W Moana Ln</v>
      </c>
      <c r="E164" t="str">
        <f>if(Services!E163="","",Services!E163)</f>
        <v>Reno</v>
      </c>
      <c r="F164" t="str">
        <f>if(Services!F163="","",Services!F163)</f>
        <v>NV</v>
      </c>
      <c r="G164">
        <f>if(Services!G163="","",Services!G163)</f>
        <v>89509</v>
      </c>
      <c r="H164" t="str">
        <f>if(Services!B163="","",Services!B163)</f>
        <v>775-334-3033</v>
      </c>
      <c r="L164" s="82" t="str">
        <f>if(Services!I163="","",Services!I163)</f>
        <v>http://med.unr.edu/mojave</v>
      </c>
      <c r="N164" t="str">
        <f>if(Services!H163="","",Services!H163)</f>
        <v>Comprehensive services for adults and children (ages 5-18) with mental and behavioral health needs; Medicaid fee-for-service only. Moana Professional Center.
Psychiatric med clinic for children and adults, outpatient services for children and adults, targeted case management for children and adults, day treatment for adults, free payee service for adults. Services are provided for individuals with fee-for-service Nevada Medicaid or Medicare. Eligibility for each service is determined through a comprehensive clinical assessment.</v>
      </c>
    </row>
    <row r="165">
      <c r="B165" t="str">
        <f>if(Services!A164="","",Services!A164)</f>
        <v>More to Life Adult Day Health Center</v>
      </c>
      <c r="C165" t="str">
        <f>if(Services!D164="","",Services!D164)</f>
        <v>1963 E. Prater Way</v>
      </c>
      <c r="E165" t="str">
        <f>if(Services!E164="","",Services!E164)</f>
        <v>Sparks</v>
      </c>
      <c r="F165" t="str">
        <f>if(Services!F164="","",Services!F164)</f>
        <v>NV</v>
      </c>
      <c r="G165">
        <f>if(Services!G164="","",Services!G164)</f>
        <v>89434</v>
      </c>
      <c r="H165" t="str">
        <f>if(Services!B164="","",Services!B164)</f>
        <v>775-358-1988</v>
      </c>
      <c r="L165" s="82" t="str">
        <f>if(Services!I164="","",Services!I164)</f>
        <v> www.adultdaycarereno.com</v>
      </c>
      <c r="N165" t="str">
        <f>if(Services!H164="","",Services!H164)</f>
        <v>Email: jeffdold@gmail.com or (775) 338-7982 http://www.adultdaycarereno.com.
Adult Day Health Center which provides group care for dependent adults during the day; for adults 18+.
Hours: Monday-Friday 7:00-5:30. Adult Day Health Center, providing group care for dependent adults during the day. For adults 18+</v>
      </c>
    </row>
    <row r="166">
      <c r="B166" t="str">
        <f>if(Services!A165="","",Services!A165)</f>
        <v>Mountain CIrcle Family Services</v>
      </c>
      <c r="C166" t="str">
        <f>if(Services!D165="","",Services!D165)</f>
        <v>4600 Kietzkie Ln. H-182</v>
      </c>
      <c r="E166" t="str">
        <f>if(Services!E165="","",Services!E165)</f>
        <v>Reno</v>
      </c>
      <c r="F166" t="str">
        <f>if(Services!F165="","",Services!F165)</f>
        <v>NV</v>
      </c>
      <c r="G166">
        <f>if(Services!G165="","",Services!G165)</f>
        <v>89502</v>
      </c>
      <c r="H166" t="str">
        <f>if(Services!B165="","",Services!B165)</f>
        <v>775-825-9995</v>
      </c>
      <c r="L166" t="str">
        <f>if(Services!I165="","",Services!I165)</f>
        <v/>
      </c>
      <c r="N166" t="str">
        <f>if(Services!H165="","",Services!H165)</f>
        <v>Counseling for Marriage, children, and family</v>
      </c>
    </row>
    <row r="167">
      <c r="B167" t="str">
        <f>if(Services!A166="","",Services!A166)</f>
        <v>My Journey Home</v>
      </c>
      <c r="C167" t="str">
        <f>if(Services!D166="","",Services!D166)</f>
        <v>255 Bell Street</v>
      </c>
      <c r="E167" t="str">
        <f>if(Services!E166="","",Services!E166)</f>
        <v>Reno </v>
      </c>
      <c r="F167" t="str">
        <f>if(Services!F166="","",Services!F166)</f>
        <v>NV</v>
      </c>
      <c r="G167">
        <f>if(Services!G166="","",Services!G166)</f>
        <v>89503</v>
      </c>
      <c r="H167" t="str">
        <f>if(Services!B166="","",Services!B166)</f>
        <v>775-453-9763</v>
      </c>
      <c r="L167" t="str">
        <f>if(Services!I166="","",Services!I166)</f>
        <v/>
      </c>
      <c r="N167" t="str">
        <f>if(Services!H166="","",Services!H166)</f>
        <v>Each year thousands of inmates are released from prisons and jails in northern Nevada without guidance or resources to help them transition back into society. Among them are military veterans who may be ineligible for VA benefits and services. My Journey Home proves these ex-felons with that desperately needed support.</v>
      </c>
    </row>
    <row r="168">
      <c r="B168" t="str">
        <f>if(Services!A167="","",Services!A167)</f>
        <v>Myra Birch Manor</v>
      </c>
      <c r="C168" t="str">
        <f>if(Services!D167="","",Services!D167)</f>
        <v>3584 Carlos Ln</v>
      </c>
      <c r="E168" t="str">
        <f>if(Services!E167="","",Services!E167)</f>
        <v>Reno</v>
      </c>
      <c r="F168" t="str">
        <f>if(Services!F167="","",Services!F167)</f>
        <v>NV</v>
      </c>
      <c r="G168">
        <f>if(Services!G167="","",Services!G167)</f>
        <v>89502</v>
      </c>
      <c r="H168" t="str">
        <f>if(Services!B167="","",Services!B167)</f>
        <v>775-829-1091</v>
      </c>
      <c r="L168" t="str">
        <f>if(Services!I167="","",Services!I167)</f>
        <v/>
      </c>
      <c r="N168" t="str">
        <f>if(Services!H167="","",Services!H167)</f>
        <v>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v>
      </c>
    </row>
    <row r="169">
      <c r="B169" t="str">
        <f>if(Services!A168="","",Services!A168)</f>
        <v>National Sexual Assault Hotline</v>
      </c>
      <c r="C169" t="str">
        <f>if(Services!D168="","",Services!D168)</f>
        <v>No Address</v>
      </c>
      <c r="E169" t="str">
        <f>if(Services!E168="","",Services!E168)</f>
        <v>USA
</v>
      </c>
      <c r="F169" t="str">
        <f>if(Services!F168="","",Services!F168)</f>
        <v>USA</v>
      </c>
      <c r="G169" t="str">
        <f>if(Services!G168="","",Services!G168)</f>
        <v/>
      </c>
      <c r="H169" t="str">
        <f>if(Services!B168="","",Services!B168)</f>
        <v>800-992-5757</v>
      </c>
      <c r="L169" s="82" t="str">
        <f>if(Services!I168="","",Services!I168)</f>
        <v>centers.rainn.org</v>
      </c>
      <c r="N169" t="str">
        <f>if(Services!H168="","",Services!H168)</f>
        <v>Resource that has been shared with the University Campus</v>
      </c>
    </row>
    <row r="170">
      <c r="B170" t="str">
        <f>if(Services!A169="","",Services!A169)</f>
        <v>Nevada 211</v>
      </c>
      <c r="C170" t="str">
        <f>if(Services!D169="","",Services!D169)</f>
        <v>No Address</v>
      </c>
      <c r="E170" t="str">
        <f>if(Services!E169="","",Services!E169)</f>
        <v>Nevada</v>
      </c>
      <c r="F170" t="str">
        <f>if(Services!F169="","",Services!F169)</f>
        <v>NV</v>
      </c>
      <c r="G170" t="str">
        <f>if(Services!G169="","",Services!G169)</f>
        <v/>
      </c>
      <c r="H170">
        <f>if(Services!B169="","",Services!B169)</f>
        <v>211</v>
      </c>
      <c r="L170" t="str">
        <f>if(Services!I169="","",Services!I169)</f>
        <v/>
      </c>
      <c r="N170" t="str">
        <f>if(Services!H169="","",Services!H169)</f>
        <v>Data is not as up-to-date in Northern Nevada. Human services-shelter, food, counseling, healthcare and child care services</v>
      </c>
    </row>
    <row r="171">
      <c r="B171" t="str">
        <f>if(Services!A170="","",Services!A170)</f>
        <v>Nevada Center for Excellence in Disabilities</v>
      </c>
      <c r="C171" t="str">
        <f>if(Services!D170="","",Services!D170)</f>
        <v>1664 N. Virginia Street</v>
      </c>
      <c r="E171" t="str">
        <f>if(Services!E170="","",Services!E170)</f>
        <v>Reno</v>
      </c>
      <c r="F171" t="str">
        <f>if(Services!F170="","",Services!F170)</f>
        <v>NV</v>
      </c>
      <c r="G171">
        <f>if(Services!G170="","",Services!G170)</f>
        <v>89503</v>
      </c>
      <c r="H171" t="str">
        <f>if(Services!B170="","",Services!B170)</f>
        <v>775-784-4921</v>
      </c>
      <c r="L171" s="82" t="str">
        <f>if(Services!I170="","",Services!I170)</f>
        <v>https://www.unr.edu/nced</v>
      </c>
      <c r="N171" t="str">
        <f>if(Services!H170="","",Services!H170)</f>
        <v>The mission of the NCED is to cooperatively work with consumers, agencies, and programs to assist Nevadans with disabilities of all ages to be independent and productive citizens who are included in their communities. This mission is accomplished by providing interdisciplinary training, offering model exemplary services, conducting interdisciplinary evaluations, disseminating information on developmental disabilities and service options, providing technical assistance, and conducting relevant research and evaluation studies.</v>
      </c>
    </row>
    <row r="172">
      <c r="B172" t="str">
        <f>if(Services!A171="","",Services!A171)</f>
        <v>Nevada Check Up</v>
      </c>
      <c r="C172" t="str">
        <f>if(Services!D171="","",Services!D171)</f>
        <v>1100 E Williams St., suite 101</v>
      </c>
      <c r="E172" t="str">
        <f>if(Services!E171="","",Services!E171)</f>
        <v>Carson City</v>
      </c>
      <c r="F172" t="str">
        <f>if(Services!F171="","",Services!F171)</f>
        <v>NV</v>
      </c>
      <c r="G172">
        <f>if(Services!G171="","",Services!G171)</f>
        <v>89701</v>
      </c>
      <c r="H172" t="str">
        <f>if(Services!B171="","",Services!B171)</f>
        <v/>
      </c>
      <c r="L172" t="str">
        <f>if(Services!I171="","",Services!I171)</f>
        <v/>
      </c>
      <c r="N172" t="str">
        <f>if(Services!H171="","",Services!H171)</f>
        <v>Low-cost, comprehensive health care coverage for uninsured; Children 0-19 years old from low-income working families: state-funded; will not cover prior to employment.</v>
      </c>
    </row>
    <row r="173">
      <c r="B173" t="str">
        <f>if(Services!A172="","",Services!A172)</f>
        <v>Nevada Check-Up</v>
      </c>
      <c r="C173" t="str">
        <f>if(Services!D172="","",Services!D172)</f>
        <v>No Address</v>
      </c>
      <c r="E173" t="str">
        <f>if(Services!E172="","",Services!E172)</f>
        <v>Regional</v>
      </c>
      <c r="F173" t="str">
        <f>if(Services!F172="","",Services!F172)</f>
        <v>NV</v>
      </c>
      <c r="G173" t="str">
        <f>if(Services!G172="","",Services!G172)</f>
        <v/>
      </c>
      <c r="H173" t="str">
        <f>if(Services!B172="","",Services!B172)</f>
        <v>775-684-3777</v>
      </c>
      <c r="L173" t="str">
        <f>if(Services!I172="","",Services!I172)</f>
        <v/>
      </c>
      <c r="N173" t="str">
        <f>if(Services!H172="","",Services!H172)</f>
        <v>State insurance program for uninsured children not covered by Medicaid. (877)543-7669</v>
      </c>
    </row>
    <row r="174">
      <c r="B174" t="str">
        <f>if(Services!A173="","",Services!A173)</f>
        <v>Nevada Day Labor Office</v>
      </c>
      <c r="C174" t="str">
        <f>if(Services!D173="","",Services!D173)</f>
        <v>420 Galletti Way</v>
      </c>
      <c r="E174" t="str">
        <f>if(Services!E173="","",Services!E173)</f>
        <v>Reno</v>
      </c>
      <c r="F174" t="str">
        <f>if(Services!F173="","",Services!F173)</f>
        <v>NV</v>
      </c>
      <c r="G174">
        <f>if(Services!G173="","",Services!G173)</f>
        <v>89502</v>
      </c>
      <c r="H174" t="str">
        <f>if(Services!B173="","",Services!B173)</f>
        <v>775-687-6899</v>
      </c>
      <c r="L174" s="82" t="str">
        <f>if(Services!I173="","",Services!I173)</f>
        <v>http://www.nvdetr.org/ESD%20Pages/casual%20labor.htm</v>
      </c>
      <c r="N174" t="str">
        <f>if(Services!H173="","",Services!H173)</f>
        <v>Hours: Monday-Friday 6:00-3:00.
Registration 6:00am - 3:00pm Mon. - Fri. only; paid daily; no fee; employment/income verification available.
Refers applicants to employers interested in hiring workers on a daily basis</v>
      </c>
    </row>
    <row r="175">
      <c r="B175" t="str">
        <f>if(Services!A174="","",Services!A174)</f>
        <v>Nevada Department of Employment, Training and Rehabilitation</v>
      </c>
      <c r="C175" t="str">
        <f>if(Services!D174="","",Services!D174)</f>
        <v>500 E. 3rd Street</v>
      </c>
      <c r="E175" t="str">
        <f>if(Services!E174="","",Services!E174)</f>
        <v>Carson City</v>
      </c>
      <c r="F175" t="str">
        <f>if(Services!F174="","",Services!F174)</f>
        <v>NV</v>
      </c>
      <c r="G175">
        <f>if(Services!G174="","",Services!G174)</f>
        <v>89713</v>
      </c>
      <c r="H175" t="str">
        <f>if(Services!B174="","",Services!B174)</f>
        <v>775-486-0350</v>
      </c>
      <c r="L175" s="82" t="str">
        <f>if(Services!I174="","",Services!I174)</f>
        <v>https://detr.nv.gov/</v>
      </c>
      <c r="N175" t="str">
        <f>if(Services!H174="","",Services!H174)</f>
        <v>Connects businesses with job seekers and encourages equal employment opportunities. Assists in job training and placement, vocational rehabilitation, and workplace discrimination issues.</v>
      </c>
    </row>
    <row r="176">
      <c r="B176" t="str">
        <f>if(Services!A175="","",Services!A175)</f>
        <v>Nevada Department of Public Safety Parole and Probation</v>
      </c>
      <c r="C176" t="str">
        <f>if(Services!D175="","",Services!D175)</f>
        <v>1445 Old Hot Springs Road Ste. 104</v>
      </c>
      <c r="E176" t="str">
        <f>if(Services!E175="","",Services!E175)</f>
        <v>Carson City</v>
      </c>
      <c r="F176" t="str">
        <f>if(Services!F175="","",Services!F175)</f>
        <v>NV</v>
      </c>
      <c r="G176">
        <f>if(Services!G175="","",Services!G175)</f>
        <v>89701</v>
      </c>
      <c r="H176" t="str">
        <f>if(Services!B175="","",Services!B175)</f>
        <v>775-684-2600</v>
      </c>
      <c r="L176" s="82" t="str">
        <f>if(Services!I175="","",Services!I175)</f>
        <v>npp.dps.nv.gov/</v>
      </c>
      <c r="N176" t="str">
        <f>if(Services!H175="","",Services!H175)</f>
        <v>Provides educational programs to parolees and probationers as well as assistance in obtaining employment.</v>
      </c>
    </row>
    <row r="177">
      <c r="B177" t="str">
        <f>if(Services!A176="","",Services!A176)</f>
        <v>Nevada Diabetes Association</v>
      </c>
      <c r="C177" t="str">
        <f>if(Services!D176="","",Services!D176)</f>
        <v>18 Stewart St.</v>
      </c>
      <c r="E177" t="str">
        <f>if(Services!E176="","",Services!E176)</f>
        <v>Reno</v>
      </c>
      <c r="F177" t="str">
        <f>if(Services!F176="","",Services!F176)</f>
        <v>NV</v>
      </c>
      <c r="G177">
        <f>if(Services!G176="","",Services!G176)</f>
        <v>89501</v>
      </c>
      <c r="H177" t="str">
        <f>if(Services!B176="","",Services!B176)</f>
        <v>775-858-3839</v>
      </c>
      <c r="L177" s="82" t="str">
        <f>if(Services!I176="","",Services!I176)</f>
        <v>https://diabetesnv.org</v>
      </c>
      <c r="N177" t="str">
        <f>if(Services!H176="","",Services!H176)</f>
        <v>The Mission of the Nevada Diabetes Association and California Diabetes Association is to improve the lives of children and adults affected by diabetes through prevention, education and service. Nevada Diabetes Association offer camp programs, diabetes support programs, diabetes seminars/workshops, printed and electronic diabetes educational resources, emergency insulin and diabetes supply programming.</v>
      </c>
    </row>
    <row r="178">
      <c r="B178" t="str">
        <f>if(Services!A177="","",Services!A177)</f>
        <v>Nevada Early Intervention Services</v>
      </c>
      <c r="C178" t="str">
        <f>if(Services!D177="","",Services!D177)</f>
        <v>2667 Enterprise Rd.</v>
      </c>
      <c r="E178" t="str">
        <f>if(Services!E177="","",Services!E177)</f>
        <v>Reno</v>
      </c>
      <c r="F178" t="str">
        <f>if(Services!F177="","",Services!F177)</f>
        <v>NV</v>
      </c>
      <c r="G178">
        <f>if(Services!G177="","",Services!G177)</f>
        <v>89512</v>
      </c>
      <c r="H178" t="str">
        <f>if(Services!B177="","",Services!B177)</f>
        <v>775-688-1341</v>
      </c>
      <c r="L178" s="82" t="str">
        <f>if(Services!I177="","",Services!I177)</f>
        <v>dhhs.nv.gov/Programs/IDEA/Early_lntervention_Programs</v>
      </c>
      <c r="N178" t="str">
        <f>if(Services!H177="","",Services!H177)</f>
        <v>8:00am-5:00pm M-F. Children birth to 3 years old; Assessment and treatment for children from birth to three years old with developmental delays; developmental specialist; speech therapy; occupational therapy; physical therapy; dietician/nutrition; developmental pediatrician; Medicaid; if eligible, no charge to families. Temporarily Closed</v>
      </c>
    </row>
    <row r="179">
      <c r="B179" t="str">
        <f>if(Services!A178="","",Services!A178)</f>
        <v>Nevada Health Link</v>
      </c>
      <c r="C179" t="str">
        <f>if(Services!D178="","",Services!D178)</f>
        <v>No Address</v>
      </c>
      <c r="E179" t="str">
        <f>if(Services!E178="","",Services!E178)</f>
        <v>Regional</v>
      </c>
      <c r="F179" t="str">
        <f>if(Services!F178="","",Services!F178)</f>
        <v>NV</v>
      </c>
      <c r="G179" t="str">
        <f>if(Services!G178="","",Services!G178)</f>
        <v/>
      </c>
      <c r="H179" t="str">
        <f>if(Services!B178="","",Services!B178)</f>
        <v>885-768-5465</v>
      </c>
      <c r="L179" s="82" t="str">
        <f>if(Services!I178="","",Services!I178)</f>
        <v>www.nevadahealthlink.com</v>
      </c>
      <c r="N179" t="str">
        <f>if(Services!H178="","",Services!H178)</f>
        <v>Marketplace where you can go to purchase state-approved health insurance. Helps you find an affordable health insurance plan that fits your needs and your budget. Through Nevada Health Link individuals can shop for, compare, and purchase qualified health insurance plans with tax credits or subsidies that are based on your income.</v>
      </c>
    </row>
    <row r="180">
      <c r="B180" t="str">
        <f>if(Services!A179="","",Services!A179)</f>
        <v>Nevada Hispanic Services</v>
      </c>
      <c r="C180" t="str">
        <f>if(Services!D179="","",Services!D179)</f>
        <v>3905 Neil Rd. </v>
      </c>
      <c r="E180" t="str">
        <f>if(Services!E179="","",Services!E179)</f>
        <v>Reno</v>
      </c>
      <c r="F180" t="str">
        <f>if(Services!F179="","",Services!F179)</f>
        <v>NV</v>
      </c>
      <c r="G180">
        <f>if(Services!G179="","",Services!G179)</f>
        <v>89502</v>
      </c>
      <c r="H180" t="str">
        <f>if(Services!B179="","",Services!B179)</f>
        <v>775-826-1818</v>
      </c>
      <c r="L180" t="str">
        <f>if(Services!I179="","",Services!I179)</f>
        <v/>
      </c>
      <c r="N180" t="str">
        <f>if(Services!H179="","",Services!H179)</f>
        <v>Services include: Immigration Services, Translations Services, Mentoring, Tutoring, Referral Services. Call number for hours of operation</v>
      </c>
    </row>
    <row r="181">
      <c r="B181" t="str">
        <f>if(Services!A180="","",Services!A180)</f>
        <v>Nevada Job Connect - Reno</v>
      </c>
      <c r="C181" t="str">
        <f>if(Services!D180="","",Services!D180)</f>
        <v>4001 S Virginia St Suite H, 2nd floor</v>
      </c>
      <c r="E181" t="str">
        <f>if(Services!E180="","",Services!E180)</f>
        <v>Reno</v>
      </c>
      <c r="F181" t="str">
        <f>if(Services!F180="","",Services!F180)</f>
        <v>NV</v>
      </c>
      <c r="G181">
        <f>if(Services!G180="","",Services!G180)</f>
        <v>89502</v>
      </c>
      <c r="H181" t="str">
        <f>if(Services!B180="","",Services!B180)</f>
        <v>775-284-9600</v>
      </c>
      <c r="L181" t="str">
        <f>if(Services!I180="","",Services!I180)</f>
        <v/>
      </c>
      <c r="N181" t="str">
        <f>if(Services!H180="","",Services!H180)</f>
        <v>8:00 am-5:00 pm M-F</v>
      </c>
    </row>
    <row r="182">
      <c r="B182" t="str">
        <f>if(Services!A181="","",Services!A181)</f>
        <v>Nevada Job Connect - Sparks</v>
      </c>
      <c r="C182" t="str">
        <f>if(Services!D181="","",Services!D181)</f>
        <v>2281 Pyramid Way</v>
      </c>
      <c r="E182" t="str">
        <f>if(Services!E181="","",Services!E181)</f>
        <v>Sparks</v>
      </c>
      <c r="F182" t="str">
        <f>if(Services!F181="","",Services!F181)</f>
        <v>NV</v>
      </c>
      <c r="G182">
        <f>if(Services!G181="","",Services!G181)</f>
        <v>89431</v>
      </c>
      <c r="H182" t="str">
        <f>if(Services!B181="","",Services!B181)</f>
        <v>775-284-9520</v>
      </c>
      <c r="L182" t="str">
        <f>if(Services!I181="","",Services!I181)</f>
        <v/>
      </c>
      <c r="N182" t="str">
        <f>if(Services!H181="","",Services!H181)</f>
        <v>8:00am-5:00pm 7 days a week. Holiday's will have different hours.</v>
      </c>
    </row>
    <row r="183">
      <c r="B183" t="str">
        <f>if(Services!A182="","",Services!A182)</f>
        <v>Nevada Medical Systems Center for Behavioral Health.
North Las Vegas Treatment Facility.</v>
      </c>
      <c r="C183" t="str">
        <f>if(Services!D182="","",Services!D182)</f>
        <v>2516 East Lake Mead Blvd.</v>
      </c>
      <c r="E183" t="str">
        <f>if(Services!E182="","",Services!E182)</f>
        <v>North Las Vegas</v>
      </c>
      <c r="F183" t="str">
        <f>if(Services!F182="","",Services!F182)</f>
        <v>NV</v>
      </c>
      <c r="G183">
        <f>if(Services!G182="","",Services!G182)</f>
        <v>89030</v>
      </c>
      <c r="H183" t="str">
        <f>if(Services!B182="","",Services!B182)</f>
        <v>775-399-1600</v>
      </c>
      <c r="L183" t="str">
        <f>if(Services!I182="","",Services!I182)</f>
        <v/>
      </c>
      <c r="N183" t="str">
        <f>if(Services!H182="","",Services!H182)</f>
        <v>Outpatient services with a primary focus on drug and alcohol abuse rehabilitation services.</v>
      </c>
    </row>
    <row r="184">
      <c r="B184" t="str">
        <f>if(Services!A183="","",Services!A183)</f>
        <v>Nevada Parole and Probation</v>
      </c>
      <c r="C184" t="str">
        <f>if(Services!D183="","",Services!D183)</f>
        <v>475 Valley Rd</v>
      </c>
      <c r="E184" t="str">
        <f>if(Services!E183="","",Services!E183)</f>
        <v>Reno</v>
      </c>
      <c r="F184" t="str">
        <f>if(Services!F183="","",Services!F183)</f>
        <v>NV</v>
      </c>
      <c r="G184">
        <f>if(Services!G183="","",Services!G183)</f>
        <v>89512</v>
      </c>
      <c r="H184" t="str">
        <f>if(Services!B183="","",Services!B183)</f>
        <v>775-684-2300</v>
      </c>
      <c r="L184" t="str">
        <f>if(Services!I183="","",Services!I183)</f>
        <v/>
      </c>
      <c r="N184" t="str">
        <f>if(Services!H183="","",Services!H183)</f>
        <v>As members of NPP, we dedicate ourselves to cultivating: Community, Hope, Accountability, Nobility, Growth, Efficiency</v>
      </c>
    </row>
    <row r="185">
      <c r="B185" t="str">
        <f>if(Services!A184="","",Services!A184)</f>
        <v>Nevada Poison Center</v>
      </c>
      <c r="C185" t="str">
        <f>if(Services!D184="","",Services!D184)</f>
        <v>No Address</v>
      </c>
      <c r="E185" t="str">
        <f>if(Services!E184="","",Services!E184)</f>
        <v>Nevada</v>
      </c>
      <c r="F185" t="str">
        <f>if(Services!F184="","",Services!F184)</f>
        <v>NV</v>
      </c>
      <c r="G185" t="str">
        <f>if(Services!G184="","",Services!G184)</f>
        <v/>
      </c>
      <c r="H185" t="str">
        <f>if(Services!B184="","",Services!B184)</f>
        <v>775-982-4129</v>
      </c>
      <c r="L185" t="str">
        <f>if(Services!I184="","",Services!I184)</f>
        <v/>
      </c>
      <c r="N185" t="str">
        <f>if(Services!H184="","",Services!H184)</f>
        <v>24 hour hotline for poison</v>
      </c>
    </row>
    <row r="186">
      <c r="B186" t="str">
        <f>if(Services!A185="","",Services!A185)</f>
        <v>Nevada Public Health Foundation</v>
      </c>
      <c r="C186" t="str">
        <f>if(Services!D185="","",Services!D185)</f>
        <v>3476 Executive Point Way #10</v>
      </c>
      <c r="E186" t="str">
        <f>if(Services!E185="","",Services!E185)</f>
        <v>Carson City</v>
      </c>
      <c r="F186" t="str">
        <f>if(Services!F185="","",Services!F185)</f>
        <v>NV</v>
      </c>
      <c r="G186">
        <f>if(Services!G185="","",Services!G185)</f>
        <v>89706</v>
      </c>
      <c r="H186" t="str">
        <f>if(Services!B185="","",Services!B185)</f>
        <v>775-884-0392</v>
      </c>
      <c r="L186" s="82" t="str">
        <f>if(Services!I185="","",Services!I185)</f>
        <v>www.nevadapublichealthfoundation.org</v>
      </c>
      <c r="N186" t="str">
        <f>if(Services!H185="","",Services!H185)</f>
        <v>Serves as an essential public health partner in mobilizing resources and delivering programs to build a healthy future for Nevadans.</v>
      </c>
    </row>
    <row r="187">
      <c r="B187" t="str">
        <f>if(Services!A186="","",Services!A186)</f>
        <v>Nevada State Welfare, Greenbrae</v>
      </c>
      <c r="C187" t="str">
        <f>if(Services!D186="","",Services!D186)</f>
        <v>630 Greenbrae Drive</v>
      </c>
      <c r="E187" t="str">
        <f>if(Services!E186="","",Services!E186)</f>
        <v>Sparks</v>
      </c>
      <c r="F187" t="str">
        <f>if(Services!F186="","",Services!F186)</f>
        <v>NV</v>
      </c>
      <c r="G187">
        <f>if(Services!G186="","",Services!G186)</f>
        <v>89431</v>
      </c>
      <c r="H187" t="str">
        <f>if(Services!B186="","",Services!B186)</f>
        <v>775-824-7400</v>
      </c>
      <c r="L187" s="82" t="str">
        <f>if(Services!I186="","",Services!I186)</f>
        <v>https://dwss.nv.gov</v>
      </c>
      <c r="N187" t="str">
        <f>if(Services!H186="","",Services!H186)</f>
        <v>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 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v>
      </c>
    </row>
    <row r="188">
      <c r="B188" t="str">
        <f>if(Services!A187="","",Services!A187)</f>
        <v>Nevada Urban Indians, Central</v>
      </c>
      <c r="C188" t="str">
        <f>if(Services!D187="","",Services!D187)</f>
        <v>1475 Terminal Way Suite B</v>
      </c>
      <c r="E188" t="str">
        <f>if(Services!E187="","",Services!E187)</f>
        <v>Reno</v>
      </c>
      <c r="F188" t="str">
        <f>if(Services!F187="","",Services!F187)</f>
        <v>NV
</v>
      </c>
      <c r="G188">
        <f>if(Services!G187="","",Services!G187)</f>
        <v>89502</v>
      </c>
      <c r="H188" t="str">
        <f>if(Services!B187="","",Services!B187)</f>
        <v>775-788-7600</v>
      </c>
      <c r="L188" t="str">
        <f>if(Services!I187="","",Services!I187)</f>
        <v/>
      </c>
      <c r="N188" t="str">
        <f>if(Services!H187="","",Services!H187)</f>
        <v>Financial support and basic needs are for Native Americans in the community.</v>
      </c>
    </row>
    <row r="189">
      <c r="B189" t="str">
        <f>if(Services!A188="","",Services!A188)</f>
        <v>Nevada Urban Indians, South</v>
      </c>
      <c r="C189" t="str">
        <f>if(Services!D188="","",Services!D188)</f>
        <v>6512 S. McCarran Blvd. A</v>
      </c>
      <c r="E189" t="str">
        <f>if(Services!E188="","",Services!E188)</f>
        <v>Reno</v>
      </c>
      <c r="F189" t="str">
        <f>if(Services!F188="","",Services!F188)</f>
        <v>NV</v>
      </c>
      <c r="G189">
        <f>if(Services!G188="","",Services!G188)</f>
        <v>89509</v>
      </c>
      <c r="H189" t="str">
        <f>if(Services!B188="","",Services!B188)</f>
        <v>775-788-7600</v>
      </c>
      <c r="L189" s="82" t="str">
        <f>if(Services!I188="","",Services!I188)</f>
        <v>www.nevadaurbanindians.org</v>
      </c>
      <c r="N189" t="str">
        <f>if(Services!H188="","",Services!H188)</f>
        <v>Nevada Urban Indians Has many different services including Employment and Job Training. Provides healthcare &amp; community services to the urban Indian population of Nevada. Community Health &amp; Medical Services, Victim Services Program and Diabetes Education &amp; Outreach. Healthcare and community services for American Indians and Alaskan Natives</v>
      </c>
    </row>
    <row r="190">
      <c r="B190" t="str">
        <f>if(Services!A189="","",Services!A189)</f>
        <v>Nevada Works</v>
      </c>
      <c r="C190" t="str">
        <f>if(Services!D189="","",Services!D189)</f>
        <v>6490 S. McCarran Blvd, Bldg A, Suite 1</v>
      </c>
      <c r="E190" t="str">
        <f>if(Services!E189="","",Services!E189)</f>
        <v>Reno</v>
      </c>
      <c r="F190" t="str">
        <f>if(Services!F189="","",Services!F189)</f>
        <v>NV</v>
      </c>
      <c r="G190">
        <f>if(Services!G189="","",Services!G189)</f>
        <v>89509</v>
      </c>
      <c r="H190" t="str">
        <f>if(Services!B189="","",Services!B189)</f>
        <v>775-337-8600</v>
      </c>
      <c r="L190" t="str">
        <f>if(Services!I189="","",Services!I189)</f>
        <v/>
      </c>
      <c r="N190" t="str">
        <f>if(Services!H189="","",Services!H189)</f>
        <v>8:00 am-5:00 pm M-F</v>
      </c>
    </row>
    <row r="191">
      <c r="B191" t="str">
        <f>if(Services!A190="","",Services!A190)</f>
        <v>New Frontier</v>
      </c>
      <c r="C191" t="str">
        <f>if(Services!D190="","",Services!D190)</f>
        <v>1490 Grimes Street</v>
      </c>
      <c r="E191" t="str">
        <f>if(Services!E190="","",Services!E190)</f>
        <v>Fallon</v>
      </c>
      <c r="F191" t="str">
        <f>if(Services!F190="","",Services!F190)</f>
        <v>NV</v>
      </c>
      <c r="G191">
        <f>if(Services!G190="","",Services!G190)</f>
        <v>89406</v>
      </c>
      <c r="H191" t="str">
        <f>if(Services!B190="","",Services!B190)</f>
        <v/>
      </c>
      <c r="L191" t="str">
        <f>if(Services!I190="","",Services!I190)</f>
        <v/>
      </c>
      <c r="N191" t="str">
        <f>if(Services!H190="","",Services!H190)</f>
        <v>A 45-day inpatient treatment program for men and women with drug and/or alcohol addictions. New Frontier is a non-smoking program, which includes the outside premises. Outpatient treatment is an option after successful completion of in-patient program. Transitional living is an option up to a 6-month stay.</v>
      </c>
    </row>
    <row r="192">
      <c r="B192" t="str">
        <f>if(Services!A191="","",Services!A191)</f>
        <v>New Hope Ranch - Mashach Ministries</v>
      </c>
      <c r="C192" t="str">
        <f>if(Services!D191="","",Services!D191)</f>
        <v>2315 Adriann Ave.</v>
      </c>
      <c r="E192" t="str">
        <f>if(Services!E191="","",Services!E191)</f>
        <v>Silver Springs</v>
      </c>
      <c r="F192" t="str">
        <f>if(Services!F191="","",Services!F191)</f>
        <v>NV</v>
      </c>
      <c r="G192">
        <f>if(Services!G191="","",Services!G191)</f>
        <v>89429</v>
      </c>
      <c r="H192" t="str">
        <f>if(Services!B191="","",Services!B191)</f>
        <v>775-684-9491</v>
      </c>
      <c r="L192" t="str">
        <f>if(Services!I191="","",Services!I191)</f>
        <v/>
      </c>
      <c r="N192" t="str">
        <f>if(Services!H191="","",Services!H191)</f>
        <v>Monday-Thursday 9:00am-4:00pm</v>
      </c>
    </row>
    <row r="193">
      <c r="B193" t="str">
        <f>if(Services!A192="","",Services!A192)</f>
        <v>New Hope Recovery Ranch</v>
      </c>
      <c r="C193" t="str">
        <f>if(Services!D192="","",Services!D192)</f>
        <v>P.O. Box 961</v>
      </c>
      <c r="E193" t="str">
        <f>if(Services!E192="","",Services!E192)</f>
        <v>Silver Springs</v>
      </c>
      <c r="F193" t="str">
        <f>if(Services!F192="","",Services!F192)</f>
        <v>NV</v>
      </c>
      <c r="G193">
        <f>if(Services!G192="","",Services!G192)</f>
        <v>89429</v>
      </c>
      <c r="H193" t="str">
        <f>if(Services!B192="","",Services!B192)</f>
        <v>775-577-4734</v>
      </c>
      <c r="L193" t="str">
        <f>if(Services!I192="","",Services!I192)</f>
        <v/>
      </c>
      <c r="N193" t="str">
        <f>if(Services!H192="","",Services!H192)</f>
        <v>Faith based recovery ranch for those with the desire to recover from alcohol/drug dependency.
Minimum 6 month stay required. Not set up for Parole and Probation inmates as there is no leaving the ranch.</v>
      </c>
    </row>
    <row r="194">
      <c r="B194" t="str">
        <f>if(Services!A193="","",Services!A193)</f>
        <v>New Life Assembly of God</v>
      </c>
      <c r="C194" t="str">
        <f>if(Services!D193="","",Services!D193)</f>
        <v>11000 Lemmon Dr.</v>
      </c>
      <c r="E194" t="str">
        <f>if(Services!E193="","",Services!E193)</f>
        <v>Reno</v>
      </c>
      <c r="F194" t="str">
        <f>if(Services!F193="","",Services!F193)</f>
        <v>NV</v>
      </c>
      <c r="G194">
        <f>if(Services!G193="","",Services!G193)</f>
        <v>89506</v>
      </c>
      <c r="H194" t="str">
        <f>if(Services!B193="","",Services!B193)</f>
        <v>775-972-1088</v>
      </c>
      <c r="L194" t="str">
        <f>if(Services!I193="","",Services!I193)</f>
        <v/>
      </c>
      <c r="N194" t="str">
        <f>if(Services!H193="","",Services!H193)</f>
        <v>Hours Tuesday 5:30-7:00</v>
      </c>
    </row>
    <row r="195">
      <c r="B195" t="str">
        <f>if(Services!A194="","",Services!A194)</f>
        <v>North Valleys FRC</v>
      </c>
      <c r="C195" t="str">
        <f>if(Services!D194="","",Services!D194)</f>
        <v>10500 Stead Boulevard</v>
      </c>
      <c r="E195" t="str">
        <f>if(Services!E194="","",Services!E194)</f>
        <v>Reno</v>
      </c>
      <c r="F195" t="str">
        <f>if(Services!F194="","",Services!F194)</f>
        <v>NV</v>
      </c>
      <c r="G195">
        <f>if(Services!G194="","",Services!G194)</f>
        <v>89506</v>
      </c>
      <c r="H195" t="str">
        <f>if(Services!B194="","",Services!B194)</f>
        <v>775-677-5437</v>
      </c>
      <c r="L195" s="82" t="str">
        <f>if(Services!I194="","",Services!I194)</f>
        <v>http://dhhs.nv.gov/Programs/Grants/Programs/FRC/Family_Resource_Center/</v>
      </c>
      <c r="N195" t="str">
        <f>if(Services!H194="","",Services!H194)</f>
        <v>O'Brien STEM Academy</v>
      </c>
    </row>
    <row r="196">
      <c r="B196" t="str">
        <f>if(Services!A195="","",Services!A195)</f>
        <v>Northeast/Northwest Reno FRC</v>
      </c>
      <c r="C196" t="str">
        <f>if(Services!D195="","",Services!D195)</f>
        <v>2750 Elementary Drive</v>
      </c>
      <c r="E196" t="str">
        <f>if(Services!E195="","",Services!E195)</f>
        <v>Reno</v>
      </c>
      <c r="F196" t="str">
        <f>if(Services!F195="","",Services!F195)</f>
        <v>NV</v>
      </c>
      <c r="G196">
        <f>if(Services!G195="","",Services!G195)</f>
        <v>89512</v>
      </c>
      <c r="H196" t="str">
        <f>if(Services!B195="","",Services!B195)</f>
        <v>775-337-9979</v>
      </c>
      <c r="L196" t="str">
        <f>if(Services!I195="","",Services!I195)</f>
        <v/>
      </c>
      <c r="N196" t="str">
        <f>if(Services!H195="","",Services!H195)</f>
        <v>Bernice Mathews Elementary School. Translation and interpreting, basic needs assistance, adult education, including ESL, and computer literacy, job training and employment, life skills building, community based programs, parenting support, home visitation program and family to family connection.</v>
      </c>
    </row>
    <row r="197">
      <c r="B197" t="str">
        <f>if(Services!A196="","",Services!A196)</f>
        <v>Northern Nevada Adult Mental Health Services (NNAMHS)</v>
      </c>
      <c r="C197" t="str">
        <f>if(Services!D196="","",Services!D196)</f>
        <v>480 Galletti Way, Bldg.</v>
      </c>
      <c r="E197" t="str">
        <f>if(Services!E196="","",Services!E196)</f>
        <v>Sparks</v>
      </c>
      <c r="F197" t="str">
        <f>if(Services!F196="","",Services!F196)</f>
        <v>NV</v>
      </c>
      <c r="G197">
        <f>if(Services!G196="","",Services!G196)</f>
        <v>89431</v>
      </c>
      <c r="H197" t="str">
        <f>if(Services!B196="","",Services!B196)</f>
        <v>775-688-2001</v>
      </c>
      <c r="L197" s="82" t="str">
        <f>if(Services!I196="","",Services!I196)</f>
        <v>http://dpbh.nv.gov/Programs/ClinicalCAP/Location/Norhtern_Nevada_Adult_Mental_Health_Locations/</v>
      </c>
      <c r="N197" t="str">
        <f>if(Services!H196="","",Services!H196)</f>
        <v>Adults only, inpatient/outpatient services, Medicaid, Medicare, sliding fee scale. No VA insurance. Services are not denied if a person does not have the ability to pay.</v>
      </c>
    </row>
    <row r="198">
      <c r="B198" t="str">
        <f>if(Services!A197="","",Services!A197)</f>
        <v>Northern Nevada Center for Independent Living</v>
      </c>
      <c r="C198" t="str">
        <f>if(Services!D197="","",Services!D197)</f>
        <v>999 Pyramid Way</v>
      </c>
      <c r="E198" t="str">
        <f>if(Services!E197="","",Services!E197)</f>
        <v>Sparks</v>
      </c>
      <c r="F198" t="str">
        <f>if(Services!F197="","",Services!F197)</f>
        <v>NV</v>
      </c>
      <c r="G198">
        <f>if(Services!G197="","",Services!G197)</f>
        <v>89431</v>
      </c>
      <c r="H198" t="str">
        <f>if(Services!B197="","",Services!B197)</f>
        <v>775-353-3599</v>
      </c>
      <c r="L198" s="82" t="str">
        <f>if(Services!I197="","",Services!I197)</f>
        <v> www.nncil.org</v>
      </c>
      <c r="N198" t="str">
        <f>if(Services!H197="","",Services!H197)</f>
        <v>Hours: Monday-Friday 8:30-5:00.
Advocate and referrals for people with physical and mental disabilities and for 60+ in age; referrals for housing; jobs; benefits application assistance; deaf resource center; minor home modifications (ramps, grab bars); Referrals and walk-ins welcome.</v>
      </c>
    </row>
    <row r="199">
      <c r="B199" t="str">
        <f>if(Services!A198="","",Services!A198)</f>
        <v>Northern Nevada HOPES</v>
      </c>
      <c r="C199" t="str">
        <f>if(Services!D198="","",Services!D198)</f>
        <v>580 W. 5th St. </v>
      </c>
      <c r="E199" t="str">
        <f>if(Services!E198="","",Services!E198)</f>
        <v>Reno</v>
      </c>
      <c r="F199" t="str">
        <f>if(Services!F198="","",Services!F198)</f>
        <v>NV</v>
      </c>
      <c r="G199">
        <f>if(Services!G198="","",Services!G198)</f>
        <v>89503</v>
      </c>
      <c r="H199" t="str">
        <f>if(Services!B198="","",Services!B198)</f>
        <v>775-786-4673</v>
      </c>
      <c r="L199" s="82" t="str">
        <f>if(Services!I198="","",Services!I198)</f>
        <v>www.nnhopes.org
</v>
      </c>
      <c r="N199" t="str">
        <f>if(Services!H198="","",Services!H198)</f>
        <v>Hours: Monday-Thursday 8:00am-7:pm Friday 8:00am-5:00pm Clinic, Pharmacy, Behavioral Health, Social Services. Northern Nevada HOPES is a nonprofit community health center in downtown Reno, NV that offers integrated medical care and wellness services. We welcome patients, wherever they are in life, and provide them with compassionate, high-quality healthcare. Free HIV testing.</v>
      </c>
    </row>
    <row r="200">
      <c r="B200" t="str">
        <f>if(Services!A199="","",Services!A199)</f>
        <v>Northern Nevada Literacy Council</v>
      </c>
      <c r="C200" t="str">
        <f>if(Services!D199="","",Services!D199)</f>
        <v>1400 Wedekind Rd. </v>
      </c>
      <c r="E200" t="str">
        <f>if(Services!E199="","",Services!E199)</f>
        <v>Reno</v>
      </c>
      <c r="F200" t="str">
        <f>if(Services!F199="","",Services!F199)</f>
        <v>NV </v>
      </c>
      <c r="G200">
        <f>if(Services!G199="","",Services!G199)</f>
        <v>89512</v>
      </c>
      <c r="H200" t="str">
        <f>if(Services!B199="","",Services!B199)</f>
        <v>775-356-1007</v>
      </c>
      <c r="L200" t="str">
        <f>if(Services!I199="","",Services!I199)</f>
        <v/>
      </c>
      <c r="N200" t="str">
        <f>if(Services!H199="","",Services!H199)</f>
        <v>NNLC provides free classes for adult learners without a high school diploma. Math and Language Arts classes are offered to assist students to pass the test to obtain their Certificate of High School Equivalency. (Formerly known as the GED.) Adult basic educational services, GED preparation, ESL, life skills, welfare assistance</v>
      </c>
    </row>
    <row r="201">
      <c r="B201" t="str">
        <f>if(Services!A200="","",Services!A200)</f>
        <v>Northern Nevada Teen Challenge</v>
      </c>
      <c r="C201" t="str">
        <f>if(Services!D200="","",Services!D200)</f>
        <v>7555 Pyramid Hwy.</v>
      </c>
      <c r="E201" t="str">
        <f>if(Services!E200="","",Services!E200)</f>
        <v>Sparks</v>
      </c>
      <c r="F201" t="str">
        <f>if(Services!F200="","",Services!F200)</f>
        <v>NV</v>
      </c>
      <c r="G201">
        <f>if(Services!G200="","",Services!G200)</f>
        <v>89436</v>
      </c>
      <c r="H201" t="str">
        <f>if(Services!B200="","",Services!B200)</f>
        <v>775-424-6777</v>
      </c>
      <c r="L201" t="str">
        <f>if(Services!I200="","",Services!I200)</f>
        <v/>
      </c>
      <c r="N201" t="str">
        <f>if(Services!H200="","",Services!H200)</f>
        <v>Ranch for boys ages 14-17 1/2 to help them recover from various issues that are causing them to seriously damage their future. Boys with trauma, adoption issues, negative peer influences, abuse,  or substance abuse. 90 day addiction program.</v>
      </c>
    </row>
    <row r="202">
      <c r="B202" t="str">
        <f>if(Services!A201="","",Services!A201)</f>
        <v>Northern NV Dental Health Program</v>
      </c>
      <c r="C202" t="str">
        <f>if(Services!D201="","",Services!D201)</f>
        <v>5250 Neil Rd, Suite 103</v>
      </c>
      <c r="E202" t="str">
        <f>if(Services!E201="","",Services!E201)</f>
        <v>Reno</v>
      </c>
      <c r="F202" t="str">
        <f>if(Services!F201="","",Services!F201)</f>
        <v>NV</v>
      </c>
      <c r="G202">
        <f>if(Services!G201="","",Services!G201)</f>
        <v>89502</v>
      </c>
      <c r="H202" t="str">
        <f>if(Services!B201="","",Services!B201)</f>
        <v>775-770-6609</v>
      </c>
      <c r="L202" t="str">
        <f>if(Services!I201="","",Services!I201)</f>
        <v/>
      </c>
      <c r="N202" t="str">
        <f>if(Services!H201="","",Services!H201)</f>
        <v>Must complete application; provide current paycheck stubs for parents; need copy of Medicaid or NV Check-Up ID or denial letter, children up to 18 years of age</v>
      </c>
    </row>
    <row r="203">
      <c r="B203" t="str">
        <f>if(Services!A202="","",Services!A202)</f>
        <v>Not A Worry Counseling</v>
      </c>
      <c r="C203" t="str">
        <f>if(Services!D202="","",Services!D202)</f>
        <v>520 Mt. Rose St.</v>
      </c>
      <c r="E203" t="str">
        <f>if(Services!E202="","",Services!E202)</f>
        <v>Reno</v>
      </c>
      <c r="F203" t="str">
        <f>if(Services!F202="","",Services!F202)</f>
        <v>NV</v>
      </c>
      <c r="G203">
        <f>if(Services!G202="","",Services!G202)</f>
        <v>89509</v>
      </c>
      <c r="H203" t="str">
        <f>if(Services!B202="","",Services!B202)</f>
        <v/>
      </c>
      <c r="L203" s="82" t="str">
        <f>if(Services!I202="","",Services!I202)</f>
        <v>www.notaworry.org</v>
      </c>
      <c r="N203" t="str">
        <f>if(Services!H202="","",Services!H202)</f>
        <v>Mission: To help adolescents, adults, couples and families overcome emotional difficulties related to alcohol, drugs, mental health and/or relationship issues. Substance use evaluations and treatment; Positive parenting &amp; anger management; DUI school levels I, II, ll-X &amp; III; Level 1 DUI school is 8 hours On-Line</v>
      </c>
    </row>
    <row r="204">
      <c r="B204" t="str">
        <f>if(Services!A203="","",Services!A203)</f>
        <v>Oak Tree Apts</v>
      </c>
      <c r="C204" t="str">
        <f>if(Services!D203="","",Services!D203)</f>
        <v>3410 Neil Rd</v>
      </c>
      <c r="E204" t="str">
        <f>if(Services!E203="","",Services!E203)</f>
        <v>Reno</v>
      </c>
      <c r="F204" t="str">
        <f>if(Services!F203="","",Services!F203)</f>
        <v>NV</v>
      </c>
      <c r="G204">
        <f>if(Services!G203="","",Services!G203)</f>
        <v>89502</v>
      </c>
      <c r="H204" t="str">
        <f>if(Services!B203="","",Services!B203)</f>
        <v>775-825-1454</v>
      </c>
      <c r="L204" t="str">
        <f>if(Services!I203="","",Services!I203)</f>
        <v/>
      </c>
      <c r="N204" t="str">
        <f>if(Services!H203="","",Services!H203)</f>
        <v>Family-Subsidized-WCHC</v>
      </c>
    </row>
    <row r="205">
      <c r="B205" t="str">
        <f>if(Services!A204="","",Services!A204)</f>
        <v>Our Savior Lutheran Church</v>
      </c>
      <c r="C205" t="str">
        <f>if(Services!D204="","",Services!D204)</f>
        <v>1900 First St.</v>
      </c>
      <c r="E205" t="str">
        <f>if(Services!E204="","",Services!E204)</f>
        <v>Sparks</v>
      </c>
      <c r="F205" t="str">
        <f>if(Services!F204="","",Services!F204)</f>
        <v>NV</v>
      </c>
      <c r="G205">
        <f>if(Services!G204="","",Services!G204)</f>
        <v>89431</v>
      </c>
      <c r="H205" t="str">
        <f>if(Services!B204="","",Services!B204)</f>
        <v>775-358-0743</v>
      </c>
      <c r="L205" t="str">
        <f>if(Services!I204="","",Services!I204)</f>
        <v/>
      </c>
      <c r="N205" t="str">
        <f>if(Services!H204="","",Services!H204)</f>
        <v>Programs help immigrants and Spanish speakers too. Must live in 89431 zip code - proof of residency required. Intake form and ID for each family member required on the first visit. ID required at each visit. Food pantry is open the second and third saturday of each month. Food Harvest June 28th.</v>
      </c>
    </row>
    <row r="206">
      <c r="B206" t="str">
        <f>if(Services!A205="","",Services!A205)</f>
        <v>Paradise View Apts</v>
      </c>
      <c r="C206" t="str">
        <f>if(Services!D205="","",Services!D205)</f>
        <v>2685 Carville Dr</v>
      </c>
      <c r="E206" t="str">
        <f>if(Services!E205="","",Services!E205)</f>
        <v>Reno</v>
      </c>
      <c r="F206" t="str">
        <f>if(Services!F205="","",Services!F205)</f>
        <v>NV</v>
      </c>
      <c r="G206">
        <f>if(Services!G205="","",Services!G205)</f>
        <v>89512</v>
      </c>
      <c r="H206" t="str">
        <f>if(Services!B205="","",Services!B205)</f>
        <v>775-359-7227</v>
      </c>
      <c r="L206" t="str">
        <f>if(Services!I205="","",Services!I205)</f>
        <v/>
      </c>
      <c r="N206" t="str">
        <f>if(Services!H205="","",Services!H205)</f>
        <v>Singles Subsidized-Bond</v>
      </c>
    </row>
    <row r="207">
      <c r="B207" t="str">
        <f>if(Services!A206="","",Services!A206)</f>
        <v>Park Manor Apts</v>
      </c>
      <c r="C207" t="str">
        <f>if(Services!D206="","",Services!D206)</f>
        <v>33 Park St</v>
      </c>
      <c r="E207" t="str">
        <f>if(Services!E206="","",Services!E206)</f>
        <v>Reno</v>
      </c>
      <c r="F207" t="str">
        <f>if(Services!F206="","",Services!F206)</f>
        <v>NV</v>
      </c>
      <c r="G207">
        <f>if(Services!G206="","",Services!G206)</f>
        <v>89502</v>
      </c>
      <c r="H207" t="str">
        <f>if(Services!B206="","",Services!B206)</f>
        <v>775-337-9222</v>
      </c>
      <c r="L207" t="str">
        <f>if(Services!I206="","",Services!I206)</f>
        <v/>
      </c>
      <c r="N207" t="str">
        <f>if(Services!H206="","",Services!H206)</f>
        <v>Family-Subsidized-Using Low Income Housing Tax Credit LIHTC program, units set aside. Households must earn either less than 50% or 60% of the area median income. Rents capped at a maximum of 30% of the set-aside area median income.</v>
      </c>
    </row>
    <row r="208">
      <c r="B208" t="str">
        <f>if(Services!A207="","",Services!A207)</f>
        <v>Park Place fka Grenada Apts</v>
      </c>
      <c r="C208" t="str">
        <f>if(Services!D207="","",Services!D207)</f>
        <v>900 I St</v>
      </c>
      <c r="E208" t="str">
        <f>if(Services!E207="","",Services!E207)</f>
        <v>Sparks</v>
      </c>
      <c r="F208" t="str">
        <f>if(Services!F207="","",Services!F207)</f>
        <v>NV</v>
      </c>
      <c r="G208">
        <f>if(Services!G207="","",Services!G207)</f>
        <v>89431</v>
      </c>
      <c r="H208" t="str">
        <f>if(Services!B207="","",Services!B207)</f>
        <v>775-331-1101</v>
      </c>
      <c r="L208" t="str">
        <f>if(Services!I207="","",Services!I207)</f>
        <v/>
      </c>
      <c r="N208" t="str">
        <f>if(Services!H207="","",Services!H207)</f>
        <v>Singles-Subsidized WCHC as Granada Apt, however it looks like they have since been changed over to Park Place which states they no longer accept Sec  or Vouchers.</v>
      </c>
    </row>
    <row r="209">
      <c r="B209" t="str">
        <f>if(Services!A208="","",Services!A208)</f>
        <v>Park Vista Apts</v>
      </c>
      <c r="C209" t="str">
        <f>if(Services!D208="","",Services!D208)</f>
        <v>565 Sparks Blvd</v>
      </c>
      <c r="E209" t="str">
        <f>if(Services!E208="","",Services!E208)</f>
        <v>Sparks</v>
      </c>
      <c r="F209" t="str">
        <f>if(Services!F208="","",Services!F208)</f>
        <v>NV</v>
      </c>
      <c r="G209">
        <f>if(Services!G208="","",Services!G208)</f>
        <v>89434</v>
      </c>
      <c r="H209" t="str">
        <f>if(Services!B208="","",Services!B208)</f>
        <v>775-356-2020</v>
      </c>
      <c r="L209" t="str">
        <f>if(Services!I208="","",Services!I208)</f>
        <v/>
      </c>
      <c r="N209" t="str">
        <f>if(Services!H208="","",Services!H208)</f>
        <v>Family-Subsidized-Bond</v>
      </c>
    </row>
    <row r="210">
      <c r="B210" t="str">
        <f>if(Services!A209="","",Services!A209)</f>
        <v>Parkside Gardens Apts</v>
      </c>
      <c r="C210" t="str">
        <f>if(Services!D209="","",Services!D209)</f>
        <v>1800 Sullivan Ln</v>
      </c>
      <c r="E210" t="str">
        <f>if(Services!E209="","",Services!E209)</f>
        <v>Sparks</v>
      </c>
      <c r="F210" t="str">
        <f>if(Services!F209="","",Services!F209)</f>
        <v>NV</v>
      </c>
      <c r="G210">
        <f>if(Services!G209="","",Services!G209)</f>
        <v>89431</v>
      </c>
      <c r="H210" t="str">
        <f>if(Services!B209="","",Services!B209)</f>
        <v>775-359-5555</v>
      </c>
      <c r="L210" t="str">
        <f>if(Services!I209="","",Services!I209)</f>
        <v/>
      </c>
      <c r="N210" t="str">
        <f>if(Services!H209="","",Services!H209)</f>
        <v>Family-Subsidized-This apartment community accepts HUD subsidies. For HUD subsidized apartments, if you qualify for low income housing and they have available apartments, rent is based on 30% of your Adjusted Gross Income.</v>
      </c>
    </row>
    <row r="211">
      <c r="B211" t="str">
        <f>if(Services!A210="","",Services!A210)</f>
        <v>Parkway Lodge</v>
      </c>
      <c r="C211" t="str">
        <f>if(Services!D210="","",Services!D210)</f>
        <v>49 S Park St</v>
      </c>
      <c r="E211" t="str">
        <f>if(Services!E210="","",Services!E210)</f>
        <v>Reno</v>
      </c>
      <c r="F211" t="str">
        <f>if(Services!F210="","",Services!F210)</f>
        <v>NV</v>
      </c>
      <c r="G211">
        <f>if(Services!G210="","",Services!G210)</f>
        <v>89502</v>
      </c>
      <c r="H211" t="str">
        <f>if(Services!B210="","",Services!B210)</f>
        <v>775-322-1430</v>
      </c>
      <c r="L211" t="str">
        <f>if(Services!I210="","",Services!I210)</f>
        <v/>
      </c>
      <c r="N211" t="str">
        <f>if(Services!H210="","",Services!H210)</f>
        <v>Singles/Seniors/Disabled 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Maximum monthly rent is capped with a low HOME rent for &lt;50% AMI units and a High HOME assisted units.</v>
      </c>
    </row>
    <row r="212">
      <c r="B212" t="str">
        <f>if(Services!A211="","",Services!A211)</f>
        <v>Pilgrims Rest </v>
      </c>
      <c r="C212" t="str">
        <f>if(Services!D211="","",Services!D211)</f>
        <v>1325 Hillboro Ave</v>
      </c>
      <c r="E212" t="str">
        <f>if(Services!E211="","",Services!E211)</f>
        <v>Reno</v>
      </c>
      <c r="F212" t="str">
        <f>if(Services!F211="","",Services!F211)</f>
        <v>MV</v>
      </c>
      <c r="G212">
        <f>if(Services!G211="","",Services!G211)</f>
        <v>89512</v>
      </c>
      <c r="H212" t="str">
        <f>if(Services!B211="","",Services!B211)</f>
        <v>775-331-5138</v>
      </c>
      <c r="L212" t="str">
        <f>if(Services!I211="","",Services!I211)</f>
        <v/>
      </c>
      <c r="N212" t="str">
        <f>if(Services!H211="","",Services!H211)</f>
        <v>Seniors-Subsidized-WCHC must be 62+</v>
      </c>
    </row>
    <row r="213">
      <c r="B213" t="str">
        <f>if(Services!A212="","",Services!A212)</f>
        <v>Pinewood Terrace</v>
      </c>
      <c r="C213" t="str">
        <f>if(Services!D212="","",Services!D212)</f>
        <v>1455 Evelyn Way</v>
      </c>
      <c r="E213" t="str">
        <f>if(Services!E212="","",Services!E212)</f>
        <v>Reno</v>
      </c>
      <c r="F213" t="str">
        <f>if(Services!F212="","",Services!F212)</f>
        <v>NV</v>
      </c>
      <c r="G213">
        <f>if(Services!G212="","",Services!G212)</f>
        <v>89502</v>
      </c>
      <c r="H213" t="str">
        <f>if(Services!B212="","",Services!B212)</f>
        <v>775-825-1454</v>
      </c>
      <c r="L213" t="str">
        <f>if(Services!I212="","",Services!I212)</f>
        <v/>
      </c>
      <c r="N213" t="str">
        <f>if(Services!H212="","",Services!H212)</f>
        <v>Family-Subsidized Sec 8</v>
      </c>
    </row>
    <row r="214">
      <c r="B214" t="str">
        <f>if(Services!A213="","",Services!A213)</f>
        <v>Planned Parenthood - Facts of Life Line</v>
      </c>
      <c r="C214" t="str">
        <f>if(Services!D213="","",Services!D213)</f>
        <v>No Address</v>
      </c>
      <c r="E214" t="str">
        <f>if(Services!E213="","",Services!E213)</f>
        <v>Regional</v>
      </c>
      <c r="F214" t="str">
        <f>if(Services!F213="","",Services!F213)</f>
        <v>NV</v>
      </c>
      <c r="G214" t="str">
        <f>if(Services!G213="","",Services!G213)</f>
        <v/>
      </c>
      <c r="H214" t="str">
        <f>if(Services!B213="","",Services!B213)</f>
        <v>775-688-5588</v>
      </c>
      <c r="L214" t="str">
        <f>if(Services!I213="","",Services!I213)</f>
        <v/>
      </c>
      <c r="N214" t="str">
        <f>if(Services!H213="","",Services!H213)</f>
        <v>Planned Parenthood Facts of Life Line has been an expert source of information and education on reproductive  and sexual health care issues for 100 years. Get fact sheets and reports on Planned Parenthood programs and reproductive rights and health care issues, including contraception, sex education, teen pregnancy, abortion, and international family planning.</v>
      </c>
    </row>
    <row r="215">
      <c r="B215" t="str">
        <f>if(Services!A214="","",Services!A214)</f>
        <v>Planned Parenthood Mar Monte</v>
      </c>
      <c r="C215" t="str">
        <f>if(Services!D214="","",Services!D214)</f>
        <v>455 W 5th St</v>
      </c>
      <c r="E215" t="str">
        <f>if(Services!E214="","",Services!E214)</f>
        <v>Reno</v>
      </c>
      <c r="F215" t="str">
        <f>if(Services!F214="","",Services!F214)</f>
        <v>NV</v>
      </c>
      <c r="G215">
        <f>if(Services!G214="","",Services!G214)</f>
        <v>89503</v>
      </c>
      <c r="H215" t="str">
        <f>if(Services!B214="","",Services!B214)</f>
        <v>775-688-5555</v>
      </c>
      <c r="L215" s="82" t="str">
        <f>if(Services!I214="","",Services!I214)</f>
        <v>https://www.plannedparenthood.org</v>
      </c>
      <c r="N215" t="str">
        <f>if(Services!H214="","",Services!H214)</f>
        <v>Planned Parenthood Mar Monte Improves and transforms the lives of over 220,000 women, men and children every year throughout mid-California and Northern Nevada. With over 30 health centers, we provide a range of reproductive and general health services including birth control, pregnancy testing and options counseling, STD testing and treatment, HIV testing, breast, and cervical cancer screening, abortion, pediatrics,and adult primary health care. Hours: M: 9:00am-7:00pm, Tu-F: 9:00am-5:00pm</v>
      </c>
    </row>
    <row r="216">
      <c r="B216" t="str">
        <f>if(Services!A215="","",Services!A215)</f>
        <v>Pregnancy Counseling Center</v>
      </c>
      <c r="C216" t="str">
        <f>if(Services!D215="","",Services!D215)</f>
        <v>853 Haskell Street</v>
      </c>
      <c r="E216" t="str">
        <f>if(Services!E215="","",Services!E215)</f>
        <v>Reno</v>
      </c>
      <c r="F216" t="str">
        <f>if(Services!F215="","",Services!F215)</f>
        <v>NV</v>
      </c>
      <c r="G216">
        <f>if(Services!G215="","",Services!G215)</f>
        <v>89509</v>
      </c>
      <c r="H216" t="str">
        <f>if(Services!B215="","",Services!B215)</f>
        <v>775-826-5144</v>
      </c>
      <c r="L216" t="str">
        <f>if(Services!I215="","",Services!I215)</f>
        <v/>
      </c>
      <c r="N216" t="str">
        <f>if(Services!H215="","",Services!H215)</f>
        <v>The agency coordinates pregnancy tests, provides maternity and free baby-clothing, limited ultrasounds, and information on medical assistance programs in Washoe County.</v>
      </c>
    </row>
    <row r="217">
      <c r="B217" t="str">
        <f>if(Services!A216="","",Services!A216)</f>
        <v>Project ASSIST</v>
      </c>
      <c r="C217" t="str">
        <f>if(Services!D216="","",Services!D216)</f>
        <v>No Address</v>
      </c>
      <c r="E217" t="str">
        <f>if(Services!E216="","",Services!E216)</f>
        <v>Nevada</v>
      </c>
      <c r="F217" t="str">
        <f>if(Services!F216="","",Services!F216)</f>
        <v>NV</v>
      </c>
      <c r="G217" t="str">
        <f>if(Services!G216="","",Services!G216)</f>
        <v/>
      </c>
      <c r="H217" t="str">
        <f>if(Services!B216="","",Services!B216)</f>
        <v>800-522-0066</v>
      </c>
      <c r="L217" s="82" t="str">
        <f>if(Services!I216="","",Services!I216)</f>
        <v>dhhs.nv.gov/Programs/IDEA/ProjectASSIST</v>
      </c>
      <c r="N217" t="str">
        <f>if(Services!H216="","",Services!H216)</f>
        <v>Monday-Friday 8:00am to 4:00pm. Referrals for children, young adults, and families with developmental special care needs. Project ASSIST is Nevada's early intervention central resource directory for anyone seeking information about organizations, programs or agencies that may provide services and supports for children and young adults up to 21 years with disabilities, and their families.</v>
      </c>
    </row>
    <row r="218">
      <c r="B218" t="str">
        <f>if(Services!A217="","",Services!A217)</f>
        <v>Pyramid Lake Paiute Tribe - Nixon</v>
      </c>
      <c r="C218" t="str">
        <f>if(Services!D217="","",Services!D217)</f>
        <v>208 Capital City</v>
      </c>
      <c r="E218" t="str">
        <f>if(Services!E217="","",Services!E217)</f>
        <v>Hill Nixon</v>
      </c>
      <c r="F218" t="str">
        <f>if(Services!F217="","",Services!F217)</f>
        <v>NV</v>
      </c>
      <c r="G218">
        <f>if(Services!G217="","",Services!G217)</f>
        <v>89424</v>
      </c>
      <c r="H218" t="str">
        <f>if(Services!B217="","",Services!B217)</f>
        <v>775-230-0246</v>
      </c>
      <c r="L218" t="str">
        <f>if(Services!I217="","",Services!I217)</f>
        <v/>
      </c>
      <c r="N218" t="str">
        <f>if(Services!H217="","",Services!H217)</f>
        <v>1st and 3rd Tuesday from 1pm-3:30 pm </v>
      </c>
    </row>
    <row r="219">
      <c r="B219" t="str">
        <f>if(Services!A218="","",Services!A218)</f>
        <v>Quest Counciling and Consulting</v>
      </c>
      <c r="C219" t="str">
        <f>if(Services!D218="","",Services!D218)</f>
        <v>3500 Lakeside Ct. #101</v>
      </c>
      <c r="E219" t="str">
        <f>if(Services!E218="","",Services!E218)</f>
        <v>Reno</v>
      </c>
      <c r="F219" t="str">
        <f>if(Services!F218="","",Services!F218)</f>
        <v>NV</v>
      </c>
      <c r="G219">
        <f>if(Services!G218="","",Services!G218)</f>
        <v>89509</v>
      </c>
      <c r="H219" t="str">
        <f>if(Services!B218="","",Services!B218)</f>
        <v>775-786-6880</v>
      </c>
      <c r="L219" t="str">
        <f>if(Services!I218="","",Services!I218)</f>
        <v/>
      </c>
      <c r="N219" t="str">
        <f>if(Services!H218="","",Services!H218)</f>
        <v>Quest Counseling has been providing outpatient therapy and counseling to adults, families, and adolescents in the Reno are for over 17 years. We are trained to address: Problem Gambling, Relationship Problems, Trauma/ Grief, Peer Support/Case Management, Substance Use Prevention, Mental Health, Medication Management</v>
      </c>
    </row>
    <row r="220">
      <c r="B220" t="str">
        <f>if(Services!A219="","",Services!A219)</f>
        <v>Rainshadow Community Charter High School</v>
      </c>
      <c r="C220" t="str">
        <f>if(Services!D219="","",Services!D219)</f>
        <v>121 Vesta St.</v>
      </c>
      <c r="E220" t="str">
        <f>if(Services!E219="","",Services!E219)</f>
        <v>Reno</v>
      </c>
      <c r="F220" t="str">
        <f>if(Services!F219="","",Services!F219)</f>
        <v>NV</v>
      </c>
      <c r="G220">
        <f>if(Services!G219="","",Services!G219)</f>
        <v>89502</v>
      </c>
      <c r="H220" t="str">
        <f>if(Services!B219="","",Services!B219)</f>
        <v>775-230-0246</v>
      </c>
      <c r="L220" t="str">
        <f>if(Services!I219="","",Services!I219)</f>
        <v/>
      </c>
      <c r="N220" t="str">
        <f>if(Services!H219="","",Services!H219)</f>
        <v>Main services include the backpack weekend food service for kids and information on school lunch programs for families in poverty.</v>
      </c>
    </row>
    <row r="221">
      <c r="B221" t="str">
        <f>if(Services!A220="","",Services!A220)</f>
        <v>Record Street Health center for the Homeless</v>
      </c>
      <c r="C221" t="str">
        <f>if(Services!D220="","",Services!D220)</f>
        <v>355 Record Street 2nd floor</v>
      </c>
      <c r="E221" t="str">
        <f>if(Services!E220="","",Services!E220)</f>
        <v>Reno</v>
      </c>
      <c r="F221" t="str">
        <f>if(Services!F220="","",Services!F220)</f>
        <v>NV</v>
      </c>
      <c r="G221">
        <f>if(Services!G220="","",Services!G220)</f>
        <v>89501</v>
      </c>
      <c r="H221" t="str">
        <f>if(Services!B220="","",Services!B220)</f>
        <v>775-324-2599</v>
      </c>
      <c r="L221" t="str">
        <f>if(Services!I220="","",Services!I220)</f>
        <v/>
      </c>
      <c r="N221" t="str">
        <f>if(Services!H220="","",Services!H220)</f>
        <v>Hours: Monday-Friday 6:30-3:30.
Healthcare for homeless adults and children.
***When the Community Health is closed, services can still be had by calling (775) 329-6300, or any of the primary numbers and choosing the option "On Call"***.</v>
      </c>
    </row>
    <row r="222">
      <c r="B222" t="str">
        <f>if(Services!A221="","",Services!A221)</f>
        <v>Rehoboth Holy Temple</v>
      </c>
      <c r="C222" t="str">
        <f>if(Services!D221="","",Services!D221)</f>
        <v>700 C Smithridge Drive, Park #C</v>
      </c>
      <c r="E222" t="str">
        <f>if(Services!E221="","",Services!E221)</f>
        <v>Reno</v>
      </c>
      <c r="F222" t="str">
        <f>if(Services!F221="","",Services!F221)</f>
        <v>NV</v>
      </c>
      <c r="G222">
        <f>if(Services!G221="","",Services!G221)</f>
        <v>89502</v>
      </c>
      <c r="H222" t="str">
        <f>if(Services!B221="","",Services!B221)</f>
        <v>775-823-9711</v>
      </c>
      <c r="L222" t="str">
        <f>if(Services!I221="","",Services!I221)</f>
        <v/>
      </c>
      <c r="N222" t="str">
        <f>if(Services!H221="","",Services!H221)</f>
        <v>Hour: Monday-Friday 10:00am-3:00pm</v>
      </c>
    </row>
    <row r="223">
      <c r="B223" t="str">
        <f>if(Services!A222="","",Services!A222)</f>
        <v>Reno Apts I-IV aka Wedekind Apts</v>
      </c>
      <c r="C223" t="str">
        <f>if(Services!D222="","",Services!D222)</f>
        <v>2300 Wedekind Rd</v>
      </c>
      <c r="E223" t="str">
        <f>if(Services!E222="","",Services!E222)</f>
        <v>Reno</v>
      </c>
      <c r="F223" t="str">
        <f>if(Services!F222="","",Services!F222)</f>
        <v>NV</v>
      </c>
      <c r="G223">
        <f>if(Services!G222="","",Services!G222)</f>
        <v>89512</v>
      </c>
      <c r="H223" t="str">
        <f>if(Services!B222="","",Services!B222)</f>
        <v>775-359-0811</v>
      </c>
      <c r="L223" t="str">
        <f>if(Services!I222="","",Services!I222)</f>
        <v/>
      </c>
      <c r="N223" t="str">
        <f>if(Services!H222="","",Services!H222)</f>
        <v>Family-Subsidized-Using Low Income Housing Tax Credit LIHTC program, units set aside. Households must earn either less than 50% or 60% of the area median income. Rents capped at a maximum of 30% of the set-aside area median income.</v>
      </c>
    </row>
    <row r="224">
      <c r="B224" t="str">
        <f>if(Services!A223="","",Services!A223)</f>
        <v>Reno Cancer Foundation</v>
      </c>
      <c r="C224" t="str">
        <f>if(Services!D223="","",Services!D223)</f>
        <v>1155 Mill St</v>
      </c>
      <c r="E224" t="str">
        <f>if(Services!E223="","",Services!E223)</f>
        <v>Reno</v>
      </c>
      <c r="F224" t="str">
        <f>if(Services!F223="","",Services!F223)</f>
        <v>NV</v>
      </c>
      <c r="G224">
        <f>if(Services!G223="","",Services!G223)</f>
        <v>89502</v>
      </c>
      <c r="H224" t="str">
        <f>if(Services!B223="","",Services!B223)</f>
        <v>775-329-1970</v>
      </c>
      <c r="L224" s="82" t="str">
        <f>if(Services!I223="","",Services!I223)</f>
        <v>www.renocancerfoundation.org</v>
      </c>
      <c r="N224" t="str">
        <f>if(Services!H223="","",Services!H223)</f>
        <v>Message line - Medications, medical supplies; M-W-F. Mon, Wed, Fri 9:00am-4:00pm. Must leave voicemail. 24-hour answer line; provides limited financial assistance to needy cancer patients. Assistance is designed to help with living costs, i.e., rent, emergency food, insurance, transportation, etc.</v>
      </c>
    </row>
    <row r="225">
      <c r="B225" t="str">
        <f>if(Services!A224="","",Services!A224)</f>
        <v>Reno Host Lions Club</v>
      </c>
      <c r="C225" t="str">
        <f>if(Services!D224="","",Services!D224)</f>
        <v>No Address</v>
      </c>
      <c r="E225" t="str">
        <f>if(Services!E224="","",Services!E224)</f>
        <v>Regional</v>
      </c>
      <c r="F225" t="str">
        <f>if(Services!F224="","",Services!F224)</f>
        <v>NV</v>
      </c>
      <c r="G225" t="str">
        <f>if(Services!G224="","",Services!G224)</f>
        <v/>
      </c>
      <c r="H225" t="str">
        <f>if(Services!B224="","",Services!B224)</f>
        <v>775-825-8811</v>
      </c>
      <c r="L225" t="str">
        <f>if(Services!I224="","",Services!I224)</f>
        <v/>
      </c>
      <c r="N225" t="str">
        <f>if(Services!H224="","",Services!H224)</f>
        <v>Assists with vision exams and prescription drugs </v>
      </c>
    </row>
    <row r="226">
      <c r="B226" t="str">
        <f>if(Services!A225="","",Services!A225)</f>
        <v>Reno Initiative for Shelter &amp; Equality (RISE) Our Place</v>
      </c>
      <c r="C226" t="str">
        <f>if(Services!D225="","",Services!D225)</f>
        <v>605 S. 21st St.</v>
      </c>
      <c r="E226" t="str">
        <f>if(Services!E225="","",Services!E225)</f>
        <v>Sparks</v>
      </c>
      <c r="F226" t="str">
        <f>if(Services!F225="","",Services!F225)</f>
        <v>NV</v>
      </c>
      <c r="G226">
        <f>if(Services!G225="","",Services!G225)</f>
        <v>89431</v>
      </c>
      <c r="H226" t="str">
        <f>if(Services!B225="","",Services!B225)</f>
        <v>775-327-7501</v>
      </c>
      <c r="L226" s="82" t="str">
        <f>if(Services!I225="","",Services!I225)</f>
        <v>renoinitiative.org</v>
      </c>
      <c r="N226" t="str">
        <f>if(Services!H225="","",Services!H225)</f>
        <v>24/7 community organization providing support through mutual aid, volunteers, and client lead interventions. RISE is partnered with the county to run emergency housing facilities at Our Place in Sparks for women, seniors, and families with children.</v>
      </c>
    </row>
    <row r="227">
      <c r="B227" t="str">
        <f>if(Services!A226="","",Services!A226)</f>
        <v>Reno Initiative for Shelter &amp; Equality (RISE), Board</v>
      </c>
      <c r="C227" t="str">
        <f>if(Services!D226="","",Services!D226)</f>
        <v>PO Box 5254</v>
      </c>
      <c r="E227" t="str">
        <f>if(Services!E226="","",Services!E226)</f>
        <v>Reno</v>
      </c>
      <c r="F227" t="str">
        <f>if(Services!F226="","",Services!F226)</f>
        <v>NV</v>
      </c>
      <c r="G227">
        <f>if(Services!G226="","",Services!G226)</f>
        <v>89503</v>
      </c>
      <c r="H227" t="str">
        <f>if(Services!B226="","",Services!B226)</f>
        <v>775-525-0048</v>
      </c>
      <c r="L227" s="82" t="str">
        <f>if(Services!I226="","",Services!I226)</f>
        <v>renoinitiative.org</v>
      </c>
      <c r="N227" t="str">
        <f>if(Services!H226="","",Services!H226)</f>
        <v>Community organization providing support through mutual aid, volunteers, and client lead interventions. RISE opperates emergency shelter and direct aid programs </v>
      </c>
    </row>
    <row r="228">
      <c r="B228" t="str">
        <f>if(Services!A227="","",Services!A227)</f>
        <v>Reno Police Department</v>
      </c>
      <c r="C228" t="str">
        <f>if(Services!D227="","",Services!D227)</f>
        <v>455 E. 2nd St.</v>
      </c>
      <c r="E228" t="str">
        <f>if(Services!E227="","",Services!E227)</f>
        <v>Reno</v>
      </c>
      <c r="F228" t="str">
        <f>if(Services!F227="","",Services!F227)</f>
        <v>NV</v>
      </c>
      <c r="G228">
        <f>if(Services!G227="","",Services!G227)</f>
        <v>89502</v>
      </c>
      <c r="H228" t="str">
        <f>if(Services!B227="","",Services!B227)</f>
        <v>775-334-2175</v>
      </c>
      <c r="L228" t="str">
        <f>if(Services!I227="","",Services!I227)</f>
        <v/>
      </c>
      <c r="N228" t="str">
        <f>if(Services!H227="","",Services!H227)</f>
        <v>City of Reno Police Services non-emergency number</v>
      </c>
    </row>
    <row r="229">
      <c r="B229" t="str">
        <f>if(Services!A228="","",Services!A228)</f>
        <v>Reno Silvercrest Apts</v>
      </c>
      <c r="C229" t="str">
        <f>if(Services!D228="","",Services!D228)</f>
        <v>1690 Wedekind Rd</v>
      </c>
      <c r="E229" t="str">
        <f>if(Services!E228="","",Services!E228)</f>
        <v>Reno</v>
      </c>
      <c r="F229" t="str">
        <f>if(Services!F228="","",Services!F228)</f>
        <v>NV</v>
      </c>
      <c r="G229">
        <f>if(Services!G228="","",Services!G228)</f>
        <v>89512</v>
      </c>
      <c r="H229" t="str">
        <f>if(Services!B228="","",Services!B228)</f>
        <v>775-322-2050</v>
      </c>
      <c r="L229" t="str">
        <f>if(Services!I228="","",Services!I228)</f>
        <v/>
      </c>
      <c r="N229" t="str">
        <f>if(Services!H228="","",Services!H228)</f>
        <v>Senior/Disabled Not Subsidized</v>
      </c>
    </row>
    <row r="230">
      <c r="B230" t="str">
        <f>if(Services!A229="","",Services!A229)</f>
        <v>Reno Sparks Hispanic Seventh Day Adventist Church</v>
      </c>
      <c r="C230" t="str">
        <f>if(Services!D229="","",Services!D229)</f>
        <v>1555 Wedekind Road</v>
      </c>
      <c r="E230" t="str">
        <f>if(Services!E229="","",Services!E229)</f>
        <v>Reno</v>
      </c>
      <c r="F230" t="str">
        <f>if(Services!F229="","",Services!F229)</f>
        <v>NV</v>
      </c>
      <c r="G230">
        <f>if(Services!G229="","",Services!G229)</f>
        <v>89512</v>
      </c>
      <c r="H230" t="str">
        <f>if(Services!B229="","",Services!B229)</f>
        <v>775-378-9472</v>
      </c>
      <c r="L230" t="str">
        <f>if(Services!I229="","",Services!I229)</f>
        <v/>
      </c>
      <c r="N230" t="str">
        <f>if(Services!H229="","",Services!H229)</f>
        <v>Hours: 9:00am-10:30am</v>
      </c>
    </row>
    <row r="231">
      <c r="B231" t="str">
        <f>if(Services!A230="","",Services!A230)</f>
        <v>Reno- Sparks Gospel Mission, North</v>
      </c>
      <c r="C231" t="str">
        <f>if(Services!D230="","",Services!D230)</f>
        <v>2115 Timber Way</v>
      </c>
      <c r="E231" t="str">
        <f>if(Services!E230="","",Services!E230)</f>
        <v>Reno</v>
      </c>
      <c r="F231" t="str">
        <f>if(Services!F230="","",Services!F230)</f>
        <v>NV</v>
      </c>
      <c r="G231">
        <f>if(Services!G230="","",Services!G230)</f>
        <v>89512</v>
      </c>
      <c r="H231" t="str">
        <f>if(Services!B230="","",Services!B230)</f>
        <v>775-323-0386</v>
      </c>
      <c r="L231" s="82" t="str">
        <f>if(Services!I230="","",Services!I230)</f>
        <v>http://www.rsgm.org</v>
      </c>
      <c r="N231" t="str">
        <f>if(Services!H230="","",Services!H230)</f>
        <v>Call the number for Food Assistance. This non-profit only helps women and children, including Domestic Violence victims and single moms. Assistance includes showers, meals, free clothes, and personal hygiene necessities. Hours: Monday-Saturday 9:30-6:30. Emergency shelter, clothing to community, food, 12-15 month substance abuse recovery program (residential).</v>
      </c>
    </row>
    <row r="232">
      <c r="B232" t="str">
        <f>if(Services!A231="","",Services!A231)</f>
        <v>Reno-Sparks Gospel Mission</v>
      </c>
      <c r="C232" t="str">
        <f>if(Services!D231="","",Services!D231)</f>
        <v>335 Record Street</v>
      </c>
      <c r="E232" t="str">
        <f>if(Services!E231="","",Services!E231)</f>
        <v>Reno</v>
      </c>
      <c r="F232" t="str">
        <f>if(Services!F231="","",Services!F231)</f>
        <v>NV</v>
      </c>
      <c r="G232">
        <f>if(Services!G231="","",Services!G231)</f>
        <v>89501</v>
      </c>
      <c r="H232" t="str">
        <f>if(Services!B231="","",Services!B231)</f>
        <v>775-329-0485</v>
      </c>
      <c r="L232" s="82" t="str">
        <f>if(Services!I231="","",Services!I231)</f>
        <v>www.rsgm.com</v>
      </c>
      <c r="N232" t="str">
        <f>if(Services!H231="","",Services!H231)</f>
        <v>Families and single men, women, and children; registration for women 9:00a.m., registration for men 2:00pm., 3 free nights with breakfast and supper; shave, shower, and hygiene packs available; free drug treatment program; transitional housing, weekly charges. Faith based, one year inpatient work therapy treatment program for men and women, recovering from drug and/or alcohol addiction, willing to make a long-term commitment. Program prefers that you complete court cases prior to applying and only accepts court ordered inmates from Specialty Courts. No prior violent offenses and no sex offenders. As of 7/21/08, RSGM will no longer accept applications through the mail. You must apply in person.</v>
      </c>
    </row>
    <row r="233">
      <c r="B233" t="str">
        <f>if(Services!A232="","",Services!A232)</f>
        <v>Reno-Sparks Gospel Mission, Clear Acre</v>
      </c>
      <c r="C233" t="str">
        <f>if(Services!D232="","",Services!D232)</f>
        <v>2900 Clear Acre Ln</v>
      </c>
      <c r="E233" t="str">
        <f>if(Services!E232="","",Services!E232)</f>
        <v>Reno</v>
      </c>
      <c r="F233" t="str">
        <f>if(Services!F232="","",Services!F232)</f>
        <v>NV</v>
      </c>
      <c r="G233">
        <f>if(Services!G232="","",Services!G232)</f>
        <v>89512</v>
      </c>
      <c r="H233" t="str">
        <f>if(Services!B232="","",Services!B232)</f>
        <v>775-433-1737</v>
      </c>
      <c r="L233" s="82" t="str">
        <f>if(Services!I232="","",Services!I232)</f>
        <v>http://www.rsgm.org</v>
      </c>
      <c r="N233" t="str">
        <f>if(Services!H232="","",Services!H232)</f>
        <v>Hours: Monday-Saturday 9:30-6:30. Emergency shelter, clothing to community, food, 12-15 month substance abuse recovery program (residential). Hours 9:30am-5:30pm Closed Sundays. Also includes Thrift Depot</v>
      </c>
    </row>
    <row r="234">
      <c r="B234" t="str">
        <f>if(Services!A233="","",Services!A233)</f>
        <v>Reno-Sparks Gospel Mission, Greenbrae</v>
      </c>
      <c r="C234" t="str">
        <f>if(Services!D233="","",Services!D233)</f>
        <v>640 Greenbrae Dr</v>
      </c>
      <c r="E234" t="str">
        <f>if(Services!E233="","",Services!E233)</f>
        <v>Sparks</v>
      </c>
      <c r="F234" t="str">
        <f>if(Services!F233="","",Services!F233)</f>
        <v>NV</v>
      </c>
      <c r="G234">
        <f>if(Services!G233="","",Services!G233)</f>
        <v>89431</v>
      </c>
      <c r="H234" t="str">
        <f>if(Services!B233="","",Services!B233)</f>
        <v>775-331-5020</v>
      </c>
      <c r="L234" s="82" t="str">
        <f>if(Services!I233="","",Services!I233)</f>
        <v>http://www.rsgm.org</v>
      </c>
      <c r="N234" t="str">
        <f>if(Services!H233="","",Services!H233)</f>
        <v>Hours: Monday-Saturday 9:30-6:30. Emergency shelter, clothing to community, food, 12-15 month substance abuse recovery program (residential). Hours 9:30am-5:30pm Closed Sundays</v>
      </c>
    </row>
    <row r="235">
      <c r="B235" t="str">
        <f>if(Services!A234="","",Services!A234)</f>
        <v>Reno-Sparks Indian Colony Housing Department</v>
      </c>
      <c r="C235" t="str">
        <f>if(Services!D234="","",Services!D234)</f>
        <v>9055 Eagle Canyon Dr.</v>
      </c>
      <c r="E235" t="str">
        <f>if(Services!E234="","",Services!E234)</f>
        <v>Sparks</v>
      </c>
      <c r="F235" t="str">
        <f>if(Services!F234="","",Services!F234)</f>
        <v>NV</v>
      </c>
      <c r="G235">
        <f>if(Services!G234="","",Services!G234)</f>
        <v>89441</v>
      </c>
      <c r="H235" t="str">
        <f>if(Services!B234="","",Services!B234)</f>
        <v>775-785-1300</v>
      </c>
      <c r="L235" t="str">
        <f>if(Services!I234="","",Services!I234)</f>
        <v>/www.rsic.org/rsic-services/housing</v>
      </c>
      <c r="N235" t="str">
        <f>if(Services!H234="","",Services!H234)</f>
        <v>Office Hours: 8:00am-5:00pm Monday through Friday.
Low-income housing, must be enrolled in Reno Sparks Indian Colony. 30.</v>
      </c>
    </row>
    <row r="236">
      <c r="B236" t="str">
        <f>if(Services!A235="","",Services!A235)</f>
        <v>Reno-Sparks Indian Colony Social Services</v>
      </c>
      <c r="C236" t="str">
        <f>if(Services!D235="","",Services!D235)</f>
        <v>34 Reservation Road</v>
      </c>
      <c r="E236" t="str">
        <f>if(Services!E235="","",Services!E235)</f>
        <v>Reno</v>
      </c>
      <c r="F236" t="str">
        <f>if(Services!F235="","",Services!F235)</f>
        <v>NV</v>
      </c>
      <c r="G236">
        <f>if(Services!G235="","",Services!G235)</f>
        <v>89502</v>
      </c>
      <c r="H236" t="str">
        <f>if(Services!B235="","",Services!B235)</f>
        <v>775-329-2936</v>
      </c>
      <c r="L236" s="82" t="str">
        <f>if(Services!I235="","",Services!I235)</f>
        <v>http://www.rsic.org</v>
      </c>
      <c r="N236" t="str">
        <f>if(Services!H235="","",Services!H235)</f>
        <v>Hours Vary.
Indian general assistance; must be registered in federally recognized tribe; elder protective services; child protective services; education office/youth services; housing.
</v>
      </c>
    </row>
    <row r="237">
      <c r="B237" t="str">
        <f>if(Services!A236="","",Services!A236)</f>
        <v>Reno-Sparks Indian Tribal Health Center</v>
      </c>
      <c r="C237" t="str">
        <f>if(Services!D236="","",Services!D236)</f>
        <v>1715 Kuenzli Street</v>
      </c>
      <c r="E237" t="str">
        <f>if(Services!E236="","",Services!E236)</f>
        <v>Reno</v>
      </c>
      <c r="F237" t="str">
        <f>if(Services!F236="","",Services!F236)</f>
        <v>NV</v>
      </c>
      <c r="G237">
        <f>if(Services!G236="","",Services!G236)</f>
        <v>89502</v>
      </c>
      <c r="H237" t="str">
        <f>if(Services!B236="","",Services!B236)</f>
        <v>775-329-5162</v>
      </c>
      <c r="L237" s="82" t="str">
        <f>if(Services!I236="","",Services!I236)</f>
        <v>www.rsic.org</v>
      </c>
      <c r="N237" t="str">
        <f>if(Services!H236="","",Services!H236)</f>
        <v>Medical; Dental; Vision; must be enrolled in Federally recognized tribes. M-F 8:00am - 5:00pm.
Medical clinic (including optometry and dentistry), behavioral health, substance abuse, pharmacy, chiropractor and radiology, diabetes wellness center, must provide proof of enrollment in a federally recognized tribe. (RSTHC)</v>
      </c>
    </row>
    <row r="238">
      <c r="B238" t="str">
        <f>if(Services!A237="","",Services!A237)</f>
        <v>Reno/ Sparks Gospel Mission</v>
      </c>
      <c r="C238" t="str">
        <f>if(Services!D237="","",Services!D237)</f>
        <v>355 Record St.</v>
      </c>
      <c r="E238" t="str">
        <f>if(Services!E237="","",Services!E237)</f>
        <v> Reno</v>
      </c>
      <c r="F238" t="str">
        <f>if(Services!F237="","",Services!F237)</f>
        <v>NV</v>
      </c>
      <c r="G238">
        <f>if(Services!G237="","",Services!G237)</f>
        <v>89501</v>
      </c>
      <c r="H238" t="str">
        <f>if(Services!B237="","",Services!B237)</f>
        <v>775-323-0386</v>
      </c>
      <c r="L238" t="str">
        <f>if(Services!I237="","",Services!I237)</f>
        <v/>
      </c>
      <c r="N238" t="str">
        <f>if(Services!H237="","",Services!H237)</f>
        <v>The Reno Gospel Mission offers both emergency and long term services for men and women in need. The Christian Addiction Recovery and Education program (CARE) is a free 13 mo residential program that addresses a clients spiritual, psychological, educational, physical and emotional needs. Cell phones are not allowed. </v>
      </c>
    </row>
    <row r="239">
      <c r="B239" t="str">
        <f>if(Services!A238="","",Services!A238)</f>
        <v>Renown Behavioral Center-Well Care Services </v>
      </c>
      <c r="C239" t="str">
        <f>if(Services!D238="","",Services!D238)</f>
        <v>850 Mill St</v>
      </c>
      <c r="E239" t="str">
        <f>if(Services!E238="","",Services!E238)</f>
        <v>Reno</v>
      </c>
      <c r="F239" t="str">
        <f>if(Services!F238="","",Services!F238)</f>
        <v>NV</v>
      </c>
      <c r="G239">
        <f>if(Services!G238="","",Services!G238)</f>
        <v>89502</v>
      </c>
      <c r="H239" t="str">
        <f>if(Services!B238="","",Services!B238)</f>
        <v>775-982-5318</v>
      </c>
      <c r="L239" t="str">
        <f>if(Services!I238="","",Services!I238)</f>
        <v/>
      </c>
      <c r="N239" t="str">
        <f>if(Services!H238="","",Services!H238)</f>
        <v>Intensive outpatient clinical dependency treatment for adults</v>
      </c>
    </row>
    <row r="240">
      <c r="B240" t="str">
        <f>if(Services!A239="","",Services!A239)</f>
        <v>Renown Behavioral Health / Renown Medical Center-Well Care Services</v>
      </c>
      <c r="C240" t="str">
        <f>if(Services!D239="","",Services!D239)</f>
        <v>850 Mill St #301</v>
      </c>
      <c r="E240" t="str">
        <f>if(Services!E239="","",Services!E239)</f>
        <v>Reno</v>
      </c>
      <c r="F240" t="str">
        <f>if(Services!F239="","",Services!F239)</f>
        <v>NV</v>
      </c>
      <c r="G240">
        <f>if(Services!G239="","",Services!G239)</f>
        <v>89502</v>
      </c>
      <c r="H240" t="str">
        <f>if(Services!B239="","",Services!B239)</f>
        <v/>
      </c>
      <c r="L240" t="str">
        <f>if(Services!I239="","",Services!I239)</f>
        <v/>
      </c>
      <c r="N240" t="str">
        <f>if(Services!H239="","",Services!H239)</f>
        <v>An intensive 5-week drug/alcohol outpatient program which meets 10 hours per week. Intensive outpatient treatment is a step down from other more intensive levels of treatment such as inpatient. Treatment is based on individual need with several different options available. These include partial hospitalization, group sessions, psychiatric and individual therapy. Morning and evening schedules are offered. Initial evaluation is free and needs to be done in person. Contact: 982-5318 to schedule appointment.</v>
      </c>
    </row>
    <row r="241">
      <c r="B241" t="str">
        <f>if(Services!A240="","",Services!A240)</f>
        <v>Renown Child and Family Center</v>
      </c>
      <c r="C241" t="str">
        <f>if(Services!D240="","",Services!D240)</f>
        <v>225 Kirman Ave</v>
      </c>
      <c r="E241" t="str">
        <f>if(Services!E240="","",Services!E240)</f>
        <v>Reno</v>
      </c>
      <c r="F241" t="str">
        <f>if(Services!F240="","",Services!F240)</f>
        <v>NV</v>
      </c>
      <c r="G241">
        <f>if(Services!G240="","",Services!G240)</f>
        <v>89502</v>
      </c>
      <c r="H241" t="str">
        <f>if(Services!B240="","",Services!B240)</f>
        <v>775-982-5762</v>
      </c>
      <c r="L241" t="str">
        <f>if(Services!I240="","",Services!I240)</f>
        <v/>
      </c>
      <c r="N241" t="str">
        <f>if(Services!H240="","",Services!H240)</f>
        <v>Outpatient mental health and substance abuse evaluation and treatment for children and adolescents</v>
      </c>
    </row>
    <row r="242">
      <c r="B242" t="str">
        <f>if(Services!A241="","",Services!A241)</f>
        <v>Renown Stacie Mathewson Behavioral Health and Addiction Institute</v>
      </c>
      <c r="C242" t="str">
        <f>if(Services!D241="","",Services!D241)</f>
        <v>85 Kirman Ave Suites 100-200</v>
      </c>
      <c r="E242" t="str">
        <f>if(Services!E241="","",Services!E241)</f>
        <v>Reno</v>
      </c>
      <c r="F242" t="str">
        <f>if(Services!F241="","",Services!F241)</f>
        <v>NV</v>
      </c>
      <c r="G242">
        <f>if(Services!G241="","",Services!G241)</f>
        <v>89502</v>
      </c>
      <c r="H242" t="str">
        <f>if(Services!B241="","",Services!B241)</f>
        <v>775-982-5318</v>
      </c>
      <c r="L242" s="82" t="str">
        <f>if(Services!I241="","",Services!I241)</f>
        <v>https://www.renown.org/</v>
      </c>
      <c r="N242" t="str">
        <f>if(Services!H241="","",Services!H241)</f>
        <v>Outpatient, partial hospitalization, adults, adolescents, chemical dependency/ psychiatric services, medication management, psychological testing, Medicare, Medicaid, insurance, free assessments, medication management, individual or family therapy, issue-specific group counseling.</v>
      </c>
    </row>
    <row r="243">
      <c r="B243" t="str">
        <f>if(Services!A242="","",Services!A242)</f>
        <v>ReStart</v>
      </c>
      <c r="C243" t="str">
        <f>if(Services!D242="","",Services!D242)</f>
        <v>335 Record St. Suite 155</v>
      </c>
      <c r="E243" t="str">
        <f>if(Services!E242="","",Services!E242)</f>
        <v>Reno</v>
      </c>
      <c r="F243" t="str">
        <f>if(Services!F242="","",Services!F242)</f>
        <v>NV</v>
      </c>
      <c r="G243">
        <f>if(Services!G242="","",Services!G242)</f>
        <v>89512</v>
      </c>
      <c r="H243" t="str">
        <f>if(Services!B242="","",Services!B242)</f>
        <v>775-324-5166</v>
      </c>
      <c r="L243" t="str">
        <f>if(Services!I242="","",Services!I242)</f>
        <v/>
      </c>
      <c r="N243" t="str">
        <f>if(Services!H242="","",Services!H242)</f>
        <v>Call the number for Food Assistance</v>
      </c>
    </row>
    <row r="244">
      <c r="B244" t="str">
        <f>if(Services!A243="","",Services!A243)</f>
        <v>Restart, Inc. (Formerly Project Restart)</v>
      </c>
      <c r="C244" t="str">
        <f>if(Services!D243="","",Services!D243)</f>
        <v>335 Record St. #155</v>
      </c>
      <c r="E244" t="str">
        <f>if(Services!E243="","",Services!E243)</f>
        <v>Reno</v>
      </c>
      <c r="F244" t="str">
        <f>if(Services!F243="","",Services!F243)</f>
        <v>NV</v>
      </c>
      <c r="G244">
        <f>if(Services!G243="","",Services!G243)</f>
        <v>89512</v>
      </c>
      <c r="H244" t="str">
        <f>if(Services!B243="","",Services!B243)</f>
        <v>775-324-2622</v>
      </c>
      <c r="L244" s="82" t="str">
        <f>if(Services!I243="","",Services!I243)</f>
        <v>http://www.restartreno.org/</v>
      </c>
      <c r="N244" t="str">
        <f>if(Services!H243="","",Services!H243)</f>
        <v>M-F 8:00am-12:00pm; 1:00pm-5:00pm (except holidays).
Mental health &amp; client support center; Emergency Assistance Homeless Prevention; Outreach; Supportive Housing, Education and Prevention. Call (775) 784-8090 if in Crisis.</v>
      </c>
    </row>
    <row r="245">
      <c r="B245" t="str">
        <f>if(Services!A244="","",Services!A244)</f>
        <v>Ridge House</v>
      </c>
      <c r="C245" t="str">
        <f>if(Services!D244="","",Services!D244)</f>
        <v>900 W First St, Suite 200, Suite 102</v>
      </c>
      <c r="E245" t="str">
        <f>if(Services!E244="","",Services!E244)</f>
        <v>Reno</v>
      </c>
      <c r="F245" t="str">
        <f>if(Services!F244="","",Services!F244)</f>
        <v>NV</v>
      </c>
      <c r="G245">
        <f>if(Services!G244="","",Services!G244)</f>
        <v>89503</v>
      </c>
      <c r="H245" t="str">
        <f>if(Services!B244="","",Services!B244)</f>
        <v>775-322-8941</v>
      </c>
      <c r="L245" s="82" t="str">
        <f>if(Services!I244="","",Services!I244)</f>
        <v>www.ridgehouse.org</v>
      </c>
      <c r="N245" t="str">
        <f>if(Services!H244="","",Services!H244)</f>
        <v>Residential and outpatient prisoner re-entry center for men &amp; women; drug and alcohol treatment facility. 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Long term residential treatment program for substance abuse, specializing in ex-felons. Outpatient groups, substance abuse counseling, substance abuse evaluations, room and board, men and women 18+. Sliding fee scale and will accept Medicaid. Prisoner reentry substance abuse program. Workforce department, work with companies that employ ex-felons for job opportunities, computers for job searches, mental health evaluations, marriage and family counseling</v>
      </c>
    </row>
    <row r="246">
      <c r="B246" t="str">
        <f>if(Services!A245="","",Services!A245)</f>
        <v>Ridge House, Keystone</v>
      </c>
      <c r="C246" t="str">
        <f>if(Services!D245="","",Services!D245)</f>
        <v>78 Keystone Ave</v>
      </c>
      <c r="E246" t="str">
        <f>if(Services!E245="","",Services!E245)</f>
        <v>Reno</v>
      </c>
      <c r="F246" t="str">
        <f>if(Services!F245="","",Services!F245)</f>
        <v>NV</v>
      </c>
      <c r="G246">
        <f>if(Services!G245="","",Services!G245)</f>
        <v>89503</v>
      </c>
      <c r="H246" t="str">
        <f>if(Services!B245="","",Services!B245)</f>
        <v>775-322-8941</v>
      </c>
      <c r="L246" t="str">
        <f>if(Services!I245="","",Services!I245)</f>
        <v/>
      </c>
      <c r="N246" t="str">
        <f>if(Services!H245="","",Services!H245)</f>
        <v>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v>
      </c>
    </row>
    <row r="247">
      <c r="B247" t="str">
        <f>if(Services!A246="","",Services!A246)</f>
        <v>RISE Academy for Adult Achievement</v>
      </c>
      <c r="C247" t="str">
        <f>if(Services!D246="","",Services!D246)</f>
        <v>1301 Cordone Ave.</v>
      </c>
      <c r="E247" t="str">
        <f>if(Services!E246="","",Services!E246)</f>
        <v>Reno</v>
      </c>
      <c r="F247" t="str">
        <f>if(Services!F246="","",Services!F246)</f>
        <v>NV</v>
      </c>
      <c r="G247">
        <f>if(Services!G246="","",Services!G246)</f>
        <v>89502</v>
      </c>
      <c r="H247" t="str">
        <f>if(Services!B246="","",Services!B246)</f>
        <v>775-337-9939</v>
      </c>
      <c r="L247" t="str">
        <f>if(Services!I246="","",Services!I246)</f>
        <v/>
      </c>
      <c r="N247" t="str">
        <f>if(Services!H246="","",Services!H246)</f>
        <v>Adult Education</v>
      </c>
    </row>
    <row r="248">
      <c r="B248" t="str">
        <f>if(Services!A247="","",Services!A247)</f>
        <v>Riverside Artist Lofts</v>
      </c>
      <c r="C248" t="str">
        <f>if(Services!D247="","",Services!D247)</f>
        <v>17 S Virginia St</v>
      </c>
      <c r="E248" t="str">
        <f>if(Services!E247="","",Services!E247)</f>
        <v>Reno</v>
      </c>
      <c r="F248" t="str">
        <f>if(Services!F247="","",Services!F247)</f>
        <v>NV</v>
      </c>
      <c r="G248">
        <f>if(Services!G247="","",Services!G247)</f>
        <v>89501</v>
      </c>
      <c r="H248" t="str">
        <f>if(Services!B247="","",Services!B247)</f>
        <v>775-786-8824</v>
      </c>
      <c r="L248" t="str">
        <f>if(Services!I247="","",Services!I247)</f>
        <v/>
      </c>
      <c r="N248" t="str">
        <f>if(Services!H247="","",Services!H247)</f>
        <v>Singles-Subsidized-Using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row>
    <row r="249">
      <c r="B249" t="str">
        <f>if(Services!A248="","",Services!A248)</f>
        <v>Rose McGuire Family FRC North Valleys</v>
      </c>
      <c r="C249" t="str">
        <f>if(Services!D248="","",Services!D248)</f>
        <v>7760 Carlyle Drive</v>
      </c>
      <c r="E249" t="str">
        <f>if(Services!E248="","",Services!E248)</f>
        <v>Reno</v>
      </c>
      <c r="F249" t="str">
        <f>if(Services!F248="","",Services!F248)</f>
        <v>NV</v>
      </c>
      <c r="G249">
        <f>if(Services!G248="","",Services!G248)</f>
        <v>89506</v>
      </c>
      <c r="H249" t="str">
        <f>if(Services!B248="","",Services!B248)</f>
        <v>775-677-5437</v>
      </c>
      <c r="L249" t="str">
        <f>if(Services!I248="","",Services!I248)</f>
        <v/>
      </c>
      <c r="N249" t="str">
        <f>if(Services!H248="","",Services!H248)</f>
        <v>Call the number for Food Assistance</v>
      </c>
    </row>
    <row r="250">
      <c r="B250" t="str">
        <f>if(Services!A249="","",Services!A249)</f>
        <v>Safe Embrace</v>
      </c>
      <c r="C250" t="str">
        <f>if(Services!D249="","",Services!D249)</f>
        <v>780 E. Lincoln Wy.</v>
      </c>
      <c r="E250" t="str">
        <f>if(Services!E249="","",Services!E249)</f>
        <v>Sparks</v>
      </c>
      <c r="F250" t="str">
        <f>if(Services!F249="","",Services!F249)</f>
        <v>NV</v>
      </c>
      <c r="G250">
        <f>if(Services!G249="","",Services!G249)</f>
        <v>89431</v>
      </c>
      <c r="H250" t="str">
        <f>if(Services!B249="","",Services!B249)</f>
        <v>775-322-3466</v>
      </c>
      <c r="L250" t="str">
        <f>if(Services!I249="","",Services!I249)</f>
        <v/>
      </c>
      <c r="N250" t="str">
        <f>if(Services!H249="","",Services!H249)</f>
        <v>24 hour crisis hotline-Domestic/Sexual Violence, Sexual Assault, human Trafficking, and live in treatment center. Domestic violence shelter for women and children. Provide intervention and prevention services to battered women and their children to create a safe place to stop the cycle of violence in families. Services offered include: 24-hour crisis intervention, emergency shelter, community outreach to incarcerated victims, and legal advocacy. Conducts weekly support groups. Also, offers self-esteem classes for women at WCDF on Mondays.</v>
      </c>
    </row>
    <row r="251">
      <c r="B251" t="str">
        <f>if(Services!A250="","",Services!A250)</f>
        <v>Safe Harbors of Nevada</v>
      </c>
      <c r="C251" t="str">
        <f>if(Services!D250="","",Services!D250)</f>
        <v>469 E. 9th St.</v>
      </c>
      <c r="E251" t="str">
        <f>if(Services!E250="","",Services!E250)</f>
        <v>Reno</v>
      </c>
      <c r="F251" t="str">
        <f>if(Services!F250="","",Services!F250)</f>
        <v>NV</v>
      </c>
      <c r="G251">
        <f>if(Services!G250="","",Services!G250)</f>
        <v>89512</v>
      </c>
      <c r="H251" t="str">
        <f>if(Services!B250="","",Services!B250)</f>
        <v>775-337-6777</v>
      </c>
      <c r="L251" t="str">
        <f>if(Services!I250="","",Services!I250)</f>
        <v/>
      </c>
      <c r="N251" t="str">
        <f>if(Services!H250="","",Services!H250)</f>
        <v>Closed???</v>
      </c>
    </row>
    <row r="252">
      <c r="B252" t="str">
        <f>if(Services!A251="","",Services!A251)</f>
        <v>Saint Francis of Assisi Food Pantry</v>
      </c>
      <c r="C252" t="str">
        <f>if(Services!D251="","",Services!D251)</f>
        <v>160 Hubbard Way, Suite F</v>
      </c>
      <c r="E252" t="str">
        <f>if(Services!E251="","",Services!E251)</f>
        <v>Reno</v>
      </c>
      <c r="F252" t="str">
        <f>if(Services!F251="","",Services!F251)</f>
        <v>NV</v>
      </c>
      <c r="G252">
        <f>if(Services!G251="","",Services!G251)</f>
        <v>89502</v>
      </c>
      <c r="H252" t="str">
        <f>if(Services!B251="","",Services!B251)</f>
        <v>775-507-4555</v>
      </c>
      <c r="L252" t="str">
        <f>if(Services!I251="","",Services!I251)</f>
        <v/>
      </c>
      <c r="N252" t="str">
        <f>if(Services!H251="","",Services!H251)</f>
        <v>Monday, Tuesday, Thursday 1:00pm-3:00pm</v>
      </c>
    </row>
    <row r="253">
      <c r="B253" t="str">
        <f>if(Services!A252="","",Services!A252)</f>
        <v>Saint Johns Childcare Center</v>
      </c>
      <c r="C253" t="str">
        <f>if(Services!D252="","",Services!D252)</f>
        <v>1070 W. Plumb Lane</v>
      </c>
      <c r="E253" t="str">
        <f>if(Services!E252="","",Services!E252)</f>
        <v>Reno</v>
      </c>
      <c r="F253" t="str">
        <f>if(Services!F252="","",Services!F252)</f>
        <v>NV</v>
      </c>
      <c r="G253">
        <f>if(Services!G252="","",Services!G252)</f>
        <v>89509</v>
      </c>
      <c r="H253" t="str">
        <f>if(Services!B252="","",Services!B252)</f>
        <v>775-826-4655</v>
      </c>
      <c r="L253" t="str">
        <f>if(Services!I252="","",Services!I252)</f>
        <v/>
      </c>
      <c r="N253" t="str">
        <f>if(Services!H252="","",Services!H252)</f>
        <v>Food can be offered for children and maybe their immediate families. Temporarily closed</v>
      </c>
    </row>
    <row r="254">
      <c r="B254" t="str">
        <f>if(Services!A253="","",Services!A253)</f>
        <v>Saint Michael Catholic Church</v>
      </c>
      <c r="C254" t="str">
        <f>if(Services!D253="","",Services!D253)</f>
        <v>10475 Mt. Vida St.</v>
      </c>
      <c r="E254" t="str">
        <f>if(Services!E253="","",Services!E253)</f>
        <v>Reno</v>
      </c>
      <c r="F254" t="str">
        <f>if(Services!F253="","",Services!F253)</f>
        <v>NV</v>
      </c>
      <c r="G254">
        <f>if(Services!G253="","",Services!G253)</f>
        <v>89506</v>
      </c>
      <c r="H254" t="str">
        <f>if(Services!B253="","",Services!B253)</f>
        <v>775-972-7462</v>
      </c>
      <c r="L254" t="str">
        <f>if(Services!I253="","",Services!I253)</f>
        <v/>
      </c>
      <c r="N254" t="str">
        <f>if(Services!H253="","",Services!H253)</f>
        <v>Temporarily closed</v>
      </c>
    </row>
    <row r="255">
      <c r="B255" t="str">
        <f>if(Services!A254="","",Services!A254)</f>
        <v>Saint Pauls Episcopal Church</v>
      </c>
      <c r="C255" t="str">
        <f>if(Services!D254="","",Services!D254)</f>
        <v>1135 12th St.</v>
      </c>
      <c r="E255" t="str">
        <f>if(Services!E254="","",Services!E254)</f>
        <v>Sparks</v>
      </c>
      <c r="F255" t="str">
        <f>if(Services!F254="","",Services!F254)</f>
        <v>NV</v>
      </c>
      <c r="G255">
        <f>if(Services!G254="","",Services!G254)</f>
        <v>89431</v>
      </c>
      <c r="H255" t="str">
        <f>if(Services!B254="","",Services!B254)</f>
        <v>775-358-4474</v>
      </c>
      <c r="L255" t="str">
        <f>if(Services!I254="","",Services!I254)</f>
        <v/>
      </c>
      <c r="N255" t="str">
        <f>if(Services!H254="","",Services!H254)</f>
        <v>A free food pantry with canned groceries, fresh fruit, meats, and other supplies is offered. They may also have assistance for single mothers, Thanksgiving turkeys, and some clothing items.</v>
      </c>
    </row>
    <row r="256">
      <c r="B256" t="str">
        <f>if(Services!A255="","",Services!A255)</f>
        <v>Saint Vincent's Dining Room</v>
      </c>
      <c r="C256" t="str">
        <f>if(Services!D255="","",Services!D255)</f>
        <v>325 Valley Rd St.</v>
      </c>
      <c r="E256" t="str">
        <f>if(Services!E255="","",Services!E255)</f>
        <v>Reno</v>
      </c>
      <c r="F256" t="str">
        <f>if(Services!F255="","",Services!F255)</f>
        <v>NV</v>
      </c>
      <c r="G256">
        <f>if(Services!G255="","",Services!G255)</f>
        <v>89503</v>
      </c>
      <c r="H256" t="str">
        <f>if(Services!B255="","",Services!B255)</f>
        <v>775-329-5363</v>
      </c>
      <c r="L256" s="82" t="str">
        <f>if(Services!I255="","",Services!I255)</f>
        <v>ccsnn.org</v>
      </c>
      <c r="N256" t="str">
        <f>if(Services!H255="","",Services!H255)</f>
        <v>Lunch served M-Sat 11:30 am-12:30 pm, no charge.</v>
      </c>
    </row>
    <row r="257">
      <c r="B257" t="str">
        <f>if(Services!A256="","",Services!A256)</f>
        <v>Saint Vincent's Food Pantry</v>
      </c>
      <c r="C257" t="str">
        <f>if(Services!D256="","",Services!D256)</f>
        <v>500 E 4th St.</v>
      </c>
      <c r="E257" t="str">
        <f>if(Services!E256="","",Services!E256)</f>
        <v>Reno</v>
      </c>
      <c r="F257" t="str">
        <f>if(Services!F256="","",Services!F256)</f>
        <v>NV</v>
      </c>
      <c r="G257">
        <f>if(Services!G256="","",Services!G256)</f>
        <v>89512</v>
      </c>
      <c r="H257" t="str">
        <f>if(Services!B256="","",Services!B256)</f>
        <v>775-786-5266</v>
      </c>
      <c r="L257" s="82" t="str">
        <f>if(Services!I256="","",Services!I256)</f>
        <v>ccsnn.org</v>
      </c>
      <c r="N257" t="str">
        <f>if(Services!H256="","",Services!H256)</f>
        <v>Monday-Friday 9am-4pm; Friday 9am-3pm. Emergency food services; picture ID, social security card, and proof of income required.</v>
      </c>
    </row>
    <row r="258">
      <c r="B258" t="str">
        <f>if(Services!A257="","",Services!A257)</f>
        <v>Salvation Army Church, Carson</v>
      </c>
      <c r="C258" t="str">
        <f>if(Services!D257="","",Services!D257)</f>
        <v>911 E. 2nd Street</v>
      </c>
      <c r="E258" t="str">
        <f>if(Services!E257="","",Services!E257)</f>
        <v>Carson City</v>
      </c>
      <c r="F258" t="str">
        <f>if(Services!F257="","",Services!F257)</f>
        <v>NV</v>
      </c>
      <c r="G258">
        <f>if(Services!G257="","",Services!G257)</f>
        <v>89701</v>
      </c>
      <c r="H258" t="str">
        <f>if(Services!B257="","",Services!B257)</f>
        <v>775-887-9120</v>
      </c>
      <c r="L258" s="82" t="str">
        <f>if(Services!I257="","",Services!I257)</f>
        <v>https://carsoncitv.salvationarmy.org/</v>
      </c>
      <c r="N258" t="str">
        <f>if(Services!H257="","",Services!H257)</f>
        <v>Provides job training and vocational programs, classes in life skills, credit counseling and other essential employment tools, and assists in obtaining employment.</v>
      </c>
    </row>
    <row r="259">
      <c r="B259" t="str">
        <f>if(Services!A258="","",Services!A258)</f>
        <v>Salvation Army, Las Vegas</v>
      </c>
      <c r="C259" t="str">
        <f>if(Services!D258="","",Services!D258)</f>
        <v>211 Judson</v>
      </c>
      <c r="E259" t="str">
        <f>if(Services!E258="","",Services!E258)</f>
        <v>Las Vegas</v>
      </c>
      <c r="F259" t="str">
        <f>if(Services!F258="","",Services!F258)</f>
        <v>NV</v>
      </c>
      <c r="G259">
        <f>if(Services!G258="","",Services!G258)</f>
        <v>89030</v>
      </c>
      <c r="H259" t="str">
        <f>if(Services!B258="","",Services!B258)</f>
        <v/>
      </c>
      <c r="L259" t="str">
        <f>if(Services!I258="","",Services!I258)</f>
        <v/>
      </c>
      <c r="N259" t="str">
        <f>if(Services!H258="","",Services!H258)</f>
        <v>A 6-month inpatient dual-diagnosis treatment center for men and women. Specializes in helping adults with mental illness, as well as alcohol and/or drug abuse. Works on referral basis only. You must write a letter to Pathways for application.</v>
      </c>
    </row>
    <row r="260">
      <c r="B260" t="str">
        <f>if(Services!A259="","",Services!A259)</f>
        <v>Salvation Army, Reno</v>
      </c>
      <c r="C260" t="str">
        <f>if(Services!D259="","",Services!D259)</f>
        <v>1931 Sutro St</v>
      </c>
      <c r="E260" t="str">
        <f>if(Services!E259="","",Services!E259)</f>
        <v>Reno</v>
      </c>
      <c r="F260" t="str">
        <f>if(Services!F259="","",Services!F259)</f>
        <v>NV</v>
      </c>
      <c r="G260">
        <f>if(Services!G259="","",Services!G259)</f>
        <v>89512</v>
      </c>
      <c r="H260" t="str">
        <f>if(Services!B259="","",Services!B259)</f>
        <v>775-688-4555</v>
      </c>
      <c r="L260" s="82" t="str">
        <f>if(Services!I259="","",Services!I259)</f>
        <v>http://reno.salvationarmy.org</v>
      </c>
      <c r="N260" t="str">
        <f>if(Services!H259="","",Services!H259)</f>
        <v>Emergency food boxes every two months; bread &amp; pastries; M-F at 12:30 ext. 241. Emergency food bags M-F, 9:00am-11:30am, 1:30pm-3:30pm; Bread M-F 12:30pm.
Call the Salvation Army for referrals, access to a food pantry, and information on government assistance programs. There may also be financial aid to pay rent or bills, free Thanksgiving turkeys, and a back to school supply program. Intensive, highly structured 6-month work therapy program for recovering drug addiction/alcoholism. Males only. Required ability to lift at least 70 lbs as you will be working in their distribution center. Must be willing to make commitment to full length of program. Food, housing and clothing provided. Clothing vouchers, food pantry for emergency situations only; mattress program; kitchen starter; limited dental and prescription assistance. Six month long male inpatient rehabilitation program.  ext. 241. Emergency food bags M-F, 9:00am-11:30am, 1:30pm-3:30pm; Bread M-F 12:30pm.</v>
      </c>
    </row>
    <row r="261">
      <c r="B261" t="str">
        <f>if(Services!A260="","",Services!A260)</f>
        <v>Sarraazin Arms Apartments</v>
      </c>
      <c r="C261" t="str">
        <f>if(Services!D260="","",Services!D260)</f>
        <v>541 W 3rd St</v>
      </c>
      <c r="E261" t="str">
        <f>if(Services!E260="","",Services!E260)</f>
        <v>Reno</v>
      </c>
      <c r="F261" t="str">
        <f>if(Services!F260="","",Services!F260)</f>
        <v>NV</v>
      </c>
      <c r="G261">
        <f>if(Services!G260="","",Services!G260)</f>
        <v>89503</v>
      </c>
      <c r="H261" t="str">
        <f>if(Services!B260="","",Services!B260)</f>
        <v>775-828-1911</v>
      </c>
      <c r="L261" t="str">
        <f>if(Services!I260="","",Services!I260)</f>
        <v/>
      </c>
      <c r="N261" t="str">
        <f>if(Services!H260="","",Services!H260)</f>
        <v>Seniors/Singles Subsidized WCHC</v>
      </c>
    </row>
    <row r="262">
      <c r="B262" t="str">
        <f>if(Services!A261="","",Services!A261)</f>
        <v>Savers, Kietzke</v>
      </c>
      <c r="C262" t="str">
        <f>if(Services!D261="","",Services!D261)</f>
        <v>3800 Kietzke Lane</v>
      </c>
      <c r="E262" t="str">
        <f>if(Services!E261="","",Services!E261)</f>
        <v>Reno</v>
      </c>
      <c r="F262" t="str">
        <f>if(Services!F261="","",Services!F261)</f>
        <v>NV</v>
      </c>
      <c r="G262">
        <f>if(Services!G261="","",Services!G261)</f>
        <v>89502</v>
      </c>
      <c r="H262" t="str">
        <f>if(Services!B261="","",Services!B261)</f>
        <v>775-284-4350</v>
      </c>
      <c r="L262" t="str">
        <f>if(Services!I261="","",Services!I261)</f>
        <v/>
      </c>
      <c r="N262" t="str">
        <f>if(Services!H261="","",Services!H261)</f>
        <v>Hours: 11:00am-7:00pm</v>
      </c>
    </row>
    <row r="263">
      <c r="B263" t="str">
        <f>if(Services!A262="","",Services!A262)</f>
        <v>Savers, Oddie</v>
      </c>
      <c r="C263" t="str">
        <f>if(Services!D262="","",Services!D262)</f>
        <v>2350 Oddie Blvd</v>
      </c>
      <c r="E263" t="str">
        <f>if(Services!E262="","",Services!E262)</f>
        <v>Sparks</v>
      </c>
      <c r="F263" t="str">
        <f>if(Services!F262="","",Services!F262)</f>
        <v>NV</v>
      </c>
      <c r="G263">
        <f>if(Services!G262="","",Services!G262)</f>
        <v>89431</v>
      </c>
      <c r="H263" t="str">
        <f>if(Services!B262="","",Services!B262)</f>
        <v>775-359-4244</v>
      </c>
      <c r="L263" t="str">
        <f>if(Services!I262="","",Services!I262)</f>
        <v/>
      </c>
      <c r="N263" t="str">
        <f>if(Services!H262="","",Services!H262)</f>
        <v>Closed</v>
      </c>
    </row>
    <row r="264">
      <c r="B264" t="str">
        <f>if(Services!A263="","",Services!A263)</f>
        <v>Senior Bridges Behavioral Health</v>
      </c>
      <c r="C264" t="str">
        <f>if(Services!D263="","",Services!D263)</f>
        <v>2375 E. Prater Way</v>
      </c>
      <c r="E264" t="str">
        <f>if(Services!E263="","",Services!E263)</f>
        <v>Sparks</v>
      </c>
      <c r="F264" t="str">
        <f>if(Services!F263="","",Services!F263)</f>
        <v>NV</v>
      </c>
      <c r="G264">
        <f>if(Services!G263="","",Services!G263)</f>
        <v>89434</v>
      </c>
      <c r="H264" t="str">
        <f>if(Services!B263="","",Services!B263)</f>
        <v>775-331-7000</v>
      </c>
      <c r="L264" s="82" t="str">
        <f>if(Services!I263="","",Services!I263)</f>
        <v>https://www.nnmc.com/services/senior-bridges-behavioral-health</v>
      </c>
      <c r="N264" t="str">
        <f>if(Services!H263="","",Services!H263)</f>
        <v>Adults 50+, intensive outpatient treatment for anxiety, depression. Program is 2 days per week, consisting of 3 groups per day, 10:00-2:00. Inpatient acute mental health treatment. Medicare, Medicaid, and other insurance. Do not accept HHP insurance.</v>
      </c>
    </row>
    <row r="265">
      <c r="B265" t="str">
        <f>if(Services!A264="","",Services!A264)</f>
        <v>Senior Care Plus</v>
      </c>
      <c r="C265" t="str">
        <f>if(Services!D264="","",Services!D264)</f>
        <v>10315 Professional Circle</v>
      </c>
      <c r="E265" t="str">
        <f>if(Services!E264="","",Services!E264)</f>
        <v>Reno</v>
      </c>
      <c r="F265" t="str">
        <f>if(Services!F264="","",Services!F264)</f>
        <v>NV</v>
      </c>
      <c r="G265">
        <f>if(Services!G264="","",Services!G264)</f>
        <v>89521</v>
      </c>
      <c r="H265" t="str">
        <f>if(Services!B264="","",Services!B264)</f>
        <v>775-982 -3112</v>
      </c>
      <c r="L265" s="82" t="str">
        <f>if(Services!I264="","",Services!I264)</f>
        <v>www.seniorcareplus.com</v>
      </c>
      <c r="N265" t="str">
        <f>if(Services!H264="","",Services!H264)</f>
        <v>Medicare HMO insurance, must be (Hometown Health) eligible A&amp;B, a Washoe Co. resident and no end stage renal disease; services available to Churchill Co, Douglas Co, Lyon Co, Storey Co and Carson City; $10 premium plan; prescription reimbursement, $240/ quarter, some vision and dental.</v>
      </c>
    </row>
    <row r="266">
      <c r="B266" t="str">
        <f>if(Services!A265="","",Services!A265)</f>
        <v>Senior Dimensions (Senior and Disability Rx Program)</v>
      </c>
      <c r="C266" t="str">
        <f>if(Services!D265="","",Services!D265)</f>
        <v/>
      </c>
      <c r="E266" t="str">
        <f>if(Services!E265="","",Services!E265)</f>
        <v/>
      </c>
      <c r="F266" t="str">
        <f>if(Services!F265="","",Services!F265)</f>
        <v/>
      </c>
      <c r="G266" t="str">
        <f>if(Services!G265="","",Services!G265)</f>
        <v/>
      </c>
      <c r="H266" t="str">
        <f>if(Services!B265="","",Services!B265)</f>
        <v>800-704-2797</v>
      </c>
      <c r="L266" s="82" t="str">
        <f>if(Services!I265="","",Services!I265)</f>
        <v>http://adsd.nv.gov/Programs/Seniors/SeniorRx/SrRxProg</v>
      </c>
      <c r="N266" t="str">
        <f>if(Services!H265="","",Services!H265)</f>
        <v>Must leave voicemail and call will be returned within 24 hours. Located within the Nevada Department of Health and Human Services. Medicare HMO insurance, must be eligible A&amp;B, a Washoe County resident and no end stage renal disease, no monthly premium for basic plan, prescription reimbursement; routine vision. Insurance coverage for prescription drugs for seniors 61+, low income. Must be NV resident for one year and eligible for Medicaid prescription.</v>
      </c>
    </row>
    <row r="267">
      <c r="B267" t="str">
        <f>if(Services!A266="","",Services!A266)</f>
        <v>Senior Social Services</v>
      </c>
      <c r="C267" t="str">
        <f>if(Services!D266="","",Services!D266)</f>
        <v>1155 E 9th Street Bldg E</v>
      </c>
      <c r="E267" t="str">
        <f>if(Services!E266="","",Services!E266)</f>
        <v>Reno</v>
      </c>
      <c r="F267" t="str">
        <f>if(Services!F266="","",Services!F266)</f>
        <v>NV</v>
      </c>
      <c r="G267">
        <f>if(Services!G266="","",Services!G266)</f>
        <v>89512</v>
      </c>
      <c r="H267" t="str">
        <f>if(Services!B266="","",Services!B266)</f>
        <v>775-328-2590</v>
      </c>
      <c r="L267" s="82" t="str">
        <f>if(Services!I266="","",Services!I266)</f>
        <v>www.washoecounty.us/seniorsrv</v>
      </c>
      <c r="N267" t="str">
        <f>if(Services!H266="","",Services!H266)</f>
        <v>60+; Food pantry program; assistance with grocery shopping for eligible individuals.</v>
      </c>
    </row>
    <row r="268">
      <c r="B268" t="str">
        <f>if(Services!A267="","",Services!A267)</f>
        <v>Sierra Counciling Center</v>
      </c>
      <c r="C268" t="str">
        <f>if(Services!D267="","",Services!D267)</f>
        <v>1855 Sullivan Ln. #145</v>
      </c>
      <c r="E268" t="str">
        <f>if(Services!E267="","",Services!E267)</f>
        <v>Sparks</v>
      </c>
      <c r="F268" t="str">
        <f>if(Services!F267="","",Services!F267)</f>
        <v>NV</v>
      </c>
      <c r="G268">
        <f>if(Services!G267="","",Services!G267)</f>
        <v>89431</v>
      </c>
      <c r="H268" t="str">
        <f>if(Services!B267="","",Services!B267)</f>
        <v>775-356-1908</v>
      </c>
      <c r="L268" t="str">
        <f>if(Services!I267="","",Services!I267)</f>
        <v/>
      </c>
      <c r="N268" t="str">
        <f>if(Services!H267="","",Services!H267)</f>
        <v>Sierra Counseling Center provides treatment for all levels of Substance Abuse, all levels of Domestic Violence, all levels of Anger Management, Marriage and Family Counseling, Mindfulness Training </v>
      </c>
    </row>
    <row r="269">
      <c r="B269" t="str">
        <f>if(Services!A268="","",Services!A268)</f>
        <v>Sierra Crest Apts</v>
      </c>
      <c r="C269" t="str">
        <f>if(Services!D268="","",Services!D268)</f>
        <v>795 Prater Way</v>
      </c>
      <c r="E269" t="str">
        <f>if(Services!E268="","",Services!E268)</f>
        <v>Sparks</v>
      </c>
      <c r="F269" t="str">
        <f>if(Services!F268="","",Services!F268)</f>
        <v>NV</v>
      </c>
      <c r="G269">
        <f>if(Services!G268="","",Services!G268)</f>
        <v>89431</v>
      </c>
      <c r="H269" t="str">
        <f>if(Services!B268="","",Services!B268)</f>
        <v>775-353-2500</v>
      </c>
      <c r="L269" t="str">
        <f>if(Services!I268="","",Services!I268)</f>
        <v/>
      </c>
      <c r="N269" t="str">
        <f>if(Services!H268="","",Services!H268)</f>
        <v>Senior/Disabled Subsidized- HUD residents usually pay 30% of their gross income for rent. The rent amount, less approved HUD deductions such as medical and child care expenses, and other allowances, includes a utility allowance. HUD Residents also may choose to pay what is known as a flat rent. The HACC works with applicants to determine which rent arrangement is best for them. </v>
      </c>
    </row>
    <row r="270">
      <c r="B270" t="str">
        <f>if(Services!A269="","",Services!A269)</f>
        <v>Sierra Manor Apts</v>
      </c>
      <c r="C270" t="str">
        <f>if(Services!D269="","",Services!D269)</f>
        <v>2350 Paradise Dr</v>
      </c>
      <c r="E270" t="str">
        <f>if(Services!E269="","",Services!E269)</f>
        <v>Reno</v>
      </c>
      <c r="F270" t="str">
        <f>if(Services!F269="","",Services!F269)</f>
        <v>NV</v>
      </c>
      <c r="G270">
        <f>if(Services!G269="","",Services!G269)</f>
        <v>89512</v>
      </c>
      <c r="H270" t="str">
        <f>if(Services!B269="","",Services!B269)</f>
        <v>775-331-4166</v>
      </c>
      <c r="L270" t="str">
        <f>if(Services!I269="","",Services!I269)</f>
        <v/>
      </c>
      <c r="N270" t="str">
        <f>if(Services!H269="","",Services!H269)</f>
        <v>Senior/Disabled Subsidized Sec 8</v>
      </c>
    </row>
    <row r="271">
      <c r="B271" t="str">
        <f>if(Services!A270="","",Services!A270)</f>
        <v>Sierra Nevada Job Corp Center</v>
      </c>
      <c r="C271" t="str">
        <f>if(Services!D270="","",Services!D270)</f>
        <v>14175 Mt Charleston St</v>
      </c>
      <c r="E271" t="str">
        <f>if(Services!E270="","",Services!E270)</f>
        <v>Reno</v>
      </c>
      <c r="F271" t="str">
        <f>if(Services!F270="","",Services!F270)</f>
        <v>NV</v>
      </c>
      <c r="G271">
        <f>if(Services!G270="","",Services!G270)</f>
        <v>89506</v>
      </c>
      <c r="H271" t="str">
        <f>if(Services!B270="","",Services!B270)</f>
        <v>775-789-1000</v>
      </c>
      <c r="L271" s="82" t="str">
        <f>if(Services!I270="","",Services!I270)</f>
        <v>https://sierranevada.jobcorps.gov/</v>
      </c>
      <c r="N271" t="str">
        <f>if(Services!H270="","",Services!H270)</f>
        <v>Low income requirements to qualify; serve ages 16-24; vocational and high school training; provide vocation training for specific job skills such as automotive, culinary, welding etc. Residential and non-residential vocational training for young adults 16-24; referrals to employers</v>
      </c>
    </row>
    <row r="272">
      <c r="B272" t="str">
        <f>if(Services!A271="","",Services!A271)</f>
        <v>Sierra Nevada Job Corps. </v>
      </c>
      <c r="C272" t="str">
        <f>if(Services!D271="","",Services!D271)</f>
        <v>14175 Mt. Charleston St.</v>
      </c>
      <c r="E272" t="str">
        <f>if(Services!E271="","",Services!E271)</f>
        <v>Reno</v>
      </c>
      <c r="F272" t="str">
        <f>if(Services!F271="","",Services!F271)</f>
        <v>NV</v>
      </c>
      <c r="G272">
        <f>if(Services!G271="","",Services!G271)</f>
        <v>89506</v>
      </c>
      <c r="H272" t="str">
        <f>if(Services!B271="","",Services!B271)</f>
        <v>775-972-5627</v>
      </c>
      <c r="L272" t="str">
        <f>if(Services!I271="","",Services!I271)</f>
        <v/>
      </c>
      <c r="N272" t="str">
        <f>if(Services!H271="","",Services!H271)</f>
        <v>High School classes and GED prep/test</v>
      </c>
    </row>
    <row r="273">
      <c r="B273" t="str">
        <f>if(Services!A272="","",Services!A272)</f>
        <v>Sierra Regional Center</v>
      </c>
      <c r="C273" t="str">
        <f>if(Services!D272="","",Services!D272)</f>
        <v>605 S. 21st St.</v>
      </c>
      <c r="E273" t="str">
        <f>if(Services!E272="","",Services!E272)</f>
        <v>Sparks</v>
      </c>
      <c r="F273" t="str">
        <f>if(Services!F272="","",Services!F272)</f>
        <v>NV</v>
      </c>
      <c r="G273">
        <f>if(Services!G272="","",Services!G272)</f>
        <v>89431</v>
      </c>
      <c r="H273" t="str">
        <f>if(Services!B272="","",Services!B272)</f>
        <v>775-688-1930</v>
      </c>
      <c r="L273" t="str">
        <f>if(Services!I272="","",Services!I272)</f>
        <v/>
      </c>
      <c r="N273" t="str">
        <f>if(Services!H272="","",Services!H272)</f>
        <v>M-F 8:00am-5:00pm (except holidays)</v>
      </c>
    </row>
    <row r="274">
      <c r="B274" t="str">
        <f>if(Services!A273="","",Services!A273)</f>
        <v>Sierra West Apts</v>
      </c>
      <c r="C274" t="str">
        <f>if(Services!D273="","",Services!D273)</f>
        <v>1380 Riley Ave</v>
      </c>
      <c r="E274" t="str">
        <f>if(Services!E273="","",Services!E273)</f>
        <v>Reno</v>
      </c>
      <c r="F274" t="str">
        <f>if(Services!F273="","",Services!F273)</f>
        <v>NV</v>
      </c>
      <c r="G274">
        <f>if(Services!G273="","",Services!G273)</f>
        <v>89502</v>
      </c>
      <c r="H274" t="str">
        <f>if(Services!B273="","",Services!B273)</f>
        <v>775-827-6499</v>
      </c>
      <c r="L274" t="str">
        <f>if(Services!I273="","",Services!I273)</f>
        <v/>
      </c>
      <c r="N274" t="str">
        <f>if(Services!H273="","",Services!H273)</f>
        <v>Family-Subsidized-Using Low Income Housing Tax Credit LIHTC program, units set aside. Households must earn either less than 50% or 60% of the area median income. Rents capped at a maximum of 30% of the set-aside area median income.</v>
      </c>
    </row>
    <row r="275">
      <c r="B275" t="str">
        <f>if(Services!A274="","",Services!A274)</f>
        <v>Silver Sage Senior Residence</v>
      </c>
      <c r="C275" t="str">
        <f>if(Services!D274="","",Services!D274)</f>
        <v>4885 S McCarran </v>
      </c>
      <c r="E275" t="str">
        <f>if(Services!E274="","",Services!E274)</f>
        <v>Reno</v>
      </c>
      <c r="F275" t="str">
        <f>if(Services!F274="","",Services!F274)</f>
        <v>NV</v>
      </c>
      <c r="G275">
        <f>if(Services!G274="","",Services!G274)</f>
        <v>89502</v>
      </c>
      <c r="H275" t="str">
        <f>if(Services!B274="","",Services!B274)</f>
        <v>775-823-8880</v>
      </c>
      <c r="L275" t="str">
        <f>if(Services!I274="","",Services!I274)</f>
        <v/>
      </c>
      <c r="N275" t="str">
        <f>if(Services!H274="","",Services!H274)</f>
        <v>Seniors-Subsidized-Using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v>
      </c>
    </row>
    <row r="276">
      <c r="B276" t="str">
        <f>if(Services!A275="","",Services!A275)</f>
        <v>Silver Summit Healthplan</v>
      </c>
      <c r="C276" t="str">
        <f>if(Services!D275="","",Services!D275)</f>
        <v/>
      </c>
      <c r="E276" t="str">
        <f>if(Services!E275="","",Services!E275)</f>
        <v/>
      </c>
      <c r="F276" t="str">
        <f>if(Services!F275="","",Services!F275)</f>
        <v/>
      </c>
      <c r="G276" t="str">
        <f>if(Services!G275="","",Services!G275)</f>
        <v/>
      </c>
      <c r="H276" t="str">
        <f>if(Services!B275="","",Services!B275)</f>
        <v>844-366-2880</v>
      </c>
      <c r="L276" s="82" t="str">
        <f>if(Services!I275="","",Services!I275)</f>
        <v>www.silverrsummithealthplan.com</v>
      </c>
      <c r="N276" t="str">
        <f>if(Services!H275="","",Services!H275)</f>
        <v>One of three health care providers available through Medicaid. Silver Summit Healthplan provides quality health insurance plans for people in Nevada. Our medical insurance coverage options include a variety of Nevada health insurance benefits, member handbooks, and wellness information. We have offices in Las Vegas and Reno.</v>
      </c>
    </row>
    <row r="277">
      <c r="B277" t="str">
        <f>if(Services!A276="","",Services!A276)</f>
        <v>Silver Terrace</v>
      </c>
      <c r="C277" t="str">
        <f>if(Services!D276="","",Services!D276)</f>
        <v>1611 Wedekind Rd</v>
      </c>
      <c r="E277" t="str">
        <f>if(Services!E276="","",Services!E276)</f>
        <v>Reno</v>
      </c>
      <c r="F277" t="str">
        <f>if(Services!F276="","",Services!F276)</f>
        <v>NV</v>
      </c>
      <c r="G277">
        <f>if(Services!G276="","",Services!G276)</f>
        <v>89512</v>
      </c>
      <c r="H277" t="str">
        <f>if(Services!B276="","",Services!B276)</f>
        <v>775-333-2800</v>
      </c>
      <c r="L277" t="str">
        <f>if(Services!I276="","",Services!I276)</f>
        <v/>
      </c>
      <c r="N277" t="str">
        <f>if(Services!H276="","",Services!H276)</f>
        <v>Family-Subsidized-Sec 8</v>
      </c>
    </row>
    <row r="278">
      <c r="B278" t="str">
        <f>if(Services!A277="","",Services!A277)</f>
        <v>Skyline Church</v>
      </c>
      <c r="C278" t="str">
        <f>if(Services!D277="","",Services!D277)</f>
        <v>5301 Longley Ln, Ste. A19</v>
      </c>
      <c r="E278" t="str">
        <f>if(Services!E277="","",Services!E277)</f>
        <v>Reno</v>
      </c>
      <c r="F278" t="str">
        <f>if(Services!F277="","",Services!F277)</f>
        <v>NV</v>
      </c>
      <c r="G278">
        <f>if(Services!G277="","",Services!G277)</f>
        <v>89511</v>
      </c>
      <c r="H278" t="str">
        <f>if(Services!B277="","",Services!B277)</f>
        <v>775-770-2002</v>
      </c>
      <c r="L278" t="str">
        <f>if(Services!I277="","",Services!I277)</f>
        <v/>
      </c>
      <c r="N278" t="str">
        <f>if(Services!H277="","",Services!H277)</f>
        <v>Sundays 12:00pm-2:00pm</v>
      </c>
    </row>
    <row r="279">
      <c r="B279" t="str">
        <f>if(Services!A278="","",Services!A278)</f>
        <v>Skyline/Skyview Apts</v>
      </c>
      <c r="C279" t="str">
        <f>if(Services!D278="","",Services!D278)</f>
        <v>1570 Sky Valley Dr</v>
      </c>
      <c r="E279" t="str">
        <f>if(Services!E278="","",Services!E278)</f>
        <v>Reno</v>
      </c>
      <c r="F279" t="str">
        <f>if(Services!F278="","",Services!F278)</f>
        <v>NV</v>
      </c>
      <c r="G279">
        <f>if(Services!G278="","",Services!G278)</f>
        <v>89523</v>
      </c>
      <c r="H279" t="str">
        <f>if(Services!B278="","",Services!B278)</f>
        <v>775-746-8183</v>
      </c>
      <c r="L279" t="str">
        <f>if(Services!I278="","",Services!I278)</f>
        <v/>
      </c>
      <c r="N279" t="str">
        <f>if(Services!H278="","",Services!H278)</f>
        <v>Disabled, Seniors, 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280">
      <c r="B280" t="str">
        <f>if(Services!A279="","",Services!A279)</f>
        <v>Social Security Administration</v>
      </c>
      <c r="C280" t="str">
        <f>if(Services!D279="","",Services!D279)</f>
        <v>1170 Harvard Way</v>
      </c>
      <c r="E280" t="str">
        <f>if(Services!E279="","",Services!E279)</f>
        <v>Reno</v>
      </c>
      <c r="F280" t="str">
        <f>if(Services!F279="","",Services!F279)</f>
        <v>NV</v>
      </c>
      <c r="G280">
        <f>if(Services!G279="","",Services!G279)</f>
        <v>89502</v>
      </c>
      <c r="H280" t="str">
        <f>if(Services!B279="","",Services!B279)</f>
        <v>888-808-5481</v>
      </c>
      <c r="L280" s="82" t="str">
        <f>if(Services!I279="","",Services!I279)</f>
        <v>https://www.ssa.gov</v>
      </c>
      <c r="N280" t="str">
        <f>if(Services!H279="","",Services!H279)</f>
        <v>For online services: https://www.ssa.gov/onlineservices.
Hours: Monday/Tuesday/Thursday/Friday: 9:00-4:00.
Wednesday: 9:00-12:00.
Supplemental Security Income (SSI); Social Security Disability (SSDI); Medicare, age 65 or collecting SSDI for two years; call for application.
</v>
      </c>
    </row>
    <row r="281">
      <c r="B281" t="str">
        <f>if(Services!A280="","",Services!A280)</f>
        <v>Sonrise Church</v>
      </c>
      <c r="C281" t="str">
        <f>if(Services!D280="","",Services!D280)</f>
        <v>246 Courtney Lane</v>
      </c>
      <c r="E281" t="str">
        <f>if(Services!E280="","",Services!E280)</f>
        <v>Reno</v>
      </c>
      <c r="F281" t="str">
        <f>if(Services!F280="","",Services!F280)</f>
        <v>NV</v>
      </c>
      <c r="G281">
        <f>if(Services!G280="","",Services!G280)</f>
        <v>89523</v>
      </c>
      <c r="H281" t="str">
        <f>if(Services!B280="","",Services!B280)</f>
        <v>775-354-3781</v>
      </c>
      <c r="L281" t="str">
        <f>if(Services!I280="","",Services!I280)</f>
        <v/>
      </c>
      <c r="N281" t="str">
        <f>if(Services!H280="","",Services!H280)</f>
        <v>Fresh fruit and perishable goods are offered.</v>
      </c>
    </row>
    <row r="282">
      <c r="B282" t="str">
        <f>if(Services!A281="","",Services!A281)</f>
        <v>Southridge Apts</v>
      </c>
      <c r="C282" t="str">
        <f>if(Services!D281="","",Services!D281)</f>
        <v>1550 Sky Valley Dr</v>
      </c>
      <c r="E282" t="str">
        <f>if(Services!E281="","",Services!E281)</f>
        <v>Reno</v>
      </c>
      <c r="F282" t="str">
        <f>if(Services!F281="","",Services!F281)</f>
        <v>NV</v>
      </c>
      <c r="G282">
        <f>if(Services!G281="","",Services!G281)</f>
        <v>89523</v>
      </c>
      <c r="H282" t="str">
        <f>if(Services!B281="","",Services!B281)</f>
        <v>775-746-8183</v>
      </c>
      <c r="L282" t="str">
        <f>if(Services!I281="","",Services!I281)</f>
        <v/>
      </c>
      <c r="N282" t="str">
        <f>if(Services!H281="","",Services!H281)</f>
        <v>Family-Subsidized-Using Low Income Housing Tax Credit LIHTC program, units set aside. Households must earn either less than 50% or 60% of the area median income. Rents capped at a maximum of 30% of the set-aside area median income.</v>
      </c>
    </row>
    <row r="283">
      <c r="B283" t="str">
        <f>if(Services!A282="","",Services!A282)</f>
        <v>Spanish Hills Apts</v>
      </c>
      <c r="C283" t="str">
        <f>if(Services!D282="","",Services!D282)</f>
        <v>1475 Vista Del Rancho Pkwy</v>
      </c>
      <c r="E283" t="str">
        <f>if(Services!E282="","",Services!E282)</f>
        <v>Sparks</v>
      </c>
      <c r="F283" t="str">
        <f>if(Services!F282="","",Services!F282)</f>
        <v>NV</v>
      </c>
      <c r="G283">
        <f>if(Services!G282="","",Services!G282)</f>
        <v>89436</v>
      </c>
      <c r="H283" t="str">
        <f>if(Services!B282="","",Services!B282)</f>
        <v>775-525-6977</v>
      </c>
      <c r="L283" t="str">
        <f>if(Services!I282="","",Services!I282)</f>
        <v/>
      </c>
      <c r="N283" t="str">
        <f>if(Services!H282="","",Services!H282)</f>
        <v>Family-Subsidized-Using Low Income Housing Tax Credit LIHTC program, units set aside. Households must earn either less than 50% or 60% of the area median income. Rents capped at a maximum of 30% of the set-aside area median income.</v>
      </c>
    </row>
    <row r="284">
      <c r="B284" t="str">
        <f>if(Services!A283="","",Services!A283)</f>
        <v>Sparks Christian Fellowship</v>
      </c>
      <c r="C284" t="str">
        <f>if(Services!D283="","",Services!D283)</f>
        <v>510 Greenbrae</v>
      </c>
      <c r="E284" t="str">
        <f>if(Services!E283="","",Services!E283)</f>
        <v>Sparks</v>
      </c>
      <c r="F284" t="str">
        <f>if(Services!F283="","",Services!F283)</f>
        <v>NV</v>
      </c>
      <c r="G284">
        <f>if(Services!G283="","",Services!G283)</f>
        <v>89431</v>
      </c>
      <c r="H284" t="str">
        <f>if(Services!B283="","",Services!B283)</f>
        <v>775-331-2303</v>
      </c>
      <c r="L284" t="str">
        <f>if(Services!I283="","",Services!I283)</f>
        <v/>
      </c>
      <c r="N284" t="str">
        <f>if(Services!H283="","",Services!H283)</f>
        <v>A soup kitchen and emergency food pantry are at the charity.</v>
      </c>
    </row>
    <row r="285">
      <c r="B285" t="str">
        <f>if(Services!A284="","",Services!A284)</f>
        <v>Sparks FRC</v>
      </c>
      <c r="C285" t="str">
        <f>if(Services!D284="","",Services!D284)</f>
        <v>923 12th Street</v>
      </c>
      <c r="E285" t="str">
        <f>if(Services!E284="","",Services!E284)</f>
        <v>Sparks</v>
      </c>
      <c r="F285" t="str">
        <f>if(Services!F284="","",Services!F284)</f>
        <v>NV</v>
      </c>
      <c r="G285">
        <f>if(Services!G284="","",Services!G284)</f>
        <v>89431</v>
      </c>
      <c r="H285" t="str">
        <f>if(Services!B284="","",Services!B284)</f>
        <v>775-353-5733</v>
      </c>
      <c r="L285" t="str">
        <f>if(Services!I284="","",Services!I284)</f>
        <v/>
      </c>
      <c r="N285" t="str">
        <f>if(Services!H284="","",Services!H284)</f>
        <v>Sparks High School</v>
      </c>
    </row>
    <row r="286">
      <c r="B286" t="str">
        <f>if(Services!A285="","",Services!A285)</f>
        <v>Sparks Police Department</v>
      </c>
      <c r="C286" t="str">
        <f>if(Services!D285="","",Services!D285)</f>
        <v>1701 E. Prater Way</v>
      </c>
      <c r="E286" t="str">
        <f>if(Services!E285="","",Services!E285)</f>
        <v>Sparks</v>
      </c>
      <c r="F286" t="str">
        <f>if(Services!F285="","",Services!F285)</f>
        <v>NV</v>
      </c>
      <c r="G286">
        <f>if(Services!G285="","",Services!G285)</f>
        <v>89434</v>
      </c>
      <c r="H286" t="str">
        <f>if(Services!B285="","",Services!B285)</f>
        <v>775-353-2217</v>
      </c>
      <c r="L286" t="str">
        <f>if(Services!I285="","",Services!I285)</f>
        <v/>
      </c>
      <c r="N286" t="str">
        <f>if(Services!H285="","",Services!H285)</f>
        <v>SPD Victim Advocate phone</v>
      </c>
    </row>
    <row r="287">
      <c r="B287" t="str">
        <f>if(Services!A286="","",Services!A286)</f>
        <v>Sparks Seventh Day Adventist Church</v>
      </c>
      <c r="C287" t="str">
        <f>if(Services!D286="","",Services!D286)</f>
        <v>2990 Rock Blvd.</v>
      </c>
      <c r="E287" t="str">
        <f>if(Services!E286="","",Services!E286)</f>
        <v>Sparks</v>
      </c>
      <c r="F287" t="str">
        <f>if(Services!F286="","",Services!F286)</f>
        <v>NV</v>
      </c>
      <c r="G287">
        <f>if(Services!G286="","",Services!G286)</f>
        <v>89431</v>
      </c>
      <c r="H287" t="str">
        <f>if(Services!B286="","",Services!B286)</f>
        <v>775-331-4332</v>
      </c>
      <c r="L287" t="str">
        <f>if(Services!I286="","",Services!I286)</f>
        <v/>
      </c>
      <c r="N287" t="str">
        <f>if(Services!H286="","",Services!H286)</f>
        <v>Call the number for Food Assistance</v>
      </c>
    </row>
    <row r="288">
      <c r="B288" t="str">
        <f>if(Services!A287="","",Services!A287)</f>
        <v>St Mary's WIC</v>
      </c>
      <c r="C288" t="str">
        <f>if(Services!D287="","",Services!D287)</f>
        <v>3915 Neil Rd</v>
      </c>
      <c r="E288" t="str">
        <f>if(Services!E287="","",Services!E287)</f>
        <v>Reno</v>
      </c>
      <c r="F288" t="str">
        <f>if(Services!F287="","",Services!F287)</f>
        <v>NV</v>
      </c>
      <c r="G288">
        <f>if(Services!G287="","",Services!G287)</f>
        <v>89502</v>
      </c>
      <c r="H288" t="str">
        <f>if(Services!B287="","",Services!B287)</f>
        <v>775-770-7500</v>
      </c>
      <c r="L288" t="str">
        <f>if(Services!I287="","",Services!I287)</f>
        <v/>
      </c>
      <c r="N288" t="str">
        <f>if(Services!H287="","",Services!H287)</f>
        <v>8 am-5 pm, M-F</v>
      </c>
    </row>
    <row r="289">
      <c r="B289" t="str">
        <f>if(Services!A288="","",Services!A288)</f>
        <v>St. Vincent's Residence</v>
      </c>
      <c r="C289" t="str">
        <f>if(Services!D288="","",Services!D288)</f>
        <v>395 Gould St. #D0 </v>
      </c>
      <c r="E289" t="str">
        <f>if(Services!E288="","",Services!E288)</f>
        <v>Reno</v>
      </c>
      <c r="F289" t="str">
        <f>if(Services!F288="","",Services!F288)</f>
        <v>NV</v>
      </c>
      <c r="G289">
        <f>if(Services!G288="","",Services!G288)</f>
        <v>89502</v>
      </c>
      <c r="H289" t="str">
        <f>if(Services!B288="","",Services!B288)</f>
        <v>775-322-7073</v>
      </c>
      <c r="L289" s="82" t="str">
        <f>if(Services!I288="","",Services!I288)</f>
        <v>https://ccsnn.org</v>
      </c>
      <c r="N289" t="str">
        <f>if(Services!H288="","",Services!H288)</f>
        <v>Transitional housing; weekly, monthly, Section 8; weekly charges.
Community Assistance Center. Program run by Catholic Charities of Northern Nevada</v>
      </c>
    </row>
    <row r="290">
      <c r="B290" t="str">
        <f>if(Services!A289="","",Services!A289)</f>
        <v>St. Vincent's Thrift Shop, Downtown</v>
      </c>
      <c r="C290" t="str">
        <f>if(Services!D289="","",Services!D289)</f>
        <v>500 E. 4th St.</v>
      </c>
      <c r="E290" t="str">
        <f>if(Services!E289="","",Services!E289)</f>
        <v>Reno</v>
      </c>
      <c r="F290" t="str">
        <f>if(Services!F289="","",Services!F289)</f>
        <v>NV</v>
      </c>
      <c r="G290">
        <f>if(Services!G289="","",Services!G289)</f>
        <v>89512</v>
      </c>
      <c r="H290" t="str">
        <f>if(Services!B289="","",Services!B289)</f>
        <v>775-322-9824</v>
      </c>
      <c r="L290" t="str">
        <f>if(Services!I289="","",Services!I289)</f>
        <v/>
      </c>
      <c r="N290" t="str">
        <f>if(Services!H289="","",Services!H289)</f>
        <v>Must get voucher from Emergency Services CCSNN
Tuesday-Thursday 9 am-5:30 pm.
Tuesday-Thursday 9 am-ll:30 am-Free Clothing Women &amp; Children Only</v>
      </c>
    </row>
    <row r="291">
      <c r="B291" t="str">
        <f>if(Services!A290="","",Services!A290)</f>
        <v>St. Vincent's Thrift Shop, Sparks</v>
      </c>
      <c r="C291" t="str">
        <f>if(Services!D290="","",Services!D290)</f>
        <v>190 E Glendale</v>
      </c>
      <c r="E291" t="str">
        <f>if(Services!E290="","",Services!E290)</f>
        <v>Sparks</v>
      </c>
      <c r="F291" t="str">
        <f>if(Services!F290="","",Services!F290)</f>
        <v>NV</v>
      </c>
      <c r="G291">
        <f>if(Services!G290="","",Services!G290)</f>
        <v>89431</v>
      </c>
      <c r="H291" t="str">
        <f>if(Services!B290="","",Services!B290)</f>
        <v>775-322-9824</v>
      </c>
      <c r="L291" t="str">
        <f>if(Services!I290="","",Services!I290)</f>
        <v/>
      </c>
      <c r="N291" t="str">
        <f>if(Services!H290="","",Services!H290)</f>
        <v>See emergency service manager for voucher, 8:30 am-4:50 pm Mon-Sat</v>
      </c>
    </row>
    <row r="292">
      <c r="B292" t="str">
        <f>if(Services!A291="","",Services!A291)</f>
        <v>State of Nevada - DETR - Vocational Rehabilitation</v>
      </c>
      <c r="C292" t="str">
        <f>if(Services!D291="","",Services!D291)</f>
        <v>500 E. Third Street</v>
      </c>
      <c r="E292" t="str">
        <f>if(Services!E291="","",Services!E291)</f>
        <v>Carson City</v>
      </c>
      <c r="F292" t="str">
        <f>if(Services!F291="","",Services!F291)</f>
        <v>NV</v>
      </c>
      <c r="G292">
        <f>if(Services!G291="","",Services!G291)</f>
        <v>89713</v>
      </c>
      <c r="H292" t="str">
        <f>if(Services!B291="","",Services!B291)</f>
        <v>775-684-3911</v>
      </c>
      <c r="L292" s="82" t="str">
        <f>if(Services!I291="","",Services!I291)</f>
        <v>https://detr.nv.gov</v>
      </c>
      <c r="N292" t="str">
        <f>if(Services!H291="","",Services!H291)</f>
        <v>Department of Employment Training and Rehabilitation (DETR).
Assessment &amp; employment retraining for men and women with disabilities; referrals for medical aids if needed for employability; sliding scale; free services if eligible; vocational rehabilitation; services to the blind and visually impaired; transition student services.
</v>
      </c>
    </row>
    <row r="293">
      <c r="B293" t="str">
        <f>if(Services!A292="","",Services!A292)</f>
        <v>State of Nevada Division of Child and Family Services Mobile Crisis Response Team</v>
      </c>
      <c r="C293" t="str">
        <f>if(Services!D292="","",Services!D292)</f>
        <v>4600 Kietzke Lane, Suite A-104</v>
      </c>
      <c r="E293" t="str">
        <f>if(Services!E292="","",Services!E292)</f>
        <v>Reno</v>
      </c>
      <c r="F293" t="str">
        <f>if(Services!F292="","",Services!F292)</f>
        <v>NV</v>
      </c>
      <c r="G293">
        <f>if(Services!G292="","",Services!G292)</f>
        <v>89502</v>
      </c>
      <c r="H293" t="str">
        <f>if(Services!B292="","",Services!B292)</f>
        <v>775-688-1670</v>
      </c>
      <c r="L293" t="str">
        <f>if(Services!I292="","",Services!I292)</f>
        <v/>
      </c>
      <c r="N293" t="str">
        <f>if(Services!H292="","",Services!H292)</f>
        <v>Crisis intervention and stabilization services for youth and families of youth under the age of 18 who are exhibiting behavioral / mental health concerns.</v>
      </c>
    </row>
    <row r="294">
      <c r="B294" t="str">
        <f>if(Services!A293="","",Services!A293)</f>
        <v>Stead Manor</v>
      </c>
      <c r="C294" t="str">
        <f>if(Services!D293="","",Services!D293)</f>
        <v>5068 Cocoa Ave</v>
      </c>
      <c r="E294" t="str">
        <f>if(Services!E293="","",Services!E293)</f>
        <v>Reno</v>
      </c>
      <c r="F294" t="str">
        <f>if(Services!F293="","",Services!F293)</f>
        <v>NV</v>
      </c>
      <c r="G294">
        <f>if(Services!G293="","",Services!G293)</f>
        <v>89506</v>
      </c>
      <c r="H294" t="str">
        <f>if(Services!B293="","",Services!B293)</f>
        <v>775-329-3630</v>
      </c>
      <c r="L294" t="str">
        <f>if(Services!I293="","",Services!I293)</f>
        <v/>
      </c>
      <c r="N294" t="str">
        <f>if(Services!H293="","",Services!H293)</f>
        <v>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v>
      </c>
    </row>
    <row r="295">
      <c r="B295" t="str">
        <f>if(Services!A294="","",Services!A294)</f>
        <v>Step One</v>
      </c>
      <c r="C295" t="str">
        <f>if(Services!D294="","",Services!D294)</f>
        <v>1015 N. Sierra St. </v>
      </c>
      <c r="E295" t="str">
        <f>if(Services!E294="","",Services!E294)</f>
        <v>Reno</v>
      </c>
      <c r="F295" t="str">
        <f>if(Services!F294="","",Services!F294)</f>
        <v>NV</v>
      </c>
      <c r="G295">
        <f>if(Services!G294="","",Services!G294)</f>
        <v>89503</v>
      </c>
      <c r="H295" t="str">
        <f>if(Services!B294="","",Services!B294)</f>
        <v>775-329-9830</v>
      </c>
      <c r="L295" t="str">
        <f>if(Services!I294="","",Services!I294)</f>
        <v/>
      </c>
      <c r="N295" t="str">
        <f>if(Services!H294="","",Services!H294)</f>
        <v>Counseling for men. Halfway house for men who are alcoholics, gamblers and drug addicts. Program is designed around the 12-step model of recovery. Client must attend out-patient counseling. Fee of $140 per week or $500 per month.</v>
      </c>
    </row>
    <row r="296">
      <c r="B296" t="str">
        <f>if(Services!A295="","",Services!A295)</f>
        <v>Step Two, Lighthouse of the Sierra, North</v>
      </c>
      <c r="C296" t="str">
        <f>if(Services!D295="","",Services!D295)</f>
        <v>3700 Safe Harbor Wy.</v>
      </c>
      <c r="E296" t="str">
        <f>if(Services!E295="","",Services!E295)</f>
        <v>Reno</v>
      </c>
      <c r="F296" t="str">
        <f>if(Services!F295="","",Services!F295)</f>
        <v>NV</v>
      </c>
      <c r="G296">
        <f>if(Services!G295="","",Services!G295)</f>
        <v>89512</v>
      </c>
      <c r="H296" t="str">
        <f>if(Services!B295="","",Services!B295)</f>
        <v>775-787-9411</v>
      </c>
      <c r="L296" t="str">
        <f>if(Services!I295="","",Services!I295)</f>
        <v/>
      </c>
      <c r="N296" t="str">
        <f>if(Services!H295="","",Services!H295)</f>
        <v>Step2 provides gender specific long-term treatment services for substance abuse, domestic violence intervention,and education, and trauma services. Women. Residential/Outpatient/Transitional housing for women and their children in recovery from drug and alcohol dependency. Residential program is approximately 3 months. While in residential, clients attend recovery groups M-F and children can visit on weekends. Outpatient program is approximately 3 months - Client must have safe and sober, drug free place to live with adequate transportation and the ability to remain abstinent while attending recovery groups. Must complete either residential or outpatient program prior to progressing to the transitional living environment. Transitional program is approximately 6 months.</v>
      </c>
    </row>
    <row r="297">
      <c r="B297" t="str">
        <f>if(Services!A296="","",Services!A296)</f>
        <v>Step Two, Northwest</v>
      </c>
      <c r="C297" t="str">
        <f>if(Services!D296="","",Services!D296)</f>
        <v>3220 Coroando Way</v>
      </c>
      <c r="E297" t="str">
        <f>if(Services!E296="","",Services!E296)</f>
        <v>Reno</v>
      </c>
      <c r="F297" t="str">
        <f>if(Services!F296="","",Services!F296)</f>
        <v>NV</v>
      </c>
      <c r="G297">
        <f>if(Services!G296="","",Services!G296)</f>
        <v>89503</v>
      </c>
      <c r="H297" t="str">
        <f>if(Services!B296="","",Services!B296)</f>
        <v>775-787-2459</v>
      </c>
      <c r="L297" t="str">
        <f>if(Services!I296="","",Services!I296)</f>
        <v/>
      </c>
      <c r="N297" t="str">
        <f>if(Services!H296="","",Services!H296)</f>
        <v>Priority is given to Pregnant women, and women with children.</v>
      </c>
    </row>
    <row r="298">
      <c r="B298" t="str">
        <f>if(Services!A297="","",Services!A297)</f>
        <v>Steps to New Freedom, Arlington</v>
      </c>
      <c r="C298" t="str">
        <f>if(Services!D297="","",Services!D297)</f>
        <v>1600 Arlington Ave.</v>
      </c>
      <c r="E298" t="str">
        <f>if(Services!E297="","",Services!E297)</f>
        <v>Reno</v>
      </c>
      <c r="F298" t="str">
        <f>if(Services!F297="","",Services!F297)</f>
        <v>NV</v>
      </c>
      <c r="G298">
        <f>if(Services!G297="","",Services!G297)</f>
        <v>89509</v>
      </c>
      <c r="H298" t="str">
        <f>if(Services!B297="","",Services!B297)</f>
        <v>775-322-4003</v>
      </c>
      <c r="L298" s="82" t="str">
        <f>if(Services!I297="","",Services!I297)</f>
        <v>http://stepstonewfreedom.org/</v>
      </c>
      <c r="N298" t="str">
        <f>if(Services!H297="","",Services!H297)</f>
        <v>With a contract through the VA Sierra Nevada Healthcare System, Healthcare for Homeless Veterans program, Steps to New Freedom provides assistance to help homeless veterans with serious legal problems get a new start.</v>
      </c>
    </row>
    <row r="299">
      <c r="B299" t="str">
        <f>if(Services!A298="","",Services!A298)</f>
        <v>Steps to New Freedom, Marsh</v>
      </c>
      <c r="C299" t="str">
        <f>if(Services!D298="","",Services!D298)</f>
        <v>210 Marsh Street, Suite #100</v>
      </c>
      <c r="E299" t="str">
        <f>if(Services!E298="","",Services!E298)</f>
        <v>Reno</v>
      </c>
      <c r="F299" t="str">
        <f>if(Services!F298="","",Services!F298)</f>
        <v>NV</v>
      </c>
      <c r="G299">
        <f>if(Services!G298="","",Services!G298)</f>
        <v>89509</v>
      </c>
      <c r="H299" t="str">
        <f>if(Services!B298="","",Services!B298)</f>
        <v/>
      </c>
      <c r="L299" s="82" t="str">
        <f>if(Services!I298="","",Services!I298)</f>
        <v>http://stepstonewfreedom.org/</v>
      </c>
      <c r="N299" t="str">
        <f>if(Services!H298="","",Services!H298)</f>
        <v>Transitional housing with outpatient program options. Minimum commitment of 6 months. Must submit to random drug testing. Alcohol, gambling, or narcotics consumption is forbidden at any time during residency, on or off premises. Must secure verified employment within 10 working days of arrival. Initial fees are $500 for first two weeks and $165 each additional week. Must have TB results and complete application before admission. Can accommodate House Arrest clients.</v>
      </c>
    </row>
    <row r="300">
      <c r="B300" t="str">
        <f>if(Services!A299="","",Services!A299)</f>
        <v>Suicide Prevention of Nevada</v>
      </c>
      <c r="C300" t="str">
        <f>if(Services!D299="","",Services!D299)</f>
        <v>No Address</v>
      </c>
      <c r="E300" t="str">
        <f>if(Services!E299="","",Services!E299)</f>
        <v/>
      </c>
      <c r="F300" t="str">
        <f>if(Services!F299="","",Services!F299)</f>
        <v>NV</v>
      </c>
      <c r="G300" t="str">
        <f>if(Services!G299="","",Services!G299)</f>
        <v/>
      </c>
      <c r="H300" t="str">
        <f>if(Services!B299="","",Services!B299)</f>
        <v>877-885-4673</v>
      </c>
      <c r="L300" t="str">
        <f>if(Services!I299="","",Services!I299)</f>
        <v/>
      </c>
      <c r="N300" t="str">
        <f>if(Services!H299="","",Services!H299)</f>
        <v>Suicide prevention hotline</v>
      </c>
    </row>
    <row r="301">
      <c r="B301" t="str">
        <f>if(Services!A300="","",Services!A300)</f>
        <v>Sun Valley FRC</v>
      </c>
      <c r="C301" t="str">
        <f>if(Services!D300="","",Services!D300)</f>
        <v>115 W Sixth Avenue</v>
      </c>
      <c r="E301" t="str">
        <f>if(Services!E300="","",Services!E300)</f>
        <v>Sun Valley</v>
      </c>
      <c r="F301" t="str">
        <f>if(Services!F300="","",Services!F300)</f>
        <v>NV</v>
      </c>
      <c r="G301">
        <f>if(Services!G300="","",Services!G300)</f>
        <v>89433</v>
      </c>
      <c r="H301" t="str">
        <f>if(Services!B300="","",Services!B300)</f>
        <v>775-674-4411</v>
      </c>
      <c r="L301" t="str">
        <f>if(Services!I300="","",Services!I300)</f>
        <v/>
      </c>
      <c r="N301" t="str">
        <f>if(Services!H300="","",Services!H300)</f>
        <v>Clothing, help with community resources, parenting classes. They offer information on government programs in Washoe County. There may be section 8 vouchers, SNAP food stamps, SSI disability, and more.. Washoe County School District</v>
      </c>
    </row>
    <row r="302">
      <c r="B302" t="str">
        <f>if(Services!A301="","",Services!A301)</f>
        <v>Sunrise West Apts</v>
      </c>
      <c r="C302" t="str">
        <f>if(Services!D301="","",Services!D301)</f>
        <v>4205 Neil Rd</v>
      </c>
      <c r="E302" t="str">
        <f>if(Services!E301="","",Services!E301)</f>
        <v>Reno</v>
      </c>
      <c r="F302" t="str">
        <f>if(Services!F301="","",Services!F301)</f>
        <v>NV</v>
      </c>
      <c r="G302">
        <f>if(Services!G301="","",Services!G301)</f>
        <v>89502</v>
      </c>
      <c r="H302" t="str">
        <f>if(Services!B301="","",Services!B301)</f>
        <v>775-827-4595</v>
      </c>
      <c r="L302" t="str">
        <f>if(Services!I301="","",Services!I301)</f>
        <v/>
      </c>
      <c r="N302" t="str">
        <f>if(Services!H301="","",Services!H301)</f>
        <v>Family-Subsidized-Using Low Income Housing Tax Credit. According the the Washoe County Subsidized worksheet, however, this information is not on this apartments website.</v>
      </c>
    </row>
    <row r="303">
      <c r="B303" t="str">
        <f>if(Services!A302="","",Services!A302)</f>
        <v>Sunset Ridge Apartments</v>
      </c>
      <c r="C303" t="str">
        <f>if(Services!D302="","",Services!D302)</f>
        <v>2141 Centennial Way</v>
      </c>
      <c r="E303" t="str">
        <f>if(Services!E302="","",Services!E302)</f>
        <v>Reno</v>
      </c>
      <c r="F303" t="str">
        <f>if(Services!F302="","",Services!F302)</f>
        <v>NV</v>
      </c>
      <c r="G303">
        <f>if(Services!G302="","",Services!G302)</f>
        <v>89512</v>
      </c>
      <c r="H303" t="str">
        <f>if(Services!B302="","",Services!B302)</f>
        <v>775-329-7570</v>
      </c>
      <c r="L303" t="str">
        <f>if(Services!I302="","",Services!I302)</f>
        <v/>
      </c>
      <c r="N303" t="str">
        <f>if(Services!H302="","",Services!H302)</f>
        <v>Family-Subsidized-This is a low income apartment. The government gives funds directly to this apartment owner. They charge a lower rent for low income persons.</v>
      </c>
    </row>
    <row r="304">
      <c r="B304" t="str">
        <f>if(Services!A303="","",Services!A303)</f>
        <v>Sutro Apts aka Creekside</v>
      </c>
      <c r="C304" t="str">
        <f>if(Services!D303="","",Services!D303)</f>
        <v>2450 Sutro St</v>
      </c>
      <c r="E304" t="str">
        <f>if(Services!E303="","",Services!E303)</f>
        <v>Reno</v>
      </c>
      <c r="F304" t="str">
        <f>if(Services!F303="","",Services!F303)</f>
        <v>NV</v>
      </c>
      <c r="G304">
        <f>if(Services!G303="","",Services!G303)</f>
        <v>89512</v>
      </c>
      <c r="H304" t="str">
        <f>if(Services!B303="","",Services!B303)</f>
        <v>775-379-5484</v>
      </c>
      <c r="L304" t="str">
        <f>if(Services!I303="","",Services!I303)</f>
        <v/>
      </c>
      <c r="N304" t="str">
        <f>if(Services!H303="","",Services!H303)</f>
        <v>Family-Subsidized Sec 8 Housing </v>
      </c>
    </row>
    <row r="305">
      <c r="B305" t="str">
        <f>if(Services!A304="","",Services!A304)</f>
        <v>Tahoe Family Solutions</v>
      </c>
      <c r="C305" t="str">
        <f>if(Services!D304="","",Services!D304)</f>
        <v>948 Incline Way</v>
      </c>
      <c r="E305" t="str">
        <f>if(Services!E304="","",Services!E304)</f>
        <v>Incline Village</v>
      </c>
      <c r="F305" t="str">
        <f>if(Services!F304="","",Services!F304)</f>
        <v>NV</v>
      </c>
      <c r="G305">
        <f>if(Services!G304="","",Services!G304)</f>
        <v>89451</v>
      </c>
      <c r="H305" t="str">
        <f>if(Services!B304="","",Services!B304)</f>
        <v>775-298-0004</v>
      </c>
      <c r="L305" t="str">
        <f>if(Services!I304="","",Services!I304)</f>
        <v/>
      </c>
      <c r="N305" t="str">
        <f>if(Services!H304="","",Services!H304)</f>
        <v>Emergency clothing, free use of computers, budgeting classes, and other support is given.</v>
      </c>
    </row>
    <row r="306">
      <c r="B306" t="str">
        <f>if(Services!A305="","",Services!A305)</f>
        <v>Tahoe Safe Alliance</v>
      </c>
      <c r="C306" t="str">
        <f>if(Services!D305="","",Services!D305)</f>
        <v>12313 Soaring Way</v>
      </c>
      <c r="E306" t="str">
        <f>if(Services!E305="","",Services!E305)</f>
        <v>Truckee</v>
      </c>
      <c r="F306" t="str">
        <f>if(Services!F305="","",Services!F305)</f>
        <v>CA</v>
      </c>
      <c r="G306">
        <f>if(Services!G305="","",Services!G305)</f>
        <v>96161</v>
      </c>
      <c r="H306" t="str">
        <f>if(Services!B305="","",Services!B305)</f>
        <v>530-582-9117</v>
      </c>
      <c r="L306" t="str">
        <f>if(Services!I305="","",Services!I305)</f>
        <v/>
      </c>
      <c r="N306" t="str">
        <f>if(Services!H305="","",Services!H305)</f>
        <v>Tahoe Safe Alliance is dedicated to reducing the incidence and trauma of domestic violence/intimate partner violence and sexual assault and child abuse in the North Lake Tahoe/Truckee area.</v>
      </c>
    </row>
    <row r="307">
      <c r="B307" t="str">
        <f>if(Services!A306="","",Services!A306)</f>
        <v>Terracina Apts</v>
      </c>
      <c r="C307" t="str">
        <f>if(Services!D306="","",Services!D306)</f>
        <v>2175 Sierra Highlands Dr</v>
      </c>
      <c r="E307" t="str">
        <f>if(Services!E306="","",Services!E306)</f>
        <v>Reno</v>
      </c>
      <c r="F307" t="str">
        <f>if(Services!F306="","",Services!F306)</f>
        <v>NV</v>
      </c>
      <c r="G307">
        <f>if(Services!G306="","",Services!G306)</f>
        <v>89523</v>
      </c>
      <c r="H307" t="str">
        <f>if(Services!B306="","",Services!B306)</f>
        <v>775-747-5855</v>
      </c>
      <c r="L307" t="str">
        <f>if(Services!I306="","",Services!I306)</f>
        <v/>
      </c>
      <c r="N307" t="str">
        <f>if(Services!H306="","",Services!H306)</f>
        <v>Family-Subsidized-Using Low Income Housing Tax Credit LIHTC program, units set aside. Households must earn either less than 50% or 60% of the area median income. Rents capped at a maximum of 30% of the set-aside area median income.</v>
      </c>
    </row>
    <row r="308">
      <c r="B308" t="str">
        <f>if(Services!A307="","",Services!A307)</f>
        <v>The Bluffs Apts</v>
      </c>
      <c r="C308" t="str">
        <f>if(Services!D307="","",Services!D307)</f>
        <v>4050 Gardella Ave</v>
      </c>
      <c r="E308" t="str">
        <f>if(Services!E307="","",Services!E307)</f>
        <v>Reno</v>
      </c>
      <c r="F308" t="str">
        <f>if(Services!F307="","",Services!F307)</f>
        <v>NV</v>
      </c>
      <c r="G308">
        <f>if(Services!G307="","",Services!G307)</f>
        <v>89512</v>
      </c>
      <c r="H308" t="str">
        <f>if(Services!B307="","",Services!B307)</f>
        <v>775-322-4993</v>
      </c>
      <c r="L308" t="str">
        <f>if(Services!I307="","",Services!I307)</f>
        <v/>
      </c>
      <c r="N308" t="str">
        <f>if(Services!H307="","",Services!H307)</f>
        <v>Family-Subsidized-Using Low Income Housing Tax Credit LIHTC program, units set aside. Households must earn either less than 50% or 60% of the area median income. Rents capped at a maximum of 30% of the set-aside area median income.</v>
      </c>
    </row>
    <row r="309">
      <c r="B309" t="str">
        <f>if(Services!A308="","",Services!A308)</f>
        <v>The Bridge Church</v>
      </c>
      <c r="C309" t="str">
        <f>if(Services!D308="","",Services!D308)</f>
        <v>1330 Foster Drive</v>
      </c>
      <c r="E309" t="str">
        <f>if(Services!E308="","",Services!E308)</f>
        <v>Reno</v>
      </c>
      <c r="F309" t="str">
        <f>if(Services!F308="","",Services!F308)</f>
        <v>NV</v>
      </c>
      <c r="G309">
        <f>if(Services!G308="","",Services!G308)</f>
        <v>89509</v>
      </c>
      <c r="H309" t="str">
        <f>if(Services!B308="","",Services!B308)</f>
        <v>775-323-7141</v>
      </c>
      <c r="L309" t="str">
        <f>if(Services!I308="","",Services!I308)</f>
        <v/>
      </c>
      <c r="N309" t="str">
        <f>if(Services!H308="","",Services!H308)</f>
        <v>Thursday, August 6, 2020 from 10:00am-11:00am</v>
      </c>
    </row>
    <row r="310">
      <c r="B310" t="str">
        <f>if(Services!A309="","",Services!A309)</f>
        <v>The Children's Cabinet, Reno</v>
      </c>
      <c r="C310" t="str">
        <f>if(Services!D309="","",Services!D309)</f>
        <v>2005 Silverada Blvd. Suite 250</v>
      </c>
      <c r="E310" t="str">
        <f>if(Services!E309="","",Services!E309)</f>
        <v>Reno</v>
      </c>
      <c r="F310" t="str">
        <f>if(Services!F309="","",Services!F309)</f>
        <v>NV</v>
      </c>
      <c r="G310">
        <f>if(Services!G309="","",Services!G309)</f>
        <v>89502</v>
      </c>
      <c r="H310" t="str">
        <f>if(Services!B309="","",Services!B309)</f>
        <v>775-856-6200</v>
      </c>
      <c r="L310" s="82" t="str">
        <f>if(Services!I309="","",Services!I309)</f>
        <v>www.childrenscabinet.org</v>
      </c>
      <c r="N310" t="str">
        <f>if(Services!H309="","",Services!H309)</f>
        <v>Connecting Kids to Coverage helps individuals and  families in applying for SNAP, TANF, Medicaid/Nevada Check Up, and WIC services.  Community Health Workers can meet individuals in the home or place in the community that works best for the client.  We are helping individuals and families throughout the state of Nevada.</v>
      </c>
    </row>
    <row r="311">
      <c r="B311" t="str">
        <f>if(Services!A310="","",Services!A310)</f>
        <v>The Children's Cabinet, Sparks</v>
      </c>
      <c r="C311" t="str">
        <f>if(Services!D310="","",Services!D310)</f>
        <v>1090 S. Rock Boulevard</v>
      </c>
      <c r="E311" t="str">
        <f>if(Services!E310="","",Services!E310)</f>
        <v>Sparks</v>
      </c>
      <c r="F311" t="str">
        <f>if(Services!F310="","",Services!F310)</f>
        <v>NV</v>
      </c>
      <c r="G311">
        <f>if(Services!G310="","",Services!G310)</f>
        <v>89431</v>
      </c>
      <c r="H311" t="str">
        <f>if(Services!B310="","",Services!B310)</f>
        <v>775-352-8090</v>
      </c>
      <c r="L311" s="82" t="str">
        <f>if(Services!I310="","",Services!I310)</f>
        <v>www.childrenscabinet.org</v>
      </c>
      <c r="N311" t="str">
        <f>if(Services!H310="","",Services!H310)</f>
        <v>Hours Monday 8:30am-4:30pm, Tuesday-Thursday 10:00am-5:00pm, Friday 8:30-4:30pm</v>
      </c>
    </row>
    <row r="312">
      <c r="B312" t="str">
        <f>if(Services!A311="","",Services!A311)</f>
        <v>The Friars Pantry St Thomas Catholic Church</v>
      </c>
      <c r="C312" t="str">
        <f>if(Services!D311="","",Services!D311)</f>
        <v>310 W. 2nd St.</v>
      </c>
      <c r="E312" t="str">
        <f>if(Services!E311="","",Services!E311)</f>
        <v>Reno</v>
      </c>
      <c r="F312" t="str">
        <f>if(Services!F311="","",Services!F311)</f>
        <v>NV</v>
      </c>
      <c r="G312">
        <f>if(Services!G311="","",Services!G311)</f>
        <v>89503</v>
      </c>
      <c r="H312" t="str">
        <f>if(Services!B311="","",Services!B311)</f>
        <v>775-329-2571</v>
      </c>
      <c r="L312" t="str">
        <f>if(Services!I311="","",Services!I311)</f>
        <v/>
      </c>
      <c r="N312" t="str">
        <f>if(Services!H311="","",Services!H311)</f>
        <v>ext. 111</v>
      </c>
    </row>
    <row r="313">
      <c r="B313" t="str">
        <f>if(Services!A312="","",Services!A312)</f>
        <v>The Life Change Center</v>
      </c>
      <c r="C313" t="str">
        <f>if(Services!D312="","",Services!D312)</f>
        <v>1755 Sullivan Ln.</v>
      </c>
      <c r="E313" t="str">
        <f>if(Services!E312="","",Services!E312)</f>
        <v>Sparks</v>
      </c>
      <c r="F313" t="str">
        <f>if(Services!F312="","",Services!F312)</f>
        <v>NV</v>
      </c>
      <c r="G313">
        <f>if(Services!G312="","",Services!G312)</f>
        <v>89431</v>
      </c>
      <c r="H313" t="str">
        <f>if(Services!B312="","",Services!B312)</f>
        <v>775-355-7734</v>
      </c>
      <c r="L313" t="str">
        <f>if(Services!I312="","",Services!I312)</f>
        <v/>
      </c>
      <c r="N313" t="str">
        <f>if(Services!H312="","",Services!H312)</f>
        <v>Recovery services for heroin and prescription medication abuse, groups; Medicaid, pay clinical prices- pay upfront, then submit insurance form. Opiate addiction.</v>
      </c>
    </row>
    <row r="314">
      <c r="B314" t="str">
        <f>if(Services!A313="","",Services!A313)</f>
        <v>The Ridge House</v>
      </c>
      <c r="C314" t="str">
        <f>if(Services!D313="","",Services!D313)</f>
        <v>900 W 1st Street Suite 200</v>
      </c>
      <c r="E314" t="str">
        <f>if(Services!E313="","",Services!E313)</f>
        <v>Reno</v>
      </c>
      <c r="F314" t="str">
        <f>if(Services!F313="","",Services!F313)</f>
        <v>NV</v>
      </c>
      <c r="G314">
        <f>if(Services!G313="","",Services!G313)</f>
        <v>89503</v>
      </c>
      <c r="H314" t="str">
        <f>if(Services!B313="","",Services!B313)</f>
        <v/>
      </c>
      <c r="L314" t="str">
        <f>if(Services!I313="","",Services!I313)</f>
        <v/>
      </c>
      <c r="N314" t="str">
        <f>if(Services!H313="","",Services!H313)</f>
        <v>Long term residential drug/alcohol treatment program for men and women. Specializes in persons just coming out of the correctional system, on parole or probation, wishing to live in a structured environment to acquire the skills and resources necessary to become productive members of society. Offers outpatient services and drug/alcohol evaluations at the administrative facility. Must be either on probation or court ordered. Also required to have a valid NV ID card or original birth certificate.</v>
      </c>
    </row>
    <row r="315">
      <c r="B315" t="str">
        <f>if(Services!A314="","",Services!A314)</f>
        <v>The Wellcare Group</v>
      </c>
      <c r="C315" t="str">
        <f>if(Services!D314="","",Services!D314)</f>
        <v>850 Mill Street</v>
      </c>
      <c r="E315" t="str">
        <f>if(Services!E314="","",Services!E314)</f>
        <v>Reno</v>
      </c>
      <c r="F315" t="str">
        <f>if(Services!F314="","",Services!F314)</f>
        <v>NV</v>
      </c>
      <c r="G315">
        <f>if(Services!G314="","",Services!G314)</f>
        <v>89502</v>
      </c>
      <c r="H315" t="str">
        <f>if(Services!B314="","",Services!B314)</f>
        <v/>
      </c>
      <c r="L315" s="82" t="str">
        <f>if(Services!I314="","",Services!I314)</f>
        <v>www.wellcareservicesreno.com</v>
      </c>
      <c r="N315" t="str">
        <f>if(Services!H314="","",Services!H314)</f>
        <v>Integrated healthcare service model that includes psychiatric care, primary care, medication management, therapy, case management and housing services for the underserved.</v>
      </c>
    </row>
    <row r="316">
      <c r="B316" t="str">
        <f>if(Services!A315="","",Services!A315)</f>
        <v>Thrift Depot, Downtown</v>
      </c>
      <c r="C316" t="str">
        <f>if(Services!D315="","",Services!D315)</f>
        <v>575 E 4th St</v>
      </c>
      <c r="E316" t="str">
        <f>if(Services!E315="","",Services!E315)</f>
        <v>Reno</v>
      </c>
      <c r="F316" t="str">
        <f>if(Services!F315="","",Services!F315)</f>
        <v>NV</v>
      </c>
      <c r="G316">
        <f>if(Services!G315="","",Services!G315)</f>
        <v>89512</v>
      </c>
      <c r="H316" t="str">
        <f>if(Services!B315="","",Services!B315)</f>
        <v>775-786-4499</v>
      </c>
      <c r="L316" t="str">
        <f>if(Services!I315="","",Services!I315)</f>
        <v/>
      </c>
      <c r="N316" t="str">
        <f>if(Services!H315="","",Services!H315)</f>
        <v>Hours 9:30am-5:30pm Closed Sundays</v>
      </c>
    </row>
    <row r="317">
      <c r="B317" t="str">
        <f>if(Services!A316="","",Services!A316)</f>
        <v>Thrift Depot, North</v>
      </c>
      <c r="C317" t="str">
        <f>if(Services!D316="","",Services!D316)</f>
        <v>1075 North Hills Blvd</v>
      </c>
      <c r="E317" t="str">
        <f>if(Services!E316="","",Services!E316)</f>
        <v>Reno</v>
      </c>
      <c r="F317" t="str">
        <f>if(Services!F316="","",Services!F316)</f>
        <v>NV</v>
      </c>
      <c r="G317">
        <f>if(Services!G316="","",Services!G316)</f>
        <v>89506</v>
      </c>
      <c r="H317" t="str">
        <f>if(Services!B316="","",Services!B316)</f>
        <v>775-677-2266</v>
      </c>
      <c r="L317" t="str">
        <f>if(Services!I316="","",Services!I316)</f>
        <v/>
      </c>
      <c r="N317" t="str">
        <f>if(Services!H316="","",Services!H316)</f>
        <v>Hours 9:30am-5:30pm Closed Sundays</v>
      </c>
    </row>
    <row r="318">
      <c r="B318" t="str">
        <f>if(Services!A317="","",Services!A317)</f>
        <v>TMCC - Dental Hygiene Program</v>
      </c>
      <c r="C318" t="str">
        <f>if(Services!D317="","",Services!D317)</f>
        <v>7000 Dandini Boulevard, RDMT 415-A</v>
      </c>
      <c r="E318" t="str">
        <f>if(Services!E317="","",Services!E317)</f>
        <v>Reno</v>
      </c>
      <c r="F318" t="str">
        <f>if(Services!F317="","",Services!F317)</f>
        <v>NV</v>
      </c>
      <c r="G318">
        <f>if(Services!G317="","",Services!G317)</f>
        <v>89512</v>
      </c>
      <c r="H318" t="str">
        <f>if(Services!B317="","",Services!B317)</f>
        <v>775-673-8247</v>
      </c>
      <c r="L318" t="str">
        <f>if(Services!I317="","",Services!I317)</f>
        <v>www.tmcc.edu/dental-hygiene/dental-hygiene- clinic-information</v>
      </c>
      <c r="N318" t="str">
        <f>if(Services!H317="","",Services!H317)</f>
        <v>The TMCC Dental Hygiene Clinic is open to the public and our fees are extremely low: ranging from $25 to $135 for procedures. We do not perform extractions, restorations or dentures.
 Standard cleanings are no charge, and appointments are 3-1/2 to 4 hours in length.
 Deep cleanings scaling and root planing (SRP) are $10 to $20 per quadrant and may take more than one appointment that are 3-1/2 to 4 hours in length.
 X-rays start at $15 and can cost as much as $35. Duplication of x-rays costs $10. X-ray appointments are 1-1/2 hours in length.
 Sealants (for young children) are $5 per tooth.
 Sealants are done during cleaning appointments 3-1/2 to 4 hours in length.</v>
      </c>
    </row>
    <row r="319">
      <c r="B319" t="str">
        <f>if(Services!A318="","",Services!A318)</f>
        <v>TMCC Counceling</v>
      </c>
      <c r="C319" t="str">
        <f>if(Services!D318="","",Services!D318)</f>
        <v>7000 Dandini Blvd. RDMT 325</v>
      </c>
      <c r="E319" t="str">
        <f>if(Services!E318="","",Services!E318)</f>
        <v>Reno</v>
      </c>
      <c r="F319" t="str">
        <f>if(Services!F318="","",Services!F318)</f>
        <v>NV</v>
      </c>
      <c r="G319">
        <f>if(Services!G318="","",Services!G318)</f>
        <v>89512</v>
      </c>
      <c r="H319" t="str">
        <f>if(Services!B318="","",Services!B318)</f>
        <v>775-673-7060</v>
      </c>
      <c r="L319" t="str">
        <f>if(Services!I318="","",Services!I318)</f>
        <v/>
      </c>
      <c r="N319" t="str">
        <f>if(Services!H318="","",Services!H318)</f>
        <v>TMCC's knowledgeable counselors are here to help you navigate personal and educational decisions throughout your time at TMCC. Whether you are looking for guidance with a personal crisis or interested in career counseling, our team has the tools to assist you.</v>
      </c>
    </row>
    <row r="320">
      <c r="B320" t="str">
        <f>if(Services!A319="","",Services!A319)</f>
        <v>TMCC, Dandini</v>
      </c>
      <c r="C320" t="str">
        <f>if(Services!D319="","",Services!D319)</f>
        <v>7000 Dandini Blvd. </v>
      </c>
      <c r="E320" t="str">
        <f>if(Services!E319="","",Services!E319)</f>
        <v>Reno</v>
      </c>
      <c r="F320" t="str">
        <f>if(Services!F319="","",Services!F319)</f>
        <v>NV</v>
      </c>
      <c r="G320">
        <f>if(Services!G319="","",Services!G319)</f>
        <v>89512</v>
      </c>
      <c r="H320" t="str">
        <f>if(Services!B319="","",Services!B319)</f>
        <v>775-673-7111</v>
      </c>
      <c r="L320" s="82" t="str">
        <f>if(Services!I319="","",Services!I319)</f>
        <v>www.tmcc.edu/</v>
      </c>
      <c r="N320" t="str">
        <f>if(Services!H319="","",Services!H319)</f>
        <v>Reentry</v>
      </c>
    </row>
    <row r="321">
      <c r="B321" t="str">
        <f>if(Services!A320="","",Services!A320)</f>
        <v>TMCC, Neil</v>
      </c>
      <c r="C321" t="str">
        <f>if(Services!D320="","",Services!D320)</f>
        <v>5270 Neil Rd. </v>
      </c>
      <c r="E321" t="str">
        <f>if(Services!E320="","",Services!E320)</f>
        <v>Reno</v>
      </c>
      <c r="F321" t="str">
        <f>if(Services!F320="","",Services!F320)</f>
        <v>NV</v>
      </c>
      <c r="G321">
        <f>if(Services!G320="","",Services!G320)</f>
        <v>89502</v>
      </c>
      <c r="H321" t="str">
        <f>if(Services!B320="","",Services!B320)</f>
        <v>775-829-9044</v>
      </c>
      <c r="L321" s="82" t="str">
        <f>if(Services!I320="","",Services!I320)</f>
        <v>www.tmcc.edu/</v>
      </c>
      <c r="N321" t="str">
        <f>if(Services!H320="","",Services!H320)</f>
        <v>High School equivalency prep</v>
      </c>
    </row>
    <row r="322">
      <c r="B322" t="str">
        <f>if(Services!A321="","",Services!A321)</f>
        <v>Tom Sawyer Village</v>
      </c>
      <c r="C322" t="str">
        <f>if(Services!D321="","",Services!D321)</f>
        <v>2425 Tom Sawyer Dr</v>
      </c>
      <c r="E322" t="str">
        <f>if(Services!E321="","",Services!E321)</f>
        <v>Reno</v>
      </c>
      <c r="F322" t="str">
        <f>if(Services!F321="","",Services!F321)</f>
        <v>NV</v>
      </c>
      <c r="G322">
        <f>if(Services!G321="","",Services!G321)</f>
        <v>89512</v>
      </c>
      <c r="H322" t="str">
        <f>if(Services!B321="","",Services!B321)</f>
        <v/>
      </c>
      <c r="L322" t="str">
        <f>if(Services!I321="","",Services!I321)</f>
        <v/>
      </c>
      <c r="N322" t="str">
        <f>if(Services!H321="","",Services!H321)</f>
        <v>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v>
      </c>
    </row>
    <row r="323">
      <c r="B323" t="str">
        <f>if(Services!A322="","",Services!A322)</f>
        <v>Trembling Leaves Apts</v>
      </c>
      <c r="C323" t="str">
        <f>if(Services!D322="","",Services!D322)</f>
        <v>115 Booth St</v>
      </c>
      <c r="E323" t="str">
        <f>if(Services!E322="","",Services!E322)</f>
        <v>Reno</v>
      </c>
      <c r="F323" t="str">
        <f>if(Services!F322="","",Services!F322)</f>
        <v>NV</v>
      </c>
      <c r="G323">
        <f>if(Services!G322="","",Services!G322)</f>
        <v>89509</v>
      </c>
      <c r="H323" t="str">
        <f>if(Services!B322="","",Services!B322)</f>
        <v>775-324-1336</v>
      </c>
      <c r="L323" t="str">
        <f>if(Services!I322="","",Services!I322)</f>
        <v/>
      </c>
      <c r="N323" t="str">
        <f>if(Services!H322="","",Services!H322)</f>
        <v>Family-Subsidized-Families at Trembling Leaves Apartments must meet income guidelines set by the Washoe County Home Consortium (HOME FUNDS). Annual Income may not exceed 50% of Area Median Income.</v>
      </c>
    </row>
    <row r="324">
      <c r="B324" t="str">
        <f>if(Services!A323="","",Services!A323)</f>
        <v>University Family Fellowship</v>
      </c>
      <c r="C324" t="str">
        <f>if(Services!D323="","",Services!D323)</f>
        <v>1125 Stanford Way</v>
      </c>
      <c r="E324" t="str">
        <f>if(Services!E323="","",Services!E323)</f>
        <v>Sparks</v>
      </c>
      <c r="F324" t="str">
        <f>if(Services!F323="","",Services!F323)</f>
        <v>NV</v>
      </c>
      <c r="G324">
        <f>if(Services!G323="","",Services!G323)</f>
        <v>89431</v>
      </c>
      <c r="H324" t="str">
        <f>if(Services!B323="","",Services!B323)</f>
        <v>775-359-2222</v>
      </c>
      <c r="L324" t="str">
        <f>if(Services!I323="","",Services!I323)</f>
        <v/>
      </c>
      <c r="N324" t="str">
        <f>if(Services!H323="","",Services!H323)</f>
        <v>Call number for hours of operation</v>
      </c>
    </row>
    <row r="325">
      <c r="B325" t="str">
        <f>if(Services!A324="","",Services!A324)</f>
        <v>UNR Downing Clinic</v>
      </c>
      <c r="C325" t="str">
        <f>if(Services!D324="","",Services!D324)</f>
        <v>1664 N. Virginia St. (William Raggio Bldg.(room 3007)</v>
      </c>
      <c r="E325" t="str">
        <f>if(Services!E324="","",Services!E324)</f>
        <v>Reno</v>
      </c>
      <c r="F325" t="str">
        <f>if(Services!F324="","",Services!F324)</f>
        <v>NV</v>
      </c>
      <c r="G325">
        <f>if(Services!G324="","",Services!G324)</f>
        <v>89503</v>
      </c>
      <c r="H325" t="str">
        <f>if(Services!B324="","",Services!B324)</f>
        <v>775-682-5515</v>
      </c>
      <c r="L325" t="str">
        <f>if(Services!I324="","",Services!I324)</f>
        <v/>
      </c>
      <c r="N325" t="str">
        <f>if(Services!H324="","",Services!H324)</f>
        <v>UNR College of Education, Room 3007 Counseling &amp; Educational Psychology (CEP). Sliding fee scale; counseling for individuals, couples, &amp; families when college is in session.</v>
      </c>
    </row>
    <row r="326">
      <c r="B326" t="str">
        <f>if(Services!A325="","",Services!A325)</f>
        <v>VA Medical Center</v>
      </c>
      <c r="C326" t="str">
        <f>if(Services!D325="","",Services!D325)</f>
        <v>1000 Locust Street</v>
      </c>
      <c r="E326" t="str">
        <f>if(Services!E325="","",Services!E325)</f>
        <v>Reno</v>
      </c>
      <c r="F326" t="str">
        <f>if(Services!F325="","",Services!F325)</f>
        <v>NV</v>
      </c>
      <c r="G326">
        <f>if(Services!G325="","",Services!G325)</f>
        <v>89502</v>
      </c>
      <c r="H326" t="str">
        <f>if(Services!B325="","",Services!B325)</f>
        <v>775-786-7200</v>
      </c>
      <c r="L326" s="82" t="str">
        <f>if(Services!I325="","",Services!I325)</f>
        <v>www.reno.va.gov</v>
      </c>
      <c r="N326" t="str">
        <f>if(Services!H325="","",Services!H325)</f>
        <v>VA provides Care to eligible veterans.</v>
      </c>
    </row>
    <row r="327">
      <c r="B327" t="str">
        <f>if(Services!A326="","",Services!A326)</f>
        <v>VA Supportive Housing (VASH)</v>
      </c>
      <c r="C327" t="str">
        <f>if(Services!D326="","",Services!D326)</f>
        <v>350 Capitol Hill Ave</v>
      </c>
      <c r="E327" t="str">
        <f>if(Services!E326="","",Services!E326)</f>
        <v>Reno</v>
      </c>
      <c r="F327" t="str">
        <f>if(Services!F326="","",Services!F326)</f>
        <v>NV</v>
      </c>
      <c r="G327">
        <f>if(Services!G326="","",Services!G326)</f>
        <v>89502</v>
      </c>
      <c r="H327" t="str">
        <f>if(Services!B326="","",Services!B326)</f>
        <v>775-321-4880</v>
      </c>
      <c r="L327" t="str">
        <f>if(Services!I326="","",Services!I326)</f>
        <v/>
      </c>
      <c r="N327" t="str">
        <f>if(Services!H326="","",Services!H326)</f>
        <v>Veterans-Subsidized HUD-VASH. HUD housing vouchers with VA supportive services to help Veterans who are homeless and their families find and sustain permanent housing. VA case managers may connect these Veterans with support services such as health care, mental health treatment, and substance use counseling to help them in their recovery process and with their ability to maintain housing in the community.</v>
      </c>
    </row>
    <row r="328">
      <c r="B328" t="str">
        <f>if(Services!A327="","",Services!A327)</f>
        <v>Valley View Christian Fellowship</v>
      </c>
      <c r="C328" t="str">
        <f>if(Services!D327="","",Services!D327)</f>
        <v>1805 Geiger Grade Rd.</v>
      </c>
      <c r="E328" t="str">
        <f>if(Services!E327="","",Services!E327)</f>
        <v>Reno</v>
      </c>
      <c r="F328" t="str">
        <f>if(Services!F327="","",Services!F327)</f>
        <v>NV</v>
      </c>
      <c r="G328">
        <f>if(Services!G327="","",Services!G327)</f>
        <v>89511</v>
      </c>
      <c r="H328" t="str">
        <f>if(Services!B327="","",Services!B327)</f>
        <v>775-772-7873</v>
      </c>
      <c r="L328" t="str">
        <f>if(Services!I327="","",Services!I327)</f>
        <v/>
      </c>
      <c r="N328" t="str">
        <f>if(Services!H327="","",Services!H327)</f>
        <v>The food pantry can have fruits, canned goods, and more. Clothing and some basic household supplies may also be provided in Washoe County.</v>
      </c>
    </row>
    <row r="329">
      <c r="B329" t="str">
        <f>if(Services!A328="","",Services!A328)</f>
        <v>Veterans Affairs</v>
      </c>
      <c r="C329" t="str">
        <f>if(Services!D328="","",Services!D328)</f>
        <v>975 Kirman Avenue</v>
      </c>
      <c r="E329" t="str">
        <f>if(Services!E328="","",Services!E328)</f>
        <v>Reno</v>
      </c>
      <c r="F329" t="str">
        <f>if(Services!F328="","",Services!F328)</f>
        <v>NV</v>
      </c>
      <c r="G329">
        <f>if(Services!G328="","",Services!G328)</f>
        <v>89502</v>
      </c>
      <c r="H329" t="str">
        <f>if(Services!B328="","",Services!B328)</f>
        <v>775-786-720</v>
      </c>
      <c r="L329" s="82" t="str">
        <f>if(Services!I328="","",Services!I328)</f>
        <v>https://www.reno.va.gov</v>
      </c>
      <c r="N329" t="str">
        <f>if(Services!H328="","",Services!H328)</f>
        <v>Reno VAMC (24 hours a day for inpatient), clinics are 8:00 am to 4:00 pm.
Sierra Foothills Outpatient Clinic 8:00 am - 5:00 pm.
Carson Valley Outpatient Clinic 8:00 am -4:00 pm.
Lahontan Valley Outpatient Clinic 8:00 am -4:00 pm.
Readjustment Counseling Service; veterans Services; VA pension and other benefit information.
</v>
      </c>
    </row>
    <row r="330">
      <c r="B330" t="str">
        <f>if(Services!A329="","",Services!A329)</f>
        <v>Vintage at Citi Vista Senior Apts</v>
      </c>
      <c r="C330" t="str">
        <f>if(Services!D329="","",Services!D329)</f>
        <v>650 Record St</v>
      </c>
      <c r="E330" t="str">
        <f>if(Services!E329="","",Services!E329)</f>
        <v>Reno</v>
      </c>
      <c r="F330" t="str">
        <f>if(Services!F329="","",Services!F329)</f>
        <v>NV</v>
      </c>
      <c r="G330">
        <f>if(Services!G329="","",Services!G329)</f>
        <v>89512</v>
      </c>
      <c r="H330" t="str">
        <f>if(Services!B329="","",Services!B329)</f>
        <v>775-324-2211</v>
      </c>
      <c r="L330" t="str">
        <f>if(Services!I329="","",Services!I329)</f>
        <v/>
      </c>
      <c r="N330" t="str">
        <f>if(Services!H329="","",Services!H329)</f>
        <v>Seniors/Disabled Subsidized. Obtaining rental rates for low income housing is difficult as most rates are based on the income of the renter. We created this website so users can see what others are paying for rent at Citi Vista Senior Living.</v>
      </c>
    </row>
    <row r="331">
      <c r="B331" t="str">
        <f>if(Services!A330="","",Services!A330)</f>
        <v>Vintage Hills Sr Apts</v>
      </c>
      <c r="C331" t="str">
        <f>if(Services!D330="","",Services!D330)</f>
        <v>4195 West 7th St</v>
      </c>
      <c r="E331" t="str">
        <f>if(Services!E330="","",Services!E330)</f>
        <v>Reno</v>
      </c>
      <c r="F331" t="str">
        <f>if(Services!F330="","",Services!F330)</f>
        <v>NV</v>
      </c>
      <c r="G331">
        <f>if(Services!G330="","",Services!G330)</f>
        <v>89503</v>
      </c>
      <c r="H331" t="str">
        <f>if(Services!B330="","",Services!B330)</f>
        <v>775-787-0109</v>
      </c>
      <c r="L331" t="str">
        <f>if(Services!I330="","",Services!I330)</f>
        <v/>
      </c>
      <c r="N331" t="str">
        <f>if(Services!H330="","",Services!H330)</f>
        <v>Senior/Disabled-Subsidized-Using Low Income Housing Tax Credit. LIHTC program, some households must earn either less than 50% or 60% of the area median income Rents in these units are capped at a maximum of 30% of the set-aside area median income.</v>
      </c>
    </row>
    <row r="332">
      <c r="B332" t="str">
        <f>if(Services!A331="","",Services!A331)</f>
        <v>Vista Point Apt Homes</v>
      </c>
      <c r="C332" t="str">
        <f>if(Services!D331="","",Services!D331)</f>
        <v>250 Talus Way</v>
      </c>
      <c r="E332" t="str">
        <f>if(Services!E331="","",Services!E331)</f>
        <v>Reno</v>
      </c>
      <c r="F332" t="str">
        <f>if(Services!F331="","",Services!F331)</f>
        <v>NV</v>
      </c>
      <c r="G332">
        <f>if(Services!G331="","",Services!G331)</f>
        <v>89503</v>
      </c>
      <c r="H332" t="str">
        <f>if(Services!B331="","",Services!B331)</f>
        <v>775-337-8819</v>
      </c>
      <c r="L332" t="str">
        <f>if(Services!I331="","",Services!I331)</f>
        <v/>
      </c>
      <c r="N332" t="str">
        <f>if(Services!H331="","",Services!H331)</f>
        <v>Family-Subsidized-Using Low Income Housing Tax Credit LIHTC program, units set aside. Households must earn either less than 50% or 60% of the area median income. Rents capped at a maximum of 30% of the set-aside area median income.</v>
      </c>
    </row>
    <row r="333">
      <c r="B333" t="str">
        <f>if(Services!A332="","",Services!A332)</f>
        <v>Vitality - Carson</v>
      </c>
      <c r="C333" t="str">
        <f>if(Services!D332="","",Services!D332)</f>
        <v>900 E long</v>
      </c>
      <c r="E333" t="str">
        <f>if(Services!E332="","",Services!E332)</f>
        <v>Carson City</v>
      </c>
      <c r="F333" t="str">
        <f>if(Services!F332="","",Services!F332)</f>
        <v>NV</v>
      </c>
      <c r="G333">
        <f>if(Services!G332="","",Services!G332)</f>
        <v>89706</v>
      </c>
      <c r="H333" t="str">
        <f>if(Services!B332="","",Services!B332)</f>
        <v/>
      </c>
      <c r="L333" t="str">
        <f>if(Services!I332="","",Services!I332)</f>
        <v/>
      </c>
      <c r="N333" t="str">
        <f>if(Services!H332="","",Services!H332)</f>
        <v>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co-occurring disorders appropriateness determined on a case by case basis. Vitality request a co-pay of $1000 towards treatment costs in addition to the supportive services fee of $175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v>
      </c>
    </row>
    <row r="334">
      <c r="B334" t="str">
        <f>if(Services!A333="","",Services!A333)</f>
        <v>Vitality Center- Elko Nv</v>
      </c>
      <c r="C334" t="str">
        <f>if(Services!D333="","",Services!D333)</f>
        <v>3740 Idaho Street</v>
      </c>
      <c r="E334" t="str">
        <f>if(Services!E333="","",Services!E333)</f>
        <v>Elko</v>
      </c>
      <c r="F334" t="str">
        <f>if(Services!F333="","",Services!F333)</f>
        <v>NV</v>
      </c>
      <c r="G334">
        <f>if(Services!G333="","",Services!G333)</f>
        <v>89801</v>
      </c>
      <c r="H334" t="str">
        <f>if(Services!B333="","",Services!B333)</f>
        <v/>
      </c>
      <c r="L334" t="str">
        <f>if(Services!I333="","",Services!I333)</f>
        <v/>
      </c>
      <c r="N334" t="str">
        <f>if(Services!H333="","",Services!H333)</f>
        <v>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some health issues and co-occurring disorders appropriateness determined on a case by case basis. Vitality request a co-pay of $1000 towards treatment costs in addition to the medical services fee of $670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v>
      </c>
    </row>
    <row r="335">
      <c r="B335" t="str">
        <f>if(Services!A334="","",Services!A334)</f>
        <v>Vocational Rehab - Services for the Blind and Visually Impaired</v>
      </c>
      <c r="C335" t="str">
        <f>if(Services!D334="","",Services!D334)</f>
        <v>1325 Corporate Blvd.</v>
      </c>
      <c r="E335" t="str">
        <f>if(Services!E334="","",Services!E334)</f>
        <v>Reno</v>
      </c>
      <c r="F335" t="str">
        <f>if(Services!F334="","",Services!F334)</f>
        <v>NV</v>
      </c>
      <c r="G335">
        <f>if(Services!G334="","",Services!G334)</f>
        <v>89502</v>
      </c>
      <c r="H335" t="str">
        <f>if(Services!B334="","",Services!B334)</f>
        <v>775-823-8100</v>
      </c>
      <c r="L335" s="82" t="str">
        <f>if(Services!I334="","",Services!I334)</f>
        <v>http://detr.state.nv.us</v>
      </c>
      <c r="N335" t="str">
        <f>if(Services!H334="","",Services!H334)</f>
        <v>Assist mentally, physically, or emotionally disabled individuals with resumes, and job searching, working independently. Monday-Friday 8:00-5:00.
Referrals (Nevada State Vocational Rehabilitation) for vision aids, if needed for employability; Older Blind program for seniors 55+; canes; magnifying glasses.</v>
      </c>
    </row>
    <row r="336">
      <c r="B336" t="str">
        <f>if(Services!A335="","",Services!A335)</f>
        <v>Voice in the Wilderness Church</v>
      </c>
      <c r="C336" t="str">
        <f>if(Services!D335="","",Services!D335)</f>
        <v>513 E. Second Street</v>
      </c>
      <c r="E336" t="str">
        <f>if(Services!E335="","",Services!E335)</f>
        <v>Reno</v>
      </c>
      <c r="F336" t="str">
        <f>if(Services!F335="","",Services!F335)</f>
        <v>NV</v>
      </c>
      <c r="G336">
        <f>if(Services!G335="","",Services!G335)</f>
        <v>89503</v>
      </c>
      <c r="H336" t="str">
        <f>if(Services!B335="","",Services!B335)</f>
        <v/>
      </c>
      <c r="L336" t="str">
        <f>if(Services!I335="","",Services!I335)</f>
        <v/>
      </c>
      <c r="N336" t="str">
        <f>if(Services!H335="","",Services!H335)</f>
        <v>Church can provide meals and free food.</v>
      </c>
    </row>
    <row r="337">
      <c r="B337" t="str">
        <f>if(Services!A336="","",Services!A336)</f>
        <v>Volunteers of America</v>
      </c>
      <c r="C337" t="str">
        <f>if(Services!D336="","",Services!D336)</f>
        <v>315 Record St. #200</v>
      </c>
      <c r="E337" t="str">
        <f>if(Services!E336="","",Services!E336)</f>
        <v>Reno</v>
      </c>
      <c r="F337" t="str">
        <f>if(Services!F336="","",Services!F336)</f>
        <v>NV</v>
      </c>
      <c r="G337" t="str">
        <f>if(Services!G336="","",Services!G336)</f>
        <v/>
      </c>
      <c r="H337" t="str">
        <f>if(Services!B336="","",Services!B336)</f>
        <v>775-329-4141</v>
      </c>
      <c r="L337" t="str">
        <f>if(Services!I336="","",Services!I336)</f>
        <v/>
      </c>
      <c r="N337" t="str">
        <f>if(Services!H336="","",Services!H336)</f>
        <v>Washoe County homeless, veterans, and other struggling families can get help. Everything from free food to shelter, homeless prevention, and other support is arranged. Washoe County homeless, veterans, and other struggling families can get help. Everything from free food to shelter, homeless prevention, and other support is arranged.</v>
      </c>
    </row>
    <row r="338">
      <c r="B338" t="str">
        <f>if(Services!A337="","",Services!A337)</f>
        <v>WARC Thrift Store</v>
      </c>
      <c r="C338" t="str">
        <f>if(Services!D337="","",Services!D337)</f>
        <v>790 Sutro St.</v>
      </c>
      <c r="E338" t="str">
        <f>if(Services!E337="","",Services!E337)</f>
        <v>Reno </v>
      </c>
      <c r="F338" t="str">
        <f>if(Services!F337="","",Services!F337)</f>
        <v>NV</v>
      </c>
      <c r="G338">
        <f>if(Services!G337="","",Services!G337)</f>
        <v>89512</v>
      </c>
      <c r="H338" t="str">
        <f>if(Services!B337="","",Services!B337)</f>
        <v>775-333-9272</v>
      </c>
      <c r="L338" t="str">
        <f>if(Services!I337="","",Services!I337)</f>
        <v/>
      </c>
      <c r="N338" t="str">
        <f>if(Services!H337="","",Services!H337)</f>
        <v>Permanently Closed</v>
      </c>
    </row>
    <row r="339">
      <c r="B339" t="str">
        <f>if(Services!A338="","",Services!A338)</f>
        <v>Washoe Co. Adult Division Services</v>
      </c>
      <c r="C339" t="str">
        <f>if(Services!D338="","",Services!D338)</f>
        <v>1001 E Ninth St</v>
      </c>
      <c r="E339" t="str">
        <f>if(Services!E338="","",Services!E338)</f>
        <v>Reno</v>
      </c>
      <c r="F339" t="str">
        <f>if(Services!F338="","",Services!F338)</f>
        <v>NV</v>
      </c>
      <c r="G339">
        <f>if(Services!G338="","",Services!G338)</f>
        <v>89503</v>
      </c>
      <c r="H339" t="str">
        <f>if(Services!B338="","",Services!B338)</f>
        <v>775-328-2000</v>
      </c>
      <c r="L339" s="82" t="str">
        <f>if(Services!I338="","",Services!I338)</f>
        <v>https://www.washoecounty.us/socsrv/adult_services</v>
      </c>
      <c r="N339" t="str">
        <f>if(Services!H338="","",Services!H338)</f>
        <v>HCAP - Health Care Assistance Program; skilled nursing; group care placement; burial assistance; Supportive housing program.</v>
      </c>
    </row>
    <row r="340">
      <c r="B340" t="str">
        <f>if(Services!A339="","",Services!A339)</f>
        <v>Washoe Co. Health Dept. - WIC</v>
      </c>
      <c r="C340" t="str">
        <f>if(Services!D339="","",Services!D339)</f>
        <v>1001 E. 9th St. Bldg. B</v>
      </c>
      <c r="E340" t="str">
        <f>if(Services!E339="","",Services!E339)</f>
        <v>Reno</v>
      </c>
      <c r="F340" t="str">
        <f>if(Services!F339="","",Services!F339)</f>
        <v>NV</v>
      </c>
      <c r="G340">
        <f>if(Services!G339="","",Services!G339)</f>
        <v>89512</v>
      </c>
      <c r="H340" t="str">
        <f>if(Services!B339="","",Services!B339)</f>
        <v>775-328-2299</v>
      </c>
      <c r="L340" s="82" t="str">
        <f>if(Services!I339="","",Services!I339)</f>
        <v>www.washoecounty.us/health/programs-and-services/preventive-health/wic.php </v>
      </c>
      <c r="N340" t="str">
        <f>if(Services!H339="","",Services!H339)</f>
        <v>Hours Monday-Friday 8am-12pm and 1:00pm-5:00pm. 
Food supplements for pregnant women, infants, and children under 5 years; supplements for breastfeeding mothers &amp; infants under 1 yr; nutritional counseling &amp; classes; referrals; no charge.</v>
      </c>
    </row>
    <row r="341">
      <c r="B341" t="str">
        <f>if(Services!A340="","",Services!A340)</f>
        <v>Washoe County Adult Social Services</v>
      </c>
      <c r="C341" t="str">
        <f>if(Services!D340="","",Services!D340)</f>
        <v>1001 E 9th St Bldg C, Rm 135</v>
      </c>
      <c r="E341" t="str">
        <f>if(Services!E340="","",Services!E340)</f>
        <v>Reno</v>
      </c>
      <c r="F341" t="str">
        <f>if(Services!F340="","",Services!F340)</f>
        <v>NV</v>
      </c>
      <c r="G341">
        <f>if(Services!G340="","",Services!G340)</f>
        <v>89512</v>
      </c>
      <c r="H341" t="str">
        <f>if(Services!B340="","",Services!B340)</f>
        <v>775-328-2700</v>
      </c>
      <c r="L341" s="82" t="str">
        <f>if(Services!I340="","",Services!I340)</f>
        <v>www.washoecounty.us/socsrv</v>
      </c>
      <c r="N341" t="str">
        <f>if(Services!H340="","",Services!H340)</f>
        <v>Mon. - Fri. 7:00am-5:00pm. Indigent medical assistance. No emergency assistance available; HCAP - Health Care Assistance Program, eligibility for clinic services, assistance with hospital bills, skilled nursing, group care placement, and burial assistance (must qualify). Reports/Investigations of an adult experiencing abuse or neglect. Email: cps@washoecounty.us</v>
      </c>
    </row>
    <row r="342">
      <c r="B342" t="str">
        <f>if(Services!A341="","",Services!A341)</f>
        <v>Washoe County Childcare and Early Chilhood Services</v>
      </c>
      <c r="C342" t="str">
        <f>if(Services!D341="","",Services!D341)</f>
        <v>1001 E. 9th St. </v>
      </c>
      <c r="E342" t="str">
        <f>if(Services!E341="","",Services!E341)</f>
        <v>Reno</v>
      </c>
      <c r="F342" t="str">
        <f>if(Services!F341="","",Services!F341)</f>
        <v>NV</v>
      </c>
      <c r="G342">
        <f>if(Services!G341="","",Services!G341)</f>
        <v>89512</v>
      </c>
      <c r="H342" t="str">
        <f>if(Services!B341="","",Services!B341)</f>
        <v>775-337-4470</v>
      </c>
      <c r="L342" t="str">
        <f>if(Services!I341="","",Services!I341)</f>
        <v/>
      </c>
      <c r="N342" t="str">
        <f>if(Services!H341="","",Services!H341)</f>
        <v>Washoe County Child Care Services is responsible for regulating and monitoring the temporary care provided to children outside of their home by caregivers other than their natural parents. We will use the laws and regulations set by the State and the County to insure a minimum level of care is provided to children to maintain and facilitate their normal development, health, safety, and welfare.We believe children, parents, and the community have a right to expect that licensed facilities will provide an environment for children that nurtures growth and potential. To that end we will work to define and promote quality in caregiving, serve as a resource to providers and parents and advance education in the field.</v>
      </c>
    </row>
    <row r="343">
      <c r="B343" t="str">
        <f>if(Services!A342="","",Services!A342)</f>
        <v>Washoe County Department of social Services / Elder Protective Services</v>
      </c>
      <c r="C343" t="str">
        <f>if(Services!D342="","",Services!D342)</f>
        <v>445 Apple Street, Suite 104</v>
      </c>
      <c r="E343" t="str">
        <f>if(Services!E342="","",Services!E342)</f>
        <v>Reno</v>
      </c>
      <c r="F343" t="str">
        <f>if(Services!F342="","",Services!F342)</f>
        <v>NV</v>
      </c>
      <c r="G343">
        <f>if(Services!G342="","",Services!G342)</f>
        <v>89502</v>
      </c>
      <c r="H343" t="str">
        <f>if(Services!B342="","",Services!B342)</f>
        <v>775-688-2964</v>
      </c>
      <c r="L343" t="str">
        <f>if(Services!I342="","",Services!I342)</f>
        <v/>
      </c>
      <c r="N343" t="str">
        <f>if(Services!H342="","",Services!H342)</f>
        <v>Reports/investigations for elder abuse or neglect. Email: cps@washoecounty.us</v>
      </c>
    </row>
    <row r="344">
      <c r="B344" t="str">
        <f>if(Services!A343="","",Services!A343)</f>
        <v>Washoe County Department of Social Services/Child Protective Services</v>
      </c>
      <c r="C344" t="str">
        <f>if(Services!D343="","",Services!D343)</f>
        <v>350 S. Center Street</v>
      </c>
      <c r="E344" t="str">
        <f>if(Services!E343="","",Services!E343)</f>
        <v>Reno</v>
      </c>
      <c r="F344" t="str">
        <f>if(Services!F343="","",Services!F343)</f>
        <v>NV</v>
      </c>
      <c r="G344">
        <f>if(Services!G343="","",Services!G343)</f>
        <v>89502</v>
      </c>
      <c r="H344" t="str">
        <f>if(Services!B343="","",Services!B343)</f>
        <v>775-785-8600
</v>
      </c>
      <c r="L344" s="82" t="str">
        <f>if(Services!I343="","",Services!I343)</f>
        <v>https://www.washoecounty.us/socsrv/childrens_services/child_protective_services</v>
      </c>
      <c r="N344" t="str">
        <f>if(Services!H343="","",Services!H343)</f>
        <v>Call or email Reports/Investigations of child abuse or neglect. email:cps@washoecounty.us</v>
      </c>
    </row>
    <row r="345">
      <c r="B345" t="str">
        <f>if(Services!A344="","",Services!A344)</f>
        <v>Washoe County Health Department</v>
      </c>
      <c r="C345" t="str">
        <f>if(Services!D344="","",Services!D344)</f>
        <v>1001 East 9th Street, building B</v>
      </c>
      <c r="E345" t="str">
        <f>if(Services!E344="","",Services!E344)</f>
        <v>Reno</v>
      </c>
      <c r="F345" t="str">
        <f>if(Services!F344="","",Services!F344)</f>
        <v>NV</v>
      </c>
      <c r="G345">
        <f>if(Services!G344="","",Services!G344)</f>
        <v>89512</v>
      </c>
      <c r="H345" t="str">
        <f>if(Services!B344="","",Services!B344)</f>
        <v>775-328 2470</v>
      </c>
      <c r="L345" t="str">
        <f>if(Services!I344="","",Services!I344)</f>
        <v>https://www.washoecounty.us/health/programs-and-services/preventive-health/sexual- health-program.php</v>
      </c>
      <c r="N345" t="str">
        <f>if(Services!H344="","",Services!H344)</f>
        <v>Call for locations, times, and appointments for free HIV testing.
Sexual Health Clinic: open M-F, sliding fee scale
. HIV testing STD testing/treatment, and family planning services.</v>
      </c>
    </row>
    <row r="346">
      <c r="B346" t="str">
        <f>if(Services!A345="","",Services!A345)</f>
        <v>Washoe County Health District</v>
      </c>
      <c r="C346" t="str">
        <f>if(Services!D345="","",Services!D345)</f>
        <v>1001 East 9th Street</v>
      </c>
      <c r="E346" t="str">
        <f>if(Services!E345="","",Services!E345)</f>
        <v>Reno</v>
      </c>
      <c r="F346" t="str">
        <f>if(Services!F345="","",Services!F345)</f>
        <v>NV</v>
      </c>
      <c r="G346">
        <f>if(Services!G345="","",Services!G345)</f>
        <v>89512</v>
      </c>
      <c r="H346" t="str">
        <f>if(Services!B345="","",Services!B345)</f>
        <v>775-328-2400</v>
      </c>
      <c r="L346" t="str">
        <f>if(Services!I345="","",Services!I345)</f>
        <v>https://www.washoecounty.us/health/contact-us.php for a complete listing of contact information</v>
      </c>
      <c r="N346" t="str">
        <f>if(Services!H345="","",Services!H345)</f>
        <v>The Washoe County Health District provides a variety of health related services to the Washoe County community. STD/HIV testing; Immunizations; TB Program, Family Planning; Vital Statistics Office for Birth/Death certificates. The Washoe County Health District currently partners with the Washoe County Sheriff's Office on the LARC Women's Health Program. Office/clinic locations vary</v>
      </c>
    </row>
    <row r="347">
      <c r="B347" t="str">
        <f>if(Services!A346="","",Services!A346)</f>
        <v>Washoe County School District</v>
      </c>
      <c r="C347" t="str">
        <f>if(Services!D346="","",Services!D346)</f>
        <v>425 E. 9th St.</v>
      </c>
      <c r="E347" t="str">
        <f>if(Services!E346="","",Services!E346)</f>
        <v>Reno</v>
      </c>
      <c r="F347" t="str">
        <f>if(Services!F346="","",Services!F346)</f>
        <v>NV</v>
      </c>
      <c r="G347">
        <f>if(Services!G346="","",Services!G346)</f>
        <v>89512</v>
      </c>
      <c r="H347" t="str">
        <f>if(Services!B346="","",Services!B346)</f>
        <v>775-348-0200</v>
      </c>
      <c r="L347" s="82" t="str">
        <f>if(Services!I346="","",Services!I346)</f>
        <v>www.washoeschools.net</v>
      </c>
      <c r="N347" t="str">
        <f>if(Services!H346="","",Services!H346)</f>
        <v>Children in Transition. Child @ Family Services Department, (Connecting All The Pieces) The mission of the Child and Family Services Department is to prepare children to be successful in school by building a strong home-school connection with parents to support their children through educational and school readiness activities and to support the statewide early childhood community through professional development training and resources.</v>
      </c>
    </row>
    <row r="348">
      <c r="B348" t="str">
        <f>if(Services!A347="","",Services!A347)</f>
        <v>Washoe County School District Re-Engagement Center</v>
      </c>
      <c r="C348" t="str">
        <f>if(Services!D347="","",Services!D347)</f>
        <v>No Address</v>
      </c>
      <c r="E348" t="str">
        <f>if(Services!E347="","",Services!E347)</f>
        <v>Regional</v>
      </c>
      <c r="F348" t="str">
        <f>if(Services!F347="","",Services!F347)</f>
        <v>NV</v>
      </c>
      <c r="G348" t="str">
        <f>if(Services!G347="","",Services!G347)</f>
        <v/>
      </c>
      <c r="H348" t="str">
        <f>if(Services!B347="","",Services!B347)</f>
        <v>775-327-0609</v>
      </c>
      <c r="L348" t="str">
        <f>if(Services!I347="","",Services!I347)</f>
        <v/>
      </c>
      <c r="N348" t="str">
        <f>if(Services!H347="","",Services!H347)</f>
        <v>For children ages 14-18 who have dropped out of school or are credit deficient</v>
      </c>
    </row>
    <row r="349">
      <c r="B349" t="str">
        <f>if(Services!A348="","",Services!A348)</f>
        <v>Washoe County Sheriff's Office</v>
      </c>
      <c r="C349" t="str">
        <f>if(Services!D348="","",Services!D348)</f>
        <v>911 Parr Blvd.</v>
      </c>
      <c r="E349" t="str">
        <f>if(Services!E348="","",Services!E348)</f>
        <v>Reno</v>
      </c>
      <c r="F349" t="str">
        <f>if(Services!F348="","",Services!F348)</f>
        <v>NV</v>
      </c>
      <c r="G349">
        <f>if(Services!G348="","",Services!G348)</f>
        <v>89512</v>
      </c>
      <c r="H349" t="str">
        <f>if(Services!B348="","",Services!B348)</f>
        <v>775-325-6454</v>
      </c>
      <c r="L349" t="str">
        <f>if(Services!I348="","",Services!I348)</f>
        <v/>
      </c>
      <c r="N349" t="str">
        <f>if(Services!H348="","",Services!H348)</f>
        <v>WCSO Victim Advocate</v>
      </c>
    </row>
    <row r="350">
      <c r="B350" t="str">
        <f>if(Services!A349="","",Services!A349)</f>
        <v>Washoe Mill Apts</v>
      </c>
      <c r="C350" t="str">
        <f>if(Services!D349="","",Services!D349)</f>
        <v>1375 Mill St</v>
      </c>
      <c r="E350" t="str">
        <f>if(Services!E349="","",Services!E349)</f>
        <v>Reno</v>
      </c>
      <c r="F350" t="str">
        <f>if(Services!F349="","",Services!F349)</f>
        <v>NV</v>
      </c>
      <c r="G350">
        <f>if(Services!G349="","",Services!G349)</f>
        <v>89502</v>
      </c>
      <c r="H350" t="str">
        <f>if(Services!B349="","",Services!B349)</f>
        <v>775-323-4299</v>
      </c>
      <c r="L350" t="str">
        <f>if(Services!I349="","",Services!I349)</f>
        <v/>
      </c>
      <c r="N350" t="str">
        <f>if(Services!H349="","",Services!H349)</f>
        <v>Senior/Disabled Subsidized Sec 8</v>
      </c>
    </row>
    <row r="351">
      <c r="B351" t="str">
        <f>if(Services!A350="","",Services!A350)</f>
        <v>Washoe Senior Center</v>
      </c>
      <c r="C351" t="str">
        <f>if(Services!D350="","",Services!D350)</f>
        <v>1155 E. 9th St.</v>
      </c>
      <c r="E351" t="str">
        <f>if(Services!E350="","",Services!E350)</f>
        <v>Reno</v>
      </c>
      <c r="F351" t="str">
        <f>if(Services!F350="","",Services!F350)</f>
        <v>NV</v>
      </c>
      <c r="G351">
        <f>if(Services!G350="","",Services!G350)</f>
        <v>89512</v>
      </c>
      <c r="H351" t="str">
        <f>if(Services!B350="","",Services!B350)</f>
        <v>775-328-2575</v>
      </c>
      <c r="L351" t="str">
        <f>if(Services!I350="","",Services!I350)</f>
        <v/>
      </c>
      <c r="N351" t="str">
        <f>if(Services!H350="","",Services!H350)</f>
        <v>Congregate and meals on wheels are served. Low income senior citizens and their spouses can get free food/meals/groceries delivered to them. There are also field trips and other programs arranged.</v>
      </c>
    </row>
    <row r="352">
      <c r="B352" t="str">
        <f>if(Services!A351="","",Services!A351)</f>
        <v>Wellcare</v>
      </c>
      <c r="C352" t="str">
        <f>if(Services!D351="","",Services!D351)</f>
        <v>3312 W Charlston Blvd</v>
      </c>
      <c r="E352" t="str">
        <f>if(Services!E351="","",Services!E351)</f>
        <v>Las Vegas</v>
      </c>
      <c r="F352" t="str">
        <f>if(Services!F351="","",Services!F351)</f>
        <v>NV</v>
      </c>
      <c r="G352">
        <f>if(Services!G351="","",Services!G351)</f>
        <v>89102</v>
      </c>
      <c r="H352" t="str">
        <f>if(Services!B351="","",Services!B351)</f>
        <v>702-548-0157</v>
      </c>
      <c r="L352" t="str">
        <f>if(Services!I351="","",Services!I351)</f>
        <v/>
      </c>
      <c r="N352" t="str">
        <f>if(Services!H351="","",Services!H351)</f>
        <v>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v>
      </c>
    </row>
    <row r="353">
      <c r="B353" t="str">
        <f>if(Services!A352="","",Services!A352)</f>
        <v>Wellcare </v>
      </c>
      <c r="C353" t="str">
        <f>if(Services!D352="","",Services!D352)</f>
        <v>5412 Boulder Hwy</v>
      </c>
      <c r="E353" t="str">
        <f>if(Services!E352="","",Services!E352)</f>
        <v>Las Vegas</v>
      </c>
      <c r="F353" t="str">
        <f>if(Services!F352="","",Services!F352)</f>
        <v>NV</v>
      </c>
      <c r="G353">
        <f>if(Services!G352="","",Services!G352)</f>
        <v>89122</v>
      </c>
      <c r="H353" t="str">
        <f>if(Services!B352="","",Services!B352)</f>
        <v>702-291-7121</v>
      </c>
      <c r="L353" t="str">
        <f>if(Services!I352="","",Services!I352)</f>
        <v/>
      </c>
      <c r="N353" t="str">
        <f>if(Services!H352="","",Services!H352)</f>
        <v>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v>
      </c>
    </row>
    <row r="354">
      <c r="B354" t="str">
        <f>if(Services!A353="","",Services!A353)</f>
        <v>West Hills Assessment &amp; Referral</v>
      </c>
      <c r="C354" t="str">
        <f>if(Services!D353="","",Services!D353)</f>
        <v>1240 E 9th St</v>
      </c>
      <c r="E354" t="str">
        <f>if(Services!E353="","",Services!E353)</f>
        <v>Reno</v>
      </c>
      <c r="F354" t="str">
        <f>if(Services!F353="","",Services!F353)</f>
        <v>NV</v>
      </c>
      <c r="G354">
        <f>if(Services!G353="","",Services!G353)</f>
        <v>89512</v>
      </c>
      <c r="H354" t="str">
        <f>if(Services!B353="","",Services!B353)</f>
        <v>775-789-4256</v>
      </c>
      <c r="L354" t="str">
        <f>if(Services!I353="","",Services!I353)</f>
        <v/>
      </c>
      <c r="N354" t="str">
        <f>if(Services!H353="","",Services!H353)</f>
        <v>24-hr crisis evaluation, appointments preferred; free assessments and referrals</v>
      </c>
    </row>
    <row r="355">
      <c r="B355" t="str">
        <f>if(Services!A354="","",Services!A354)</f>
        <v>West Hills Behavioral Health Hospital</v>
      </c>
      <c r="C355" t="str">
        <f>if(Services!D354="","",Services!D354)</f>
        <v>1240 East Ninth St.</v>
      </c>
      <c r="E355" t="str">
        <f>if(Services!E354="","",Services!E354)</f>
        <v>Reno</v>
      </c>
      <c r="F355" t="str">
        <f>if(Services!F354="","",Services!F354)</f>
        <v>NV</v>
      </c>
      <c r="G355">
        <f>if(Services!G354="","",Services!G354)</f>
        <v>89512</v>
      </c>
      <c r="H355" t="str">
        <f>if(Services!B354="","",Services!B354)</f>
        <v>800-242-0478</v>
      </c>
      <c r="L355" s="82" t="str">
        <f>if(Services!I354="","",Services!I354)</f>
        <v>https://westhillshospital.net</v>
      </c>
      <c r="N355" t="str">
        <f>if(Services!H354="","",Services!H354)</f>
        <v>West Hills Behavioral Health Hospital. Serving northern Nevada for more than 30 years, this facility provides behavioral health and addiction treatment for children, adolescents and adults.</v>
      </c>
    </row>
    <row r="356">
      <c r="B356" t="str">
        <f>if(Services!A355="","",Services!A355)</f>
        <v>Westcare, Las Vegas</v>
      </c>
      <c r="C356" t="str">
        <f>if(Services!D355="","",Services!D355)</f>
        <v/>
      </c>
      <c r="E356" t="str">
        <f>if(Services!E355="","",Services!E355)</f>
        <v>Las Vegas/Henderson</v>
      </c>
      <c r="F356" t="str">
        <f>if(Services!F355="","",Services!F355)</f>
        <v>NV</v>
      </c>
      <c r="G356" t="str">
        <f>if(Services!G355="","",Services!G355)</f>
        <v/>
      </c>
      <c r="H356" t="str">
        <f>if(Services!B355="","",Services!B355)</f>
        <v>702-385-3330</v>
      </c>
      <c r="L356" t="str">
        <f>if(Services!I355="","",Services!I355)</f>
        <v/>
      </c>
      <c r="N356" t="str">
        <f>if(Services!H355="","",Services!H355)</f>
        <v>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v>
      </c>
    </row>
    <row r="357">
      <c r="B357" t="str">
        <f>if(Services!A356="","",Services!A356)</f>
        <v>Westcare, Nye County</v>
      </c>
      <c r="C357" t="str">
        <f>if(Services!D356="","",Services!D356)</f>
        <v/>
      </c>
      <c r="E357" t="str">
        <f>if(Services!E356="","",Services!E356)</f>
        <v>NYE County</v>
      </c>
      <c r="F357" t="str">
        <f>if(Services!F356="","",Services!F356)</f>
        <v>NV</v>
      </c>
      <c r="G357" t="str">
        <f>if(Services!G356="","",Services!G356)</f>
        <v/>
      </c>
      <c r="H357" t="str">
        <f>if(Services!B356="","",Services!B356)</f>
        <v>775-751-6990</v>
      </c>
      <c r="L357" t="str">
        <f>if(Services!I356="","",Services!I356)</f>
        <v/>
      </c>
      <c r="N357" t="str">
        <f>if(Services!H356="","",Services!H356)</f>
        <v>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v>
      </c>
    </row>
    <row r="358">
      <c r="B358" t="str">
        <f>if(Services!A357="","",Services!A357)</f>
        <v>Western Nevada College/Formally Known As Western Nevada Community College</v>
      </c>
      <c r="C358" t="str">
        <f>if(Services!D357="","",Services!D357)</f>
        <v>2201 W. College Pkwy.</v>
      </c>
      <c r="E358" t="str">
        <f>if(Services!E357="","",Services!E357)</f>
        <v>Carson City</v>
      </c>
      <c r="F358" t="str">
        <f>if(Services!F357="","",Services!F357)</f>
        <v>NV</v>
      </c>
      <c r="G358">
        <f>if(Services!G357="","",Services!G357)</f>
        <v>89703</v>
      </c>
      <c r="H358" t="str">
        <f>if(Services!B357="","",Services!B357)</f>
        <v>775-448-3000</v>
      </c>
      <c r="L358" t="str">
        <f>if(Services!I357="","",Services!I357)</f>
        <v/>
      </c>
      <c r="N358" t="str">
        <f>if(Services!H357="","",Services!H357)</f>
        <v>This is a public college</v>
      </c>
    </row>
    <row r="359">
      <c r="B359" t="str">
        <f>if(Services!A358="","",Services!A358)</f>
        <v>Westridge Apts</v>
      </c>
      <c r="C359" t="str">
        <f>if(Services!D358="","",Services!D358)</f>
        <v>5250 Villa Verde Dr</v>
      </c>
      <c r="E359" t="str">
        <f>if(Services!E358="","",Services!E358)</f>
        <v>Reno</v>
      </c>
      <c r="F359" t="str">
        <f>if(Services!F358="","",Services!F358)</f>
        <v>NV</v>
      </c>
      <c r="G359">
        <f>if(Services!G358="","",Services!G358)</f>
        <v>89523</v>
      </c>
      <c r="H359" t="str">
        <f>if(Services!B358="","",Services!B358)</f>
        <v>775-747-5959</v>
      </c>
      <c r="L359" t="str">
        <f>if(Services!I358="","",Services!I358)</f>
        <v/>
      </c>
      <c r="N359" t="str">
        <f>if(Services!H358="","",Services!H358)</f>
        <v>Family-Subsidized-Bond</v>
      </c>
    </row>
    <row r="360">
      <c r="B360" t="str">
        <f>if(Services!A359="","",Services!A359)</f>
        <v>Whittell Pointe Apts</v>
      </c>
      <c r="C360" t="str">
        <f>if(Services!D359="","",Services!D359)</f>
        <v>1855 Selmi Dr</v>
      </c>
      <c r="E360" t="str">
        <f>if(Services!E359="","",Services!E359)</f>
        <v>Reno</v>
      </c>
      <c r="F360" t="str">
        <f>if(Services!F359="","",Services!F359)</f>
        <v>NV</v>
      </c>
      <c r="G360">
        <f>if(Services!G359="","",Services!G359)</f>
        <v>89512</v>
      </c>
      <c r="H360" t="str">
        <f>if(Services!B359="","",Services!B359)</f>
        <v>775-329-4343</v>
      </c>
      <c r="L360" t="str">
        <f>if(Services!I359="","",Services!I359)</f>
        <v/>
      </c>
      <c r="N360" t="str">
        <f>if(Services!H359="","",Services!H359)</f>
        <v>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361">
      <c r="B361" t="str">
        <f>if(Services!A360="","",Services!A360)</f>
        <v>WIC Program, South</v>
      </c>
      <c r="C361" t="str">
        <f>if(Services!D360="","",Services!D360)</f>
        <v>601 W Moana lane, Suite 3</v>
      </c>
      <c r="E361" t="str">
        <f>if(Services!E360="","",Services!E360)</f>
        <v>Reno</v>
      </c>
      <c r="F361" t="str">
        <f>if(Services!F360="","",Services!F360)</f>
        <v>NV</v>
      </c>
      <c r="G361">
        <f>if(Services!G360="","",Services!G360)</f>
        <v>89509</v>
      </c>
      <c r="H361" t="str">
        <f>if(Services!B360="","",Services!B360)</f>
        <v>775-828-6600</v>
      </c>
      <c r="L361" t="str">
        <f>if(Services!I360="","",Services!I360)</f>
        <v/>
      </c>
      <c r="N361" t="str">
        <f>if(Services!H360="","",Services!H360)</f>
        <v>Supplemental food program for children and infants under age 5 and pregnant or breastfeeding women; referrals and special needs</v>
      </c>
    </row>
    <row r="362">
      <c r="B362" t="str">
        <f>if(Services!A361="","",Services!A361)</f>
        <v>William Raggio Plaza</v>
      </c>
      <c r="C362" t="str">
        <f>if(Services!D361="","",Services!D361)</f>
        <v>48 S Park St</v>
      </c>
      <c r="E362" t="str">
        <f>if(Services!E361="","",Services!E361)</f>
        <v>Reno</v>
      </c>
      <c r="F362" t="str">
        <f>if(Services!F361="","",Services!F361)</f>
        <v>NV</v>
      </c>
      <c r="G362">
        <f>if(Services!G361="","",Services!G361)</f>
        <v>89502</v>
      </c>
      <c r="H362" t="str">
        <f>if(Services!B361="","",Services!B361)</f>
        <v>775-329-2229</v>
      </c>
      <c r="L362" t="str">
        <f>if(Services!I361="","",Services!I361)</f>
        <v/>
      </c>
      <c r="N362" t="str">
        <f>if(Services!H361="","",Services!H361)</f>
        <v>Disabled-Subsidized Sec 811</v>
      </c>
    </row>
    <row r="363">
      <c r="B363" t="str">
        <f>if(Services!A362="","",Services!A362)</f>
        <v>Willow Springs - outpatient services</v>
      </c>
      <c r="C363" t="str">
        <f>if(Services!D362="","",Services!D362)</f>
        <v>650 Edison Way</v>
      </c>
      <c r="E363" t="str">
        <f>if(Services!E362="","",Services!E362)</f>
        <v>Reno</v>
      </c>
      <c r="F363" t="str">
        <f>if(Services!F362="","",Services!F362)</f>
        <v>NV</v>
      </c>
      <c r="G363">
        <f>if(Services!G362="","",Services!G362)</f>
        <v>89502</v>
      </c>
      <c r="H363" t="str">
        <f>if(Services!B362="","",Services!B362)</f>
        <v>775-284-4717</v>
      </c>
      <c r="L363" s="82" t="str">
        <f>if(Services!I362="","",Services!I362)</f>
        <v>willowspringscenter.com</v>
      </c>
      <c r="N363" t="str">
        <f>if(Services!H362="","",Services!H362)</f>
        <v>Medication management with psychiatrists, individual therapy, family therapy, groups, intensive outpatient, day treatment. Outpatient treatment available for children and adolescents. Children's psychiatric services.</v>
      </c>
    </row>
    <row r="364">
      <c r="B364" t="str">
        <f>if(Services!A363="","",Services!A363)</f>
        <v>Willow Springs - residential</v>
      </c>
      <c r="C364" t="str">
        <f>if(Services!D363="","",Services!D363)</f>
        <v>690 Edison Way</v>
      </c>
      <c r="E364" t="str">
        <f>if(Services!E363="","",Services!E363)</f>
        <v>Reno</v>
      </c>
      <c r="F364" t="str">
        <f>if(Services!F363="","",Services!F363)</f>
        <v>NV</v>
      </c>
      <c r="G364">
        <f>if(Services!G363="","",Services!G363)</f>
        <v>89502</v>
      </c>
      <c r="H364" t="str">
        <f>if(Services!B363="","",Services!B363)</f>
        <v>775-858-3303</v>
      </c>
      <c r="L364" s="82" t="str">
        <f>if(Services!I363="","",Services!I363)</f>
        <v>willowspringscenter.com</v>
      </c>
      <c r="N364" t="str">
        <f>if(Services!H363="","",Services!H363)</f>
        <v>Residential treatment center for children and adolescents. At least three month program. Children's psychiatric services.</v>
      </c>
    </row>
    <row r="365">
      <c r="B365" t="str">
        <f>if(Services!A364="","",Services!A364)</f>
        <v>Willows at Wells</v>
      </c>
      <c r="C365" t="str">
        <f>if(Services!D364="","",Services!D364)</f>
        <v>201 S Wells Ave</v>
      </c>
      <c r="E365" t="str">
        <f>if(Services!E364="","",Services!E364)</f>
        <v>Reno</v>
      </c>
      <c r="F365" t="str">
        <f>if(Services!F364="","",Services!F364)</f>
        <v>NV</v>
      </c>
      <c r="G365">
        <f>if(Services!G364="","",Services!G364)</f>
        <v>89502</v>
      </c>
      <c r="H365" t="str">
        <f>if(Services!B364="","",Services!B364)</f>
        <v>775-329-4248</v>
      </c>
      <c r="L365" t="str">
        <f>if(Services!I364="","",Services!I364)</f>
        <v/>
      </c>
      <c r="N365" t="str">
        <f>if(Services!H364="","",Services!H364)</f>
        <v>Senior/Disabled Not Subsidized</v>
      </c>
    </row>
    <row r="366">
      <c r="B366" t="str">
        <f>if(Services!A365="","",Services!A365)</f>
        <v>Women &amp; Children's Center of the Sierra</v>
      </c>
      <c r="C366" t="str">
        <f>if(Services!D365="","",Services!D365)</f>
        <v>WACCS Administrative Office 3905 Neil Road, Suite 2 </v>
      </c>
      <c r="E366" t="str">
        <f>if(Services!E365="","",Services!E365)</f>
        <v>Reno</v>
      </c>
      <c r="F366" t="str">
        <f>if(Services!F365="","",Services!F365)</f>
        <v>NV</v>
      </c>
      <c r="G366">
        <f>if(Services!G365="","",Services!G365)</f>
        <v>89502</v>
      </c>
      <c r="H366" t="str">
        <f>if(Services!B365="","",Services!B365)</f>
        <v>775-825-7395</v>
      </c>
      <c r="L366" s="82" t="str">
        <f>if(Services!I365="","",Services!I365)</f>
        <v>www.waccs.org</v>
      </c>
      <c r="N366" t="str">
        <f>if(Services!H365="","",Services!H365)</f>
        <v>The Women and Children’s Center of the Sierra (WACCS) provides services to support women as they work to move out of poverty and improve their lives. Our comprehensive approach includes ESL and GED (HiSet) education, job search and preparation, a free diaper bank, crisis intervention, and information and referrals for any other community service a woman may need to move forward in her life.
WACCS serves women as they work toward their individual goals on their journey out of poverty and away from public safety net programs. We counsel, educate, support, encourage, guide and otherwise empower women as they strive to transform their lives.</v>
      </c>
    </row>
    <row r="367">
      <c r="B367" t="str">
        <f>if(Services!A366="","",Services!A366)</f>
        <v>Women's Health Connection (NV State Health Division)</v>
      </c>
      <c r="C367" t="str">
        <f>if(Services!D366="","",Services!D366)</f>
        <v>4150 Technology Way, Suite 210</v>
      </c>
      <c r="E367" t="str">
        <f>if(Services!E366="","",Services!E366)</f>
        <v>Carson City</v>
      </c>
      <c r="F367" t="str">
        <f>if(Services!F366="","",Services!F366)</f>
        <v>NV</v>
      </c>
      <c r="G367">
        <f>if(Services!G366="","",Services!G366)</f>
        <v>89706</v>
      </c>
      <c r="H367" t="str">
        <f>if(Services!B366="","",Services!B366)</f>
        <v>775-684-2200</v>
      </c>
      <c r="L367" s="82" t="str">
        <f>if(Services!I366="","",Services!I366)</f>
        <v> http://dpbh.nv.gov/Programs/WHC/Women_s_Health_Connection_-_Home</v>
      </c>
      <c r="N367" t="str">
        <f>if(Services!H366="","",Services!H366)</f>
        <v>Women 40 years of age or older; Free breast exam, pap, and cervical cancer screening for women; must be uninsured and no Medicaid/care, low income. The Nevada Division of Public and Behavioral Health, Chronic Disease Prevention and Health Promotion partners with Access to Healthcare Network to administer the Women's Health Connection program. Women's Health Connection is a breast and cervical early detection program dedicated to serving low- income, high-risk, uninsured and underinsured women living in Nevada. The program's goal is to reduce the burden of breast and cervical cancer through education, early screening and diagnostics, care coordination/case management and improved accessibility treatment.</v>
      </c>
    </row>
    <row r="368">
      <c r="B368" t="str">
        <f>if(Services!A367="","",Services!A367)</f>
        <v>YMCA of the Sierra</v>
      </c>
      <c r="C368" t="str">
        <f>if(Services!D367="","",Services!D367)</f>
        <v>850 Baring Boulevard</v>
      </c>
      <c r="E368" t="str">
        <f>if(Services!E367="","",Services!E367)</f>
        <v>Sparks</v>
      </c>
      <c r="F368" t="str">
        <f>if(Services!F367="","",Services!F367)</f>
        <v>NV</v>
      </c>
      <c r="G368">
        <f>if(Services!G367="","",Services!G367)</f>
        <v>89434</v>
      </c>
      <c r="H368" t="str">
        <f>if(Services!B367="","",Services!B367)</f>
        <v>775-323-9622</v>
      </c>
      <c r="L368" t="str">
        <f>if(Services!I367="","",Services!I367)</f>
        <v/>
      </c>
      <c r="N368" t="str">
        <f>if(Services!H367="","",Services!H367)</f>
        <v>Closed</v>
      </c>
    </row>
    <row r="369">
      <c r="B369" t="str">
        <f>if(Services!A368="","",Services!A368)</f>
        <v>Yorkshire Terrace Apartments</v>
      </c>
      <c r="C369" t="str">
        <f>if(Services!D368="","",Services!D368)</f>
        <v>1529 E 9th St</v>
      </c>
      <c r="E369" t="str">
        <f>if(Services!E368="","",Services!E368)</f>
        <v>Reno</v>
      </c>
      <c r="F369" t="str">
        <f>if(Services!F368="","",Services!F368)</f>
        <v>NV</v>
      </c>
      <c r="G369">
        <f>if(Services!G368="","",Services!G368)</f>
        <v>89506</v>
      </c>
      <c r="H369" t="str">
        <f>if(Services!B368="","",Services!B368)</f>
        <v/>
      </c>
      <c r="L369" t="str">
        <f>if(Services!I368="","",Services!I368)</f>
        <v/>
      </c>
      <c r="N369" t="str">
        <f>if(Services!H368="","",Services!H368)</f>
        <v>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370">
      <c r="B370" t="str">
        <f>if(Services!A369="","",Services!A369)</f>
        <v>Yunique Counciling LLC.</v>
      </c>
      <c r="C370" t="str">
        <f>if(Services!D369="","",Services!D369)</f>
        <v>1855 Sullivan Ln #275</v>
      </c>
      <c r="E370" t="str">
        <f>if(Services!E369="","",Services!E369)</f>
        <v>Sparks</v>
      </c>
      <c r="F370" t="str">
        <f>if(Services!F369="","",Services!F369)</f>
        <v>NV</v>
      </c>
      <c r="G370">
        <f>if(Services!G369="","",Services!G369)</f>
        <v>89431</v>
      </c>
      <c r="H370" t="str">
        <f>if(Services!B369="","",Services!B369)</f>
        <v>775-432-2742</v>
      </c>
      <c r="L370" t="str">
        <f>if(Services!I369="","",Services!I369)</f>
        <v/>
      </c>
      <c r="N370" t="str">
        <f>if(Services!H369="","",Services!H369)</f>
        <v>It takes an incredible amount of strength &amp; courage to seek counseling "Trauma" creates change you DON'T choose. Dr. Gardner specializes in treating trauma, mood disorders, (anxiety &amp; depression) and relationship issues. Her preferred treatment modality is EMDR, EFT, &amp; CBT to help heal, and build self-worth &amp; increase coping skills. Dr. Gardner is an ally and is sensitive to multicurltural &amp; LGBTQ clients.</v>
      </c>
    </row>
    <row r="371">
      <c r="B371" t="str">
        <f>if(Services!A370="","",Services!A370)</f>
        <v>Zephyr Pointe</v>
      </c>
      <c r="C371" t="str">
        <f>if(Services!D370="","",Services!D370)</f>
        <v>10640 N McCarran</v>
      </c>
      <c r="E371" t="str">
        <f>if(Services!E370="","",Services!E370)</f>
        <v>Reno</v>
      </c>
      <c r="F371" t="str">
        <f>if(Services!F370="","",Services!F370)</f>
        <v>NV</v>
      </c>
      <c r="G371">
        <f>if(Services!G370="","",Services!G370)</f>
        <v>89503</v>
      </c>
      <c r="H371" t="str">
        <f>if(Services!B370="","",Services!B370)</f>
        <v>866-491-5178</v>
      </c>
      <c r="L371" t="str">
        <f>if(Services!I370="","",Services!I370)</f>
        <v/>
      </c>
      <c r="N371" t="str">
        <f>if(Services!H370="","",Services!H370)</f>
        <v>Family-Subsidized-Family/Disabled-Subsidized-Using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v>
      </c>
    </row>
    <row r="372">
      <c r="B372" t="str">
        <f>if(Services!A371="","",Services!A371)</f>
        <v/>
      </c>
      <c r="C372" t="str">
        <f>if(Services!D371="","",Services!D371)</f>
        <v/>
      </c>
      <c r="E372" t="str">
        <f>if(Services!E371="","",Services!E371)</f>
        <v/>
      </c>
      <c r="F372" t="str">
        <f>if(Services!F371="","",Services!F371)</f>
        <v/>
      </c>
      <c r="G372" t="str">
        <f>if(Services!G371="","",Services!G371)</f>
        <v/>
      </c>
      <c r="H372" t="str">
        <f>if(Services!B371="","",Services!B371)</f>
        <v/>
      </c>
      <c r="L372" t="str">
        <f>if(Services!I371="","",Services!I371)</f>
        <v/>
      </c>
      <c r="N372" t="str">
        <f>if(Services!H371="","",Services!H371)</f>
        <v/>
      </c>
    </row>
    <row r="373">
      <c r="B373" t="str">
        <f>if(Services!A372="","",Services!A372)</f>
        <v/>
      </c>
      <c r="C373" t="str">
        <f>if(Services!D372="","",Services!D372)</f>
        <v/>
      </c>
      <c r="E373" t="str">
        <f>if(Services!E372="","",Services!E372)</f>
        <v/>
      </c>
      <c r="F373" t="str">
        <f>if(Services!F372="","",Services!F372)</f>
        <v/>
      </c>
      <c r="G373" t="str">
        <f>if(Services!G372="","",Services!G372)</f>
        <v/>
      </c>
      <c r="H373" t="str">
        <f>if(Services!B372="","",Services!B372)</f>
        <v/>
      </c>
      <c r="L373" t="str">
        <f>if(Services!I372="","",Services!I372)</f>
        <v/>
      </c>
      <c r="N373" t="str">
        <f>if(Services!H372="","",Services!H372)</f>
        <v/>
      </c>
    </row>
    <row r="374">
      <c r="B374" t="str">
        <f>if(Services!A373="","",Services!A373)</f>
        <v/>
      </c>
      <c r="C374" t="str">
        <f>if(Services!D373="","",Services!D373)</f>
        <v/>
      </c>
      <c r="E374" t="str">
        <f>if(Services!E373="","",Services!E373)</f>
        <v/>
      </c>
      <c r="F374" t="str">
        <f>if(Services!F373="","",Services!F373)</f>
        <v/>
      </c>
      <c r="G374" t="str">
        <f>if(Services!G373="","",Services!G373)</f>
        <v/>
      </c>
      <c r="H374" t="str">
        <f>if(Services!B373="","",Services!B373)</f>
        <v/>
      </c>
      <c r="L374" t="str">
        <f>if(Services!I373="","",Services!I373)</f>
        <v/>
      </c>
      <c r="N374" t="str">
        <f>if(Services!H373="","",Services!H373)</f>
        <v/>
      </c>
    </row>
    <row r="375">
      <c r="B375" t="str">
        <f>if(Services!A374="","",Services!A374)</f>
        <v/>
      </c>
      <c r="C375" t="str">
        <f>if(Services!D374="","",Services!D374)</f>
        <v/>
      </c>
      <c r="E375" t="str">
        <f>if(Services!E374="","",Services!E374)</f>
        <v/>
      </c>
      <c r="F375" t="str">
        <f>if(Services!F374="","",Services!F374)</f>
        <v/>
      </c>
      <c r="G375" t="str">
        <f>if(Services!G374="","",Services!G374)</f>
        <v/>
      </c>
      <c r="H375" t="str">
        <f>if(Services!B374="","",Services!B374)</f>
        <v/>
      </c>
      <c r="L375" t="str">
        <f>if(Services!I374="","",Services!I374)</f>
        <v/>
      </c>
      <c r="N375" t="str">
        <f>if(Services!H374="","",Services!H374)</f>
        <v/>
      </c>
    </row>
    <row r="376">
      <c r="B376" t="str">
        <f>if(Services!A375="","",Services!A375)</f>
        <v/>
      </c>
      <c r="C376" t="str">
        <f>if(Services!D375="","",Services!D375)</f>
        <v/>
      </c>
      <c r="E376" t="str">
        <f>if(Services!E375="","",Services!E375)</f>
        <v/>
      </c>
      <c r="F376" t="str">
        <f>if(Services!F375="","",Services!F375)</f>
        <v/>
      </c>
      <c r="G376" t="str">
        <f>if(Services!G375="","",Services!G375)</f>
        <v/>
      </c>
      <c r="H376" t="str">
        <f>if(Services!B375="","",Services!B375)</f>
        <v/>
      </c>
      <c r="L376" t="str">
        <f>if(Services!I375="","",Services!I375)</f>
        <v/>
      </c>
      <c r="N376" t="str">
        <f>if(Services!H375="","",Services!H375)</f>
        <v/>
      </c>
    </row>
    <row r="377">
      <c r="B377" t="str">
        <f>if(Services!A376="","",Services!A376)</f>
        <v/>
      </c>
      <c r="C377" t="str">
        <f>if(Services!D376="","",Services!D376)</f>
        <v/>
      </c>
      <c r="E377" t="str">
        <f>if(Services!E376="","",Services!E376)</f>
        <v/>
      </c>
      <c r="F377" t="str">
        <f>if(Services!F376="","",Services!F376)</f>
        <v/>
      </c>
      <c r="G377" t="str">
        <f>if(Services!G376="","",Services!G376)</f>
        <v/>
      </c>
      <c r="H377" t="str">
        <f>if(Services!B376="","",Services!B376)</f>
        <v/>
      </c>
      <c r="L377" t="str">
        <f>if(Services!I376="","",Services!I376)</f>
        <v/>
      </c>
      <c r="N377" t="str">
        <f>if(Services!H376="","",Services!H376)</f>
        <v/>
      </c>
    </row>
    <row r="378">
      <c r="B378" t="str">
        <f>if(Services!A377="","",Services!A377)</f>
        <v/>
      </c>
      <c r="C378" t="str">
        <f>if(Services!D377="","",Services!D377)</f>
        <v/>
      </c>
      <c r="E378" t="str">
        <f>if(Services!E377="","",Services!E377)</f>
        <v/>
      </c>
      <c r="F378" t="str">
        <f>if(Services!F377="","",Services!F377)</f>
        <v/>
      </c>
      <c r="G378" t="str">
        <f>if(Services!G377="","",Services!G377)</f>
        <v/>
      </c>
      <c r="H378" t="str">
        <f>if(Services!B377="","",Services!B377)</f>
        <v/>
      </c>
      <c r="L378" t="str">
        <f>if(Services!I377="","",Services!I377)</f>
        <v/>
      </c>
      <c r="N378" t="str">
        <f>if(Services!H377="","",Services!H377)</f>
        <v/>
      </c>
    </row>
    <row r="379">
      <c r="B379" t="str">
        <f>if(Services!A378="","",Services!A378)</f>
        <v/>
      </c>
      <c r="C379" t="str">
        <f>if(Services!D378="","",Services!D378)</f>
        <v/>
      </c>
      <c r="E379" t="str">
        <f>if(Services!E378="","",Services!E378)</f>
        <v/>
      </c>
      <c r="F379" t="str">
        <f>if(Services!F378="","",Services!F378)</f>
        <v/>
      </c>
      <c r="G379" t="str">
        <f>if(Services!G378="","",Services!G378)</f>
        <v/>
      </c>
      <c r="H379" t="str">
        <f>if(Services!B378="","",Services!B378)</f>
        <v/>
      </c>
      <c r="L379" t="str">
        <f>if(Services!I378="","",Services!I378)</f>
        <v/>
      </c>
      <c r="N379" t="str">
        <f>if(Services!H378="","",Services!H378)</f>
        <v/>
      </c>
    </row>
    <row r="380">
      <c r="B380" t="str">
        <f>if(Services!A379="","",Services!A379)</f>
        <v/>
      </c>
      <c r="C380" t="str">
        <f>if(Services!D379="","",Services!D379)</f>
        <v/>
      </c>
      <c r="E380" t="str">
        <f>if(Services!E379="","",Services!E379)</f>
        <v/>
      </c>
      <c r="F380" t="str">
        <f>if(Services!F379="","",Services!F379)</f>
        <v/>
      </c>
      <c r="G380" t="str">
        <f>if(Services!G379="","",Services!G379)</f>
        <v/>
      </c>
      <c r="H380" t="str">
        <f>if(Services!B379="","",Services!B379)</f>
        <v/>
      </c>
      <c r="L380" t="str">
        <f>if(Services!I379="","",Services!I379)</f>
        <v/>
      </c>
      <c r="N380" t="str">
        <f>if(Services!H379="","",Services!H379)</f>
        <v/>
      </c>
    </row>
    <row r="381">
      <c r="B381" t="str">
        <f>if(Services!A380="","",Services!A380)</f>
        <v/>
      </c>
      <c r="C381" t="str">
        <f>if(Services!D380="","",Services!D380)</f>
        <v/>
      </c>
      <c r="E381" t="str">
        <f>if(Services!E380="","",Services!E380)</f>
        <v/>
      </c>
      <c r="F381" t="str">
        <f>if(Services!F380="","",Services!F380)</f>
        <v/>
      </c>
      <c r="G381" t="str">
        <f>if(Services!G380="","",Services!G380)</f>
        <v/>
      </c>
      <c r="H381" t="str">
        <f>if(Services!B380="","",Services!B380)</f>
        <v/>
      </c>
      <c r="L381" t="str">
        <f>if(Services!I380="","",Services!I380)</f>
        <v/>
      </c>
      <c r="N381" t="str">
        <f>if(Services!H380="","",Services!H380)</f>
        <v/>
      </c>
    </row>
    <row r="382">
      <c r="B382" t="str">
        <f>if(Services!A381="","",Services!A381)</f>
        <v/>
      </c>
      <c r="C382" t="str">
        <f>if(Services!D381="","",Services!D381)</f>
        <v/>
      </c>
      <c r="E382" t="str">
        <f>if(Services!E381="","",Services!E381)</f>
        <v/>
      </c>
      <c r="F382" t="str">
        <f>if(Services!F381="","",Services!F381)</f>
        <v/>
      </c>
      <c r="G382" t="str">
        <f>if(Services!G381="","",Services!G381)</f>
        <v/>
      </c>
      <c r="H382" t="str">
        <f>if(Services!B381="","",Services!B381)</f>
        <v/>
      </c>
      <c r="L382" t="str">
        <f>if(Services!I381="","",Services!I381)</f>
        <v/>
      </c>
      <c r="N382" t="str">
        <f>if(Services!H381="","",Services!H381)</f>
        <v/>
      </c>
    </row>
    <row r="383">
      <c r="B383" t="str">
        <f>if(Services!A382="","",Services!A382)</f>
        <v/>
      </c>
      <c r="C383" t="str">
        <f>if(Services!D382="","",Services!D382)</f>
        <v/>
      </c>
      <c r="E383" t="str">
        <f>if(Services!E382="","",Services!E382)</f>
        <v/>
      </c>
      <c r="F383" t="str">
        <f>if(Services!F382="","",Services!F382)</f>
        <v/>
      </c>
      <c r="G383" t="str">
        <f>if(Services!G382="","",Services!G382)</f>
        <v/>
      </c>
      <c r="H383" t="str">
        <f>if(Services!B382="","",Services!B382)</f>
        <v/>
      </c>
      <c r="L383" t="str">
        <f>if(Services!I382="","",Services!I382)</f>
        <v/>
      </c>
      <c r="N383" t="str">
        <f>if(Services!H382="","",Services!H382)</f>
        <v/>
      </c>
    </row>
    <row r="384">
      <c r="B384" t="str">
        <f>if(Services!A383="","",Services!A383)</f>
        <v/>
      </c>
      <c r="C384" t="str">
        <f>if(Services!D383="","",Services!D383)</f>
        <v/>
      </c>
      <c r="E384" t="str">
        <f>if(Services!E383="","",Services!E383)</f>
        <v/>
      </c>
      <c r="F384" t="str">
        <f>if(Services!F383="","",Services!F383)</f>
        <v/>
      </c>
      <c r="G384" t="str">
        <f>if(Services!G383="","",Services!G383)</f>
        <v/>
      </c>
      <c r="H384" t="str">
        <f>if(Services!B383="","",Services!B383)</f>
        <v/>
      </c>
      <c r="L384" t="str">
        <f>if(Services!I383="","",Services!I383)</f>
        <v/>
      </c>
      <c r="N384" t="str">
        <f>if(Services!H383="","",Services!H383)</f>
        <v/>
      </c>
    </row>
    <row r="385">
      <c r="B385" t="str">
        <f>if(Services!A384="","",Services!A384)</f>
        <v/>
      </c>
      <c r="C385" t="str">
        <f>if(Services!D384="","",Services!D384)</f>
        <v/>
      </c>
      <c r="E385" t="str">
        <f>if(Services!E384="","",Services!E384)</f>
        <v/>
      </c>
      <c r="F385" t="str">
        <f>if(Services!F384="","",Services!F384)</f>
        <v/>
      </c>
      <c r="G385" t="str">
        <f>if(Services!G384="","",Services!G384)</f>
        <v/>
      </c>
      <c r="H385" t="str">
        <f>if(Services!B384="","",Services!B384)</f>
        <v/>
      </c>
      <c r="L385" t="str">
        <f>if(Services!I384="","",Services!I384)</f>
        <v/>
      </c>
      <c r="N385" t="str">
        <f>if(Services!H384="","",Services!H384)</f>
        <v/>
      </c>
    </row>
    <row r="386">
      <c r="B386" t="str">
        <f>if(Services!A385="","",Services!A385)</f>
        <v/>
      </c>
      <c r="C386" t="str">
        <f>if(Services!D385="","",Services!D385)</f>
        <v/>
      </c>
      <c r="E386" t="str">
        <f>if(Services!E385="","",Services!E385)</f>
        <v/>
      </c>
      <c r="F386" t="str">
        <f>if(Services!F385="","",Services!F385)</f>
        <v/>
      </c>
      <c r="G386" t="str">
        <f>if(Services!G385="","",Services!G385)</f>
        <v/>
      </c>
      <c r="H386" t="str">
        <f>if(Services!B385="","",Services!B385)</f>
        <v/>
      </c>
      <c r="L386" t="str">
        <f>if(Services!I385="","",Services!I385)</f>
        <v/>
      </c>
      <c r="N386" t="str">
        <f>if(Services!H385="","",Services!H385)</f>
        <v/>
      </c>
    </row>
    <row r="387">
      <c r="B387" t="str">
        <f>if(Services!A386="","",Services!A386)</f>
        <v/>
      </c>
      <c r="C387" t="str">
        <f>if(Services!D386="","",Services!D386)</f>
        <v/>
      </c>
      <c r="E387" t="str">
        <f>if(Services!E386="","",Services!E386)</f>
        <v/>
      </c>
      <c r="F387" t="str">
        <f>if(Services!F386="","",Services!F386)</f>
        <v/>
      </c>
      <c r="G387" t="str">
        <f>if(Services!G386="","",Services!G386)</f>
        <v/>
      </c>
      <c r="H387" t="str">
        <f>if(Services!B386="","",Services!B386)</f>
        <v/>
      </c>
      <c r="L387" t="str">
        <f>if(Services!I386="","",Services!I386)</f>
        <v/>
      </c>
      <c r="N387" t="str">
        <f>if(Services!H386="","",Services!H386)</f>
        <v/>
      </c>
    </row>
    <row r="388">
      <c r="B388" t="str">
        <f>if(Services!A387="","",Services!A387)</f>
        <v/>
      </c>
      <c r="C388" t="str">
        <f>if(Services!D387="","",Services!D387)</f>
        <v/>
      </c>
      <c r="E388" t="str">
        <f>if(Services!E387="","",Services!E387)</f>
        <v/>
      </c>
      <c r="F388" t="str">
        <f>if(Services!F387="","",Services!F387)</f>
        <v/>
      </c>
      <c r="G388" t="str">
        <f>if(Services!G387="","",Services!G387)</f>
        <v/>
      </c>
      <c r="H388" t="str">
        <f>if(Services!B387="","",Services!B387)</f>
        <v/>
      </c>
      <c r="L388" t="str">
        <f>if(Services!I387="","",Services!I387)</f>
        <v/>
      </c>
      <c r="N388" t="str">
        <f>if(Services!H387="","",Services!H387)</f>
        <v/>
      </c>
    </row>
    <row r="389">
      <c r="B389" t="str">
        <f>if(Services!A388="","",Services!A388)</f>
        <v/>
      </c>
      <c r="C389" t="str">
        <f>if(Services!D388="","",Services!D388)</f>
        <v/>
      </c>
      <c r="E389" t="str">
        <f>if(Services!E388="","",Services!E388)</f>
        <v/>
      </c>
      <c r="F389" t="str">
        <f>if(Services!F388="","",Services!F388)</f>
        <v/>
      </c>
      <c r="G389" t="str">
        <f>if(Services!G388="","",Services!G388)</f>
        <v/>
      </c>
      <c r="H389" t="str">
        <f>if(Services!B388="","",Services!B388)</f>
        <v/>
      </c>
      <c r="L389" t="str">
        <f>if(Services!I388="","",Services!I388)</f>
        <v/>
      </c>
      <c r="N389" t="str">
        <f>if(Services!H388="","",Services!H388)</f>
        <v/>
      </c>
    </row>
    <row r="390">
      <c r="B390" t="str">
        <f>if(Services!A389="","",Services!A389)</f>
        <v/>
      </c>
      <c r="C390" t="str">
        <f>if(Services!D389="","",Services!D389)</f>
        <v/>
      </c>
      <c r="E390" t="str">
        <f>if(Services!E389="","",Services!E389)</f>
        <v/>
      </c>
      <c r="F390" t="str">
        <f>if(Services!F389="","",Services!F389)</f>
        <v/>
      </c>
      <c r="G390" t="str">
        <f>if(Services!G389="","",Services!G389)</f>
        <v/>
      </c>
      <c r="H390" t="str">
        <f>if(Services!B389="","",Services!B389)</f>
        <v/>
      </c>
      <c r="L390" t="str">
        <f>if(Services!I389="","",Services!I389)</f>
        <v/>
      </c>
      <c r="N390" t="str">
        <f>if(Services!H389="","",Services!H389)</f>
        <v/>
      </c>
    </row>
    <row r="391">
      <c r="B391" t="str">
        <f>if(Services!A390="","",Services!A390)</f>
        <v/>
      </c>
      <c r="C391" t="str">
        <f>if(Services!D390="","",Services!D390)</f>
        <v/>
      </c>
      <c r="E391" t="str">
        <f>if(Services!E390="","",Services!E390)</f>
        <v/>
      </c>
      <c r="F391" t="str">
        <f>if(Services!F390="","",Services!F390)</f>
        <v/>
      </c>
      <c r="G391" t="str">
        <f>if(Services!G390="","",Services!G390)</f>
        <v/>
      </c>
      <c r="H391" t="str">
        <f>if(Services!B390="","",Services!B390)</f>
        <v/>
      </c>
      <c r="L391" t="str">
        <f>if(Services!I390="","",Services!I390)</f>
        <v/>
      </c>
      <c r="N391" t="str">
        <f>if(Services!H390="","",Services!H390)</f>
        <v/>
      </c>
    </row>
    <row r="392">
      <c r="B392" t="str">
        <f>if(Services!A391="","",Services!A391)</f>
        <v/>
      </c>
      <c r="C392" t="str">
        <f>if(Services!D391="","",Services!D391)</f>
        <v/>
      </c>
      <c r="E392" t="str">
        <f>if(Services!E391="","",Services!E391)</f>
        <v/>
      </c>
      <c r="F392" t="str">
        <f>if(Services!F391="","",Services!F391)</f>
        <v/>
      </c>
      <c r="G392" t="str">
        <f>if(Services!G391="","",Services!G391)</f>
        <v/>
      </c>
      <c r="H392" t="str">
        <f>if(Services!B391="","",Services!B391)</f>
        <v/>
      </c>
      <c r="L392" t="str">
        <f>if(Services!I391="","",Services!I391)</f>
        <v/>
      </c>
      <c r="N392" t="str">
        <f>if(Services!H391="","",Services!H391)</f>
        <v/>
      </c>
    </row>
    <row r="393">
      <c r="B393" t="str">
        <f>if(Services!A392="","",Services!A392)</f>
        <v/>
      </c>
      <c r="C393" t="str">
        <f>if(Services!D392="","",Services!D392)</f>
        <v/>
      </c>
      <c r="E393" t="str">
        <f>if(Services!E392="","",Services!E392)</f>
        <v/>
      </c>
      <c r="F393" t="str">
        <f>if(Services!F392="","",Services!F392)</f>
        <v/>
      </c>
      <c r="G393" t="str">
        <f>if(Services!G392="","",Services!G392)</f>
        <v/>
      </c>
      <c r="H393" t="str">
        <f>if(Services!B392="","",Services!B392)</f>
        <v/>
      </c>
      <c r="L393" t="str">
        <f>if(Services!I392="","",Services!I392)</f>
        <v/>
      </c>
      <c r="N393" t="str">
        <f>if(Services!H392="","",Services!H392)</f>
        <v/>
      </c>
    </row>
    <row r="394">
      <c r="B394" t="str">
        <f>if(Services!A393="","",Services!A393)</f>
        <v/>
      </c>
      <c r="C394" t="str">
        <f>if(Services!D393="","",Services!D393)</f>
        <v/>
      </c>
      <c r="E394" t="str">
        <f>if(Services!E393="","",Services!E393)</f>
        <v/>
      </c>
      <c r="F394" t="str">
        <f>if(Services!F393="","",Services!F393)</f>
        <v/>
      </c>
      <c r="G394" t="str">
        <f>if(Services!G393="","",Services!G393)</f>
        <v/>
      </c>
      <c r="H394" t="str">
        <f>if(Services!B393="","",Services!B393)</f>
        <v/>
      </c>
      <c r="L394" t="str">
        <f>if(Services!I393="","",Services!I393)</f>
        <v/>
      </c>
      <c r="N394" t="str">
        <f>if(Services!H393="","",Services!H393)</f>
        <v/>
      </c>
    </row>
    <row r="395">
      <c r="B395" t="str">
        <f>if(Services!A394="","",Services!A394)</f>
        <v/>
      </c>
      <c r="C395" t="str">
        <f>if(Services!D394="","",Services!D394)</f>
        <v/>
      </c>
      <c r="E395" t="str">
        <f>if(Services!E394="","",Services!E394)</f>
        <v/>
      </c>
      <c r="F395" t="str">
        <f>if(Services!F394="","",Services!F394)</f>
        <v/>
      </c>
      <c r="G395" t="str">
        <f>if(Services!G394="","",Services!G394)</f>
        <v/>
      </c>
      <c r="H395" t="str">
        <f>if(Services!B394="","",Services!B394)</f>
        <v/>
      </c>
      <c r="L395" t="str">
        <f>if(Services!I394="","",Services!I394)</f>
        <v/>
      </c>
      <c r="N395" t="str">
        <f>if(Services!H394="","",Services!H394)</f>
        <v/>
      </c>
    </row>
    <row r="396">
      <c r="B396" t="str">
        <f>if(Services!A395="","",Services!A395)</f>
        <v/>
      </c>
      <c r="C396" t="str">
        <f>if(Services!D395="","",Services!D395)</f>
        <v/>
      </c>
      <c r="E396" t="str">
        <f>if(Services!E395="","",Services!E395)</f>
        <v/>
      </c>
      <c r="F396" t="str">
        <f>if(Services!F395="","",Services!F395)</f>
        <v/>
      </c>
      <c r="G396" t="str">
        <f>if(Services!G395="","",Services!G395)</f>
        <v/>
      </c>
      <c r="H396" t="str">
        <f>if(Services!B395="","",Services!B395)</f>
        <v/>
      </c>
      <c r="L396" t="str">
        <f>if(Services!I395="","",Services!I395)</f>
        <v/>
      </c>
      <c r="N396" t="str">
        <f>if(Services!H395="","",Services!H395)</f>
        <v/>
      </c>
    </row>
    <row r="397">
      <c r="B397" t="str">
        <f>if(Services!A396="","",Services!A396)</f>
        <v/>
      </c>
      <c r="C397" t="str">
        <f>if(Services!D396="","",Services!D396)</f>
        <v/>
      </c>
      <c r="E397" t="str">
        <f>if(Services!E396="","",Services!E396)</f>
        <v/>
      </c>
      <c r="F397" t="str">
        <f>if(Services!F396="","",Services!F396)</f>
        <v/>
      </c>
      <c r="G397" t="str">
        <f>if(Services!G396="","",Services!G396)</f>
        <v/>
      </c>
      <c r="H397" t="str">
        <f>if(Services!B396="","",Services!B396)</f>
        <v/>
      </c>
      <c r="L397" t="str">
        <f>if(Services!I396="","",Services!I396)</f>
        <v/>
      </c>
      <c r="N397" t="str">
        <f>if(Services!H396="","",Services!H396)</f>
        <v/>
      </c>
    </row>
    <row r="398">
      <c r="B398" t="str">
        <f>if(Services!A397="","",Services!A397)</f>
        <v/>
      </c>
      <c r="C398" t="str">
        <f>if(Services!D397="","",Services!D397)</f>
        <v/>
      </c>
      <c r="E398" t="str">
        <f>if(Services!E397="","",Services!E397)</f>
        <v/>
      </c>
      <c r="F398" t="str">
        <f>if(Services!F397="","",Services!F397)</f>
        <v/>
      </c>
      <c r="G398" t="str">
        <f>if(Services!G397="","",Services!G397)</f>
        <v/>
      </c>
      <c r="H398" t="str">
        <f>if(Services!B397="","",Services!B397)</f>
        <v/>
      </c>
      <c r="L398" t="str">
        <f>if(Services!I397="","",Services!I397)</f>
        <v/>
      </c>
      <c r="N398" t="str">
        <f>if(Services!H397="","",Services!H397)</f>
        <v/>
      </c>
    </row>
    <row r="399">
      <c r="B399" t="str">
        <f>if(Services!A398="","",Services!A398)</f>
        <v/>
      </c>
      <c r="C399" t="str">
        <f>if(Services!D398="","",Services!D398)</f>
        <v/>
      </c>
      <c r="E399" t="str">
        <f>if(Services!E398="","",Services!E398)</f>
        <v/>
      </c>
      <c r="F399" t="str">
        <f>if(Services!F398="","",Services!F398)</f>
        <v/>
      </c>
      <c r="G399" t="str">
        <f>if(Services!G398="","",Services!G398)</f>
        <v/>
      </c>
      <c r="H399" t="str">
        <f>if(Services!B398="","",Services!B398)</f>
        <v/>
      </c>
      <c r="L399" t="str">
        <f>if(Services!I398="","",Services!I398)</f>
        <v/>
      </c>
      <c r="N399" t="str">
        <f>if(Services!H398="","",Services!H398)</f>
        <v/>
      </c>
    </row>
    <row r="400">
      <c r="B400" t="str">
        <f>if(Services!A399="","",Services!A399)</f>
        <v/>
      </c>
      <c r="C400" t="str">
        <f>if(Services!D399="","",Services!D399)</f>
        <v/>
      </c>
      <c r="E400" t="str">
        <f>if(Services!E399="","",Services!E399)</f>
        <v/>
      </c>
      <c r="F400" t="str">
        <f>if(Services!F399="","",Services!F399)</f>
        <v/>
      </c>
      <c r="G400" t="str">
        <f>if(Services!G399="","",Services!G399)</f>
        <v/>
      </c>
      <c r="H400" t="str">
        <f>if(Services!B399="","",Services!B399)</f>
        <v/>
      </c>
      <c r="L400" t="str">
        <f>if(Services!I399="","",Services!I399)</f>
        <v/>
      </c>
      <c r="N400" t="str">
        <f>if(Services!H399="","",Services!H399)</f>
        <v/>
      </c>
    </row>
    <row r="401">
      <c r="B401" t="str">
        <f>if(Services!A400="","",Services!A400)</f>
        <v/>
      </c>
      <c r="C401" t="str">
        <f>if(Services!D400="","",Services!D400)</f>
        <v/>
      </c>
      <c r="E401" t="str">
        <f>if(Services!E400="","",Services!E400)</f>
        <v/>
      </c>
      <c r="F401" t="str">
        <f>if(Services!F400="","",Services!F400)</f>
        <v/>
      </c>
      <c r="G401" t="str">
        <f>if(Services!G400="","",Services!G400)</f>
        <v/>
      </c>
      <c r="H401" t="str">
        <f>if(Services!B400="","",Services!B400)</f>
        <v/>
      </c>
      <c r="L401" t="str">
        <f>if(Services!I400="","",Services!I400)</f>
        <v/>
      </c>
      <c r="N401" t="str">
        <f>if(Services!H400="","",Services!H400)</f>
        <v/>
      </c>
    </row>
    <row r="402">
      <c r="B402" t="str">
        <f>if(Services!A401="","",Services!A401)</f>
        <v/>
      </c>
      <c r="C402" t="str">
        <f>if(Services!D401="","",Services!D401)</f>
        <v/>
      </c>
      <c r="E402" t="str">
        <f>if(Services!E401="","",Services!E401)</f>
        <v/>
      </c>
      <c r="F402" t="str">
        <f>if(Services!F401="","",Services!F401)</f>
        <v/>
      </c>
      <c r="G402" t="str">
        <f>if(Services!G401="","",Services!G401)</f>
        <v/>
      </c>
      <c r="H402" t="str">
        <f>if(Services!B401="","",Services!B401)</f>
        <v/>
      </c>
      <c r="L402" t="str">
        <f>if(Services!I401="","",Services!I401)</f>
        <v/>
      </c>
      <c r="N402" t="str">
        <f>if(Services!H401="","",Services!H401)</f>
        <v/>
      </c>
    </row>
    <row r="403">
      <c r="B403" t="str">
        <f>if(Services!A402="","",Services!A402)</f>
        <v/>
      </c>
      <c r="C403" t="str">
        <f>if(Services!D402="","",Services!D402)</f>
        <v/>
      </c>
      <c r="E403" t="str">
        <f>if(Services!E402="","",Services!E402)</f>
        <v/>
      </c>
      <c r="F403" t="str">
        <f>if(Services!F402="","",Services!F402)</f>
        <v/>
      </c>
      <c r="G403" t="str">
        <f>if(Services!G402="","",Services!G402)</f>
        <v/>
      </c>
      <c r="H403" t="str">
        <f>if(Services!B402="","",Services!B402)</f>
        <v/>
      </c>
      <c r="L403" t="str">
        <f>if(Services!I402="","",Services!I402)</f>
        <v/>
      </c>
      <c r="N403" t="str">
        <f>if(Services!H402="","",Services!H402)</f>
        <v/>
      </c>
    </row>
    <row r="404">
      <c r="B404" t="str">
        <f>if(Services!A403="","",Services!A403)</f>
        <v/>
      </c>
      <c r="C404" t="str">
        <f>if(Services!D403="","",Services!D403)</f>
        <v/>
      </c>
      <c r="E404" t="str">
        <f>if(Services!E403="","",Services!E403)</f>
        <v/>
      </c>
      <c r="F404" t="str">
        <f>if(Services!F403="","",Services!F403)</f>
        <v/>
      </c>
      <c r="G404" t="str">
        <f>if(Services!G403="","",Services!G403)</f>
        <v/>
      </c>
      <c r="H404" t="str">
        <f>if(Services!B403="","",Services!B403)</f>
        <v/>
      </c>
      <c r="L404" t="str">
        <f>if(Services!I403="","",Services!I403)</f>
        <v/>
      </c>
      <c r="N404" t="str">
        <f>if(Services!H403="","",Services!H403)</f>
        <v/>
      </c>
    </row>
    <row r="405">
      <c r="B405" t="str">
        <f>if(Services!A404="","",Services!A404)</f>
        <v/>
      </c>
      <c r="C405" t="str">
        <f>if(Services!D404="","",Services!D404)</f>
        <v/>
      </c>
      <c r="E405" t="str">
        <f>if(Services!E404="","",Services!E404)</f>
        <v/>
      </c>
      <c r="F405" t="str">
        <f>if(Services!F404="","",Services!F404)</f>
        <v/>
      </c>
      <c r="G405" t="str">
        <f>if(Services!G404="","",Services!G404)</f>
        <v/>
      </c>
      <c r="H405" t="str">
        <f>if(Services!B404="","",Services!B404)</f>
        <v/>
      </c>
      <c r="L405" t="str">
        <f>if(Services!I404="","",Services!I404)</f>
        <v/>
      </c>
      <c r="N405" t="str">
        <f>if(Services!H404="","",Services!H404)</f>
        <v/>
      </c>
    </row>
    <row r="406">
      <c r="B406" t="str">
        <f>if(Services!A405="","",Services!A405)</f>
        <v/>
      </c>
      <c r="C406" t="str">
        <f>if(Services!D405="","",Services!D405)</f>
        <v/>
      </c>
      <c r="E406" t="str">
        <f>if(Services!E405="","",Services!E405)</f>
        <v/>
      </c>
      <c r="F406" t="str">
        <f>if(Services!F405="","",Services!F405)</f>
        <v/>
      </c>
      <c r="G406" t="str">
        <f>if(Services!G405="","",Services!G405)</f>
        <v/>
      </c>
      <c r="H406" t="str">
        <f>if(Services!B405="","",Services!B405)</f>
        <v/>
      </c>
      <c r="L406" t="str">
        <f>if(Services!I405="","",Services!I405)</f>
        <v/>
      </c>
      <c r="N406" t="str">
        <f>if(Services!H405="","",Services!H405)</f>
        <v/>
      </c>
    </row>
    <row r="407">
      <c r="B407" t="str">
        <f>if(Services!A406="","",Services!A406)</f>
        <v/>
      </c>
      <c r="C407" t="str">
        <f>if(Services!D406="","",Services!D406)</f>
        <v/>
      </c>
      <c r="E407" t="str">
        <f>if(Services!E406="","",Services!E406)</f>
        <v/>
      </c>
      <c r="F407" t="str">
        <f>if(Services!F406="","",Services!F406)</f>
        <v/>
      </c>
      <c r="G407" t="str">
        <f>if(Services!G406="","",Services!G406)</f>
        <v/>
      </c>
      <c r="H407" t="str">
        <f>if(Services!B406="","",Services!B406)</f>
        <v/>
      </c>
      <c r="L407" t="str">
        <f>if(Services!I406="","",Services!I406)</f>
        <v/>
      </c>
      <c r="N407" t="str">
        <f>if(Services!H406="","",Services!H406)</f>
        <v/>
      </c>
    </row>
    <row r="408">
      <c r="B408" t="str">
        <f>if(Services!A407="","",Services!A407)</f>
        <v/>
      </c>
      <c r="C408" t="str">
        <f>if(Services!D407="","",Services!D407)</f>
        <v/>
      </c>
      <c r="E408" t="str">
        <f>if(Services!E407="","",Services!E407)</f>
        <v/>
      </c>
      <c r="F408" t="str">
        <f>if(Services!F407="","",Services!F407)</f>
        <v/>
      </c>
      <c r="G408" t="str">
        <f>if(Services!G407="","",Services!G407)</f>
        <v/>
      </c>
      <c r="H408" t="str">
        <f>if(Services!B407="","",Services!B407)</f>
        <v/>
      </c>
      <c r="L408" t="str">
        <f>if(Services!I407="","",Services!I407)</f>
        <v/>
      </c>
      <c r="N408" t="str">
        <f>if(Services!H407="","",Services!H407)</f>
        <v/>
      </c>
    </row>
    <row r="409">
      <c r="B409" t="str">
        <f>if(Services!A408="","",Services!A408)</f>
        <v/>
      </c>
      <c r="C409" t="str">
        <f>if(Services!D408="","",Services!D408)</f>
        <v/>
      </c>
      <c r="E409" t="str">
        <f>if(Services!E408="","",Services!E408)</f>
        <v/>
      </c>
      <c r="F409" t="str">
        <f>if(Services!F408="","",Services!F408)</f>
        <v/>
      </c>
      <c r="G409" t="str">
        <f>if(Services!G408="","",Services!G408)</f>
        <v/>
      </c>
      <c r="H409" t="str">
        <f>if(Services!B408="","",Services!B408)</f>
        <v/>
      </c>
      <c r="L409" t="str">
        <f>if(Services!I408="","",Services!I408)</f>
        <v/>
      </c>
      <c r="N409" t="str">
        <f>if(Services!H408="","",Services!H408)</f>
        <v/>
      </c>
    </row>
    <row r="410">
      <c r="B410" t="str">
        <f>if(Services!A409="","",Services!A409)</f>
        <v/>
      </c>
      <c r="C410" t="str">
        <f>if(Services!D409="","",Services!D409)</f>
        <v/>
      </c>
      <c r="E410" t="str">
        <f>if(Services!E409="","",Services!E409)</f>
        <v/>
      </c>
      <c r="F410" t="str">
        <f>if(Services!F409="","",Services!F409)</f>
        <v/>
      </c>
      <c r="G410" t="str">
        <f>if(Services!G409="","",Services!G409)</f>
        <v/>
      </c>
      <c r="H410" t="str">
        <f>if(Services!B409="","",Services!B409)</f>
        <v/>
      </c>
      <c r="L410" t="str">
        <f>if(Services!I409="","",Services!I409)</f>
        <v/>
      </c>
      <c r="N410" t="str">
        <f>if(Services!H409="","",Services!H409)</f>
        <v/>
      </c>
    </row>
    <row r="411">
      <c r="B411" t="str">
        <f>if(Services!A410="","",Services!A410)</f>
        <v/>
      </c>
      <c r="C411" t="str">
        <f>if(Services!D410="","",Services!D410)</f>
        <v/>
      </c>
      <c r="E411" t="str">
        <f>if(Services!E410="","",Services!E410)</f>
        <v/>
      </c>
      <c r="F411" t="str">
        <f>if(Services!F410="","",Services!F410)</f>
        <v/>
      </c>
      <c r="G411" t="str">
        <f>if(Services!G410="","",Services!G410)</f>
        <v/>
      </c>
      <c r="H411" t="str">
        <f>if(Services!B410="","",Services!B410)</f>
        <v/>
      </c>
      <c r="L411" t="str">
        <f>if(Services!I410="","",Services!I410)</f>
        <v/>
      </c>
      <c r="N411" t="str">
        <f>if(Services!H410="","",Services!H410)</f>
        <v/>
      </c>
    </row>
    <row r="412">
      <c r="B412" t="str">
        <f>if(Services!A411="","",Services!A411)</f>
        <v/>
      </c>
      <c r="C412" t="str">
        <f>if(Services!D411="","",Services!D411)</f>
        <v/>
      </c>
      <c r="E412" t="str">
        <f>if(Services!E411="","",Services!E411)</f>
        <v/>
      </c>
      <c r="F412" t="str">
        <f>if(Services!F411="","",Services!F411)</f>
        <v/>
      </c>
      <c r="G412" t="str">
        <f>if(Services!G411="","",Services!G411)</f>
        <v/>
      </c>
      <c r="H412" t="str">
        <f>if(Services!B411="","",Services!B411)</f>
        <v/>
      </c>
      <c r="L412" t="str">
        <f>if(Services!I411="","",Services!I411)</f>
        <v/>
      </c>
      <c r="N412" t="str">
        <f>if(Services!H411="","",Services!H411)</f>
        <v/>
      </c>
    </row>
    <row r="413">
      <c r="B413" t="str">
        <f>if(Services!A412="","",Services!A412)</f>
        <v/>
      </c>
      <c r="C413" t="str">
        <f>if(Services!D412="","",Services!D412)</f>
        <v/>
      </c>
      <c r="E413" t="str">
        <f>if(Services!E412="","",Services!E412)</f>
        <v/>
      </c>
      <c r="F413" t="str">
        <f>if(Services!F412="","",Services!F412)</f>
        <v/>
      </c>
      <c r="G413" t="str">
        <f>if(Services!G412="","",Services!G412)</f>
        <v/>
      </c>
      <c r="H413" t="str">
        <f>if(Services!B412="","",Services!B412)</f>
        <v/>
      </c>
      <c r="L413" t="str">
        <f>if(Services!I412="","",Services!I412)</f>
        <v/>
      </c>
      <c r="N413" t="str">
        <f>if(Services!H412="","",Services!H412)</f>
        <v/>
      </c>
    </row>
    <row r="414">
      <c r="B414" t="str">
        <f>if(Services!A413="","",Services!A413)</f>
        <v/>
      </c>
      <c r="C414" t="str">
        <f>if(Services!D413="","",Services!D413)</f>
        <v/>
      </c>
      <c r="E414" t="str">
        <f>if(Services!E413="","",Services!E413)</f>
        <v/>
      </c>
      <c r="F414" t="str">
        <f>if(Services!F413="","",Services!F413)</f>
        <v/>
      </c>
      <c r="G414" t="str">
        <f>if(Services!G413="","",Services!G413)</f>
        <v/>
      </c>
      <c r="H414" t="str">
        <f>if(Services!B413="","",Services!B413)</f>
        <v/>
      </c>
      <c r="L414" t="str">
        <f>if(Services!I413="","",Services!I413)</f>
        <v/>
      </c>
      <c r="N414" t="str">
        <f>if(Services!H413="","",Services!H413)</f>
        <v/>
      </c>
    </row>
    <row r="415">
      <c r="B415" t="str">
        <f>if(Services!A414="","",Services!A414)</f>
        <v/>
      </c>
      <c r="C415" t="str">
        <f>if(Services!D414="","",Services!D414)</f>
        <v/>
      </c>
      <c r="E415" t="str">
        <f>if(Services!E414="","",Services!E414)</f>
        <v/>
      </c>
      <c r="F415" t="str">
        <f>if(Services!F414="","",Services!F414)</f>
        <v/>
      </c>
      <c r="G415" t="str">
        <f>if(Services!G414="","",Services!G414)</f>
        <v/>
      </c>
      <c r="H415" t="str">
        <f>if(Services!B414="","",Services!B414)</f>
        <v/>
      </c>
      <c r="L415" t="str">
        <f>if(Services!I414="","",Services!I414)</f>
        <v/>
      </c>
      <c r="N415" t="str">
        <f>if(Services!H414="","",Services!H414)</f>
        <v/>
      </c>
    </row>
    <row r="416">
      <c r="B416" t="str">
        <f>if(Services!A415="","",Services!A415)</f>
        <v/>
      </c>
      <c r="C416" t="str">
        <f>if(Services!D415="","",Services!D415)</f>
        <v/>
      </c>
      <c r="E416" t="str">
        <f>if(Services!E415="","",Services!E415)</f>
        <v/>
      </c>
      <c r="F416" t="str">
        <f>if(Services!F415="","",Services!F415)</f>
        <v/>
      </c>
      <c r="G416" t="str">
        <f>if(Services!G415="","",Services!G415)</f>
        <v/>
      </c>
      <c r="H416" t="str">
        <f>if(Services!B415="","",Services!B415)</f>
        <v/>
      </c>
      <c r="L416" t="str">
        <f>if(Services!I415="","",Services!I415)</f>
        <v/>
      </c>
      <c r="N416" t="str">
        <f>if(Services!H415="","",Services!H415)</f>
        <v/>
      </c>
    </row>
    <row r="417">
      <c r="B417" t="str">
        <f>if(Services!A416="","",Services!A416)</f>
        <v/>
      </c>
      <c r="C417" t="str">
        <f>if(Services!D416="","",Services!D416)</f>
        <v/>
      </c>
      <c r="E417" t="str">
        <f>if(Services!E416="","",Services!E416)</f>
        <v/>
      </c>
      <c r="F417" t="str">
        <f>if(Services!F416="","",Services!F416)</f>
        <v/>
      </c>
      <c r="G417" t="str">
        <f>if(Services!G416="","",Services!G416)</f>
        <v/>
      </c>
      <c r="H417" t="str">
        <f>if(Services!B416="","",Services!B416)</f>
        <v/>
      </c>
      <c r="L417" t="str">
        <f>if(Services!I416="","",Services!I416)</f>
        <v/>
      </c>
      <c r="N417" t="str">
        <f>if(Services!H416="","",Services!H416)</f>
        <v/>
      </c>
    </row>
    <row r="418">
      <c r="B418" t="str">
        <f>if(Services!A417="","",Services!A417)</f>
        <v/>
      </c>
      <c r="C418" t="str">
        <f>if(Services!D417="","",Services!D417)</f>
        <v/>
      </c>
      <c r="E418" t="str">
        <f>if(Services!E417="","",Services!E417)</f>
        <v/>
      </c>
      <c r="F418" t="str">
        <f>if(Services!F417="","",Services!F417)</f>
        <v/>
      </c>
      <c r="G418" t="str">
        <f>if(Services!G417="","",Services!G417)</f>
        <v/>
      </c>
      <c r="H418" t="str">
        <f>if(Services!B417="","",Services!B417)</f>
        <v/>
      </c>
      <c r="L418" t="str">
        <f>if(Services!I417="","",Services!I417)</f>
        <v/>
      </c>
      <c r="N418" t="str">
        <f>if(Services!H417="","",Services!H417)</f>
        <v/>
      </c>
    </row>
    <row r="419">
      <c r="B419" t="str">
        <f>if(Services!A418="","",Services!A418)</f>
        <v/>
      </c>
      <c r="C419" t="str">
        <f>if(Services!D418="","",Services!D418)</f>
        <v/>
      </c>
      <c r="E419" t="str">
        <f>if(Services!E418="","",Services!E418)</f>
        <v/>
      </c>
      <c r="F419" t="str">
        <f>if(Services!F418="","",Services!F418)</f>
        <v/>
      </c>
      <c r="G419" t="str">
        <f>if(Services!G418="","",Services!G418)</f>
        <v/>
      </c>
      <c r="H419" t="str">
        <f>if(Services!B418="","",Services!B418)</f>
        <v/>
      </c>
      <c r="L419" t="str">
        <f>if(Services!I418="","",Services!I418)</f>
        <v/>
      </c>
      <c r="N419" t="str">
        <f>if(Services!H418="","",Services!H418)</f>
        <v/>
      </c>
    </row>
    <row r="420">
      <c r="B420" t="str">
        <f>if(Services!A419="","",Services!A419)</f>
        <v/>
      </c>
      <c r="C420" t="str">
        <f>if(Services!D419="","",Services!D419)</f>
        <v/>
      </c>
      <c r="E420" t="str">
        <f>if(Services!E419="","",Services!E419)</f>
        <v/>
      </c>
      <c r="F420" t="str">
        <f>if(Services!F419="","",Services!F419)</f>
        <v/>
      </c>
      <c r="G420" t="str">
        <f>if(Services!G419="","",Services!G419)</f>
        <v/>
      </c>
      <c r="H420" t="str">
        <f>if(Services!B419="","",Services!B419)</f>
        <v/>
      </c>
      <c r="L420" t="str">
        <f>if(Services!I419="","",Services!I419)</f>
        <v/>
      </c>
      <c r="N420" t="str">
        <f>if(Services!H419="","",Services!H419)</f>
        <v/>
      </c>
    </row>
    <row r="421">
      <c r="B421" t="str">
        <f>if(Services!A420="","",Services!A420)</f>
        <v/>
      </c>
      <c r="C421" t="str">
        <f>if(Services!D420="","",Services!D420)</f>
        <v/>
      </c>
      <c r="E421" t="str">
        <f>if(Services!E420="","",Services!E420)</f>
        <v/>
      </c>
      <c r="F421" t="str">
        <f>if(Services!F420="","",Services!F420)</f>
        <v/>
      </c>
      <c r="G421" t="str">
        <f>if(Services!G420="","",Services!G420)</f>
        <v/>
      </c>
      <c r="H421" t="str">
        <f>if(Services!B420="","",Services!B420)</f>
        <v/>
      </c>
      <c r="L421" t="str">
        <f>if(Services!I420="","",Services!I420)</f>
        <v/>
      </c>
      <c r="N421" t="str">
        <f>if(Services!H420="","",Services!H420)</f>
        <v/>
      </c>
    </row>
    <row r="422">
      <c r="B422" t="str">
        <f>if(Services!A421="","",Services!A421)</f>
        <v/>
      </c>
      <c r="C422" t="str">
        <f>if(Services!D421="","",Services!D421)</f>
        <v/>
      </c>
      <c r="E422" t="str">
        <f>if(Services!E421="","",Services!E421)</f>
        <v/>
      </c>
      <c r="F422" t="str">
        <f>if(Services!F421="","",Services!F421)</f>
        <v/>
      </c>
      <c r="G422" t="str">
        <f>if(Services!G421="","",Services!G421)</f>
        <v/>
      </c>
      <c r="H422" t="str">
        <f>if(Services!B421="","",Services!B421)</f>
        <v/>
      </c>
      <c r="L422" t="str">
        <f>if(Services!I421="","",Services!I421)</f>
        <v/>
      </c>
      <c r="N422" t="str">
        <f>if(Services!H421="","",Services!H421)</f>
        <v/>
      </c>
    </row>
    <row r="423">
      <c r="B423" t="str">
        <f>if(Services!A422="","",Services!A422)</f>
        <v/>
      </c>
      <c r="C423" t="str">
        <f>if(Services!D422="","",Services!D422)</f>
        <v/>
      </c>
      <c r="E423" t="str">
        <f>if(Services!E422="","",Services!E422)</f>
        <v/>
      </c>
      <c r="F423" t="str">
        <f>if(Services!F422="","",Services!F422)</f>
        <v/>
      </c>
      <c r="G423" t="str">
        <f>if(Services!G422="","",Services!G422)</f>
        <v/>
      </c>
      <c r="H423" t="str">
        <f>if(Services!B422="","",Services!B422)</f>
        <v/>
      </c>
      <c r="L423" t="str">
        <f>if(Services!I422="","",Services!I422)</f>
        <v/>
      </c>
      <c r="N423" t="str">
        <f>if(Services!H422="","",Services!H422)</f>
        <v/>
      </c>
    </row>
    <row r="424">
      <c r="B424" t="str">
        <f>if(Services!A423="","",Services!A423)</f>
        <v/>
      </c>
      <c r="C424" t="str">
        <f>if(Services!D423="","",Services!D423)</f>
        <v/>
      </c>
      <c r="E424" t="str">
        <f>if(Services!E423="","",Services!E423)</f>
        <v/>
      </c>
      <c r="F424" t="str">
        <f>if(Services!F423="","",Services!F423)</f>
        <v/>
      </c>
      <c r="G424" t="str">
        <f>if(Services!G423="","",Services!G423)</f>
        <v/>
      </c>
      <c r="H424" t="str">
        <f>if(Services!B423="","",Services!B423)</f>
        <v/>
      </c>
      <c r="L424" t="str">
        <f>if(Services!I423="","",Services!I423)</f>
        <v/>
      </c>
      <c r="N424" t="str">
        <f>if(Services!H423="","",Services!H423)</f>
        <v/>
      </c>
    </row>
    <row r="425">
      <c r="B425" t="str">
        <f>if(Services!A424="","",Services!A424)</f>
        <v/>
      </c>
      <c r="C425" t="str">
        <f>if(Services!D424="","",Services!D424)</f>
        <v/>
      </c>
      <c r="E425" t="str">
        <f>if(Services!E424="","",Services!E424)</f>
        <v/>
      </c>
      <c r="F425" t="str">
        <f>if(Services!F424="","",Services!F424)</f>
        <v/>
      </c>
      <c r="G425" t="str">
        <f>if(Services!G424="","",Services!G424)</f>
        <v/>
      </c>
      <c r="H425" t="str">
        <f>if(Services!B424="","",Services!B424)</f>
        <v/>
      </c>
      <c r="L425" t="str">
        <f>if(Services!I424="","",Services!I424)</f>
        <v/>
      </c>
      <c r="N425" t="str">
        <f>if(Services!H424="","",Services!H424)</f>
        <v/>
      </c>
    </row>
    <row r="426">
      <c r="B426" t="str">
        <f>if(Services!A425="","",Services!A425)</f>
        <v/>
      </c>
      <c r="C426" t="str">
        <f>if(Services!D425="","",Services!D425)</f>
        <v/>
      </c>
      <c r="E426" t="str">
        <f>if(Services!E425="","",Services!E425)</f>
        <v/>
      </c>
      <c r="F426" t="str">
        <f>if(Services!F425="","",Services!F425)</f>
        <v/>
      </c>
      <c r="G426" t="str">
        <f>if(Services!G425="","",Services!G425)</f>
        <v/>
      </c>
      <c r="H426" t="str">
        <f>if(Services!B425="","",Services!B425)</f>
        <v/>
      </c>
      <c r="L426" t="str">
        <f>if(Services!I425="","",Services!I425)</f>
        <v/>
      </c>
      <c r="N426" t="str">
        <f>if(Services!H425="","",Services!H425)</f>
        <v/>
      </c>
    </row>
    <row r="427">
      <c r="B427" t="str">
        <f>if(Services!A426="","",Services!A426)</f>
        <v/>
      </c>
      <c r="C427" t="str">
        <f>if(Services!D426="","",Services!D426)</f>
        <v/>
      </c>
      <c r="E427" t="str">
        <f>if(Services!E426="","",Services!E426)</f>
        <v/>
      </c>
      <c r="F427" t="str">
        <f>if(Services!F426="","",Services!F426)</f>
        <v/>
      </c>
      <c r="G427" t="str">
        <f>if(Services!G426="","",Services!G426)</f>
        <v/>
      </c>
      <c r="H427" t="str">
        <f>if(Services!B426="","",Services!B426)</f>
        <v/>
      </c>
      <c r="L427" t="str">
        <f>if(Services!I426="","",Services!I426)</f>
        <v/>
      </c>
      <c r="N427" t="str">
        <f>if(Services!H426="","",Services!H426)</f>
        <v/>
      </c>
    </row>
    <row r="428">
      <c r="B428" t="str">
        <f>if(Services!A427="","",Services!A427)</f>
        <v/>
      </c>
      <c r="C428" t="str">
        <f>if(Services!D427="","",Services!D427)</f>
        <v/>
      </c>
      <c r="E428" t="str">
        <f>if(Services!E427="","",Services!E427)</f>
        <v/>
      </c>
      <c r="F428" t="str">
        <f>if(Services!F427="","",Services!F427)</f>
        <v/>
      </c>
      <c r="G428" t="str">
        <f>if(Services!G427="","",Services!G427)</f>
        <v/>
      </c>
      <c r="H428" t="str">
        <f>if(Services!B427="","",Services!B427)</f>
        <v/>
      </c>
      <c r="L428" t="str">
        <f>if(Services!I427="","",Services!I427)</f>
        <v/>
      </c>
      <c r="N428" t="str">
        <f>if(Services!H427="","",Services!H427)</f>
        <v/>
      </c>
    </row>
    <row r="429">
      <c r="B429" t="str">
        <f>if(Services!A428="","",Services!A428)</f>
        <v/>
      </c>
      <c r="C429" t="str">
        <f>if(Services!D428="","",Services!D428)</f>
        <v/>
      </c>
      <c r="E429" t="str">
        <f>if(Services!E428="","",Services!E428)</f>
        <v/>
      </c>
      <c r="F429" t="str">
        <f>if(Services!F428="","",Services!F428)</f>
        <v/>
      </c>
      <c r="G429" t="str">
        <f>if(Services!G428="","",Services!G428)</f>
        <v/>
      </c>
      <c r="H429" t="str">
        <f>if(Services!B428="","",Services!B428)</f>
        <v/>
      </c>
      <c r="L429" t="str">
        <f>if(Services!I428="","",Services!I428)</f>
        <v/>
      </c>
      <c r="N429" t="str">
        <f>if(Services!H428="","",Services!H428)</f>
        <v/>
      </c>
    </row>
    <row r="430">
      <c r="B430" t="str">
        <f>if(Services!A429="","",Services!A429)</f>
        <v/>
      </c>
      <c r="C430" t="str">
        <f>if(Services!D429="","",Services!D429)</f>
        <v/>
      </c>
      <c r="E430" t="str">
        <f>if(Services!E429="","",Services!E429)</f>
        <v/>
      </c>
      <c r="F430" t="str">
        <f>if(Services!F429="","",Services!F429)</f>
        <v/>
      </c>
      <c r="G430" t="str">
        <f>if(Services!G429="","",Services!G429)</f>
        <v/>
      </c>
      <c r="H430" t="str">
        <f>if(Services!B429="","",Services!B429)</f>
        <v/>
      </c>
      <c r="L430" t="str">
        <f>if(Services!I429="","",Services!I429)</f>
        <v/>
      </c>
      <c r="N430" t="str">
        <f>if(Services!H429="","",Services!H429)</f>
        <v/>
      </c>
    </row>
    <row r="431">
      <c r="B431" t="str">
        <f>if(Services!A430="","",Services!A430)</f>
        <v/>
      </c>
      <c r="C431" t="str">
        <f>if(Services!D430="","",Services!D430)</f>
        <v/>
      </c>
      <c r="E431" t="str">
        <f>if(Services!E430="","",Services!E430)</f>
        <v/>
      </c>
      <c r="F431" t="str">
        <f>if(Services!F430="","",Services!F430)</f>
        <v/>
      </c>
      <c r="G431" t="str">
        <f>if(Services!G430="","",Services!G430)</f>
        <v/>
      </c>
      <c r="H431" t="str">
        <f>if(Services!B430="","",Services!B430)</f>
        <v/>
      </c>
      <c r="L431" t="str">
        <f>if(Services!I430="","",Services!I430)</f>
        <v/>
      </c>
      <c r="N431" t="str">
        <f>if(Services!H430="","",Services!H430)</f>
        <v/>
      </c>
    </row>
    <row r="432">
      <c r="B432" t="str">
        <f>if(Services!A431="","",Services!A431)</f>
        <v/>
      </c>
      <c r="C432" t="str">
        <f>if(Services!D431="","",Services!D431)</f>
        <v/>
      </c>
      <c r="E432" t="str">
        <f>if(Services!E431="","",Services!E431)</f>
        <v/>
      </c>
      <c r="F432" t="str">
        <f>if(Services!F431="","",Services!F431)</f>
        <v/>
      </c>
      <c r="G432" t="str">
        <f>if(Services!G431="","",Services!G431)</f>
        <v/>
      </c>
      <c r="H432" t="str">
        <f>if(Services!B431="","",Services!B431)</f>
        <v/>
      </c>
      <c r="L432" t="str">
        <f>if(Services!I431="","",Services!I431)</f>
        <v/>
      </c>
      <c r="N432" t="str">
        <f>if(Services!H431="","",Services!H431)</f>
        <v/>
      </c>
    </row>
    <row r="433">
      <c r="B433" t="str">
        <f>if(Services!A432="","",Services!A432)</f>
        <v/>
      </c>
      <c r="C433" t="str">
        <f>if(Services!D432="","",Services!D432)</f>
        <v/>
      </c>
      <c r="E433" t="str">
        <f>if(Services!E432="","",Services!E432)</f>
        <v/>
      </c>
      <c r="F433" t="str">
        <f>if(Services!F432="","",Services!F432)</f>
        <v/>
      </c>
      <c r="G433" t="str">
        <f>if(Services!G432="","",Services!G432)</f>
        <v/>
      </c>
      <c r="H433" t="str">
        <f>if(Services!B432="","",Services!B432)</f>
        <v/>
      </c>
      <c r="L433" t="str">
        <f>if(Services!I432="","",Services!I432)</f>
        <v/>
      </c>
      <c r="N433" t="str">
        <f>if(Services!H432="","",Services!H432)</f>
        <v/>
      </c>
    </row>
    <row r="434">
      <c r="B434" t="str">
        <f>if(Services!A433="","",Services!A433)</f>
        <v/>
      </c>
      <c r="C434" t="str">
        <f>if(Services!D433="","",Services!D433)</f>
        <v/>
      </c>
      <c r="E434" t="str">
        <f>if(Services!E433="","",Services!E433)</f>
        <v/>
      </c>
      <c r="F434" t="str">
        <f>if(Services!F433="","",Services!F433)</f>
        <v/>
      </c>
      <c r="G434" t="str">
        <f>if(Services!G433="","",Services!G433)</f>
        <v/>
      </c>
      <c r="H434" t="str">
        <f>if(Services!B433="","",Services!B433)</f>
        <v/>
      </c>
      <c r="L434" t="str">
        <f>if(Services!I433="","",Services!I433)</f>
        <v/>
      </c>
      <c r="N434" t="str">
        <f>if(Services!H433="","",Services!H433)</f>
        <v/>
      </c>
    </row>
    <row r="435">
      <c r="B435" t="str">
        <f>if(Services!A434="","",Services!A434)</f>
        <v/>
      </c>
      <c r="C435" t="str">
        <f>if(Services!D434="","",Services!D434)</f>
        <v/>
      </c>
      <c r="E435" t="str">
        <f>if(Services!E434="","",Services!E434)</f>
        <v/>
      </c>
      <c r="F435" t="str">
        <f>if(Services!F434="","",Services!F434)</f>
        <v/>
      </c>
      <c r="G435" t="str">
        <f>if(Services!G434="","",Services!G434)</f>
        <v/>
      </c>
      <c r="H435" t="str">
        <f>if(Services!B434="","",Services!B434)</f>
        <v/>
      </c>
      <c r="L435" t="str">
        <f>if(Services!I434="","",Services!I434)</f>
        <v/>
      </c>
      <c r="N435" t="str">
        <f>if(Services!H434="","",Services!H434)</f>
        <v/>
      </c>
    </row>
    <row r="436">
      <c r="B436" t="str">
        <f>if(Services!A435="","",Services!A435)</f>
        <v/>
      </c>
      <c r="C436" t="str">
        <f>if(Services!D435="","",Services!D435)</f>
        <v/>
      </c>
      <c r="E436" t="str">
        <f>if(Services!E435="","",Services!E435)</f>
        <v/>
      </c>
      <c r="F436" t="str">
        <f>if(Services!F435="","",Services!F435)</f>
        <v/>
      </c>
      <c r="G436" t="str">
        <f>if(Services!G435="","",Services!G435)</f>
        <v/>
      </c>
      <c r="H436" t="str">
        <f>if(Services!B435="","",Services!B435)</f>
        <v/>
      </c>
      <c r="L436" t="str">
        <f>if(Services!I435="","",Services!I435)</f>
        <v/>
      </c>
      <c r="N436" t="str">
        <f>if(Services!H435="","",Services!H435)</f>
        <v/>
      </c>
    </row>
    <row r="437">
      <c r="B437" t="str">
        <f>if(Services!A436="","",Services!A436)</f>
        <v/>
      </c>
      <c r="C437" t="str">
        <f>if(Services!D436="","",Services!D436)</f>
        <v/>
      </c>
      <c r="E437" t="str">
        <f>if(Services!E436="","",Services!E436)</f>
        <v/>
      </c>
      <c r="F437" t="str">
        <f>if(Services!F436="","",Services!F436)</f>
        <v/>
      </c>
      <c r="G437" t="str">
        <f>if(Services!G436="","",Services!G436)</f>
        <v/>
      </c>
      <c r="H437" t="str">
        <f>if(Services!B436="","",Services!B436)</f>
        <v/>
      </c>
      <c r="L437" t="str">
        <f>if(Services!I436="","",Services!I436)</f>
        <v/>
      </c>
      <c r="N437" t="str">
        <f>if(Services!H436="","",Services!H436)</f>
        <v/>
      </c>
    </row>
    <row r="438">
      <c r="B438" t="str">
        <f>if(Services!A437="","",Services!A437)</f>
        <v/>
      </c>
      <c r="C438" t="str">
        <f>if(Services!D437="","",Services!D437)</f>
        <v/>
      </c>
      <c r="E438" t="str">
        <f>if(Services!E437="","",Services!E437)</f>
        <v/>
      </c>
      <c r="F438" t="str">
        <f>if(Services!F437="","",Services!F437)</f>
        <v/>
      </c>
      <c r="G438" t="str">
        <f>if(Services!G437="","",Services!G437)</f>
        <v/>
      </c>
      <c r="H438" t="str">
        <f>if(Services!B437="","",Services!B437)</f>
        <v/>
      </c>
      <c r="L438" t="str">
        <f>if(Services!I437="","",Services!I437)</f>
        <v/>
      </c>
      <c r="N438" t="str">
        <f>if(Services!H437="","",Services!H437)</f>
        <v/>
      </c>
    </row>
    <row r="439">
      <c r="B439" t="str">
        <f>if(Services!A438="","",Services!A438)</f>
        <v/>
      </c>
      <c r="C439" t="str">
        <f>if(Services!D438="","",Services!D438)</f>
        <v/>
      </c>
      <c r="E439" t="str">
        <f>if(Services!E438="","",Services!E438)</f>
        <v/>
      </c>
      <c r="F439" t="str">
        <f>if(Services!F438="","",Services!F438)</f>
        <v/>
      </c>
      <c r="G439" t="str">
        <f>if(Services!G438="","",Services!G438)</f>
        <v/>
      </c>
      <c r="H439" t="str">
        <f>if(Services!B438="","",Services!B438)</f>
        <v/>
      </c>
      <c r="L439" t="str">
        <f>if(Services!I438="","",Services!I438)</f>
        <v/>
      </c>
      <c r="N439" t="str">
        <f>if(Services!H438="","",Services!H438)</f>
        <v/>
      </c>
    </row>
    <row r="440">
      <c r="B440" t="str">
        <f>if(Services!A439="","",Services!A439)</f>
        <v/>
      </c>
      <c r="C440" t="str">
        <f>if(Services!D439="","",Services!D439)</f>
        <v/>
      </c>
      <c r="E440" t="str">
        <f>if(Services!E439="","",Services!E439)</f>
        <v/>
      </c>
      <c r="F440" t="str">
        <f>if(Services!F439="","",Services!F439)</f>
        <v/>
      </c>
      <c r="G440" t="str">
        <f>if(Services!G439="","",Services!G439)</f>
        <v/>
      </c>
      <c r="H440" t="str">
        <f>if(Services!B439="","",Services!B439)</f>
        <v/>
      </c>
      <c r="L440" t="str">
        <f>if(Services!I439="","",Services!I439)</f>
        <v/>
      </c>
      <c r="N440" t="str">
        <f>if(Services!H439="","",Services!H439)</f>
        <v/>
      </c>
    </row>
    <row r="441">
      <c r="B441" t="str">
        <f>if(Services!A440="","",Services!A440)</f>
        <v/>
      </c>
      <c r="C441" t="str">
        <f>if(Services!D440="","",Services!D440)</f>
        <v/>
      </c>
      <c r="E441" t="str">
        <f>if(Services!E440="","",Services!E440)</f>
        <v/>
      </c>
      <c r="F441" t="str">
        <f>if(Services!F440="","",Services!F440)</f>
        <v/>
      </c>
      <c r="G441" t="str">
        <f>if(Services!G440="","",Services!G440)</f>
        <v/>
      </c>
      <c r="H441" t="str">
        <f>if(Services!B440="","",Services!B440)</f>
        <v/>
      </c>
      <c r="L441" t="str">
        <f>if(Services!I440="","",Services!I440)</f>
        <v/>
      </c>
      <c r="N441" t="str">
        <f>if(Services!H440="","",Services!H440)</f>
        <v/>
      </c>
    </row>
    <row r="442">
      <c r="B442" t="str">
        <f>if(Services!A441="","",Services!A441)</f>
        <v/>
      </c>
      <c r="C442" t="str">
        <f>if(Services!D441="","",Services!D441)</f>
        <v/>
      </c>
      <c r="E442" t="str">
        <f>if(Services!E441="","",Services!E441)</f>
        <v/>
      </c>
      <c r="F442" t="str">
        <f>if(Services!F441="","",Services!F441)</f>
        <v/>
      </c>
      <c r="G442" t="str">
        <f>if(Services!G441="","",Services!G441)</f>
        <v/>
      </c>
      <c r="H442" t="str">
        <f>if(Services!B441="","",Services!B441)</f>
        <v/>
      </c>
      <c r="L442" t="str">
        <f>if(Services!I441="","",Services!I441)</f>
        <v/>
      </c>
      <c r="N442" t="str">
        <f>if(Services!H441="","",Services!H441)</f>
        <v/>
      </c>
    </row>
    <row r="443">
      <c r="B443" t="str">
        <f>if(Services!A442="","",Services!A442)</f>
        <v/>
      </c>
      <c r="C443" t="str">
        <f>if(Services!D442="","",Services!D442)</f>
        <v/>
      </c>
      <c r="E443" t="str">
        <f>if(Services!E442="","",Services!E442)</f>
        <v/>
      </c>
      <c r="F443" t="str">
        <f>if(Services!F442="","",Services!F442)</f>
        <v/>
      </c>
      <c r="G443" t="str">
        <f>if(Services!G442="","",Services!G442)</f>
        <v/>
      </c>
      <c r="H443" t="str">
        <f>if(Services!B442="","",Services!B442)</f>
        <v/>
      </c>
      <c r="L443" t="str">
        <f>if(Services!I442="","",Services!I442)</f>
        <v/>
      </c>
      <c r="N443" t="str">
        <f>if(Services!H442="","",Services!H442)</f>
        <v/>
      </c>
    </row>
    <row r="444">
      <c r="B444" t="str">
        <f>if(Services!A443="","",Services!A443)</f>
        <v/>
      </c>
      <c r="C444" t="str">
        <f>if(Services!D443="","",Services!D443)</f>
        <v/>
      </c>
      <c r="E444" t="str">
        <f>if(Services!E443="","",Services!E443)</f>
        <v/>
      </c>
      <c r="F444" t="str">
        <f>if(Services!F443="","",Services!F443)</f>
        <v/>
      </c>
      <c r="G444" t="str">
        <f>if(Services!G443="","",Services!G443)</f>
        <v/>
      </c>
      <c r="H444" t="str">
        <f>if(Services!B443="","",Services!B443)</f>
        <v/>
      </c>
      <c r="L444" t="str">
        <f>if(Services!I443="","",Services!I443)</f>
        <v/>
      </c>
      <c r="N444" t="str">
        <f>if(Services!H443="","",Services!H443)</f>
        <v/>
      </c>
    </row>
    <row r="445">
      <c r="B445" t="str">
        <f>if(Services!A444="","",Services!A444)</f>
        <v/>
      </c>
      <c r="C445" t="str">
        <f>if(Services!D444="","",Services!D444)</f>
        <v/>
      </c>
      <c r="E445" t="str">
        <f>if(Services!E444="","",Services!E444)</f>
        <v/>
      </c>
      <c r="F445" t="str">
        <f>if(Services!F444="","",Services!F444)</f>
        <v/>
      </c>
      <c r="G445" t="str">
        <f>if(Services!G444="","",Services!G444)</f>
        <v/>
      </c>
      <c r="H445" t="str">
        <f>if(Services!B444="","",Services!B444)</f>
        <v/>
      </c>
      <c r="L445" t="str">
        <f>if(Services!I444="","",Services!I444)</f>
        <v/>
      </c>
      <c r="N445" t="str">
        <f>if(Services!H444="","",Services!H444)</f>
        <v/>
      </c>
    </row>
    <row r="446">
      <c r="B446" t="str">
        <f>if(Services!A445="","",Services!A445)</f>
        <v/>
      </c>
      <c r="C446" t="str">
        <f>if(Services!D445="","",Services!D445)</f>
        <v/>
      </c>
      <c r="E446" t="str">
        <f>if(Services!E445="","",Services!E445)</f>
        <v/>
      </c>
      <c r="F446" t="str">
        <f>if(Services!F445="","",Services!F445)</f>
        <v/>
      </c>
      <c r="G446" t="str">
        <f>if(Services!G445="","",Services!G445)</f>
        <v/>
      </c>
      <c r="H446" t="str">
        <f>if(Services!B445="","",Services!B445)</f>
        <v/>
      </c>
      <c r="L446" t="str">
        <f>if(Services!I445="","",Services!I445)</f>
        <v/>
      </c>
      <c r="N446" t="str">
        <f>if(Services!H445="","",Services!H445)</f>
        <v/>
      </c>
    </row>
    <row r="447">
      <c r="B447" t="str">
        <f>if(Services!A446="","",Services!A446)</f>
        <v/>
      </c>
      <c r="C447" t="str">
        <f>if(Services!D446="","",Services!D446)</f>
        <v/>
      </c>
      <c r="E447" t="str">
        <f>if(Services!E446="","",Services!E446)</f>
        <v/>
      </c>
      <c r="F447" t="str">
        <f>if(Services!F446="","",Services!F446)</f>
        <v/>
      </c>
      <c r="G447" t="str">
        <f>if(Services!G446="","",Services!G446)</f>
        <v/>
      </c>
      <c r="H447" t="str">
        <f>if(Services!B446="","",Services!B446)</f>
        <v/>
      </c>
      <c r="L447" t="str">
        <f>if(Services!I446="","",Services!I446)</f>
        <v/>
      </c>
      <c r="N447" t="str">
        <f>if(Services!H446="","",Services!H446)</f>
        <v/>
      </c>
    </row>
    <row r="448">
      <c r="B448" t="str">
        <f>if(Services!A447="","",Services!A447)</f>
        <v/>
      </c>
      <c r="C448" t="str">
        <f>if(Services!D447="","",Services!D447)</f>
        <v/>
      </c>
      <c r="E448" t="str">
        <f>if(Services!E447="","",Services!E447)</f>
        <v/>
      </c>
      <c r="F448" t="str">
        <f>if(Services!F447="","",Services!F447)</f>
        <v/>
      </c>
      <c r="G448" t="str">
        <f>if(Services!G447="","",Services!G447)</f>
        <v/>
      </c>
      <c r="H448" t="str">
        <f>if(Services!B447="","",Services!B447)</f>
        <v/>
      </c>
      <c r="L448" t="str">
        <f>if(Services!I447="","",Services!I447)</f>
        <v/>
      </c>
      <c r="N448" t="str">
        <f>if(Services!H447="","",Services!H447)</f>
        <v/>
      </c>
    </row>
    <row r="449">
      <c r="B449" t="str">
        <f>if(Services!A448="","",Services!A448)</f>
        <v/>
      </c>
      <c r="C449" t="str">
        <f>if(Services!D448="","",Services!D448)</f>
        <v/>
      </c>
      <c r="E449" t="str">
        <f>if(Services!E448="","",Services!E448)</f>
        <v/>
      </c>
      <c r="F449" t="str">
        <f>if(Services!F448="","",Services!F448)</f>
        <v/>
      </c>
      <c r="G449" t="str">
        <f>if(Services!G448="","",Services!G448)</f>
        <v/>
      </c>
      <c r="H449" t="str">
        <f>if(Services!B448="","",Services!B448)</f>
        <v/>
      </c>
      <c r="L449" t="str">
        <f>if(Services!I448="","",Services!I448)</f>
        <v/>
      </c>
      <c r="N449" t="str">
        <f>if(Services!H448="","",Services!H448)</f>
        <v/>
      </c>
    </row>
    <row r="450">
      <c r="B450" t="str">
        <f>if(Services!A449="","",Services!A449)</f>
        <v/>
      </c>
      <c r="C450" t="str">
        <f>if(Services!D449="","",Services!D449)</f>
        <v/>
      </c>
      <c r="E450" t="str">
        <f>if(Services!E449="","",Services!E449)</f>
        <v/>
      </c>
      <c r="F450" t="str">
        <f>if(Services!F449="","",Services!F449)</f>
        <v/>
      </c>
      <c r="G450" t="str">
        <f>if(Services!G449="","",Services!G449)</f>
        <v/>
      </c>
      <c r="H450" t="str">
        <f>if(Services!B449="","",Services!B449)</f>
        <v/>
      </c>
      <c r="L450" t="str">
        <f>if(Services!I449="","",Services!I449)</f>
        <v/>
      </c>
      <c r="N450" t="str">
        <f>if(Services!H449="","",Services!H449)</f>
        <v/>
      </c>
    </row>
    <row r="451">
      <c r="B451" t="str">
        <f>if(Services!A450="","",Services!A450)</f>
        <v/>
      </c>
      <c r="C451" t="str">
        <f>if(Services!D450="","",Services!D450)</f>
        <v/>
      </c>
      <c r="E451" t="str">
        <f>if(Services!E450="","",Services!E450)</f>
        <v/>
      </c>
      <c r="F451" t="str">
        <f>if(Services!F450="","",Services!F450)</f>
        <v/>
      </c>
      <c r="G451" t="str">
        <f>if(Services!G450="","",Services!G450)</f>
        <v/>
      </c>
      <c r="H451" t="str">
        <f>if(Services!B450="","",Services!B450)</f>
        <v/>
      </c>
      <c r="L451" t="str">
        <f>if(Services!I450="","",Services!I450)</f>
        <v/>
      </c>
      <c r="N451" t="str">
        <f>if(Services!H450="","",Services!H450)</f>
        <v/>
      </c>
    </row>
    <row r="452">
      <c r="B452" t="str">
        <f>if(Services!A451="","",Services!A451)</f>
        <v/>
      </c>
      <c r="C452" t="str">
        <f>if(Services!D451="","",Services!D451)</f>
        <v/>
      </c>
      <c r="E452" t="str">
        <f>if(Services!E451="","",Services!E451)</f>
        <v/>
      </c>
      <c r="F452" t="str">
        <f>if(Services!F451="","",Services!F451)</f>
        <v/>
      </c>
      <c r="G452" t="str">
        <f>if(Services!G451="","",Services!G451)</f>
        <v/>
      </c>
      <c r="H452" t="str">
        <f>if(Services!B451="","",Services!B451)</f>
        <v/>
      </c>
      <c r="L452" t="str">
        <f>if(Services!I451="","",Services!I451)</f>
        <v/>
      </c>
      <c r="N452" t="str">
        <f>if(Services!H451="","",Services!H451)</f>
        <v/>
      </c>
    </row>
    <row r="453">
      <c r="B453" t="str">
        <f>if(Services!A452="","",Services!A452)</f>
        <v/>
      </c>
      <c r="C453" t="str">
        <f>if(Services!D452="","",Services!D452)</f>
        <v/>
      </c>
      <c r="E453" t="str">
        <f>if(Services!E452="","",Services!E452)</f>
        <v/>
      </c>
      <c r="F453" t="str">
        <f>if(Services!F452="","",Services!F452)</f>
        <v/>
      </c>
      <c r="G453" t="str">
        <f>if(Services!G452="","",Services!G452)</f>
        <v/>
      </c>
      <c r="H453" t="str">
        <f>if(Services!B452="","",Services!B452)</f>
        <v/>
      </c>
      <c r="L453" t="str">
        <f>if(Services!I452="","",Services!I452)</f>
        <v/>
      </c>
      <c r="N453" t="str">
        <f>if(Services!H452="","",Services!H452)</f>
        <v/>
      </c>
    </row>
    <row r="454">
      <c r="B454" t="str">
        <f>if(Services!A453="","",Services!A453)</f>
        <v/>
      </c>
      <c r="C454" t="str">
        <f>if(Services!D453="","",Services!D453)</f>
        <v/>
      </c>
      <c r="E454" t="str">
        <f>if(Services!E453="","",Services!E453)</f>
        <v/>
      </c>
      <c r="F454" t="str">
        <f>if(Services!F453="","",Services!F453)</f>
        <v/>
      </c>
      <c r="G454" t="str">
        <f>if(Services!G453="","",Services!G453)</f>
        <v/>
      </c>
      <c r="H454" t="str">
        <f>if(Services!B453="","",Services!B453)</f>
        <v/>
      </c>
      <c r="L454" t="str">
        <f>if(Services!I453="","",Services!I453)</f>
        <v/>
      </c>
      <c r="N454" t="str">
        <f>if(Services!H453="","",Services!H453)</f>
        <v/>
      </c>
    </row>
    <row r="455">
      <c r="B455" t="str">
        <f>if(Services!A454="","",Services!A454)</f>
        <v/>
      </c>
      <c r="C455" t="str">
        <f>if(Services!D454="","",Services!D454)</f>
        <v/>
      </c>
      <c r="E455" t="str">
        <f>if(Services!E454="","",Services!E454)</f>
        <v/>
      </c>
      <c r="F455" t="str">
        <f>if(Services!F454="","",Services!F454)</f>
        <v/>
      </c>
      <c r="G455" t="str">
        <f>if(Services!G454="","",Services!G454)</f>
        <v/>
      </c>
      <c r="H455" t="str">
        <f>if(Services!B454="","",Services!B454)</f>
        <v/>
      </c>
      <c r="L455" t="str">
        <f>if(Services!I454="","",Services!I454)</f>
        <v/>
      </c>
      <c r="N455" t="str">
        <f>if(Services!H454="","",Services!H454)</f>
        <v/>
      </c>
    </row>
    <row r="456">
      <c r="B456" t="str">
        <f>if(Services!A455="","",Services!A455)</f>
        <v/>
      </c>
      <c r="C456" t="str">
        <f>if(Services!D455="","",Services!D455)</f>
        <v/>
      </c>
      <c r="E456" t="str">
        <f>if(Services!E455="","",Services!E455)</f>
        <v/>
      </c>
      <c r="F456" t="str">
        <f>if(Services!F455="","",Services!F455)</f>
        <v/>
      </c>
      <c r="G456" t="str">
        <f>if(Services!G455="","",Services!G455)</f>
        <v/>
      </c>
      <c r="H456" t="str">
        <f>if(Services!B455="","",Services!B455)</f>
        <v/>
      </c>
      <c r="L456" t="str">
        <f>if(Services!I455="","",Services!I455)</f>
        <v/>
      </c>
      <c r="N456" t="str">
        <f>if(Services!H455="","",Services!H455)</f>
        <v/>
      </c>
    </row>
    <row r="457">
      <c r="B457" t="str">
        <f>if(Services!A456="","",Services!A456)</f>
        <v/>
      </c>
      <c r="C457" t="str">
        <f>if(Services!D456="","",Services!D456)</f>
        <v/>
      </c>
      <c r="E457" t="str">
        <f>if(Services!E456="","",Services!E456)</f>
        <v/>
      </c>
      <c r="F457" t="str">
        <f>if(Services!F456="","",Services!F456)</f>
        <v/>
      </c>
      <c r="G457" t="str">
        <f>if(Services!G456="","",Services!G456)</f>
        <v/>
      </c>
      <c r="H457" t="str">
        <f>if(Services!B456="","",Services!B456)</f>
        <v/>
      </c>
      <c r="L457" t="str">
        <f>if(Services!I456="","",Services!I456)</f>
        <v/>
      </c>
      <c r="N457" t="str">
        <f>if(Services!H456="","",Services!H456)</f>
        <v/>
      </c>
    </row>
    <row r="458">
      <c r="B458" t="str">
        <f>if(Services!A457="","",Services!A457)</f>
        <v/>
      </c>
      <c r="C458" t="str">
        <f>if(Services!D457="","",Services!D457)</f>
        <v/>
      </c>
      <c r="E458" t="str">
        <f>if(Services!E457="","",Services!E457)</f>
        <v/>
      </c>
      <c r="F458" t="str">
        <f>if(Services!F457="","",Services!F457)</f>
        <v/>
      </c>
      <c r="G458" t="str">
        <f>if(Services!G457="","",Services!G457)</f>
        <v/>
      </c>
      <c r="H458" t="str">
        <f>if(Services!B457="","",Services!B457)</f>
        <v/>
      </c>
      <c r="L458" t="str">
        <f>if(Services!I457="","",Services!I457)</f>
        <v/>
      </c>
      <c r="N458" t="str">
        <f>if(Services!H457="","",Services!H457)</f>
        <v/>
      </c>
    </row>
    <row r="459">
      <c r="B459" t="str">
        <f>if(Services!A458="","",Services!A458)</f>
        <v/>
      </c>
      <c r="C459" t="str">
        <f>if(Services!D458="","",Services!D458)</f>
        <v/>
      </c>
      <c r="E459" t="str">
        <f>if(Services!E458="","",Services!E458)</f>
        <v/>
      </c>
      <c r="F459" t="str">
        <f>if(Services!F458="","",Services!F458)</f>
        <v/>
      </c>
      <c r="G459" t="str">
        <f>if(Services!G458="","",Services!G458)</f>
        <v/>
      </c>
      <c r="H459" t="str">
        <f>if(Services!B458="","",Services!B458)</f>
        <v/>
      </c>
      <c r="L459" t="str">
        <f>if(Services!I458="","",Services!I458)</f>
        <v/>
      </c>
      <c r="N459" t="str">
        <f>if(Services!H458="","",Services!H458)</f>
        <v/>
      </c>
    </row>
    <row r="460">
      <c r="B460" t="str">
        <f>if(Services!A459="","",Services!A459)</f>
        <v/>
      </c>
      <c r="C460" t="str">
        <f>if(Services!D459="","",Services!D459)</f>
        <v/>
      </c>
      <c r="E460" t="str">
        <f>if(Services!E459="","",Services!E459)</f>
        <v/>
      </c>
      <c r="F460" t="str">
        <f>if(Services!F459="","",Services!F459)</f>
        <v/>
      </c>
      <c r="G460" t="str">
        <f>if(Services!G459="","",Services!G459)</f>
        <v/>
      </c>
      <c r="H460" t="str">
        <f>if(Services!B459="","",Services!B459)</f>
        <v/>
      </c>
      <c r="L460" t="str">
        <f>if(Services!I459="","",Services!I459)</f>
        <v/>
      </c>
      <c r="N460" t="str">
        <f>if(Services!H459="","",Services!H459)</f>
        <v/>
      </c>
    </row>
    <row r="461">
      <c r="B461" t="str">
        <f>if(Services!A460="","",Services!A460)</f>
        <v/>
      </c>
      <c r="C461" t="str">
        <f>if(Services!D460="","",Services!D460)</f>
        <v/>
      </c>
      <c r="E461" t="str">
        <f>if(Services!E460="","",Services!E460)</f>
        <v/>
      </c>
      <c r="F461" t="str">
        <f>if(Services!F460="","",Services!F460)</f>
        <v/>
      </c>
      <c r="G461" t="str">
        <f>if(Services!G460="","",Services!G460)</f>
        <v/>
      </c>
      <c r="H461" t="str">
        <f>if(Services!B460="","",Services!B460)</f>
        <v/>
      </c>
      <c r="L461" t="str">
        <f>if(Services!I460="","",Services!I460)</f>
        <v/>
      </c>
      <c r="N461" t="str">
        <f>if(Services!H460="","",Services!H460)</f>
        <v/>
      </c>
    </row>
    <row r="462">
      <c r="B462" t="str">
        <f>if(Services!A461="","",Services!A461)</f>
        <v/>
      </c>
      <c r="C462" t="str">
        <f>if(Services!D461="","",Services!D461)</f>
        <v/>
      </c>
      <c r="E462" t="str">
        <f>if(Services!E461="","",Services!E461)</f>
        <v/>
      </c>
      <c r="F462" t="str">
        <f>if(Services!F461="","",Services!F461)</f>
        <v/>
      </c>
      <c r="G462" t="str">
        <f>if(Services!G461="","",Services!G461)</f>
        <v/>
      </c>
      <c r="H462" t="str">
        <f>if(Services!B461="","",Services!B461)</f>
        <v/>
      </c>
      <c r="L462" t="str">
        <f>if(Services!I461="","",Services!I461)</f>
        <v/>
      </c>
      <c r="N462" t="str">
        <f>if(Services!H461="","",Services!H461)</f>
        <v/>
      </c>
    </row>
    <row r="463">
      <c r="B463" t="str">
        <f>if(Services!A462="","",Services!A462)</f>
        <v/>
      </c>
      <c r="C463" t="str">
        <f>if(Services!D462="","",Services!D462)</f>
        <v/>
      </c>
      <c r="E463" t="str">
        <f>if(Services!E462="","",Services!E462)</f>
        <v/>
      </c>
      <c r="F463" t="str">
        <f>if(Services!F462="","",Services!F462)</f>
        <v/>
      </c>
      <c r="G463" t="str">
        <f>if(Services!G462="","",Services!G462)</f>
        <v/>
      </c>
      <c r="H463" t="str">
        <f>if(Services!B462="","",Services!B462)</f>
        <v/>
      </c>
      <c r="L463" t="str">
        <f>if(Services!I462="","",Services!I462)</f>
        <v/>
      </c>
      <c r="N463" t="str">
        <f>if(Services!H462="","",Services!H462)</f>
        <v/>
      </c>
    </row>
    <row r="464">
      <c r="B464" t="str">
        <f>if(Services!A463="","",Services!A463)</f>
        <v/>
      </c>
      <c r="C464" t="str">
        <f>if(Services!D463="","",Services!D463)</f>
        <v/>
      </c>
      <c r="E464" t="str">
        <f>if(Services!E463="","",Services!E463)</f>
        <v/>
      </c>
      <c r="F464" t="str">
        <f>if(Services!F463="","",Services!F463)</f>
        <v/>
      </c>
      <c r="G464" t="str">
        <f>if(Services!G463="","",Services!G463)</f>
        <v/>
      </c>
      <c r="H464" t="str">
        <f>if(Services!B463="","",Services!B463)</f>
        <v/>
      </c>
      <c r="L464" t="str">
        <f>if(Services!I463="","",Services!I463)</f>
        <v/>
      </c>
      <c r="N464" t="str">
        <f>if(Services!H463="","",Services!H463)</f>
        <v/>
      </c>
    </row>
    <row r="465">
      <c r="B465" t="str">
        <f>if(Services!A464="","",Services!A464)</f>
        <v/>
      </c>
      <c r="C465" t="str">
        <f>if(Services!D464="","",Services!D464)</f>
        <v/>
      </c>
      <c r="E465" t="str">
        <f>if(Services!E464="","",Services!E464)</f>
        <v/>
      </c>
      <c r="F465" t="str">
        <f>if(Services!F464="","",Services!F464)</f>
        <v/>
      </c>
      <c r="G465" t="str">
        <f>if(Services!G464="","",Services!G464)</f>
        <v/>
      </c>
      <c r="H465" t="str">
        <f>if(Services!B464="","",Services!B464)</f>
        <v/>
      </c>
      <c r="L465" t="str">
        <f>if(Services!I464="","",Services!I464)</f>
        <v/>
      </c>
      <c r="N465" t="str">
        <f>if(Services!H464="","",Services!H464)</f>
        <v/>
      </c>
    </row>
    <row r="466">
      <c r="B466" t="str">
        <f>if(Services!A465="","",Services!A465)</f>
        <v/>
      </c>
      <c r="C466" t="str">
        <f>if(Services!D465="","",Services!D465)</f>
        <v/>
      </c>
      <c r="E466" t="str">
        <f>if(Services!E465="","",Services!E465)</f>
        <v/>
      </c>
      <c r="F466" t="str">
        <f>if(Services!F465="","",Services!F465)</f>
        <v/>
      </c>
      <c r="G466" t="str">
        <f>if(Services!G465="","",Services!G465)</f>
        <v/>
      </c>
      <c r="H466" t="str">
        <f>if(Services!B465="","",Services!B465)</f>
        <v/>
      </c>
      <c r="L466" t="str">
        <f>if(Services!I465="","",Services!I465)</f>
        <v/>
      </c>
      <c r="N466" t="str">
        <f>if(Services!H465="","",Services!H465)</f>
        <v/>
      </c>
    </row>
    <row r="467">
      <c r="B467" t="str">
        <f>if(Services!A466="","",Services!A466)</f>
        <v/>
      </c>
      <c r="C467" t="str">
        <f>if(Services!D466="","",Services!D466)</f>
        <v/>
      </c>
      <c r="E467" t="str">
        <f>if(Services!E466="","",Services!E466)</f>
        <v/>
      </c>
      <c r="F467" t="str">
        <f>if(Services!F466="","",Services!F466)</f>
        <v/>
      </c>
      <c r="G467" t="str">
        <f>if(Services!G466="","",Services!G466)</f>
        <v/>
      </c>
      <c r="H467" t="str">
        <f>if(Services!B466="","",Services!B466)</f>
        <v/>
      </c>
      <c r="L467" t="str">
        <f>if(Services!I466="","",Services!I466)</f>
        <v/>
      </c>
      <c r="N467" t="str">
        <f>if(Services!H466="","",Services!H466)</f>
        <v/>
      </c>
    </row>
    <row r="468">
      <c r="B468" t="str">
        <f>if(Services!A467="","",Services!A467)</f>
        <v/>
      </c>
      <c r="C468" t="str">
        <f>if(Services!D467="","",Services!D467)</f>
        <v/>
      </c>
      <c r="E468" t="str">
        <f>if(Services!E467="","",Services!E467)</f>
        <v/>
      </c>
      <c r="F468" t="str">
        <f>if(Services!F467="","",Services!F467)</f>
        <v/>
      </c>
      <c r="G468" t="str">
        <f>if(Services!G467="","",Services!G467)</f>
        <v/>
      </c>
      <c r="H468" t="str">
        <f>if(Services!B467="","",Services!B467)</f>
        <v/>
      </c>
      <c r="L468" t="str">
        <f>if(Services!I467="","",Services!I467)</f>
        <v/>
      </c>
      <c r="N468" t="str">
        <f>if(Services!H467="","",Services!H467)</f>
        <v/>
      </c>
    </row>
    <row r="469">
      <c r="B469" t="str">
        <f>if(Services!A468="","",Services!A468)</f>
        <v/>
      </c>
      <c r="C469" t="str">
        <f>if(Services!D468="","",Services!D468)</f>
        <v/>
      </c>
      <c r="E469" t="str">
        <f>if(Services!E468="","",Services!E468)</f>
        <v/>
      </c>
      <c r="F469" t="str">
        <f>if(Services!F468="","",Services!F468)</f>
        <v/>
      </c>
      <c r="G469" t="str">
        <f>if(Services!G468="","",Services!G468)</f>
        <v/>
      </c>
      <c r="H469" t="str">
        <f>if(Services!B468="","",Services!B468)</f>
        <v/>
      </c>
      <c r="L469" t="str">
        <f>if(Services!I468="","",Services!I468)</f>
        <v/>
      </c>
      <c r="N469" t="str">
        <f>if(Services!H468="","",Services!H468)</f>
        <v/>
      </c>
    </row>
    <row r="470">
      <c r="B470" t="str">
        <f>if(Services!A469="","",Services!A469)</f>
        <v/>
      </c>
      <c r="C470" t="str">
        <f>if(Services!D469="","",Services!D469)</f>
        <v/>
      </c>
      <c r="E470" t="str">
        <f>if(Services!E469="","",Services!E469)</f>
        <v/>
      </c>
      <c r="F470" t="str">
        <f>if(Services!F469="","",Services!F469)</f>
        <v/>
      </c>
      <c r="G470" t="str">
        <f>if(Services!G469="","",Services!G469)</f>
        <v/>
      </c>
      <c r="H470" t="str">
        <f>if(Services!B469="","",Services!B469)</f>
        <v/>
      </c>
      <c r="L470" t="str">
        <f>if(Services!I469="","",Services!I469)</f>
        <v/>
      </c>
      <c r="N470" t="str">
        <f>if(Services!H469="","",Services!H469)</f>
        <v/>
      </c>
    </row>
    <row r="471">
      <c r="B471" t="str">
        <f>if(Services!A470="","",Services!A470)</f>
        <v/>
      </c>
      <c r="C471" t="str">
        <f>if(Services!D470="","",Services!D470)</f>
        <v/>
      </c>
      <c r="E471" t="str">
        <f>if(Services!E470="","",Services!E470)</f>
        <v/>
      </c>
      <c r="F471" t="str">
        <f>if(Services!F470="","",Services!F470)</f>
        <v/>
      </c>
      <c r="G471" t="str">
        <f>if(Services!G470="","",Services!G470)</f>
        <v/>
      </c>
      <c r="H471" t="str">
        <f>if(Services!B470="","",Services!B470)</f>
        <v/>
      </c>
      <c r="L471" t="str">
        <f>if(Services!I470="","",Services!I470)</f>
        <v/>
      </c>
      <c r="N471" t="str">
        <f>if(Services!H470="","",Services!H470)</f>
        <v/>
      </c>
    </row>
    <row r="472">
      <c r="B472" t="str">
        <f>if(Services!A471="","",Services!A471)</f>
        <v/>
      </c>
      <c r="C472" t="str">
        <f>if(Services!D471="","",Services!D471)</f>
        <v/>
      </c>
      <c r="E472" t="str">
        <f>if(Services!E471="","",Services!E471)</f>
        <v/>
      </c>
      <c r="F472" t="str">
        <f>if(Services!F471="","",Services!F471)</f>
        <v/>
      </c>
      <c r="G472" t="str">
        <f>if(Services!G471="","",Services!G471)</f>
        <v/>
      </c>
      <c r="H472" t="str">
        <f>if(Services!B471="","",Services!B471)</f>
        <v/>
      </c>
      <c r="L472" t="str">
        <f>if(Services!I471="","",Services!I471)</f>
        <v/>
      </c>
      <c r="N472" t="str">
        <f>if(Services!H471="","",Services!H471)</f>
        <v/>
      </c>
    </row>
    <row r="473">
      <c r="B473" t="str">
        <f>if(Services!A472="","",Services!A472)</f>
        <v/>
      </c>
      <c r="C473" t="str">
        <f>if(Services!D472="","",Services!D472)</f>
        <v/>
      </c>
      <c r="E473" t="str">
        <f>if(Services!E472="","",Services!E472)</f>
        <v/>
      </c>
      <c r="F473" t="str">
        <f>if(Services!F472="","",Services!F472)</f>
        <v/>
      </c>
      <c r="G473" t="str">
        <f>if(Services!G472="","",Services!G472)</f>
        <v/>
      </c>
      <c r="H473" t="str">
        <f>if(Services!B472="","",Services!B472)</f>
        <v/>
      </c>
      <c r="L473" t="str">
        <f>if(Services!I472="","",Services!I472)</f>
        <v/>
      </c>
      <c r="N473" t="str">
        <f>if(Services!H472="","",Services!H472)</f>
        <v/>
      </c>
    </row>
    <row r="474">
      <c r="B474" t="str">
        <f>if(Services!A473="","",Services!A473)</f>
        <v/>
      </c>
      <c r="C474" t="str">
        <f>if(Services!D473="","",Services!D473)</f>
        <v/>
      </c>
      <c r="E474" t="str">
        <f>if(Services!E473="","",Services!E473)</f>
        <v/>
      </c>
      <c r="F474" t="str">
        <f>if(Services!F473="","",Services!F473)</f>
        <v/>
      </c>
      <c r="G474" t="str">
        <f>if(Services!G473="","",Services!G473)</f>
        <v/>
      </c>
      <c r="H474" t="str">
        <f>if(Services!B473="","",Services!B473)</f>
        <v/>
      </c>
      <c r="L474" t="str">
        <f>if(Services!I473="","",Services!I473)</f>
        <v/>
      </c>
      <c r="N474" t="str">
        <f>if(Services!H473="","",Services!H473)</f>
        <v/>
      </c>
    </row>
    <row r="475">
      <c r="B475" t="str">
        <f>if(Services!A474="","",Services!A474)</f>
        <v/>
      </c>
      <c r="C475" t="str">
        <f>if(Services!D474="","",Services!D474)</f>
        <v/>
      </c>
      <c r="E475" t="str">
        <f>if(Services!E474="","",Services!E474)</f>
        <v/>
      </c>
      <c r="F475" t="str">
        <f>if(Services!F474="","",Services!F474)</f>
        <v/>
      </c>
      <c r="G475" t="str">
        <f>if(Services!G474="","",Services!G474)</f>
        <v/>
      </c>
      <c r="H475" t="str">
        <f>if(Services!B474="","",Services!B474)</f>
        <v/>
      </c>
      <c r="L475" t="str">
        <f>if(Services!I474="","",Services!I474)</f>
        <v/>
      </c>
      <c r="N475" t="str">
        <f>if(Services!H474="","",Services!H474)</f>
        <v/>
      </c>
    </row>
    <row r="476">
      <c r="B476" t="str">
        <f>if(Services!A475="","",Services!A475)</f>
        <v/>
      </c>
      <c r="C476" t="str">
        <f>if(Services!D475="","",Services!D475)</f>
        <v/>
      </c>
      <c r="E476" t="str">
        <f>if(Services!E475="","",Services!E475)</f>
        <v/>
      </c>
      <c r="F476" t="str">
        <f>if(Services!F475="","",Services!F475)</f>
        <v/>
      </c>
      <c r="G476" t="str">
        <f>if(Services!G475="","",Services!G475)</f>
        <v/>
      </c>
      <c r="H476" t="str">
        <f>if(Services!B475="","",Services!B475)</f>
        <v/>
      </c>
      <c r="L476" t="str">
        <f>if(Services!I475="","",Services!I475)</f>
        <v/>
      </c>
      <c r="N476" t="str">
        <f>if(Services!H475="","",Services!H475)</f>
        <v/>
      </c>
    </row>
    <row r="477">
      <c r="B477" t="str">
        <f>if(Services!A476="","",Services!A476)</f>
        <v/>
      </c>
      <c r="C477" t="str">
        <f>if(Services!D476="","",Services!D476)</f>
        <v/>
      </c>
      <c r="E477" t="str">
        <f>if(Services!E476="","",Services!E476)</f>
        <v/>
      </c>
      <c r="F477" t="str">
        <f>if(Services!F476="","",Services!F476)</f>
        <v/>
      </c>
      <c r="G477" t="str">
        <f>if(Services!G476="","",Services!G476)</f>
        <v/>
      </c>
      <c r="H477" t="str">
        <f>if(Services!B476="","",Services!B476)</f>
        <v/>
      </c>
      <c r="L477" t="str">
        <f>if(Services!I476="","",Services!I476)</f>
        <v/>
      </c>
      <c r="N477" t="str">
        <f>if(Services!H476="","",Services!H476)</f>
        <v/>
      </c>
    </row>
    <row r="478">
      <c r="B478" t="str">
        <f>if(Services!A477="","",Services!A477)</f>
        <v/>
      </c>
      <c r="C478" t="str">
        <f>if(Services!D477="","",Services!D477)</f>
        <v/>
      </c>
      <c r="E478" t="str">
        <f>if(Services!E477="","",Services!E477)</f>
        <v/>
      </c>
      <c r="F478" t="str">
        <f>if(Services!F477="","",Services!F477)</f>
        <v/>
      </c>
      <c r="G478" t="str">
        <f>if(Services!G477="","",Services!G477)</f>
        <v/>
      </c>
      <c r="H478" t="str">
        <f>if(Services!B477="","",Services!B477)</f>
        <v/>
      </c>
      <c r="L478" t="str">
        <f>if(Services!I477="","",Services!I477)</f>
        <v/>
      </c>
      <c r="N478" t="str">
        <f>if(Services!H477="","",Services!H477)</f>
        <v/>
      </c>
    </row>
    <row r="479">
      <c r="B479" t="str">
        <f>if(Services!A478="","",Services!A478)</f>
        <v/>
      </c>
      <c r="C479" t="str">
        <f>if(Services!D478="","",Services!D478)</f>
        <v/>
      </c>
      <c r="E479" t="str">
        <f>if(Services!E478="","",Services!E478)</f>
        <v/>
      </c>
      <c r="F479" t="str">
        <f>if(Services!F478="","",Services!F478)</f>
        <v/>
      </c>
      <c r="G479" t="str">
        <f>if(Services!G478="","",Services!G478)</f>
        <v/>
      </c>
      <c r="H479" t="str">
        <f>if(Services!B478="","",Services!B478)</f>
        <v/>
      </c>
      <c r="L479" t="str">
        <f>if(Services!I478="","",Services!I478)</f>
        <v/>
      </c>
      <c r="N479" t="str">
        <f>if(Services!H478="","",Services!H478)</f>
        <v/>
      </c>
    </row>
    <row r="480">
      <c r="B480" t="str">
        <f>if(Services!A479="","",Services!A479)</f>
        <v/>
      </c>
      <c r="C480" t="str">
        <f>if(Services!D479="","",Services!D479)</f>
        <v/>
      </c>
      <c r="E480" t="str">
        <f>if(Services!E479="","",Services!E479)</f>
        <v/>
      </c>
      <c r="F480" t="str">
        <f>if(Services!F479="","",Services!F479)</f>
        <v/>
      </c>
      <c r="G480" t="str">
        <f>if(Services!G479="","",Services!G479)</f>
        <v/>
      </c>
      <c r="H480" t="str">
        <f>if(Services!B479="","",Services!B479)</f>
        <v/>
      </c>
      <c r="L480" t="str">
        <f>if(Services!I479="","",Services!I479)</f>
        <v/>
      </c>
      <c r="N480" t="str">
        <f>if(Services!H479="","",Services!H479)</f>
        <v/>
      </c>
    </row>
    <row r="481">
      <c r="B481" t="str">
        <f>if(Services!A480="","",Services!A480)</f>
        <v/>
      </c>
      <c r="C481" t="str">
        <f>if(Services!D480="","",Services!D480)</f>
        <v/>
      </c>
      <c r="E481" t="str">
        <f>if(Services!E480="","",Services!E480)</f>
        <v/>
      </c>
      <c r="F481" t="str">
        <f>if(Services!F480="","",Services!F480)</f>
        <v/>
      </c>
      <c r="G481" t="str">
        <f>if(Services!G480="","",Services!G480)</f>
        <v/>
      </c>
      <c r="H481" t="str">
        <f>if(Services!B480="","",Services!B480)</f>
        <v/>
      </c>
      <c r="L481" t="str">
        <f>if(Services!I480="","",Services!I480)</f>
        <v/>
      </c>
      <c r="N481" t="str">
        <f>if(Services!H480="","",Services!H480)</f>
        <v/>
      </c>
    </row>
    <row r="482">
      <c r="B482" t="str">
        <f>if(Services!A481="","",Services!A481)</f>
        <v/>
      </c>
      <c r="C482" t="str">
        <f>if(Services!D481="","",Services!D481)</f>
        <v/>
      </c>
      <c r="E482" t="str">
        <f>if(Services!E481="","",Services!E481)</f>
        <v/>
      </c>
      <c r="F482" t="str">
        <f>if(Services!F481="","",Services!F481)</f>
        <v/>
      </c>
      <c r="G482" t="str">
        <f>if(Services!G481="","",Services!G481)</f>
        <v/>
      </c>
      <c r="H482" t="str">
        <f>if(Services!B481="","",Services!B481)</f>
        <v/>
      </c>
      <c r="L482" t="str">
        <f>if(Services!I481="","",Services!I481)</f>
        <v/>
      </c>
      <c r="N482" t="str">
        <f>if(Services!H481="","",Services!H481)</f>
        <v/>
      </c>
    </row>
    <row r="483">
      <c r="B483" t="str">
        <f>if(Services!A482="","",Services!A482)</f>
        <v/>
      </c>
      <c r="C483" t="str">
        <f>if(Services!D482="","",Services!D482)</f>
        <v/>
      </c>
      <c r="E483" t="str">
        <f>if(Services!E482="","",Services!E482)</f>
        <v/>
      </c>
      <c r="F483" t="str">
        <f>if(Services!F482="","",Services!F482)</f>
        <v/>
      </c>
      <c r="G483" t="str">
        <f>if(Services!G482="","",Services!G482)</f>
        <v/>
      </c>
      <c r="H483" t="str">
        <f>if(Services!B482="","",Services!B482)</f>
        <v/>
      </c>
      <c r="L483" t="str">
        <f>if(Services!I482="","",Services!I482)</f>
        <v/>
      </c>
      <c r="N483" t="str">
        <f>if(Services!H482="","",Services!H482)</f>
        <v/>
      </c>
    </row>
    <row r="484">
      <c r="B484" t="str">
        <f>if(Services!A483="","",Services!A483)</f>
        <v/>
      </c>
      <c r="C484" t="str">
        <f>if(Services!D483="","",Services!D483)</f>
        <v/>
      </c>
      <c r="E484" t="str">
        <f>if(Services!E483="","",Services!E483)</f>
        <v/>
      </c>
      <c r="F484" t="str">
        <f>if(Services!F483="","",Services!F483)</f>
        <v/>
      </c>
      <c r="G484" t="str">
        <f>if(Services!G483="","",Services!G483)</f>
        <v/>
      </c>
      <c r="H484" t="str">
        <f>if(Services!B483="","",Services!B483)</f>
        <v/>
      </c>
      <c r="L484" t="str">
        <f>if(Services!I483="","",Services!I483)</f>
        <v/>
      </c>
      <c r="N484" t="str">
        <f>if(Services!H483="","",Services!H483)</f>
        <v/>
      </c>
    </row>
    <row r="485">
      <c r="B485" t="str">
        <f>if(Services!A484="","",Services!A484)</f>
        <v/>
      </c>
      <c r="C485" t="str">
        <f>if(Services!D484="","",Services!D484)</f>
        <v/>
      </c>
      <c r="E485" t="str">
        <f>if(Services!E484="","",Services!E484)</f>
        <v/>
      </c>
      <c r="F485" t="str">
        <f>if(Services!F484="","",Services!F484)</f>
        <v/>
      </c>
      <c r="G485" t="str">
        <f>if(Services!G484="","",Services!G484)</f>
        <v/>
      </c>
      <c r="H485" t="str">
        <f>if(Services!B484="","",Services!B484)</f>
        <v/>
      </c>
      <c r="L485" t="str">
        <f>if(Services!I484="","",Services!I484)</f>
        <v/>
      </c>
      <c r="N485" t="str">
        <f>if(Services!H484="","",Services!H484)</f>
        <v/>
      </c>
    </row>
    <row r="486">
      <c r="B486" t="str">
        <f>if(Services!A485="","",Services!A485)</f>
        <v/>
      </c>
      <c r="C486" t="str">
        <f>if(Services!D485="","",Services!D485)</f>
        <v/>
      </c>
      <c r="E486" t="str">
        <f>if(Services!E485="","",Services!E485)</f>
        <v/>
      </c>
      <c r="F486" t="str">
        <f>if(Services!F485="","",Services!F485)</f>
        <v/>
      </c>
      <c r="G486" t="str">
        <f>if(Services!G485="","",Services!G485)</f>
        <v/>
      </c>
      <c r="H486" t="str">
        <f>if(Services!B485="","",Services!B485)</f>
        <v/>
      </c>
      <c r="L486" t="str">
        <f>if(Services!I485="","",Services!I485)</f>
        <v/>
      </c>
      <c r="N486" t="str">
        <f>if(Services!H485="","",Services!H485)</f>
        <v/>
      </c>
    </row>
    <row r="487">
      <c r="B487" t="str">
        <f>if(Services!A486="","",Services!A486)</f>
        <v/>
      </c>
      <c r="C487" t="str">
        <f>if(Services!D486="","",Services!D486)</f>
        <v/>
      </c>
      <c r="E487" t="str">
        <f>if(Services!E486="","",Services!E486)</f>
        <v/>
      </c>
      <c r="F487" t="str">
        <f>if(Services!F486="","",Services!F486)</f>
        <v/>
      </c>
      <c r="G487" t="str">
        <f>if(Services!G486="","",Services!G486)</f>
        <v/>
      </c>
      <c r="H487" t="str">
        <f>if(Services!B486="","",Services!B486)</f>
        <v/>
      </c>
      <c r="L487" t="str">
        <f>if(Services!I486="","",Services!I486)</f>
        <v/>
      </c>
      <c r="N487" t="str">
        <f>if(Services!H486="","",Services!H486)</f>
        <v/>
      </c>
    </row>
    <row r="488">
      <c r="B488" t="str">
        <f>if(Services!A487="","",Services!A487)</f>
        <v/>
      </c>
      <c r="C488" t="str">
        <f>if(Services!D487="","",Services!D487)</f>
        <v/>
      </c>
      <c r="E488" t="str">
        <f>if(Services!E487="","",Services!E487)</f>
        <v/>
      </c>
      <c r="F488" t="str">
        <f>if(Services!F487="","",Services!F487)</f>
        <v/>
      </c>
      <c r="G488" t="str">
        <f>if(Services!G487="","",Services!G487)</f>
        <v/>
      </c>
      <c r="H488" t="str">
        <f>if(Services!B487="","",Services!B487)</f>
        <v/>
      </c>
      <c r="L488" t="str">
        <f>if(Services!I487="","",Services!I487)</f>
        <v/>
      </c>
      <c r="N488" t="str">
        <f>if(Services!H487="","",Services!H487)</f>
        <v/>
      </c>
    </row>
    <row r="489">
      <c r="B489" t="str">
        <f>if(Services!A488="","",Services!A488)</f>
        <v/>
      </c>
      <c r="C489" t="str">
        <f>if(Services!D488="","",Services!D488)</f>
        <v/>
      </c>
      <c r="E489" t="str">
        <f>if(Services!E488="","",Services!E488)</f>
        <v/>
      </c>
      <c r="F489" t="str">
        <f>if(Services!F488="","",Services!F488)</f>
        <v/>
      </c>
      <c r="G489" t="str">
        <f>if(Services!G488="","",Services!G488)</f>
        <v/>
      </c>
      <c r="H489" t="str">
        <f>if(Services!B488="","",Services!B488)</f>
        <v/>
      </c>
      <c r="L489" t="str">
        <f>if(Services!I488="","",Services!I488)</f>
        <v/>
      </c>
      <c r="N489" t="str">
        <f>if(Services!H488="","",Services!H488)</f>
        <v/>
      </c>
    </row>
    <row r="490">
      <c r="B490" t="str">
        <f>if(Services!A489="","",Services!A489)</f>
        <v/>
      </c>
      <c r="C490" t="str">
        <f>if(Services!D489="","",Services!D489)</f>
        <v/>
      </c>
      <c r="E490" t="str">
        <f>if(Services!E489="","",Services!E489)</f>
        <v/>
      </c>
      <c r="F490" t="str">
        <f>if(Services!F489="","",Services!F489)</f>
        <v/>
      </c>
      <c r="G490" t="str">
        <f>if(Services!G489="","",Services!G489)</f>
        <v/>
      </c>
      <c r="H490" t="str">
        <f>if(Services!B489="","",Services!B489)</f>
        <v/>
      </c>
      <c r="L490" t="str">
        <f>if(Services!I489="","",Services!I489)</f>
        <v/>
      </c>
      <c r="N490" t="str">
        <f>if(Services!H489="","",Services!H489)</f>
        <v/>
      </c>
    </row>
    <row r="491">
      <c r="B491" t="str">
        <f>if(Services!A490="","",Services!A490)</f>
        <v/>
      </c>
      <c r="C491" t="str">
        <f>if(Services!D490="","",Services!D490)</f>
        <v/>
      </c>
      <c r="E491" t="str">
        <f>if(Services!E490="","",Services!E490)</f>
        <v/>
      </c>
      <c r="F491" t="str">
        <f>if(Services!F490="","",Services!F490)</f>
        <v/>
      </c>
      <c r="G491" t="str">
        <f>if(Services!G490="","",Services!G490)</f>
        <v/>
      </c>
      <c r="H491" t="str">
        <f>if(Services!B490="","",Services!B490)</f>
        <v/>
      </c>
      <c r="L491" t="str">
        <f>if(Services!I490="","",Services!I490)</f>
        <v/>
      </c>
      <c r="N491" t="str">
        <f>if(Services!H490="","",Services!H490)</f>
        <v/>
      </c>
    </row>
    <row r="492">
      <c r="B492" t="str">
        <f>if(Services!A491="","",Services!A491)</f>
        <v/>
      </c>
      <c r="C492" t="str">
        <f>if(Services!D491="","",Services!D491)</f>
        <v/>
      </c>
      <c r="E492" t="str">
        <f>if(Services!E491="","",Services!E491)</f>
        <v/>
      </c>
      <c r="F492" t="str">
        <f>if(Services!F491="","",Services!F491)</f>
        <v/>
      </c>
      <c r="G492" t="str">
        <f>if(Services!G491="","",Services!G491)</f>
        <v/>
      </c>
      <c r="H492" t="str">
        <f>if(Services!B491="","",Services!B491)</f>
        <v/>
      </c>
      <c r="L492" t="str">
        <f>if(Services!I491="","",Services!I491)</f>
        <v/>
      </c>
      <c r="N492" t="str">
        <f>if(Services!H491="","",Services!H491)</f>
        <v/>
      </c>
    </row>
    <row r="493">
      <c r="B493" t="str">
        <f>if(Services!A492="","",Services!A492)</f>
        <v/>
      </c>
      <c r="C493" t="str">
        <f>if(Services!D492="","",Services!D492)</f>
        <v/>
      </c>
      <c r="E493" t="str">
        <f>if(Services!E492="","",Services!E492)</f>
        <v/>
      </c>
      <c r="F493" t="str">
        <f>if(Services!F492="","",Services!F492)</f>
        <v/>
      </c>
      <c r="G493" t="str">
        <f>if(Services!G492="","",Services!G492)</f>
        <v/>
      </c>
      <c r="H493" t="str">
        <f>if(Services!B492="","",Services!B492)</f>
        <v/>
      </c>
      <c r="L493" t="str">
        <f>if(Services!I492="","",Services!I492)</f>
        <v/>
      </c>
      <c r="N493" t="str">
        <f>if(Services!H492="","",Services!H492)</f>
        <v/>
      </c>
    </row>
    <row r="494">
      <c r="B494" t="str">
        <f>if(Services!A493="","",Services!A493)</f>
        <v/>
      </c>
      <c r="C494" t="str">
        <f>if(Services!D493="","",Services!D493)</f>
        <v/>
      </c>
      <c r="E494" t="str">
        <f>if(Services!E493="","",Services!E493)</f>
        <v/>
      </c>
      <c r="F494" t="str">
        <f>if(Services!F493="","",Services!F493)</f>
        <v/>
      </c>
      <c r="G494" t="str">
        <f>if(Services!G493="","",Services!G493)</f>
        <v/>
      </c>
      <c r="H494" t="str">
        <f>if(Services!B493="","",Services!B493)</f>
        <v/>
      </c>
      <c r="L494" t="str">
        <f>if(Services!I493="","",Services!I493)</f>
        <v/>
      </c>
      <c r="N494" t="str">
        <f>if(Services!H493="","",Services!H493)</f>
        <v/>
      </c>
    </row>
    <row r="495">
      <c r="B495" t="str">
        <f>if(Services!A494="","",Services!A494)</f>
        <v/>
      </c>
      <c r="C495" t="str">
        <f>if(Services!D494="","",Services!D494)</f>
        <v/>
      </c>
      <c r="E495" t="str">
        <f>if(Services!E494="","",Services!E494)</f>
        <v/>
      </c>
      <c r="F495" t="str">
        <f>if(Services!F494="","",Services!F494)</f>
        <v/>
      </c>
      <c r="G495" t="str">
        <f>if(Services!G494="","",Services!G494)</f>
        <v/>
      </c>
      <c r="H495" t="str">
        <f>if(Services!B494="","",Services!B494)</f>
        <v/>
      </c>
      <c r="L495" t="str">
        <f>if(Services!I494="","",Services!I494)</f>
        <v/>
      </c>
      <c r="N495" t="str">
        <f>if(Services!H494="","",Services!H494)</f>
        <v/>
      </c>
    </row>
    <row r="496">
      <c r="B496" t="str">
        <f>if(Services!A495="","",Services!A495)</f>
        <v/>
      </c>
      <c r="C496" t="str">
        <f>if(Services!D495="","",Services!D495)</f>
        <v/>
      </c>
      <c r="E496" t="str">
        <f>if(Services!E495="","",Services!E495)</f>
        <v/>
      </c>
      <c r="F496" t="str">
        <f>if(Services!F495="","",Services!F495)</f>
        <v/>
      </c>
      <c r="G496" t="str">
        <f>if(Services!G495="","",Services!G495)</f>
        <v/>
      </c>
      <c r="H496" t="str">
        <f>if(Services!B495="","",Services!B495)</f>
        <v/>
      </c>
      <c r="L496" t="str">
        <f>if(Services!I495="","",Services!I495)</f>
        <v/>
      </c>
      <c r="N496" t="str">
        <f>if(Services!H495="","",Services!H495)</f>
        <v/>
      </c>
    </row>
    <row r="497">
      <c r="B497" t="str">
        <f>if(Services!A496="","",Services!A496)</f>
        <v/>
      </c>
      <c r="C497" t="str">
        <f>if(Services!D496="","",Services!D496)</f>
        <v/>
      </c>
      <c r="E497" t="str">
        <f>if(Services!E496="","",Services!E496)</f>
        <v/>
      </c>
      <c r="F497" t="str">
        <f>if(Services!F496="","",Services!F496)</f>
        <v/>
      </c>
      <c r="G497" t="str">
        <f>if(Services!G496="","",Services!G496)</f>
        <v/>
      </c>
      <c r="H497" t="str">
        <f>if(Services!B496="","",Services!B496)</f>
        <v/>
      </c>
      <c r="L497" t="str">
        <f>if(Services!I496="","",Services!I496)</f>
        <v/>
      </c>
      <c r="N497" t="str">
        <f>if(Services!H496="","",Services!H496)</f>
        <v/>
      </c>
    </row>
    <row r="498">
      <c r="B498" t="str">
        <f>if(Services!A497="","",Services!A497)</f>
        <v/>
      </c>
      <c r="C498" t="str">
        <f>if(Services!D497="","",Services!D497)</f>
        <v/>
      </c>
      <c r="E498" t="str">
        <f>if(Services!E497="","",Services!E497)</f>
        <v/>
      </c>
      <c r="F498" t="str">
        <f>if(Services!F497="","",Services!F497)</f>
        <v/>
      </c>
      <c r="G498" t="str">
        <f>if(Services!G497="","",Services!G497)</f>
        <v/>
      </c>
      <c r="H498" t="str">
        <f>if(Services!B497="","",Services!B497)</f>
        <v/>
      </c>
      <c r="L498" t="str">
        <f>if(Services!I497="","",Services!I497)</f>
        <v/>
      </c>
      <c r="N498" t="str">
        <f>if(Services!H497="","",Services!H497)</f>
        <v/>
      </c>
    </row>
    <row r="499">
      <c r="B499" t="str">
        <f>if(Services!A498="","",Services!A498)</f>
        <v/>
      </c>
      <c r="C499" t="str">
        <f>if(Services!D498="","",Services!D498)</f>
        <v/>
      </c>
      <c r="E499" t="str">
        <f>if(Services!E498="","",Services!E498)</f>
        <v/>
      </c>
      <c r="F499" t="str">
        <f>if(Services!F498="","",Services!F498)</f>
        <v/>
      </c>
      <c r="G499" t="str">
        <f>if(Services!G498="","",Services!G498)</f>
        <v/>
      </c>
      <c r="H499" t="str">
        <f>if(Services!B498="","",Services!B498)</f>
        <v/>
      </c>
      <c r="L499" t="str">
        <f>if(Services!I498="","",Services!I498)</f>
        <v/>
      </c>
      <c r="N499" t="str">
        <f>if(Services!H498="","",Services!H498)</f>
        <v/>
      </c>
    </row>
    <row r="500">
      <c r="B500" t="str">
        <f>if(Services!A499="","",Services!A499)</f>
        <v/>
      </c>
      <c r="C500" t="str">
        <f>if(Services!D499="","",Services!D499)</f>
        <v/>
      </c>
      <c r="E500" t="str">
        <f>if(Services!E499="","",Services!E499)</f>
        <v/>
      </c>
      <c r="F500" t="str">
        <f>if(Services!F499="","",Services!F499)</f>
        <v/>
      </c>
      <c r="G500" t="str">
        <f>if(Services!G499="","",Services!G499)</f>
        <v/>
      </c>
      <c r="H500" t="str">
        <f>if(Services!B499="","",Services!B499)</f>
        <v/>
      </c>
      <c r="L500" t="str">
        <f>if(Services!I499="","",Services!I499)</f>
        <v/>
      </c>
      <c r="N500" t="str">
        <f>if(Services!H499="","",Services!H499)</f>
        <v/>
      </c>
    </row>
    <row r="501">
      <c r="B501" t="str">
        <f>if(Services!A500="","",Services!A500)</f>
        <v/>
      </c>
      <c r="C501" t="str">
        <f>if(Services!D500="","",Services!D500)</f>
        <v/>
      </c>
      <c r="E501" t="str">
        <f>if(Services!E500="","",Services!E500)</f>
        <v/>
      </c>
      <c r="F501" t="str">
        <f>if(Services!F500="","",Services!F500)</f>
        <v/>
      </c>
      <c r="G501" t="str">
        <f>if(Services!G500="","",Services!G500)</f>
        <v/>
      </c>
      <c r="H501" t="str">
        <f>if(Services!B500="","",Services!B500)</f>
        <v/>
      </c>
      <c r="L501" t="str">
        <f>if(Services!I500="","",Services!I500)</f>
        <v/>
      </c>
      <c r="N501" t="str">
        <f>if(Services!H500="","",Services!H500)</f>
        <v/>
      </c>
    </row>
    <row r="502">
      <c r="B502" t="str">
        <f>if(Services!A501="","",Services!A501)</f>
        <v/>
      </c>
      <c r="C502" t="str">
        <f>if(Services!D501="","",Services!D501)</f>
        <v/>
      </c>
      <c r="E502" t="str">
        <f>if(Services!E501="","",Services!E501)</f>
        <v/>
      </c>
      <c r="F502" t="str">
        <f>if(Services!F501="","",Services!F501)</f>
        <v/>
      </c>
      <c r="G502" t="str">
        <f>if(Services!G501="","",Services!G501)</f>
        <v/>
      </c>
      <c r="H502" t="str">
        <f>if(Services!B501="","",Services!B501)</f>
        <v/>
      </c>
      <c r="L502" t="str">
        <f>if(Services!I501="","",Services!I501)</f>
        <v/>
      </c>
      <c r="N502" t="str">
        <f>if(Services!H501="","",Services!H501)</f>
        <v/>
      </c>
    </row>
    <row r="503">
      <c r="B503" t="str">
        <f>if(Services!A502="","",Services!A502)</f>
        <v/>
      </c>
      <c r="C503" t="str">
        <f>if(Services!D502="","",Services!D502)</f>
        <v/>
      </c>
      <c r="E503" t="str">
        <f>if(Services!E502="","",Services!E502)</f>
        <v/>
      </c>
      <c r="F503" t="str">
        <f>if(Services!F502="","",Services!F502)</f>
        <v/>
      </c>
      <c r="G503" t="str">
        <f>if(Services!G502="","",Services!G502)</f>
        <v/>
      </c>
      <c r="H503" t="str">
        <f>if(Services!B502="","",Services!B502)</f>
        <v/>
      </c>
      <c r="L503" t="str">
        <f>if(Services!I502="","",Services!I502)</f>
        <v/>
      </c>
      <c r="N503" t="str">
        <f>if(Services!H502="","",Services!H502)</f>
        <v/>
      </c>
    </row>
    <row r="504">
      <c r="B504" t="str">
        <f>if(Services!A503="","",Services!A503)</f>
        <v/>
      </c>
      <c r="C504" t="str">
        <f>if(Services!D503="","",Services!D503)</f>
        <v/>
      </c>
      <c r="E504" t="str">
        <f>if(Services!E503="","",Services!E503)</f>
        <v/>
      </c>
      <c r="F504" t="str">
        <f>if(Services!F503="","",Services!F503)</f>
        <v/>
      </c>
      <c r="G504" t="str">
        <f>if(Services!G503="","",Services!G503)</f>
        <v/>
      </c>
      <c r="H504" t="str">
        <f>if(Services!B503="","",Services!B503)</f>
        <v/>
      </c>
      <c r="L504" t="str">
        <f>if(Services!I503="","",Services!I503)</f>
        <v/>
      </c>
      <c r="N504" t="str">
        <f>if(Services!H503="","",Services!H503)</f>
        <v/>
      </c>
    </row>
    <row r="505">
      <c r="B505" t="str">
        <f>if(Services!A504="","",Services!A504)</f>
        <v/>
      </c>
      <c r="C505" t="str">
        <f>if(Services!D504="","",Services!D504)</f>
        <v/>
      </c>
      <c r="E505" t="str">
        <f>if(Services!E504="","",Services!E504)</f>
        <v/>
      </c>
      <c r="F505" t="str">
        <f>if(Services!F504="","",Services!F504)</f>
        <v/>
      </c>
      <c r="G505" t="str">
        <f>if(Services!G504="","",Services!G504)</f>
        <v/>
      </c>
      <c r="H505" t="str">
        <f>if(Services!B504="","",Services!B504)</f>
        <v/>
      </c>
      <c r="L505" t="str">
        <f>if(Services!I504="","",Services!I504)</f>
        <v/>
      </c>
      <c r="N505" t="str">
        <f>if(Services!H504="","",Services!H504)</f>
        <v/>
      </c>
    </row>
    <row r="506">
      <c r="B506" t="str">
        <f>if(Services!A505="","",Services!A505)</f>
        <v/>
      </c>
      <c r="C506" t="str">
        <f>if(Services!D505="","",Services!D505)</f>
        <v/>
      </c>
      <c r="E506" t="str">
        <f>if(Services!E505="","",Services!E505)</f>
        <v/>
      </c>
      <c r="F506" t="str">
        <f>if(Services!F505="","",Services!F505)</f>
        <v/>
      </c>
      <c r="G506" t="str">
        <f>if(Services!G505="","",Services!G505)</f>
        <v/>
      </c>
      <c r="H506" t="str">
        <f>if(Services!B505="","",Services!B505)</f>
        <v/>
      </c>
      <c r="L506" t="str">
        <f>if(Services!I505="","",Services!I505)</f>
        <v/>
      </c>
      <c r="N506" t="str">
        <f>if(Services!H505="","",Services!H505)</f>
        <v/>
      </c>
    </row>
    <row r="507">
      <c r="B507" t="str">
        <f>if(Services!A506="","",Services!A506)</f>
        <v/>
      </c>
      <c r="C507" t="str">
        <f>if(Services!D506="","",Services!D506)</f>
        <v/>
      </c>
      <c r="E507" t="str">
        <f>if(Services!E506="","",Services!E506)</f>
        <v/>
      </c>
      <c r="F507" t="str">
        <f>if(Services!F506="","",Services!F506)</f>
        <v/>
      </c>
      <c r="G507" t="str">
        <f>if(Services!G506="","",Services!G506)</f>
        <v/>
      </c>
      <c r="H507" t="str">
        <f>if(Services!B506="","",Services!B506)</f>
        <v/>
      </c>
      <c r="L507" t="str">
        <f>if(Services!I506="","",Services!I506)</f>
        <v/>
      </c>
      <c r="N507" t="str">
        <f>if(Services!H506="","",Services!H506)</f>
        <v/>
      </c>
    </row>
    <row r="508">
      <c r="B508" t="str">
        <f>if(Services!A507="","",Services!A507)</f>
        <v/>
      </c>
      <c r="C508" t="str">
        <f>if(Services!D507="","",Services!D507)</f>
        <v/>
      </c>
      <c r="E508" t="str">
        <f>if(Services!E507="","",Services!E507)</f>
        <v/>
      </c>
      <c r="F508" t="str">
        <f>if(Services!F507="","",Services!F507)</f>
        <v/>
      </c>
      <c r="G508" t="str">
        <f>if(Services!G507="","",Services!G507)</f>
        <v/>
      </c>
      <c r="H508" t="str">
        <f>if(Services!B507="","",Services!B507)</f>
        <v/>
      </c>
      <c r="L508" t="str">
        <f>if(Services!I507="","",Services!I507)</f>
        <v/>
      </c>
      <c r="N508" t="str">
        <f>if(Services!H507="","",Services!H507)</f>
        <v/>
      </c>
    </row>
    <row r="509">
      <c r="B509" t="str">
        <f>if(Services!A508="","",Services!A508)</f>
        <v/>
      </c>
      <c r="C509" t="str">
        <f>if(Services!D508="","",Services!D508)</f>
        <v/>
      </c>
      <c r="E509" t="str">
        <f>if(Services!E508="","",Services!E508)</f>
        <v/>
      </c>
      <c r="F509" t="str">
        <f>if(Services!F508="","",Services!F508)</f>
        <v/>
      </c>
      <c r="G509" t="str">
        <f>if(Services!G508="","",Services!G508)</f>
        <v/>
      </c>
      <c r="H509" t="str">
        <f>if(Services!B508="","",Services!B508)</f>
        <v/>
      </c>
      <c r="L509" t="str">
        <f>if(Services!I508="","",Services!I508)</f>
        <v/>
      </c>
      <c r="N509" t="str">
        <f>if(Services!H508="","",Services!H508)</f>
        <v/>
      </c>
    </row>
    <row r="510">
      <c r="B510" t="str">
        <f>if(Services!A509="","",Services!A509)</f>
        <v/>
      </c>
      <c r="C510" t="str">
        <f>if(Services!D509="","",Services!D509)</f>
        <v/>
      </c>
      <c r="E510" t="str">
        <f>if(Services!E509="","",Services!E509)</f>
        <v/>
      </c>
      <c r="F510" t="str">
        <f>if(Services!F509="","",Services!F509)</f>
        <v/>
      </c>
      <c r="G510" t="str">
        <f>if(Services!G509="","",Services!G509)</f>
        <v/>
      </c>
      <c r="H510" t="str">
        <f>if(Services!B509="","",Services!B509)</f>
        <v/>
      </c>
      <c r="L510" t="str">
        <f>if(Services!I509="","",Services!I509)</f>
        <v/>
      </c>
      <c r="N510" t="str">
        <f>if(Services!H509="","",Services!H509)</f>
        <v/>
      </c>
    </row>
    <row r="511">
      <c r="B511" t="str">
        <f>if(Services!A510="","",Services!A510)</f>
        <v/>
      </c>
      <c r="C511" t="str">
        <f>if(Services!D510="","",Services!D510)</f>
        <v/>
      </c>
      <c r="E511" t="str">
        <f>if(Services!E510="","",Services!E510)</f>
        <v/>
      </c>
      <c r="F511" t="str">
        <f>if(Services!F510="","",Services!F510)</f>
        <v/>
      </c>
      <c r="G511" t="str">
        <f>if(Services!G510="","",Services!G510)</f>
        <v/>
      </c>
      <c r="H511" t="str">
        <f>if(Services!B510="","",Services!B510)</f>
        <v/>
      </c>
      <c r="L511" t="str">
        <f>if(Services!I510="","",Services!I510)</f>
        <v/>
      </c>
      <c r="N511" t="str">
        <f>if(Services!H510="","",Services!H510)</f>
        <v/>
      </c>
    </row>
    <row r="512">
      <c r="B512" t="str">
        <f>if(Services!A511="","",Services!A511)</f>
        <v/>
      </c>
      <c r="C512" t="str">
        <f>if(Services!D511="","",Services!D511)</f>
        <v/>
      </c>
      <c r="E512" t="str">
        <f>if(Services!E511="","",Services!E511)</f>
        <v/>
      </c>
      <c r="F512" t="str">
        <f>if(Services!F511="","",Services!F511)</f>
        <v/>
      </c>
      <c r="G512" t="str">
        <f>if(Services!G511="","",Services!G511)</f>
        <v/>
      </c>
      <c r="H512" t="str">
        <f>if(Services!B511="","",Services!B511)</f>
        <v/>
      </c>
      <c r="L512" t="str">
        <f>if(Services!I511="","",Services!I511)</f>
        <v/>
      </c>
      <c r="N512" t="str">
        <f>if(Services!H511="","",Services!H511)</f>
        <v/>
      </c>
    </row>
    <row r="513">
      <c r="B513" t="str">
        <f>if(Services!A512="","",Services!A512)</f>
        <v/>
      </c>
      <c r="C513" t="str">
        <f>if(Services!D512="","",Services!D512)</f>
        <v/>
      </c>
      <c r="E513" t="str">
        <f>if(Services!E512="","",Services!E512)</f>
        <v/>
      </c>
      <c r="F513" t="str">
        <f>if(Services!F512="","",Services!F512)</f>
        <v/>
      </c>
      <c r="G513" t="str">
        <f>if(Services!G512="","",Services!G512)</f>
        <v/>
      </c>
      <c r="H513" t="str">
        <f>if(Services!B512="","",Services!B512)</f>
        <v/>
      </c>
      <c r="L513" t="str">
        <f>if(Services!I512="","",Services!I512)</f>
        <v/>
      </c>
      <c r="N513" t="str">
        <f>if(Services!H512="","",Services!H512)</f>
        <v/>
      </c>
    </row>
    <row r="514">
      <c r="B514" t="str">
        <f>if(Services!A513="","",Services!A513)</f>
        <v/>
      </c>
      <c r="C514" t="str">
        <f>if(Services!D513="","",Services!D513)</f>
        <v/>
      </c>
      <c r="E514" t="str">
        <f>if(Services!E513="","",Services!E513)</f>
        <v/>
      </c>
      <c r="F514" t="str">
        <f>if(Services!F513="","",Services!F513)</f>
        <v/>
      </c>
      <c r="G514" t="str">
        <f>if(Services!G513="","",Services!G513)</f>
        <v/>
      </c>
      <c r="H514" t="str">
        <f>if(Services!B513="","",Services!B513)</f>
        <v/>
      </c>
      <c r="L514" t="str">
        <f>if(Services!I513="","",Services!I513)</f>
        <v/>
      </c>
      <c r="N514" t="str">
        <f>if(Services!H513="","",Services!H513)</f>
        <v/>
      </c>
    </row>
    <row r="515">
      <c r="B515" t="str">
        <f>if(Services!A514="","",Services!A514)</f>
        <v/>
      </c>
      <c r="C515" t="str">
        <f>if(Services!D514="","",Services!D514)</f>
        <v/>
      </c>
      <c r="E515" t="str">
        <f>if(Services!E514="","",Services!E514)</f>
        <v/>
      </c>
      <c r="F515" t="str">
        <f>if(Services!F514="","",Services!F514)</f>
        <v/>
      </c>
      <c r="G515" t="str">
        <f>if(Services!G514="","",Services!G514)</f>
        <v/>
      </c>
      <c r="H515" t="str">
        <f>if(Services!B514="","",Services!B514)</f>
        <v/>
      </c>
      <c r="L515" t="str">
        <f>if(Services!I514="","",Services!I514)</f>
        <v/>
      </c>
      <c r="N515" t="str">
        <f>if(Services!H514="","",Services!H514)</f>
        <v/>
      </c>
    </row>
    <row r="516">
      <c r="B516" t="str">
        <f>if(Services!A515="","",Services!A515)</f>
        <v/>
      </c>
      <c r="C516" t="str">
        <f>if(Services!D515="","",Services!D515)</f>
        <v/>
      </c>
      <c r="E516" t="str">
        <f>if(Services!E515="","",Services!E515)</f>
        <v/>
      </c>
      <c r="F516" t="str">
        <f>if(Services!F515="","",Services!F515)</f>
        <v/>
      </c>
      <c r="G516" t="str">
        <f>if(Services!G515="","",Services!G515)</f>
        <v/>
      </c>
      <c r="H516" t="str">
        <f>if(Services!B515="","",Services!B515)</f>
        <v/>
      </c>
      <c r="L516" t="str">
        <f>if(Services!I515="","",Services!I515)</f>
        <v/>
      </c>
      <c r="N516" t="str">
        <f>if(Services!H515="","",Services!H515)</f>
        <v/>
      </c>
    </row>
    <row r="517">
      <c r="B517" t="str">
        <f>if(Services!A516="","",Services!A516)</f>
        <v/>
      </c>
      <c r="C517" t="str">
        <f>if(Services!D516="","",Services!D516)</f>
        <v/>
      </c>
      <c r="E517" t="str">
        <f>if(Services!E516="","",Services!E516)</f>
        <v/>
      </c>
      <c r="F517" t="str">
        <f>if(Services!F516="","",Services!F516)</f>
        <v/>
      </c>
      <c r="G517" t="str">
        <f>if(Services!G516="","",Services!G516)</f>
        <v/>
      </c>
      <c r="H517" t="str">
        <f>if(Services!B516="","",Services!B516)</f>
        <v/>
      </c>
      <c r="L517" t="str">
        <f>if(Services!I516="","",Services!I516)</f>
        <v/>
      </c>
      <c r="N517" t="str">
        <f>if(Services!H516="","",Services!H516)</f>
        <v/>
      </c>
    </row>
    <row r="518">
      <c r="B518" t="str">
        <f>if(Services!A517="","",Services!A517)</f>
        <v/>
      </c>
      <c r="C518" t="str">
        <f>if(Services!D517="","",Services!D517)</f>
        <v/>
      </c>
      <c r="E518" t="str">
        <f>if(Services!E517="","",Services!E517)</f>
        <v/>
      </c>
      <c r="F518" t="str">
        <f>if(Services!F517="","",Services!F517)</f>
        <v/>
      </c>
      <c r="G518" t="str">
        <f>if(Services!G517="","",Services!G517)</f>
        <v/>
      </c>
      <c r="H518" t="str">
        <f>if(Services!B517="","",Services!B517)</f>
        <v/>
      </c>
      <c r="L518" t="str">
        <f>if(Services!I517="","",Services!I517)</f>
        <v/>
      </c>
      <c r="N518" t="str">
        <f>if(Services!H517="","",Services!H517)</f>
        <v/>
      </c>
    </row>
    <row r="519">
      <c r="B519" t="str">
        <f>if(Services!A518="","",Services!A518)</f>
        <v/>
      </c>
      <c r="C519" t="str">
        <f>if(Services!D518="","",Services!D518)</f>
        <v/>
      </c>
      <c r="E519" t="str">
        <f>if(Services!E518="","",Services!E518)</f>
        <v/>
      </c>
      <c r="F519" t="str">
        <f>if(Services!F518="","",Services!F518)</f>
        <v/>
      </c>
      <c r="G519" t="str">
        <f>if(Services!G518="","",Services!G518)</f>
        <v/>
      </c>
      <c r="H519" t="str">
        <f>if(Services!B518="","",Services!B518)</f>
        <v/>
      </c>
      <c r="L519" t="str">
        <f>if(Services!I518="","",Services!I518)</f>
        <v/>
      </c>
      <c r="N519" t="str">
        <f>if(Services!H518="","",Services!H518)</f>
        <v/>
      </c>
    </row>
    <row r="520">
      <c r="B520" t="str">
        <f>if(Services!A519="","",Services!A519)</f>
        <v/>
      </c>
      <c r="C520" t="str">
        <f>if(Services!D519="","",Services!D519)</f>
        <v/>
      </c>
      <c r="E520" t="str">
        <f>if(Services!E519="","",Services!E519)</f>
        <v/>
      </c>
      <c r="F520" t="str">
        <f>if(Services!F519="","",Services!F519)</f>
        <v/>
      </c>
      <c r="G520" t="str">
        <f>if(Services!G519="","",Services!G519)</f>
        <v/>
      </c>
      <c r="H520" t="str">
        <f>if(Services!B519="","",Services!B519)</f>
        <v/>
      </c>
      <c r="L520" t="str">
        <f>if(Services!I519="","",Services!I519)</f>
        <v/>
      </c>
      <c r="N520" t="str">
        <f>if(Services!H519="","",Services!H519)</f>
        <v/>
      </c>
    </row>
    <row r="521">
      <c r="B521" t="str">
        <f>if(Services!A520="","",Services!A520)</f>
        <v/>
      </c>
      <c r="C521" t="str">
        <f>if(Services!D520="","",Services!D520)</f>
        <v/>
      </c>
      <c r="E521" t="str">
        <f>if(Services!E520="","",Services!E520)</f>
        <v/>
      </c>
      <c r="F521" t="str">
        <f>if(Services!F520="","",Services!F520)</f>
        <v/>
      </c>
      <c r="G521" t="str">
        <f>if(Services!G520="","",Services!G520)</f>
        <v/>
      </c>
      <c r="H521" t="str">
        <f>if(Services!B520="","",Services!B520)</f>
        <v/>
      </c>
      <c r="L521" t="str">
        <f>if(Services!I520="","",Services!I520)</f>
        <v/>
      </c>
      <c r="N521" t="str">
        <f>if(Services!H520="","",Services!H520)</f>
        <v/>
      </c>
    </row>
    <row r="522">
      <c r="B522" t="str">
        <f>if(Services!A521="","",Services!A521)</f>
        <v/>
      </c>
      <c r="C522" t="str">
        <f>if(Services!D521="","",Services!D521)</f>
        <v/>
      </c>
      <c r="E522" t="str">
        <f>if(Services!E521="","",Services!E521)</f>
        <v/>
      </c>
      <c r="F522" t="str">
        <f>if(Services!F521="","",Services!F521)</f>
        <v/>
      </c>
      <c r="G522" t="str">
        <f>if(Services!G521="","",Services!G521)</f>
        <v/>
      </c>
      <c r="H522" t="str">
        <f>if(Services!B521="","",Services!B521)</f>
        <v/>
      </c>
      <c r="L522" t="str">
        <f>if(Services!I521="","",Services!I521)</f>
        <v/>
      </c>
      <c r="N522" t="str">
        <f>if(Services!H521="","",Services!H521)</f>
        <v/>
      </c>
    </row>
    <row r="523">
      <c r="B523" t="str">
        <f>if(Services!A522="","",Services!A522)</f>
        <v/>
      </c>
      <c r="C523" t="str">
        <f>if(Services!D522="","",Services!D522)</f>
        <v/>
      </c>
      <c r="E523" t="str">
        <f>if(Services!E522="","",Services!E522)</f>
        <v/>
      </c>
      <c r="F523" t="str">
        <f>if(Services!F522="","",Services!F522)</f>
        <v/>
      </c>
      <c r="G523" t="str">
        <f>if(Services!G522="","",Services!G522)</f>
        <v/>
      </c>
      <c r="H523" t="str">
        <f>if(Services!B522="","",Services!B522)</f>
        <v/>
      </c>
      <c r="L523" t="str">
        <f>if(Services!I522="","",Services!I522)</f>
        <v/>
      </c>
      <c r="N523" t="str">
        <f>if(Services!H522="","",Services!H522)</f>
        <v/>
      </c>
    </row>
    <row r="524">
      <c r="B524" t="str">
        <f>if(Services!A523="","",Services!A523)</f>
        <v/>
      </c>
      <c r="C524" t="str">
        <f>if(Services!D523="","",Services!D523)</f>
        <v/>
      </c>
      <c r="E524" t="str">
        <f>if(Services!E523="","",Services!E523)</f>
        <v/>
      </c>
      <c r="F524" t="str">
        <f>if(Services!F523="","",Services!F523)</f>
        <v/>
      </c>
      <c r="G524" t="str">
        <f>if(Services!G523="","",Services!G523)</f>
        <v/>
      </c>
      <c r="H524" t="str">
        <f>if(Services!B523="","",Services!B523)</f>
        <v/>
      </c>
      <c r="L524" t="str">
        <f>if(Services!I523="","",Services!I523)</f>
        <v/>
      </c>
      <c r="N524" t="str">
        <f>if(Services!H523="","",Services!H523)</f>
        <v/>
      </c>
    </row>
    <row r="525">
      <c r="B525" t="str">
        <f>if(Services!A524="","",Services!A524)</f>
        <v/>
      </c>
      <c r="C525" t="str">
        <f>if(Services!D524="","",Services!D524)</f>
        <v/>
      </c>
      <c r="E525" t="str">
        <f>if(Services!E524="","",Services!E524)</f>
        <v/>
      </c>
      <c r="F525" t="str">
        <f>if(Services!F524="","",Services!F524)</f>
        <v/>
      </c>
      <c r="G525" t="str">
        <f>if(Services!G524="","",Services!G524)</f>
        <v/>
      </c>
      <c r="H525" t="str">
        <f>if(Services!B524="","",Services!B524)</f>
        <v/>
      </c>
      <c r="L525" t="str">
        <f>if(Services!I524="","",Services!I524)</f>
        <v/>
      </c>
      <c r="N525" t="str">
        <f>if(Services!H524="","",Services!H524)</f>
        <v/>
      </c>
    </row>
    <row r="526">
      <c r="B526" t="str">
        <f>if(Services!A525="","",Services!A525)</f>
        <v/>
      </c>
      <c r="C526" t="str">
        <f>if(Services!D525="","",Services!D525)</f>
        <v/>
      </c>
      <c r="E526" t="str">
        <f>if(Services!E525="","",Services!E525)</f>
        <v/>
      </c>
      <c r="F526" t="str">
        <f>if(Services!F525="","",Services!F525)</f>
        <v/>
      </c>
      <c r="G526" t="str">
        <f>if(Services!G525="","",Services!G525)</f>
        <v/>
      </c>
      <c r="H526" t="str">
        <f>if(Services!B525="","",Services!B525)</f>
        <v/>
      </c>
      <c r="L526" t="str">
        <f>if(Services!I525="","",Services!I525)</f>
        <v/>
      </c>
      <c r="N526" t="str">
        <f>if(Services!H525="","",Services!H525)</f>
        <v/>
      </c>
    </row>
    <row r="527">
      <c r="B527" t="str">
        <f>if(Services!A526="","",Services!A526)</f>
        <v/>
      </c>
      <c r="C527" t="str">
        <f>if(Services!D526="","",Services!D526)</f>
        <v/>
      </c>
      <c r="E527" t="str">
        <f>if(Services!E526="","",Services!E526)</f>
        <v/>
      </c>
      <c r="F527" t="str">
        <f>if(Services!F526="","",Services!F526)</f>
        <v/>
      </c>
      <c r="G527" t="str">
        <f>if(Services!G526="","",Services!G526)</f>
        <v/>
      </c>
      <c r="H527" t="str">
        <f>if(Services!B526="","",Services!B526)</f>
        <v/>
      </c>
      <c r="L527" t="str">
        <f>if(Services!I526="","",Services!I526)</f>
        <v/>
      </c>
      <c r="N527" t="str">
        <f>if(Services!H526="","",Services!H526)</f>
        <v/>
      </c>
    </row>
    <row r="528">
      <c r="B528" t="str">
        <f>if(Services!A527="","",Services!A527)</f>
        <v/>
      </c>
      <c r="C528" t="str">
        <f>if(Services!D527="","",Services!D527)</f>
        <v/>
      </c>
      <c r="E528" t="str">
        <f>if(Services!E527="","",Services!E527)</f>
        <v/>
      </c>
      <c r="F528" t="str">
        <f>if(Services!F527="","",Services!F527)</f>
        <v/>
      </c>
      <c r="G528" t="str">
        <f>if(Services!G527="","",Services!G527)</f>
        <v/>
      </c>
      <c r="H528" t="str">
        <f>if(Services!B527="","",Services!B527)</f>
        <v/>
      </c>
      <c r="L528" t="str">
        <f>if(Services!I527="","",Services!I527)</f>
        <v/>
      </c>
      <c r="N528" t="str">
        <f>if(Services!H527="","",Services!H527)</f>
        <v/>
      </c>
    </row>
    <row r="529">
      <c r="B529" t="str">
        <f>if(Services!A528="","",Services!A528)</f>
        <v/>
      </c>
      <c r="C529" t="str">
        <f>if(Services!D528="","",Services!D528)</f>
        <v/>
      </c>
      <c r="E529" t="str">
        <f>if(Services!E528="","",Services!E528)</f>
        <v/>
      </c>
      <c r="F529" t="str">
        <f>if(Services!F528="","",Services!F528)</f>
        <v/>
      </c>
      <c r="G529" t="str">
        <f>if(Services!G528="","",Services!G528)</f>
        <v/>
      </c>
      <c r="H529" t="str">
        <f>if(Services!B528="","",Services!B528)</f>
        <v/>
      </c>
      <c r="L529" t="str">
        <f>if(Services!I528="","",Services!I528)</f>
        <v/>
      </c>
      <c r="N529" t="str">
        <f>if(Services!H528="","",Services!H528)</f>
        <v/>
      </c>
    </row>
    <row r="530">
      <c r="B530" t="str">
        <f>if(Services!A529="","",Services!A529)</f>
        <v/>
      </c>
      <c r="C530" t="str">
        <f>if(Services!D529="","",Services!D529)</f>
        <v/>
      </c>
      <c r="E530" t="str">
        <f>if(Services!E529="","",Services!E529)</f>
        <v/>
      </c>
      <c r="F530" t="str">
        <f>if(Services!F529="","",Services!F529)</f>
        <v/>
      </c>
      <c r="G530" t="str">
        <f>if(Services!G529="","",Services!G529)</f>
        <v/>
      </c>
      <c r="H530" t="str">
        <f>if(Services!B529="","",Services!B529)</f>
        <v/>
      </c>
      <c r="L530" t="str">
        <f>if(Services!I529="","",Services!I529)</f>
        <v/>
      </c>
      <c r="N530" t="str">
        <f>if(Services!H529="","",Services!H529)</f>
        <v/>
      </c>
    </row>
    <row r="531">
      <c r="B531" t="str">
        <f>if(Services!A530="","",Services!A530)</f>
        <v/>
      </c>
      <c r="C531" t="str">
        <f>if(Services!D530="","",Services!D530)</f>
        <v/>
      </c>
      <c r="E531" t="str">
        <f>if(Services!E530="","",Services!E530)</f>
        <v/>
      </c>
      <c r="F531" t="str">
        <f>if(Services!F530="","",Services!F530)</f>
        <v/>
      </c>
      <c r="G531" t="str">
        <f>if(Services!G530="","",Services!G530)</f>
        <v/>
      </c>
      <c r="H531" t="str">
        <f>if(Services!B530="","",Services!B530)</f>
        <v/>
      </c>
      <c r="L531" t="str">
        <f>if(Services!I530="","",Services!I530)</f>
        <v/>
      </c>
      <c r="N531" t="str">
        <f>if(Services!H530="","",Services!H530)</f>
        <v/>
      </c>
    </row>
    <row r="532">
      <c r="B532" t="str">
        <f>if(Services!A531="","",Services!A531)</f>
        <v/>
      </c>
      <c r="C532" t="str">
        <f>if(Services!D531="","",Services!D531)</f>
        <v/>
      </c>
      <c r="E532" t="str">
        <f>if(Services!E531="","",Services!E531)</f>
        <v/>
      </c>
      <c r="F532" t="str">
        <f>if(Services!F531="","",Services!F531)</f>
        <v/>
      </c>
      <c r="G532" t="str">
        <f>if(Services!G531="","",Services!G531)</f>
        <v/>
      </c>
      <c r="H532" t="str">
        <f>if(Services!B531="","",Services!B531)</f>
        <v/>
      </c>
      <c r="L532" t="str">
        <f>if(Services!I531="","",Services!I531)</f>
        <v/>
      </c>
      <c r="N532" t="str">
        <f>if(Services!H531="","",Services!H531)</f>
        <v/>
      </c>
    </row>
    <row r="533">
      <c r="B533" t="str">
        <f>if(Services!A532="","",Services!A532)</f>
        <v/>
      </c>
      <c r="C533" t="str">
        <f>if(Services!D532="","",Services!D532)</f>
        <v/>
      </c>
      <c r="E533" t="str">
        <f>if(Services!E532="","",Services!E532)</f>
        <v/>
      </c>
      <c r="F533" t="str">
        <f>if(Services!F532="","",Services!F532)</f>
        <v/>
      </c>
      <c r="G533" t="str">
        <f>if(Services!G532="","",Services!G532)</f>
        <v/>
      </c>
      <c r="H533" t="str">
        <f>if(Services!B532="","",Services!B532)</f>
        <v/>
      </c>
      <c r="L533" t="str">
        <f>if(Services!I532="","",Services!I532)</f>
        <v/>
      </c>
      <c r="N533" t="str">
        <f>if(Services!H532="","",Services!H532)</f>
        <v/>
      </c>
    </row>
    <row r="534">
      <c r="B534" t="str">
        <f>if(Services!A533="","",Services!A533)</f>
        <v/>
      </c>
      <c r="C534" t="str">
        <f>if(Services!D533="","",Services!D533)</f>
        <v/>
      </c>
      <c r="E534" t="str">
        <f>if(Services!E533="","",Services!E533)</f>
        <v/>
      </c>
      <c r="F534" t="str">
        <f>if(Services!F533="","",Services!F533)</f>
        <v/>
      </c>
      <c r="G534" t="str">
        <f>if(Services!G533="","",Services!G533)</f>
        <v/>
      </c>
      <c r="H534" t="str">
        <f>if(Services!B533="","",Services!B533)</f>
        <v/>
      </c>
      <c r="L534" t="str">
        <f>if(Services!I533="","",Services!I533)</f>
        <v/>
      </c>
      <c r="N534" t="str">
        <f>if(Services!H533="","",Services!H533)</f>
        <v/>
      </c>
    </row>
    <row r="535">
      <c r="B535" t="str">
        <f>if(Services!A534="","",Services!A534)</f>
        <v/>
      </c>
      <c r="C535" t="str">
        <f>if(Services!D534="","",Services!D534)</f>
        <v/>
      </c>
      <c r="E535" t="str">
        <f>if(Services!E534="","",Services!E534)</f>
        <v/>
      </c>
      <c r="F535" t="str">
        <f>if(Services!F534="","",Services!F534)</f>
        <v/>
      </c>
      <c r="G535" t="str">
        <f>if(Services!G534="","",Services!G534)</f>
        <v/>
      </c>
      <c r="H535" t="str">
        <f>if(Services!B534="","",Services!B534)</f>
        <v/>
      </c>
      <c r="L535" t="str">
        <f>if(Services!I534="","",Services!I534)</f>
        <v/>
      </c>
      <c r="N535" t="str">
        <f>if(Services!H534="","",Services!H534)</f>
        <v/>
      </c>
    </row>
    <row r="536">
      <c r="B536" t="str">
        <f>if(Services!A535="","",Services!A535)</f>
        <v/>
      </c>
      <c r="C536" t="str">
        <f>if(Services!D535="","",Services!D535)</f>
        <v/>
      </c>
      <c r="E536" t="str">
        <f>if(Services!E535="","",Services!E535)</f>
        <v/>
      </c>
      <c r="F536" t="str">
        <f>if(Services!F535="","",Services!F535)</f>
        <v/>
      </c>
      <c r="G536" t="str">
        <f>if(Services!G535="","",Services!G535)</f>
        <v/>
      </c>
      <c r="H536" t="str">
        <f>if(Services!B535="","",Services!B535)</f>
        <v/>
      </c>
      <c r="L536" t="str">
        <f>if(Services!I535="","",Services!I535)</f>
        <v/>
      </c>
      <c r="N536" t="str">
        <f>if(Services!H535="","",Services!H535)</f>
        <v/>
      </c>
    </row>
    <row r="537">
      <c r="B537" t="str">
        <f>if(Services!A536="","",Services!A536)</f>
        <v/>
      </c>
      <c r="C537" t="str">
        <f>if(Services!D536="","",Services!D536)</f>
        <v/>
      </c>
      <c r="E537" t="str">
        <f>if(Services!E536="","",Services!E536)</f>
        <v/>
      </c>
      <c r="F537" t="str">
        <f>if(Services!F536="","",Services!F536)</f>
        <v/>
      </c>
      <c r="G537" t="str">
        <f>if(Services!G536="","",Services!G536)</f>
        <v/>
      </c>
      <c r="H537" t="str">
        <f>if(Services!B536="","",Services!B536)</f>
        <v/>
      </c>
      <c r="L537" t="str">
        <f>if(Services!I536="","",Services!I536)</f>
        <v/>
      </c>
      <c r="N537" t="str">
        <f>if(Services!H536="","",Services!H536)</f>
        <v/>
      </c>
    </row>
    <row r="538">
      <c r="B538" t="str">
        <f>if(Services!A537="","",Services!A537)</f>
        <v/>
      </c>
      <c r="C538" t="str">
        <f>if(Services!D537="","",Services!D537)</f>
        <v/>
      </c>
      <c r="E538" t="str">
        <f>if(Services!E537="","",Services!E537)</f>
        <v/>
      </c>
      <c r="F538" t="str">
        <f>if(Services!F537="","",Services!F537)</f>
        <v/>
      </c>
      <c r="G538" t="str">
        <f>if(Services!G537="","",Services!G537)</f>
        <v/>
      </c>
      <c r="H538" t="str">
        <f>if(Services!B537="","",Services!B537)</f>
        <v/>
      </c>
      <c r="L538" t="str">
        <f>if(Services!I537="","",Services!I537)</f>
        <v/>
      </c>
      <c r="N538" t="str">
        <f>if(Services!H537="","",Services!H537)</f>
        <v/>
      </c>
    </row>
    <row r="539">
      <c r="B539" t="str">
        <f>if(Services!A538="","",Services!A538)</f>
        <v/>
      </c>
      <c r="C539" t="str">
        <f>if(Services!D538="","",Services!D538)</f>
        <v/>
      </c>
      <c r="E539" t="str">
        <f>if(Services!E538="","",Services!E538)</f>
        <v/>
      </c>
      <c r="F539" t="str">
        <f>if(Services!F538="","",Services!F538)</f>
        <v/>
      </c>
      <c r="G539" t="str">
        <f>if(Services!G538="","",Services!G538)</f>
        <v/>
      </c>
      <c r="H539" t="str">
        <f>if(Services!B538="","",Services!B538)</f>
        <v/>
      </c>
      <c r="L539" t="str">
        <f>if(Services!I538="","",Services!I538)</f>
        <v/>
      </c>
      <c r="N539" t="str">
        <f>if(Services!H538="","",Services!H538)</f>
        <v/>
      </c>
    </row>
    <row r="540">
      <c r="B540" t="str">
        <f>if(Services!A539="","",Services!A539)</f>
        <v/>
      </c>
      <c r="C540" t="str">
        <f>if(Services!D539="","",Services!D539)</f>
        <v/>
      </c>
      <c r="E540" t="str">
        <f>if(Services!E539="","",Services!E539)</f>
        <v/>
      </c>
      <c r="F540" t="str">
        <f>if(Services!F539="","",Services!F539)</f>
        <v/>
      </c>
      <c r="G540" t="str">
        <f>if(Services!G539="","",Services!G539)</f>
        <v/>
      </c>
      <c r="H540" t="str">
        <f>if(Services!B539="","",Services!B539)</f>
        <v/>
      </c>
      <c r="L540" t="str">
        <f>if(Services!I539="","",Services!I539)</f>
        <v/>
      </c>
      <c r="N540" t="str">
        <f>if(Services!H539="","",Services!H539)</f>
        <v/>
      </c>
    </row>
    <row r="541">
      <c r="B541" t="str">
        <f>if(Services!A540="","",Services!A540)</f>
        <v/>
      </c>
      <c r="C541" t="str">
        <f>if(Services!D540="","",Services!D540)</f>
        <v/>
      </c>
      <c r="E541" t="str">
        <f>if(Services!E540="","",Services!E540)</f>
        <v/>
      </c>
      <c r="F541" t="str">
        <f>if(Services!F540="","",Services!F540)</f>
        <v/>
      </c>
      <c r="G541" t="str">
        <f>if(Services!G540="","",Services!G540)</f>
        <v/>
      </c>
      <c r="H541" t="str">
        <f>if(Services!B540="","",Services!B540)</f>
        <v/>
      </c>
      <c r="L541" t="str">
        <f>if(Services!I540="","",Services!I540)</f>
        <v/>
      </c>
      <c r="N541" t="str">
        <f>if(Services!H540="","",Services!H540)</f>
        <v/>
      </c>
    </row>
    <row r="542">
      <c r="B542" t="str">
        <f>if(Services!A541="","",Services!A541)</f>
        <v/>
      </c>
      <c r="C542" t="str">
        <f>if(Services!D541="","",Services!D541)</f>
        <v/>
      </c>
      <c r="E542" t="str">
        <f>if(Services!E541="","",Services!E541)</f>
        <v/>
      </c>
      <c r="F542" t="str">
        <f>if(Services!F541="","",Services!F541)</f>
        <v/>
      </c>
      <c r="G542" t="str">
        <f>if(Services!G541="","",Services!G541)</f>
        <v/>
      </c>
      <c r="H542" t="str">
        <f>if(Services!B541="","",Services!B541)</f>
        <v/>
      </c>
      <c r="L542" t="str">
        <f>if(Services!I541="","",Services!I541)</f>
        <v/>
      </c>
      <c r="N542" t="str">
        <f>if(Services!H541="","",Services!H541)</f>
        <v/>
      </c>
    </row>
    <row r="543">
      <c r="B543" t="str">
        <f>if(Services!A542="","",Services!A542)</f>
        <v/>
      </c>
      <c r="C543" t="str">
        <f>if(Services!D542="","",Services!D542)</f>
        <v/>
      </c>
      <c r="E543" t="str">
        <f>if(Services!E542="","",Services!E542)</f>
        <v/>
      </c>
      <c r="F543" t="str">
        <f>if(Services!F542="","",Services!F542)</f>
        <v/>
      </c>
      <c r="G543" t="str">
        <f>if(Services!G542="","",Services!G542)</f>
        <v/>
      </c>
      <c r="H543" t="str">
        <f>if(Services!B542="","",Services!B542)</f>
        <v/>
      </c>
      <c r="L543" t="str">
        <f>if(Services!I542="","",Services!I542)</f>
        <v/>
      </c>
      <c r="N543" t="str">
        <f>if(Services!H542="","",Services!H542)</f>
        <v/>
      </c>
    </row>
    <row r="544">
      <c r="B544" t="str">
        <f>if(Services!A543="","",Services!A543)</f>
        <v/>
      </c>
      <c r="C544" t="str">
        <f>if(Services!D543="","",Services!D543)</f>
        <v/>
      </c>
      <c r="E544" t="str">
        <f>if(Services!E543="","",Services!E543)</f>
        <v/>
      </c>
      <c r="F544" t="str">
        <f>if(Services!F543="","",Services!F543)</f>
        <v/>
      </c>
      <c r="G544" t="str">
        <f>if(Services!G543="","",Services!G543)</f>
        <v/>
      </c>
      <c r="H544" t="str">
        <f>if(Services!B543="","",Services!B543)</f>
        <v/>
      </c>
      <c r="L544" t="str">
        <f>if(Services!I543="","",Services!I543)</f>
        <v/>
      </c>
      <c r="N544" t="str">
        <f>if(Services!H543="","",Services!H543)</f>
        <v/>
      </c>
    </row>
    <row r="545">
      <c r="B545" t="str">
        <f>if(Services!A544="","",Services!A544)</f>
        <v/>
      </c>
      <c r="C545" t="str">
        <f>if(Services!D544="","",Services!D544)</f>
        <v/>
      </c>
      <c r="E545" t="str">
        <f>if(Services!E544="","",Services!E544)</f>
        <v/>
      </c>
      <c r="F545" t="str">
        <f>if(Services!F544="","",Services!F544)</f>
        <v/>
      </c>
      <c r="G545" t="str">
        <f>if(Services!G544="","",Services!G544)</f>
        <v/>
      </c>
      <c r="H545" t="str">
        <f>if(Services!B544="","",Services!B544)</f>
        <v/>
      </c>
      <c r="L545" t="str">
        <f>if(Services!I544="","",Services!I544)</f>
        <v/>
      </c>
      <c r="N545" t="str">
        <f>if(Services!H544="","",Services!H544)</f>
        <v/>
      </c>
    </row>
    <row r="546">
      <c r="B546" t="str">
        <f>if(Services!A545="","",Services!A545)</f>
        <v/>
      </c>
      <c r="C546" t="str">
        <f>if(Services!D545="","",Services!D545)</f>
        <v/>
      </c>
      <c r="E546" t="str">
        <f>if(Services!E545="","",Services!E545)</f>
        <v/>
      </c>
      <c r="F546" t="str">
        <f>if(Services!F545="","",Services!F545)</f>
        <v/>
      </c>
      <c r="G546" t="str">
        <f>if(Services!G545="","",Services!G545)</f>
        <v/>
      </c>
      <c r="H546" t="str">
        <f>if(Services!B545="","",Services!B545)</f>
        <v/>
      </c>
      <c r="L546" t="str">
        <f>if(Services!I545="","",Services!I545)</f>
        <v/>
      </c>
      <c r="N546" t="str">
        <f>if(Services!H545="","",Services!H545)</f>
        <v/>
      </c>
    </row>
    <row r="547">
      <c r="B547" t="str">
        <f>if(Services!A546="","",Services!A546)</f>
        <v/>
      </c>
      <c r="C547" t="str">
        <f>if(Services!D546="","",Services!D546)</f>
        <v/>
      </c>
      <c r="E547" t="str">
        <f>if(Services!E546="","",Services!E546)</f>
        <v/>
      </c>
      <c r="F547" t="str">
        <f>if(Services!F546="","",Services!F546)</f>
        <v/>
      </c>
      <c r="G547" t="str">
        <f>if(Services!G546="","",Services!G546)</f>
        <v/>
      </c>
      <c r="H547" t="str">
        <f>if(Services!B546="","",Services!B546)</f>
        <v/>
      </c>
      <c r="L547" t="str">
        <f>if(Services!I546="","",Services!I546)</f>
        <v/>
      </c>
      <c r="N547" t="str">
        <f>if(Services!H546="","",Services!H546)</f>
        <v/>
      </c>
    </row>
    <row r="548">
      <c r="B548" t="str">
        <f>if(Services!A547="","",Services!A547)</f>
        <v/>
      </c>
      <c r="C548" t="str">
        <f>if(Services!D547="","",Services!D547)</f>
        <v/>
      </c>
      <c r="E548" t="str">
        <f>if(Services!E547="","",Services!E547)</f>
        <v/>
      </c>
      <c r="F548" t="str">
        <f>if(Services!F547="","",Services!F547)</f>
        <v/>
      </c>
      <c r="G548" t="str">
        <f>if(Services!G547="","",Services!G547)</f>
        <v/>
      </c>
      <c r="H548" t="str">
        <f>if(Services!B547="","",Services!B547)</f>
        <v/>
      </c>
      <c r="L548" t="str">
        <f>if(Services!I547="","",Services!I547)</f>
        <v/>
      </c>
      <c r="N548" t="str">
        <f>if(Services!H547="","",Services!H547)</f>
        <v/>
      </c>
    </row>
    <row r="549">
      <c r="B549" t="str">
        <f>if(Services!A548="","",Services!A548)</f>
        <v/>
      </c>
      <c r="C549" t="str">
        <f>if(Services!D548="","",Services!D548)</f>
        <v/>
      </c>
      <c r="E549" t="str">
        <f>if(Services!E548="","",Services!E548)</f>
        <v/>
      </c>
      <c r="F549" t="str">
        <f>if(Services!F548="","",Services!F548)</f>
        <v/>
      </c>
      <c r="G549" t="str">
        <f>if(Services!G548="","",Services!G548)</f>
        <v/>
      </c>
      <c r="H549" t="str">
        <f>if(Services!B548="","",Services!B548)</f>
        <v/>
      </c>
      <c r="L549" t="str">
        <f>if(Services!I548="","",Services!I548)</f>
        <v/>
      </c>
      <c r="N549" t="str">
        <f>if(Services!H548="","",Services!H548)</f>
        <v/>
      </c>
    </row>
    <row r="550">
      <c r="B550" t="str">
        <f>if(Services!A549="","",Services!A549)</f>
        <v/>
      </c>
      <c r="C550" t="str">
        <f>if(Services!D549="","",Services!D549)</f>
        <v/>
      </c>
      <c r="E550" t="str">
        <f>if(Services!E549="","",Services!E549)</f>
        <v/>
      </c>
      <c r="F550" t="str">
        <f>if(Services!F549="","",Services!F549)</f>
        <v/>
      </c>
      <c r="G550" t="str">
        <f>if(Services!G549="","",Services!G549)</f>
        <v/>
      </c>
      <c r="H550" t="str">
        <f>if(Services!B549="","",Services!B549)</f>
        <v/>
      </c>
      <c r="L550" t="str">
        <f>if(Services!I549="","",Services!I549)</f>
        <v/>
      </c>
      <c r="N550" t="str">
        <f>if(Services!H549="","",Services!H549)</f>
        <v/>
      </c>
    </row>
    <row r="551">
      <c r="B551" t="str">
        <f>if(Services!A550="","",Services!A550)</f>
        <v/>
      </c>
      <c r="C551" t="str">
        <f>if(Services!D550="","",Services!D550)</f>
        <v/>
      </c>
      <c r="E551" t="str">
        <f>if(Services!E550="","",Services!E550)</f>
        <v/>
      </c>
      <c r="F551" t="str">
        <f>if(Services!F550="","",Services!F550)</f>
        <v/>
      </c>
      <c r="G551" t="str">
        <f>if(Services!G550="","",Services!G550)</f>
        <v/>
      </c>
      <c r="H551" t="str">
        <f>if(Services!B550="","",Services!B550)</f>
        <v/>
      </c>
      <c r="L551" t="str">
        <f>if(Services!I550="","",Services!I550)</f>
        <v/>
      </c>
      <c r="N551" t="str">
        <f>if(Services!H550="","",Services!H550)</f>
        <v/>
      </c>
    </row>
    <row r="552">
      <c r="B552" t="str">
        <f>if(Services!A551="","",Services!A551)</f>
        <v/>
      </c>
      <c r="C552" t="str">
        <f>if(Services!D551="","",Services!D551)</f>
        <v/>
      </c>
      <c r="E552" t="str">
        <f>if(Services!E551="","",Services!E551)</f>
        <v/>
      </c>
      <c r="F552" t="str">
        <f>if(Services!F551="","",Services!F551)</f>
        <v/>
      </c>
      <c r="G552" t="str">
        <f>if(Services!G551="","",Services!G551)</f>
        <v/>
      </c>
      <c r="H552" t="str">
        <f>if(Services!B551="","",Services!B551)</f>
        <v/>
      </c>
      <c r="L552" t="str">
        <f>if(Services!I551="","",Services!I551)</f>
        <v/>
      </c>
      <c r="N552" t="str">
        <f>if(Services!H551="","",Services!H551)</f>
        <v/>
      </c>
    </row>
    <row r="553">
      <c r="B553" t="str">
        <f>if(Services!A552="","",Services!A552)</f>
        <v/>
      </c>
      <c r="C553" t="str">
        <f>if(Services!D552="","",Services!D552)</f>
        <v/>
      </c>
      <c r="E553" t="str">
        <f>if(Services!E552="","",Services!E552)</f>
        <v/>
      </c>
      <c r="F553" t="str">
        <f>if(Services!F552="","",Services!F552)</f>
        <v/>
      </c>
      <c r="G553" t="str">
        <f>if(Services!G552="","",Services!G552)</f>
        <v/>
      </c>
      <c r="H553" t="str">
        <f>if(Services!B552="","",Services!B552)</f>
        <v/>
      </c>
      <c r="L553" t="str">
        <f>if(Services!I552="","",Services!I552)</f>
        <v/>
      </c>
      <c r="N553" t="str">
        <f>if(Services!H552="","",Services!H552)</f>
        <v/>
      </c>
    </row>
    <row r="554">
      <c r="B554" t="str">
        <f>if(Services!A553="","",Services!A553)</f>
        <v/>
      </c>
      <c r="C554" t="str">
        <f>if(Services!D553="","",Services!D553)</f>
        <v/>
      </c>
      <c r="E554" t="str">
        <f>if(Services!E553="","",Services!E553)</f>
        <v/>
      </c>
      <c r="F554" t="str">
        <f>if(Services!F553="","",Services!F553)</f>
        <v/>
      </c>
      <c r="G554" t="str">
        <f>if(Services!G553="","",Services!G553)</f>
        <v/>
      </c>
      <c r="H554" t="str">
        <f>if(Services!B553="","",Services!B553)</f>
        <v/>
      </c>
      <c r="L554" t="str">
        <f>if(Services!I553="","",Services!I553)</f>
        <v/>
      </c>
      <c r="N554" t="str">
        <f>if(Services!H553="","",Services!H553)</f>
        <v/>
      </c>
    </row>
    <row r="555">
      <c r="B555" t="str">
        <f>if(Services!A554="","",Services!A554)</f>
        <v/>
      </c>
      <c r="C555" t="str">
        <f>if(Services!D554="","",Services!D554)</f>
        <v/>
      </c>
      <c r="E555" t="str">
        <f>if(Services!E554="","",Services!E554)</f>
        <v/>
      </c>
      <c r="F555" t="str">
        <f>if(Services!F554="","",Services!F554)</f>
        <v/>
      </c>
      <c r="G555" t="str">
        <f>if(Services!G554="","",Services!G554)</f>
        <v/>
      </c>
      <c r="H555" t="str">
        <f>if(Services!B554="","",Services!B554)</f>
        <v/>
      </c>
      <c r="L555" t="str">
        <f>if(Services!I554="","",Services!I554)</f>
        <v/>
      </c>
      <c r="N555" t="str">
        <f>if(Services!H554="","",Services!H554)</f>
        <v/>
      </c>
    </row>
    <row r="556">
      <c r="B556" t="str">
        <f>if(Services!A555="","",Services!A555)</f>
        <v/>
      </c>
      <c r="C556" t="str">
        <f>if(Services!D555="","",Services!D555)</f>
        <v/>
      </c>
      <c r="E556" t="str">
        <f>if(Services!E555="","",Services!E555)</f>
        <v/>
      </c>
      <c r="F556" t="str">
        <f>if(Services!F555="","",Services!F555)</f>
        <v/>
      </c>
      <c r="G556" t="str">
        <f>if(Services!G555="","",Services!G555)</f>
        <v/>
      </c>
      <c r="H556" t="str">
        <f>if(Services!B555="","",Services!B555)</f>
        <v/>
      </c>
      <c r="L556" t="str">
        <f>if(Services!I555="","",Services!I555)</f>
        <v/>
      </c>
      <c r="N556" t="str">
        <f>if(Services!H555="","",Services!H555)</f>
        <v/>
      </c>
    </row>
    <row r="557">
      <c r="B557" t="str">
        <f>if(Services!A556="","",Services!A556)</f>
        <v/>
      </c>
      <c r="C557" t="str">
        <f>if(Services!D556="","",Services!D556)</f>
        <v/>
      </c>
      <c r="E557" t="str">
        <f>if(Services!E556="","",Services!E556)</f>
        <v/>
      </c>
      <c r="F557" t="str">
        <f>if(Services!F556="","",Services!F556)</f>
        <v/>
      </c>
      <c r="G557" t="str">
        <f>if(Services!G556="","",Services!G556)</f>
        <v/>
      </c>
      <c r="H557" t="str">
        <f>if(Services!B556="","",Services!B556)</f>
        <v/>
      </c>
      <c r="L557" t="str">
        <f>if(Services!I556="","",Services!I556)</f>
        <v/>
      </c>
      <c r="N557" t="str">
        <f>if(Services!H556="","",Services!H556)</f>
        <v/>
      </c>
    </row>
    <row r="558">
      <c r="B558" t="str">
        <f>if(Services!A557="","",Services!A557)</f>
        <v/>
      </c>
      <c r="C558" t="str">
        <f>if(Services!D557="","",Services!D557)</f>
        <v/>
      </c>
      <c r="E558" t="str">
        <f>if(Services!E557="","",Services!E557)</f>
        <v/>
      </c>
      <c r="F558" t="str">
        <f>if(Services!F557="","",Services!F557)</f>
        <v/>
      </c>
      <c r="G558" t="str">
        <f>if(Services!G557="","",Services!G557)</f>
        <v/>
      </c>
      <c r="H558" t="str">
        <f>if(Services!B557="","",Services!B557)</f>
        <v/>
      </c>
      <c r="L558" t="str">
        <f>if(Services!I557="","",Services!I557)</f>
        <v/>
      </c>
      <c r="N558" t="str">
        <f>if(Services!H557="","",Services!H557)</f>
        <v/>
      </c>
    </row>
    <row r="559">
      <c r="B559" t="str">
        <f>if(Services!A558="","",Services!A558)</f>
        <v/>
      </c>
      <c r="C559" t="str">
        <f>if(Services!D558="","",Services!D558)</f>
        <v/>
      </c>
      <c r="E559" t="str">
        <f>if(Services!E558="","",Services!E558)</f>
        <v/>
      </c>
      <c r="F559" t="str">
        <f>if(Services!F558="","",Services!F558)</f>
        <v/>
      </c>
      <c r="G559" t="str">
        <f>if(Services!G558="","",Services!G558)</f>
        <v/>
      </c>
      <c r="H559" t="str">
        <f>if(Services!B558="","",Services!B558)</f>
        <v/>
      </c>
      <c r="L559" t="str">
        <f>if(Services!I558="","",Services!I558)</f>
        <v/>
      </c>
      <c r="N559" t="str">
        <f>if(Services!H558="","",Services!H558)</f>
        <v/>
      </c>
    </row>
    <row r="560">
      <c r="B560" t="str">
        <f>if(Services!A559="","",Services!A559)</f>
        <v/>
      </c>
      <c r="C560" t="str">
        <f>if(Services!D559="","",Services!D559)</f>
        <v/>
      </c>
      <c r="E560" t="str">
        <f>if(Services!E559="","",Services!E559)</f>
        <v/>
      </c>
      <c r="F560" t="str">
        <f>if(Services!F559="","",Services!F559)</f>
        <v/>
      </c>
      <c r="G560" t="str">
        <f>if(Services!G559="","",Services!G559)</f>
        <v/>
      </c>
      <c r="H560" t="str">
        <f>if(Services!B559="","",Services!B559)</f>
        <v/>
      </c>
      <c r="L560" t="str">
        <f>if(Services!I559="","",Services!I559)</f>
        <v/>
      </c>
      <c r="N560" t="str">
        <f>if(Services!H559="","",Services!H559)</f>
        <v/>
      </c>
    </row>
    <row r="561">
      <c r="B561" t="str">
        <f>if(Services!A560="","",Services!A560)</f>
        <v/>
      </c>
      <c r="C561" t="str">
        <f>if(Services!D560="","",Services!D560)</f>
        <v/>
      </c>
      <c r="E561" t="str">
        <f>if(Services!E560="","",Services!E560)</f>
        <v/>
      </c>
      <c r="F561" t="str">
        <f>if(Services!F560="","",Services!F560)</f>
        <v/>
      </c>
      <c r="G561" t="str">
        <f>if(Services!G560="","",Services!G560)</f>
        <v/>
      </c>
      <c r="H561" t="str">
        <f>if(Services!B560="","",Services!B560)</f>
        <v/>
      </c>
      <c r="L561" t="str">
        <f>if(Services!I560="","",Services!I560)</f>
        <v/>
      </c>
      <c r="N561" t="str">
        <f>if(Services!H560="","",Services!H560)</f>
        <v/>
      </c>
    </row>
    <row r="562">
      <c r="B562" t="str">
        <f>if(Services!A561="","",Services!A561)</f>
        <v/>
      </c>
      <c r="C562" t="str">
        <f>if(Services!D561="","",Services!D561)</f>
        <v/>
      </c>
      <c r="E562" t="str">
        <f>if(Services!E561="","",Services!E561)</f>
        <v/>
      </c>
      <c r="F562" t="str">
        <f>if(Services!F561="","",Services!F561)</f>
        <v/>
      </c>
      <c r="G562" t="str">
        <f>if(Services!G561="","",Services!G561)</f>
        <v/>
      </c>
      <c r="H562" t="str">
        <f>if(Services!B561="","",Services!B561)</f>
        <v/>
      </c>
      <c r="L562" t="str">
        <f>if(Services!I561="","",Services!I561)</f>
        <v/>
      </c>
      <c r="N562" t="str">
        <f>if(Services!H561="","",Services!H561)</f>
        <v/>
      </c>
    </row>
    <row r="563">
      <c r="B563" t="str">
        <f>if(Services!A562="","",Services!A562)</f>
        <v/>
      </c>
      <c r="C563" t="str">
        <f>if(Services!D562="","",Services!D562)</f>
        <v/>
      </c>
      <c r="E563" t="str">
        <f>if(Services!E562="","",Services!E562)</f>
        <v/>
      </c>
      <c r="F563" t="str">
        <f>if(Services!F562="","",Services!F562)</f>
        <v/>
      </c>
      <c r="G563" t="str">
        <f>if(Services!G562="","",Services!G562)</f>
        <v/>
      </c>
      <c r="H563" t="str">
        <f>if(Services!B562="","",Services!B562)</f>
        <v/>
      </c>
      <c r="L563" t="str">
        <f>if(Services!I562="","",Services!I562)</f>
        <v/>
      </c>
      <c r="N563" t="str">
        <f>if(Services!H562="","",Services!H562)</f>
        <v/>
      </c>
    </row>
    <row r="564">
      <c r="B564" t="str">
        <f>if(Services!A563="","",Services!A563)</f>
        <v/>
      </c>
      <c r="C564" t="str">
        <f>if(Services!D563="","",Services!D563)</f>
        <v/>
      </c>
      <c r="E564" t="str">
        <f>if(Services!E563="","",Services!E563)</f>
        <v/>
      </c>
      <c r="F564" t="str">
        <f>if(Services!F563="","",Services!F563)</f>
        <v/>
      </c>
      <c r="G564" t="str">
        <f>if(Services!G563="","",Services!G563)</f>
        <v/>
      </c>
      <c r="H564" t="str">
        <f>if(Services!B563="","",Services!B563)</f>
        <v/>
      </c>
      <c r="L564" t="str">
        <f>if(Services!I563="","",Services!I563)</f>
        <v/>
      </c>
      <c r="N564" t="str">
        <f>if(Services!H563="","",Services!H563)</f>
        <v/>
      </c>
    </row>
    <row r="565">
      <c r="B565" t="str">
        <f>if(Services!A564="","",Services!A564)</f>
        <v/>
      </c>
      <c r="C565" t="str">
        <f>if(Services!D564="","",Services!D564)</f>
        <v/>
      </c>
      <c r="E565" t="str">
        <f>if(Services!E564="","",Services!E564)</f>
        <v/>
      </c>
      <c r="F565" t="str">
        <f>if(Services!F564="","",Services!F564)</f>
        <v/>
      </c>
      <c r="G565" t="str">
        <f>if(Services!G564="","",Services!G564)</f>
        <v/>
      </c>
      <c r="H565" t="str">
        <f>if(Services!B564="","",Services!B564)</f>
        <v/>
      </c>
      <c r="L565" t="str">
        <f>if(Services!I564="","",Services!I564)</f>
        <v/>
      </c>
      <c r="N565" t="str">
        <f>if(Services!H564="","",Services!H564)</f>
        <v/>
      </c>
    </row>
    <row r="566">
      <c r="B566" t="str">
        <f>if(Services!A565="","",Services!A565)</f>
        <v/>
      </c>
      <c r="C566" t="str">
        <f>if(Services!D565="","",Services!D565)</f>
        <v/>
      </c>
      <c r="E566" t="str">
        <f>if(Services!E565="","",Services!E565)</f>
        <v/>
      </c>
      <c r="F566" t="str">
        <f>if(Services!F565="","",Services!F565)</f>
        <v/>
      </c>
      <c r="G566" t="str">
        <f>if(Services!G565="","",Services!G565)</f>
        <v/>
      </c>
      <c r="H566" t="str">
        <f>if(Services!B565="","",Services!B565)</f>
        <v/>
      </c>
      <c r="L566" t="str">
        <f>if(Services!I565="","",Services!I565)</f>
        <v/>
      </c>
      <c r="N566" t="str">
        <f>if(Services!H565="","",Services!H565)</f>
        <v/>
      </c>
    </row>
    <row r="567">
      <c r="B567" t="str">
        <f>if(Services!A566="","",Services!A566)</f>
        <v/>
      </c>
      <c r="C567" t="str">
        <f>if(Services!D566="","",Services!D566)</f>
        <v/>
      </c>
      <c r="E567" t="str">
        <f>if(Services!E566="","",Services!E566)</f>
        <v/>
      </c>
      <c r="F567" t="str">
        <f>if(Services!F566="","",Services!F566)</f>
        <v/>
      </c>
      <c r="G567" t="str">
        <f>if(Services!G566="","",Services!G566)</f>
        <v/>
      </c>
      <c r="H567" t="str">
        <f>if(Services!B566="","",Services!B566)</f>
        <v/>
      </c>
      <c r="L567" t="str">
        <f>if(Services!I566="","",Services!I566)</f>
        <v/>
      </c>
      <c r="N567" t="str">
        <f>if(Services!H566="","",Services!H566)</f>
        <v/>
      </c>
    </row>
    <row r="568">
      <c r="B568" t="str">
        <f>if(Services!A567="","",Services!A567)</f>
        <v/>
      </c>
      <c r="C568" t="str">
        <f>if(Services!D567="","",Services!D567)</f>
        <v/>
      </c>
      <c r="E568" t="str">
        <f>if(Services!E567="","",Services!E567)</f>
        <v/>
      </c>
      <c r="F568" t="str">
        <f>if(Services!F567="","",Services!F567)</f>
        <v/>
      </c>
      <c r="G568" t="str">
        <f>if(Services!G567="","",Services!G567)</f>
        <v/>
      </c>
      <c r="H568" t="str">
        <f>if(Services!B567="","",Services!B567)</f>
        <v/>
      </c>
      <c r="L568" t="str">
        <f>if(Services!I567="","",Services!I567)</f>
        <v/>
      </c>
      <c r="N568" t="str">
        <f>if(Services!H567="","",Services!H567)</f>
        <v/>
      </c>
    </row>
    <row r="569">
      <c r="B569" t="str">
        <f>if(Services!A568="","",Services!A568)</f>
        <v/>
      </c>
      <c r="C569" t="str">
        <f>if(Services!D568="","",Services!D568)</f>
        <v/>
      </c>
      <c r="E569" t="str">
        <f>if(Services!E568="","",Services!E568)</f>
        <v/>
      </c>
      <c r="F569" t="str">
        <f>if(Services!F568="","",Services!F568)</f>
        <v/>
      </c>
      <c r="G569" t="str">
        <f>if(Services!G568="","",Services!G568)</f>
        <v/>
      </c>
      <c r="H569" t="str">
        <f>if(Services!B568="","",Services!B568)</f>
        <v/>
      </c>
      <c r="L569" t="str">
        <f>if(Services!I568="","",Services!I568)</f>
        <v/>
      </c>
      <c r="N569" t="str">
        <f>if(Services!H568="","",Services!H568)</f>
        <v/>
      </c>
    </row>
    <row r="570">
      <c r="B570" t="str">
        <f>if(Services!A569="","",Services!A569)</f>
        <v/>
      </c>
      <c r="C570" t="str">
        <f>if(Services!D569="","",Services!D569)</f>
        <v/>
      </c>
      <c r="E570" t="str">
        <f>if(Services!E569="","",Services!E569)</f>
        <v/>
      </c>
      <c r="F570" t="str">
        <f>if(Services!F569="","",Services!F569)</f>
        <v/>
      </c>
      <c r="G570" t="str">
        <f>if(Services!G569="","",Services!G569)</f>
        <v/>
      </c>
      <c r="H570" t="str">
        <f>if(Services!B569="","",Services!B569)</f>
        <v/>
      </c>
      <c r="L570" t="str">
        <f>if(Services!I569="","",Services!I569)</f>
        <v/>
      </c>
      <c r="N570" t="str">
        <f>if(Services!H569="","",Services!H569)</f>
        <v/>
      </c>
    </row>
    <row r="571">
      <c r="B571" t="str">
        <f>if(Services!A570="","",Services!A570)</f>
        <v/>
      </c>
      <c r="C571" t="str">
        <f>if(Services!D570="","",Services!D570)</f>
        <v/>
      </c>
      <c r="E571" t="str">
        <f>if(Services!E570="","",Services!E570)</f>
        <v/>
      </c>
      <c r="F571" t="str">
        <f>if(Services!F570="","",Services!F570)</f>
        <v/>
      </c>
      <c r="G571" t="str">
        <f>if(Services!G570="","",Services!G570)</f>
        <v/>
      </c>
      <c r="H571" t="str">
        <f>if(Services!B570="","",Services!B570)</f>
        <v/>
      </c>
      <c r="L571" t="str">
        <f>if(Services!I570="","",Services!I570)</f>
        <v/>
      </c>
      <c r="N571" t="str">
        <f>if(Services!H570="","",Services!H570)</f>
        <v/>
      </c>
    </row>
    <row r="572">
      <c r="B572" t="str">
        <f>if(Services!A571="","",Services!A571)</f>
        <v/>
      </c>
      <c r="C572" t="str">
        <f>if(Services!D571="","",Services!D571)</f>
        <v/>
      </c>
      <c r="E572" t="str">
        <f>if(Services!E571="","",Services!E571)</f>
        <v/>
      </c>
      <c r="F572" t="str">
        <f>if(Services!F571="","",Services!F571)</f>
        <v/>
      </c>
      <c r="G572" t="str">
        <f>if(Services!G571="","",Services!G571)</f>
        <v/>
      </c>
      <c r="H572" t="str">
        <f>if(Services!B571="","",Services!B571)</f>
        <v/>
      </c>
      <c r="L572" t="str">
        <f>if(Services!I571="","",Services!I571)</f>
        <v/>
      </c>
      <c r="N572" t="str">
        <f>if(Services!H571="","",Services!H571)</f>
        <v/>
      </c>
    </row>
    <row r="573">
      <c r="B573" t="str">
        <f>if(Services!A572="","",Services!A572)</f>
        <v/>
      </c>
      <c r="C573" t="str">
        <f>if(Services!D572="","",Services!D572)</f>
        <v/>
      </c>
      <c r="E573" t="str">
        <f>if(Services!E572="","",Services!E572)</f>
        <v/>
      </c>
      <c r="F573" t="str">
        <f>if(Services!F572="","",Services!F572)</f>
        <v/>
      </c>
      <c r="G573" t="str">
        <f>if(Services!G572="","",Services!G572)</f>
        <v/>
      </c>
      <c r="H573" t="str">
        <f>if(Services!B572="","",Services!B572)</f>
        <v/>
      </c>
      <c r="L573" t="str">
        <f>if(Services!I572="","",Services!I572)</f>
        <v/>
      </c>
      <c r="N573" t="str">
        <f>if(Services!H572="","",Services!H572)</f>
        <v/>
      </c>
    </row>
    <row r="574">
      <c r="B574" t="str">
        <f>if(Services!A573="","",Services!A573)</f>
        <v/>
      </c>
      <c r="C574" t="str">
        <f>if(Services!D573="","",Services!D573)</f>
        <v/>
      </c>
      <c r="E574" t="str">
        <f>if(Services!E573="","",Services!E573)</f>
        <v/>
      </c>
      <c r="F574" t="str">
        <f>if(Services!F573="","",Services!F573)</f>
        <v/>
      </c>
      <c r="G574" t="str">
        <f>if(Services!G573="","",Services!G573)</f>
        <v/>
      </c>
      <c r="H574" t="str">
        <f>if(Services!B573="","",Services!B573)</f>
        <v/>
      </c>
      <c r="L574" t="str">
        <f>if(Services!I573="","",Services!I573)</f>
        <v/>
      </c>
      <c r="N574" t="str">
        <f>if(Services!H573="","",Services!H573)</f>
        <v/>
      </c>
    </row>
    <row r="575">
      <c r="B575" t="str">
        <f>if(Services!A574="","",Services!A574)</f>
        <v/>
      </c>
      <c r="C575" t="str">
        <f>if(Services!D574="","",Services!D574)</f>
        <v/>
      </c>
      <c r="E575" t="str">
        <f>if(Services!E574="","",Services!E574)</f>
        <v/>
      </c>
      <c r="F575" t="str">
        <f>if(Services!F574="","",Services!F574)</f>
        <v/>
      </c>
      <c r="G575" t="str">
        <f>if(Services!G574="","",Services!G574)</f>
        <v/>
      </c>
      <c r="H575" t="str">
        <f>if(Services!B574="","",Services!B574)</f>
        <v/>
      </c>
      <c r="L575" t="str">
        <f>if(Services!I574="","",Services!I574)</f>
        <v/>
      </c>
      <c r="N575" t="str">
        <f>if(Services!H574="","",Services!H574)</f>
        <v/>
      </c>
    </row>
    <row r="576">
      <c r="B576" t="str">
        <f>if(Services!A575="","",Services!A575)</f>
        <v/>
      </c>
      <c r="C576" t="str">
        <f>if(Services!D575="","",Services!D575)</f>
        <v/>
      </c>
      <c r="E576" t="str">
        <f>if(Services!E575="","",Services!E575)</f>
        <v/>
      </c>
      <c r="F576" t="str">
        <f>if(Services!F575="","",Services!F575)</f>
        <v/>
      </c>
      <c r="G576" t="str">
        <f>if(Services!G575="","",Services!G575)</f>
        <v/>
      </c>
      <c r="H576" t="str">
        <f>if(Services!B575="","",Services!B575)</f>
        <v/>
      </c>
      <c r="L576" t="str">
        <f>if(Services!I575="","",Services!I575)</f>
        <v/>
      </c>
      <c r="N576" t="str">
        <f>if(Services!H575="","",Services!H575)</f>
        <v/>
      </c>
    </row>
    <row r="577">
      <c r="B577" t="str">
        <f>if(Services!A576="","",Services!A576)</f>
        <v/>
      </c>
      <c r="C577" t="str">
        <f>if(Services!D576="","",Services!D576)</f>
        <v/>
      </c>
      <c r="E577" t="str">
        <f>if(Services!E576="","",Services!E576)</f>
        <v/>
      </c>
      <c r="F577" t="str">
        <f>if(Services!F576="","",Services!F576)</f>
        <v/>
      </c>
      <c r="G577" t="str">
        <f>if(Services!G576="","",Services!G576)</f>
        <v/>
      </c>
      <c r="H577" t="str">
        <f>if(Services!B576="","",Services!B576)</f>
        <v/>
      </c>
      <c r="L577" t="str">
        <f>if(Services!I576="","",Services!I576)</f>
        <v/>
      </c>
      <c r="N577" t="str">
        <f>if(Services!H576="","",Services!H576)</f>
        <v/>
      </c>
    </row>
    <row r="578">
      <c r="B578" t="str">
        <f>if(Services!A577="","",Services!A577)</f>
        <v/>
      </c>
      <c r="C578" t="str">
        <f>if(Services!D577="","",Services!D577)</f>
        <v/>
      </c>
      <c r="E578" t="str">
        <f>if(Services!E577="","",Services!E577)</f>
        <v/>
      </c>
      <c r="F578" t="str">
        <f>if(Services!F577="","",Services!F577)</f>
        <v/>
      </c>
      <c r="G578" t="str">
        <f>if(Services!G577="","",Services!G577)</f>
        <v/>
      </c>
      <c r="H578" t="str">
        <f>if(Services!B577="","",Services!B577)</f>
        <v/>
      </c>
      <c r="L578" t="str">
        <f>if(Services!I577="","",Services!I577)</f>
        <v/>
      </c>
      <c r="N578" t="str">
        <f>if(Services!H577="","",Services!H577)</f>
        <v/>
      </c>
    </row>
    <row r="579">
      <c r="B579" t="str">
        <f>if(Services!A578="","",Services!A578)</f>
        <v/>
      </c>
      <c r="C579" t="str">
        <f>if(Services!D578="","",Services!D578)</f>
        <v/>
      </c>
      <c r="E579" t="str">
        <f>if(Services!E578="","",Services!E578)</f>
        <v/>
      </c>
      <c r="F579" t="str">
        <f>if(Services!F578="","",Services!F578)</f>
        <v/>
      </c>
      <c r="G579" t="str">
        <f>if(Services!G578="","",Services!G578)</f>
        <v/>
      </c>
      <c r="H579" t="str">
        <f>if(Services!B578="","",Services!B578)</f>
        <v/>
      </c>
      <c r="L579" t="str">
        <f>if(Services!I578="","",Services!I578)</f>
        <v/>
      </c>
      <c r="N579" t="str">
        <f>if(Services!H578="","",Services!H578)</f>
        <v/>
      </c>
    </row>
    <row r="580">
      <c r="B580" t="str">
        <f>if(Services!A579="","",Services!A579)</f>
        <v/>
      </c>
      <c r="C580" t="str">
        <f>if(Services!D579="","",Services!D579)</f>
        <v/>
      </c>
      <c r="E580" t="str">
        <f>if(Services!E579="","",Services!E579)</f>
        <v/>
      </c>
      <c r="F580" t="str">
        <f>if(Services!F579="","",Services!F579)</f>
        <v/>
      </c>
      <c r="G580" t="str">
        <f>if(Services!G579="","",Services!G579)</f>
        <v/>
      </c>
      <c r="H580" t="str">
        <f>if(Services!B579="","",Services!B579)</f>
        <v/>
      </c>
      <c r="L580" t="str">
        <f>if(Services!I579="","",Services!I579)</f>
        <v/>
      </c>
      <c r="N580" t="str">
        <f>if(Services!H579="","",Services!H579)</f>
        <v/>
      </c>
    </row>
    <row r="581">
      <c r="B581" t="str">
        <f>if(Services!A580="","",Services!A580)</f>
        <v/>
      </c>
      <c r="C581" t="str">
        <f>if(Services!D580="","",Services!D580)</f>
        <v/>
      </c>
      <c r="E581" t="str">
        <f>if(Services!E580="","",Services!E580)</f>
        <v/>
      </c>
      <c r="F581" t="str">
        <f>if(Services!F580="","",Services!F580)</f>
        <v/>
      </c>
      <c r="G581" t="str">
        <f>if(Services!G580="","",Services!G580)</f>
        <v/>
      </c>
      <c r="H581" t="str">
        <f>if(Services!B580="","",Services!B580)</f>
        <v/>
      </c>
      <c r="L581" t="str">
        <f>if(Services!I580="","",Services!I580)</f>
        <v/>
      </c>
      <c r="N581" t="str">
        <f>if(Services!H580="","",Services!H580)</f>
        <v/>
      </c>
    </row>
    <row r="582">
      <c r="B582" t="str">
        <f>if(Services!A581="","",Services!A581)</f>
        <v/>
      </c>
      <c r="C582" t="str">
        <f>if(Services!D581="","",Services!D581)</f>
        <v/>
      </c>
      <c r="E582" t="str">
        <f>if(Services!E581="","",Services!E581)</f>
        <v/>
      </c>
      <c r="F582" t="str">
        <f>if(Services!F581="","",Services!F581)</f>
        <v/>
      </c>
      <c r="G582" t="str">
        <f>if(Services!G581="","",Services!G581)</f>
        <v/>
      </c>
      <c r="H582" t="str">
        <f>if(Services!B581="","",Services!B581)</f>
        <v/>
      </c>
      <c r="L582" t="str">
        <f>if(Services!I581="","",Services!I581)</f>
        <v/>
      </c>
      <c r="N582" t="str">
        <f>if(Services!H581="","",Services!H581)</f>
        <v/>
      </c>
    </row>
    <row r="583">
      <c r="B583" t="str">
        <f>if(Services!A582="","",Services!A582)</f>
        <v/>
      </c>
      <c r="C583" t="str">
        <f>if(Services!D582="","",Services!D582)</f>
        <v/>
      </c>
      <c r="E583" t="str">
        <f>if(Services!E582="","",Services!E582)</f>
        <v/>
      </c>
      <c r="F583" t="str">
        <f>if(Services!F582="","",Services!F582)</f>
        <v/>
      </c>
      <c r="G583" t="str">
        <f>if(Services!G582="","",Services!G582)</f>
        <v/>
      </c>
      <c r="H583" t="str">
        <f>if(Services!B582="","",Services!B582)</f>
        <v/>
      </c>
      <c r="L583" t="str">
        <f>if(Services!I582="","",Services!I582)</f>
        <v/>
      </c>
      <c r="N583" t="str">
        <f>if(Services!H582="","",Services!H582)</f>
        <v/>
      </c>
    </row>
    <row r="584">
      <c r="B584" t="str">
        <f>if(Services!A583="","",Services!A583)</f>
        <v/>
      </c>
      <c r="C584" t="str">
        <f>if(Services!D583="","",Services!D583)</f>
        <v/>
      </c>
      <c r="E584" t="str">
        <f>if(Services!E583="","",Services!E583)</f>
        <v/>
      </c>
      <c r="F584" t="str">
        <f>if(Services!F583="","",Services!F583)</f>
        <v/>
      </c>
      <c r="G584" t="str">
        <f>if(Services!G583="","",Services!G583)</f>
        <v/>
      </c>
      <c r="H584" t="str">
        <f>if(Services!B583="","",Services!B583)</f>
        <v/>
      </c>
      <c r="L584" t="str">
        <f>if(Services!I583="","",Services!I583)</f>
        <v/>
      </c>
      <c r="N584" t="str">
        <f>if(Services!H583="","",Services!H583)</f>
        <v/>
      </c>
    </row>
    <row r="585">
      <c r="B585" t="str">
        <f>if(Services!A584="","",Services!A584)</f>
        <v/>
      </c>
      <c r="C585" t="str">
        <f>if(Services!D584="","",Services!D584)</f>
        <v/>
      </c>
      <c r="E585" t="str">
        <f>if(Services!E584="","",Services!E584)</f>
        <v/>
      </c>
      <c r="F585" t="str">
        <f>if(Services!F584="","",Services!F584)</f>
        <v/>
      </c>
      <c r="G585" t="str">
        <f>if(Services!G584="","",Services!G584)</f>
        <v/>
      </c>
      <c r="H585" t="str">
        <f>if(Services!B584="","",Services!B584)</f>
        <v/>
      </c>
      <c r="L585" t="str">
        <f>if(Services!I584="","",Services!I584)</f>
        <v/>
      </c>
      <c r="N585" t="str">
        <f>if(Services!H584="","",Services!H584)</f>
        <v/>
      </c>
    </row>
    <row r="586">
      <c r="B586" t="str">
        <f>if(Services!A585="","",Services!A585)</f>
        <v/>
      </c>
      <c r="C586" t="str">
        <f>if(Services!D585="","",Services!D585)</f>
        <v/>
      </c>
      <c r="E586" t="str">
        <f>if(Services!E585="","",Services!E585)</f>
        <v/>
      </c>
      <c r="F586" t="str">
        <f>if(Services!F585="","",Services!F585)</f>
        <v/>
      </c>
      <c r="G586" t="str">
        <f>if(Services!G585="","",Services!G585)</f>
        <v/>
      </c>
      <c r="H586" t="str">
        <f>if(Services!B585="","",Services!B585)</f>
        <v/>
      </c>
      <c r="L586" t="str">
        <f>if(Services!I585="","",Services!I585)</f>
        <v/>
      </c>
      <c r="N586" t="str">
        <f>if(Services!H585="","",Services!H585)</f>
        <v/>
      </c>
    </row>
    <row r="587">
      <c r="B587" t="str">
        <f>if(Services!A586="","",Services!A586)</f>
        <v/>
      </c>
      <c r="C587" t="str">
        <f>if(Services!D586="","",Services!D586)</f>
        <v/>
      </c>
      <c r="E587" t="str">
        <f>if(Services!E586="","",Services!E586)</f>
        <v/>
      </c>
      <c r="F587" t="str">
        <f>if(Services!F586="","",Services!F586)</f>
        <v/>
      </c>
      <c r="G587" t="str">
        <f>if(Services!G586="","",Services!G586)</f>
        <v/>
      </c>
      <c r="H587" t="str">
        <f>if(Services!B586="","",Services!B586)</f>
        <v/>
      </c>
      <c r="L587" t="str">
        <f>if(Services!I586="","",Services!I586)</f>
        <v/>
      </c>
      <c r="N587" t="str">
        <f>if(Services!H586="","",Services!H586)</f>
        <v/>
      </c>
    </row>
    <row r="588">
      <c r="B588" t="str">
        <f>if(Services!A587="","",Services!A587)</f>
        <v/>
      </c>
      <c r="C588" t="str">
        <f>if(Services!D587="","",Services!D587)</f>
        <v/>
      </c>
      <c r="E588" t="str">
        <f>if(Services!E587="","",Services!E587)</f>
        <v/>
      </c>
      <c r="F588" t="str">
        <f>if(Services!F587="","",Services!F587)</f>
        <v/>
      </c>
      <c r="G588" t="str">
        <f>if(Services!G587="","",Services!G587)</f>
        <v/>
      </c>
      <c r="H588" t="str">
        <f>if(Services!B587="","",Services!B587)</f>
        <v/>
      </c>
      <c r="L588" t="str">
        <f>if(Services!I587="","",Services!I587)</f>
        <v/>
      </c>
      <c r="N588" t="str">
        <f>if(Services!H587="","",Services!H587)</f>
        <v/>
      </c>
    </row>
    <row r="589">
      <c r="B589" t="str">
        <f>if(Services!A588="","",Services!A588)</f>
        <v/>
      </c>
      <c r="C589" t="str">
        <f>if(Services!D588="","",Services!D588)</f>
        <v/>
      </c>
      <c r="E589" t="str">
        <f>if(Services!E588="","",Services!E588)</f>
        <v/>
      </c>
      <c r="F589" t="str">
        <f>if(Services!F588="","",Services!F588)</f>
        <v/>
      </c>
      <c r="G589" t="str">
        <f>if(Services!G588="","",Services!G588)</f>
        <v/>
      </c>
      <c r="H589" t="str">
        <f>if(Services!B588="","",Services!B588)</f>
        <v/>
      </c>
      <c r="L589" t="str">
        <f>if(Services!I588="","",Services!I588)</f>
        <v/>
      </c>
      <c r="N589" t="str">
        <f>if(Services!H588="","",Services!H588)</f>
        <v/>
      </c>
    </row>
    <row r="590">
      <c r="B590" t="str">
        <f>if(Services!A589="","",Services!A589)</f>
        <v/>
      </c>
      <c r="C590" t="str">
        <f>if(Services!D589="","",Services!D589)</f>
        <v/>
      </c>
      <c r="E590" t="str">
        <f>if(Services!E589="","",Services!E589)</f>
        <v/>
      </c>
      <c r="F590" t="str">
        <f>if(Services!F589="","",Services!F589)</f>
        <v/>
      </c>
      <c r="G590" t="str">
        <f>if(Services!G589="","",Services!G589)</f>
        <v/>
      </c>
      <c r="H590" t="str">
        <f>if(Services!B589="","",Services!B589)</f>
        <v/>
      </c>
      <c r="L590" t="str">
        <f>if(Services!I589="","",Services!I589)</f>
        <v/>
      </c>
      <c r="N590" t="str">
        <f>if(Services!H589="","",Services!H589)</f>
        <v/>
      </c>
    </row>
    <row r="591">
      <c r="B591" t="str">
        <f>if(Services!A590="","",Services!A590)</f>
        <v/>
      </c>
      <c r="C591" t="str">
        <f>if(Services!D590="","",Services!D590)</f>
        <v/>
      </c>
      <c r="E591" t="str">
        <f>if(Services!E590="","",Services!E590)</f>
        <v/>
      </c>
      <c r="F591" t="str">
        <f>if(Services!F590="","",Services!F590)</f>
        <v/>
      </c>
      <c r="G591" t="str">
        <f>if(Services!G590="","",Services!G590)</f>
        <v/>
      </c>
      <c r="H591" t="str">
        <f>if(Services!B590="","",Services!B590)</f>
        <v/>
      </c>
      <c r="L591" t="str">
        <f>if(Services!I590="","",Services!I590)</f>
        <v/>
      </c>
      <c r="N591" t="str">
        <f>if(Services!H590="","",Services!H590)</f>
        <v/>
      </c>
    </row>
    <row r="592">
      <c r="B592" t="str">
        <f>if(Services!A591="","",Services!A591)</f>
        <v/>
      </c>
      <c r="C592" t="str">
        <f>if(Services!D591="","",Services!D591)</f>
        <v/>
      </c>
      <c r="E592" t="str">
        <f>if(Services!E591="","",Services!E591)</f>
        <v/>
      </c>
      <c r="F592" t="str">
        <f>if(Services!F591="","",Services!F591)</f>
        <v/>
      </c>
      <c r="G592" t="str">
        <f>if(Services!G591="","",Services!G591)</f>
        <v/>
      </c>
      <c r="H592" t="str">
        <f>if(Services!B591="","",Services!B591)</f>
        <v/>
      </c>
      <c r="L592" t="str">
        <f>if(Services!I591="","",Services!I591)</f>
        <v/>
      </c>
      <c r="N592" t="str">
        <f>if(Services!H591="","",Services!H591)</f>
        <v/>
      </c>
    </row>
    <row r="593">
      <c r="B593" t="str">
        <f>if(Services!A592="","",Services!A592)</f>
        <v/>
      </c>
      <c r="C593" t="str">
        <f>if(Services!D592="","",Services!D592)</f>
        <v/>
      </c>
      <c r="E593" t="str">
        <f>if(Services!E592="","",Services!E592)</f>
        <v/>
      </c>
      <c r="F593" t="str">
        <f>if(Services!F592="","",Services!F592)</f>
        <v/>
      </c>
      <c r="G593" t="str">
        <f>if(Services!G592="","",Services!G592)</f>
        <v/>
      </c>
      <c r="H593" t="str">
        <f>if(Services!B592="","",Services!B592)</f>
        <v/>
      </c>
      <c r="L593" t="str">
        <f>if(Services!I592="","",Services!I592)</f>
        <v/>
      </c>
      <c r="N593" t="str">
        <f>if(Services!H592="","",Services!H592)</f>
        <v/>
      </c>
    </row>
    <row r="594">
      <c r="B594" t="str">
        <f>if(Services!A593="","",Services!A593)</f>
        <v/>
      </c>
      <c r="C594" t="str">
        <f>if(Services!D593="","",Services!D593)</f>
        <v/>
      </c>
      <c r="E594" t="str">
        <f>if(Services!E593="","",Services!E593)</f>
        <v/>
      </c>
      <c r="F594" t="str">
        <f>if(Services!F593="","",Services!F593)</f>
        <v/>
      </c>
      <c r="G594" t="str">
        <f>if(Services!G593="","",Services!G593)</f>
        <v/>
      </c>
      <c r="H594" t="str">
        <f>if(Services!B593="","",Services!B593)</f>
        <v/>
      </c>
      <c r="L594" t="str">
        <f>if(Services!I593="","",Services!I593)</f>
        <v/>
      </c>
      <c r="N594" t="str">
        <f>if(Services!H593="","",Services!H593)</f>
        <v/>
      </c>
    </row>
    <row r="595">
      <c r="B595" t="str">
        <f>if(Services!A594="","",Services!A594)</f>
        <v/>
      </c>
      <c r="C595" t="str">
        <f>if(Services!D594="","",Services!D594)</f>
        <v/>
      </c>
      <c r="E595" t="str">
        <f>if(Services!E594="","",Services!E594)</f>
        <v/>
      </c>
      <c r="F595" t="str">
        <f>if(Services!F594="","",Services!F594)</f>
        <v/>
      </c>
      <c r="G595" t="str">
        <f>if(Services!G594="","",Services!G594)</f>
        <v/>
      </c>
      <c r="H595" t="str">
        <f>if(Services!B594="","",Services!B594)</f>
        <v/>
      </c>
      <c r="L595" t="str">
        <f>if(Services!I594="","",Services!I594)</f>
        <v/>
      </c>
      <c r="N595" t="str">
        <f>if(Services!H594="","",Services!H594)</f>
        <v/>
      </c>
    </row>
    <row r="596">
      <c r="B596" t="str">
        <f>if(Services!A595="","",Services!A595)</f>
        <v/>
      </c>
      <c r="C596" t="str">
        <f>if(Services!D595="","",Services!D595)</f>
        <v/>
      </c>
      <c r="E596" t="str">
        <f>if(Services!E595="","",Services!E595)</f>
        <v/>
      </c>
      <c r="F596" t="str">
        <f>if(Services!F595="","",Services!F595)</f>
        <v/>
      </c>
      <c r="G596" t="str">
        <f>if(Services!G595="","",Services!G595)</f>
        <v/>
      </c>
      <c r="H596" t="str">
        <f>if(Services!B595="","",Services!B595)</f>
        <v/>
      </c>
      <c r="L596" t="str">
        <f>if(Services!I595="","",Services!I595)</f>
        <v/>
      </c>
      <c r="N596" t="str">
        <f>if(Services!H595="","",Services!H595)</f>
        <v/>
      </c>
    </row>
    <row r="597">
      <c r="B597" t="str">
        <f>if(Services!A596="","",Services!A596)</f>
        <v/>
      </c>
      <c r="C597" t="str">
        <f>if(Services!D596="","",Services!D596)</f>
        <v/>
      </c>
      <c r="E597" t="str">
        <f>if(Services!E596="","",Services!E596)</f>
        <v/>
      </c>
      <c r="F597" t="str">
        <f>if(Services!F596="","",Services!F596)</f>
        <v/>
      </c>
      <c r="G597" t="str">
        <f>if(Services!G596="","",Services!G596)</f>
        <v/>
      </c>
      <c r="H597" t="str">
        <f>if(Services!B596="","",Services!B596)</f>
        <v/>
      </c>
      <c r="L597" t="str">
        <f>if(Services!I596="","",Services!I596)</f>
        <v/>
      </c>
      <c r="N597" t="str">
        <f>if(Services!H596="","",Services!H596)</f>
        <v/>
      </c>
    </row>
    <row r="598">
      <c r="B598" t="str">
        <f>if(Services!A597="","",Services!A597)</f>
        <v/>
      </c>
      <c r="C598" t="str">
        <f>if(Services!D597="","",Services!D597)</f>
        <v/>
      </c>
      <c r="E598" t="str">
        <f>if(Services!E597="","",Services!E597)</f>
        <v/>
      </c>
      <c r="F598" t="str">
        <f>if(Services!F597="","",Services!F597)</f>
        <v/>
      </c>
      <c r="G598" t="str">
        <f>if(Services!G597="","",Services!G597)</f>
        <v/>
      </c>
      <c r="H598" t="str">
        <f>if(Services!B597="","",Services!B597)</f>
        <v/>
      </c>
      <c r="L598" t="str">
        <f>if(Services!I597="","",Services!I597)</f>
        <v/>
      </c>
      <c r="N598" t="str">
        <f>if(Services!H597="","",Services!H597)</f>
        <v/>
      </c>
    </row>
    <row r="599">
      <c r="B599" t="str">
        <f>if(Services!A598="","",Services!A598)</f>
        <v/>
      </c>
      <c r="C599" t="str">
        <f>if(Services!D598="","",Services!D598)</f>
        <v/>
      </c>
      <c r="E599" t="str">
        <f>if(Services!E598="","",Services!E598)</f>
        <v/>
      </c>
      <c r="F599" t="str">
        <f>if(Services!F598="","",Services!F598)</f>
        <v/>
      </c>
      <c r="G599" t="str">
        <f>if(Services!G598="","",Services!G598)</f>
        <v/>
      </c>
      <c r="H599" t="str">
        <f>if(Services!B598="","",Services!B598)</f>
        <v/>
      </c>
      <c r="L599" t="str">
        <f>if(Services!I598="","",Services!I598)</f>
        <v/>
      </c>
      <c r="N599" t="str">
        <f>if(Services!H598="","",Services!H598)</f>
        <v/>
      </c>
    </row>
    <row r="600">
      <c r="B600" t="str">
        <f>if(Services!A599="","",Services!A599)</f>
        <v/>
      </c>
      <c r="C600" t="str">
        <f>if(Services!D599="","",Services!D599)</f>
        <v/>
      </c>
      <c r="E600" t="str">
        <f>if(Services!E599="","",Services!E599)</f>
        <v/>
      </c>
      <c r="F600" t="str">
        <f>if(Services!F599="","",Services!F599)</f>
        <v/>
      </c>
      <c r="G600" t="str">
        <f>if(Services!G599="","",Services!G599)</f>
        <v/>
      </c>
      <c r="H600" t="str">
        <f>if(Services!B599="","",Services!B599)</f>
        <v/>
      </c>
      <c r="L600" t="str">
        <f>if(Services!I599="","",Services!I599)</f>
        <v/>
      </c>
      <c r="N600" t="str">
        <f>if(Services!H599="","",Services!H599)</f>
        <v/>
      </c>
    </row>
    <row r="601">
      <c r="B601" t="str">
        <f>if(Services!A600="","",Services!A600)</f>
        <v/>
      </c>
      <c r="C601" t="str">
        <f>if(Services!D600="","",Services!D600)</f>
        <v/>
      </c>
      <c r="E601" t="str">
        <f>if(Services!E600="","",Services!E600)</f>
        <v/>
      </c>
      <c r="F601" t="str">
        <f>if(Services!F600="","",Services!F600)</f>
        <v/>
      </c>
      <c r="G601" t="str">
        <f>if(Services!G600="","",Services!G600)</f>
        <v/>
      </c>
      <c r="H601" t="str">
        <f>if(Services!B600="","",Services!B600)</f>
        <v/>
      </c>
      <c r="L601" t="str">
        <f>if(Services!I600="","",Services!I600)</f>
        <v/>
      </c>
      <c r="N601" t="str">
        <f>if(Services!H600="","",Services!H600)</f>
        <v/>
      </c>
    </row>
    <row r="602">
      <c r="B602" t="str">
        <f>if(Services!A601="","",Services!A601)</f>
        <v/>
      </c>
      <c r="C602" t="str">
        <f>if(Services!D601="","",Services!D601)</f>
        <v/>
      </c>
      <c r="E602" t="str">
        <f>if(Services!E601="","",Services!E601)</f>
        <v/>
      </c>
      <c r="F602" t="str">
        <f>if(Services!F601="","",Services!F601)</f>
        <v/>
      </c>
      <c r="G602" t="str">
        <f>if(Services!G601="","",Services!G601)</f>
        <v/>
      </c>
      <c r="H602" t="str">
        <f>if(Services!B601="","",Services!B601)</f>
        <v/>
      </c>
      <c r="L602" t="str">
        <f>if(Services!I601="","",Services!I601)</f>
        <v/>
      </c>
      <c r="N602" t="str">
        <f>if(Services!H601="","",Services!H601)</f>
        <v/>
      </c>
    </row>
    <row r="603">
      <c r="B603" t="str">
        <f>if(Services!A602="","",Services!A602)</f>
        <v/>
      </c>
      <c r="C603" t="str">
        <f>if(Services!D602="","",Services!D602)</f>
        <v/>
      </c>
      <c r="E603" t="str">
        <f>if(Services!E602="","",Services!E602)</f>
        <v/>
      </c>
      <c r="F603" t="str">
        <f>if(Services!F602="","",Services!F602)</f>
        <v/>
      </c>
      <c r="G603" t="str">
        <f>if(Services!G602="","",Services!G602)</f>
        <v/>
      </c>
      <c r="H603" t="str">
        <f>if(Services!B602="","",Services!B602)</f>
        <v/>
      </c>
      <c r="L603" t="str">
        <f>if(Services!I602="","",Services!I602)</f>
        <v/>
      </c>
      <c r="N603" t="str">
        <f>if(Services!H602="","",Services!H602)</f>
        <v/>
      </c>
    </row>
    <row r="604">
      <c r="B604" t="str">
        <f>if(Services!A603="","",Services!A603)</f>
        <v/>
      </c>
      <c r="C604" t="str">
        <f>if(Services!D603="","",Services!D603)</f>
        <v/>
      </c>
      <c r="E604" t="str">
        <f>if(Services!E603="","",Services!E603)</f>
        <v/>
      </c>
      <c r="F604" t="str">
        <f>if(Services!F603="","",Services!F603)</f>
        <v/>
      </c>
      <c r="G604" t="str">
        <f>if(Services!G603="","",Services!G603)</f>
        <v/>
      </c>
      <c r="H604" t="str">
        <f>if(Services!B603="","",Services!B603)</f>
        <v/>
      </c>
      <c r="L604" t="str">
        <f>if(Services!I603="","",Services!I603)</f>
        <v/>
      </c>
      <c r="N604" t="str">
        <f>if(Services!H603="","",Services!H603)</f>
        <v/>
      </c>
    </row>
    <row r="605">
      <c r="B605" t="str">
        <f>if(Services!A604="","",Services!A604)</f>
        <v/>
      </c>
      <c r="C605" t="str">
        <f>if(Services!D604="","",Services!D604)</f>
        <v/>
      </c>
      <c r="E605" t="str">
        <f>if(Services!E604="","",Services!E604)</f>
        <v/>
      </c>
      <c r="F605" t="str">
        <f>if(Services!F604="","",Services!F604)</f>
        <v/>
      </c>
      <c r="G605" t="str">
        <f>if(Services!G604="","",Services!G604)</f>
        <v/>
      </c>
      <c r="H605" t="str">
        <f>if(Services!B604="","",Services!B604)</f>
        <v/>
      </c>
      <c r="L605" t="str">
        <f>if(Services!I604="","",Services!I604)</f>
        <v/>
      </c>
      <c r="N605" t="str">
        <f>if(Services!H604="","",Services!H604)</f>
        <v/>
      </c>
    </row>
    <row r="606">
      <c r="B606" t="str">
        <f>if(Services!A605="","",Services!A605)</f>
        <v/>
      </c>
      <c r="C606" t="str">
        <f>if(Services!D605="","",Services!D605)</f>
        <v/>
      </c>
      <c r="E606" t="str">
        <f>if(Services!E605="","",Services!E605)</f>
        <v/>
      </c>
      <c r="F606" t="str">
        <f>if(Services!F605="","",Services!F605)</f>
        <v/>
      </c>
      <c r="G606" t="str">
        <f>if(Services!G605="","",Services!G605)</f>
        <v/>
      </c>
      <c r="H606" t="str">
        <f>if(Services!B605="","",Services!B605)</f>
        <v/>
      </c>
      <c r="L606" t="str">
        <f>if(Services!I605="","",Services!I605)</f>
        <v/>
      </c>
      <c r="N606" t="str">
        <f>if(Services!H605="","",Services!H605)</f>
        <v/>
      </c>
    </row>
    <row r="607">
      <c r="B607" t="str">
        <f>if(Services!A606="","",Services!A606)</f>
        <v/>
      </c>
      <c r="C607" t="str">
        <f>if(Services!D606="","",Services!D606)</f>
        <v/>
      </c>
      <c r="E607" t="str">
        <f>if(Services!E606="","",Services!E606)</f>
        <v/>
      </c>
      <c r="F607" t="str">
        <f>if(Services!F606="","",Services!F606)</f>
        <v/>
      </c>
      <c r="G607" t="str">
        <f>if(Services!G606="","",Services!G606)</f>
        <v/>
      </c>
      <c r="H607" t="str">
        <f>if(Services!B606="","",Services!B606)</f>
        <v/>
      </c>
      <c r="L607" t="str">
        <f>if(Services!I606="","",Services!I606)</f>
        <v/>
      </c>
      <c r="N607" t="str">
        <f>if(Services!H606="","",Services!H606)</f>
        <v/>
      </c>
    </row>
    <row r="608">
      <c r="B608" t="str">
        <f>if(Services!A607="","",Services!A607)</f>
        <v/>
      </c>
      <c r="C608" t="str">
        <f>if(Services!D607="","",Services!D607)</f>
        <v/>
      </c>
      <c r="E608" t="str">
        <f>if(Services!E607="","",Services!E607)</f>
        <v/>
      </c>
      <c r="F608" t="str">
        <f>if(Services!F607="","",Services!F607)</f>
        <v/>
      </c>
      <c r="G608" t="str">
        <f>if(Services!G607="","",Services!G607)</f>
        <v/>
      </c>
      <c r="H608" t="str">
        <f>if(Services!B607="","",Services!B607)</f>
        <v/>
      </c>
      <c r="L608" t="str">
        <f>if(Services!I607="","",Services!I607)</f>
        <v/>
      </c>
      <c r="N608" t="str">
        <f>if(Services!H607="","",Services!H607)</f>
        <v/>
      </c>
    </row>
    <row r="609">
      <c r="B609" t="str">
        <f>if(Services!A608="","",Services!A608)</f>
        <v/>
      </c>
      <c r="C609" t="str">
        <f>if(Services!D608="","",Services!D608)</f>
        <v/>
      </c>
      <c r="E609" t="str">
        <f>if(Services!E608="","",Services!E608)</f>
        <v/>
      </c>
      <c r="F609" t="str">
        <f>if(Services!F608="","",Services!F608)</f>
        <v/>
      </c>
      <c r="G609" t="str">
        <f>if(Services!G608="","",Services!G608)</f>
        <v/>
      </c>
      <c r="H609" t="str">
        <f>if(Services!B608="","",Services!B608)</f>
        <v/>
      </c>
      <c r="L609" t="str">
        <f>if(Services!I608="","",Services!I608)</f>
        <v/>
      </c>
      <c r="N609" t="str">
        <f>if(Services!H608="","",Services!H608)</f>
        <v/>
      </c>
    </row>
    <row r="610">
      <c r="B610" t="str">
        <f>if(Services!A609="","",Services!A609)</f>
        <v/>
      </c>
      <c r="C610" t="str">
        <f>if(Services!D609="","",Services!D609)</f>
        <v/>
      </c>
      <c r="E610" t="str">
        <f>if(Services!E609="","",Services!E609)</f>
        <v/>
      </c>
      <c r="F610" t="str">
        <f>if(Services!F609="","",Services!F609)</f>
        <v/>
      </c>
      <c r="G610" t="str">
        <f>if(Services!G609="","",Services!G609)</f>
        <v/>
      </c>
      <c r="H610" t="str">
        <f>if(Services!B609="","",Services!B609)</f>
        <v/>
      </c>
      <c r="L610" t="str">
        <f>if(Services!I609="","",Services!I609)</f>
        <v/>
      </c>
      <c r="N610" t="str">
        <f>if(Services!H609="","",Services!H609)</f>
        <v/>
      </c>
    </row>
    <row r="611">
      <c r="B611" t="str">
        <f>if(Services!A610="","",Services!A610)</f>
        <v/>
      </c>
      <c r="C611" t="str">
        <f>if(Services!D610="","",Services!D610)</f>
        <v/>
      </c>
      <c r="E611" t="str">
        <f>if(Services!E610="","",Services!E610)</f>
        <v/>
      </c>
      <c r="F611" t="str">
        <f>if(Services!F610="","",Services!F610)</f>
        <v/>
      </c>
      <c r="G611" t="str">
        <f>if(Services!G610="","",Services!G610)</f>
        <v/>
      </c>
      <c r="H611" t="str">
        <f>if(Services!B610="","",Services!B610)</f>
        <v/>
      </c>
      <c r="L611" t="str">
        <f>if(Services!I610="","",Services!I610)</f>
        <v/>
      </c>
      <c r="N611" t="str">
        <f>if(Services!H610="","",Services!H610)</f>
        <v/>
      </c>
    </row>
    <row r="612">
      <c r="B612" t="str">
        <f>if(Services!A611="","",Services!A611)</f>
        <v/>
      </c>
      <c r="C612" t="str">
        <f>if(Services!D611="","",Services!D611)</f>
        <v/>
      </c>
      <c r="E612" t="str">
        <f>if(Services!E611="","",Services!E611)</f>
        <v/>
      </c>
      <c r="F612" t="str">
        <f>if(Services!F611="","",Services!F611)</f>
        <v/>
      </c>
      <c r="G612" t="str">
        <f>if(Services!G611="","",Services!G611)</f>
        <v/>
      </c>
      <c r="H612" t="str">
        <f>if(Services!B611="","",Services!B611)</f>
        <v/>
      </c>
      <c r="L612" t="str">
        <f>if(Services!I611="","",Services!I611)</f>
        <v/>
      </c>
      <c r="N612" t="str">
        <f>if(Services!H611="","",Services!H611)</f>
        <v/>
      </c>
    </row>
    <row r="613">
      <c r="B613" t="str">
        <f>if(Services!A612="","",Services!A612)</f>
        <v/>
      </c>
      <c r="C613" t="str">
        <f>if(Services!D612="","",Services!D612)</f>
        <v/>
      </c>
      <c r="E613" t="str">
        <f>if(Services!E612="","",Services!E612)</f>
        <v/>
      </c>
      <c r="F613" t="str">
        <f>if(Services!F612="","",Services!F612)</f>
        <v/>
      </c>
      <c r="G613" t="str">
        <f>if(Services!G612="","",Services!G612)</f>
        <v/>
      </c>
      <c r="H613" t="str">
        <f>if(Services!B612="","",Services!B612)</f>
        <v/>
      </c>
      <c r="L613" t="str">
        <f>if(Services!I612="","",Services!I612)</f>
        <v/>
      </c>
      <c r="N613" t="str">
        <f>if(Services!H612="","",Services!H612)</f>
        <v/>
      </c>
    </row>
    <row r="614">
      <c r="B614" t="str">
        <f>if(Services!A613="","",Services!A613)</f>
        <v/>
      </c>
      <c r="C614" t="str">
        <f>if(Services!D613="","",Services!D613)</f>
        <v/>
      </c>
      <c r="E614" t="str">
        <f>if(Services!E613="","",Services!E613)</f>
        <v/>
      </c>
      <c r="F614" t="str">
        <f>if(Services!F613="","",Services!F613)</f>
        <v/>
      </c>
      <c r="G614" t="str">
        <f>if(Services!G613="","",Services!G613)</f>
        <v/>
      </c>
      <c r="H614" t="str">
        <f>if(Services!B613="","",Services!B613)</f>
        <v/>
      </c>
      <c r="L614" t="str">
        <f>if(Services!I613="","",Services!I613)</f>
        <v/>
      </c>
      <c r="N614" t="str">
        <f>if(Services!H613="","",Services!H613)</f>
        <v/>
      </c>
    </row>
    <row r="615">
      <c r="B615" t="str">
        <f>if(Services!A614="","",Services!A614)</f>
        <v/>
      </c>
      <c r="C615" t="str">
        <f>if(Services!D614="","",Services!D614)</f>
        <v/>
      </c>
      <c r="E615" t="str">
        <f>if(Services!E614="","",Services!E614)</f>
        <v/>
      </c>
      <c r="F615" t="str">
        <f>if(Services!F614="","",Services!F614)</f>
        <v/>
      </c>
      <c r="G615" t="str">
        <f>if(Services!G614="","",Services!G614)</f>
        <v/>
      </c>
      <c r="H615" t="str">
        <f>if(Services!B614="","",Services!B614)</f>
        <v/>
      </c>
      <c r="L615" t="str">
        <f>if(Services!I614="","",Services!I614)</f>
        <v/>
      </c>
      <c r="N615" t="str">
        <f>if(Services!H614="","",Services!H614)</f>
        <v/>
      </c>
    </row>
    <row r="616">
      <c r="B616" t="str">
        <f>if(Services!A615="","",Services!A615)</f>
        <v/>
      </c>
      <c r="C616" t="str">
        <f>if(Services!D615="","",Services!D615)</f>
        <v/>
      </c>
      <c r="E616" t="str">
        <f>if(Services!E615="","",Services!E615)</f>
        <v/>
      </c>
      <c r="F616" t="str">
        <f>if(Services!F615="","",Services!F615)</f>
        <v/>
      </c>
      <c r="G616" t="str">
        <f>if(Services!G615="","",Services!G615)</f>
        <v/>
      </c>
      <c r="H616" t="str">
        <f>if(Services!B615="","",Services!B615)</f>
        <v/>
      </c>
      <c r="L616" t="str">
        <f>if(Services!I615="","",Services!I615)</f>
        <v/>
      </c>
      <c r="N616" t="str">
        <f>if(Services!H615="","",Services!H615)</f>
        <v/>
      </c>
    </row>
    <row r="617">
      <c r="B617" t="str">
        <f>if(Services!A616="","",Services!A616)</f>
        <v/>
      </c>
      <c r="C617" t="str">
        <f>if(Services!D616="","",Services!D616)</f>
        <v/>
      </c>
      <c r="E617" t="str">
        <f>if(Services!E616="","",Services!E616)</f>
        <v/>
      </c>
      <c r="F617" t="str">
        <f>if(Services!F616="","",Services!F616)</f>
        <v/>
      </c>
      <c r="G617" t="str">
        <f>if(Services!G616="","",Services!G616)</f>
        <v/>
      </c>
      <c r="H617" t="str">
        <f>if(Services!B616="","",Services!B616)</f>
        <v/>
      </c>
      <c r="L617" t="str">
        <f>if(Services!I616="","",Services!I616)</f>
        <v/>
      </c>
      <c r="N617" t="str">
        <f>if(Services!H616="","",Services!H616)</f>
        <v/>
      </c>
    </row>
    <row r="618">
      <c r="B618" t="str">
        <f>if(Services!A617="","",Services!A617)</f>
        <v/>
      </c>
      <c r="C618" t="str">
        <f>if(Services!D617="","",Services!D617)</f>
        <v/>
      </c>
      <c r="E618" t="str">
        <f>if(Services!E617="","",Services!E617)</f>
        <v/>
      </c>
      <c r="F618" t="str">
        <f>if(Services!F617="","",Services!F617)</f>
        <v/>
      </c>
      <c r="G618" t="str">
        <f>if(Services!G617="","",Services!G617)</f>
        <v/>
      </c>
      <c r="H618" t="str">
        <f>if(Services!B617="","",Services!B617)</f>
        <v/>
      </c>
      <c r="L618" t="str">
        <f>if(Services!I617="","",Services!I617)</f>
        <v/>
      </c>
      <c r="N618" t="str">
        <f>if(Services!H617="","",Services!H617)</f>
        <v/>
      </c>
    </row>
    <row r="619">
      <c r="B619" t="str">
        <f>if(Services!A618="","",Services!A618)</f>
        <v/>
      </c>
      <c r="C619" t="str">
        <f>if(Services!D618="","",Services!D618)</f>
        <v/>
      </c>
      <c r="E619" t="str">
        <f>if(Services!E618="","",Services!E618)</f>
        <v/>
      </c>
      <c r="F619" t="str">
        <f>if(Services!F618="","",Services!F618)</f>
        <v/>
      </c>
      <c r="G619" t="str">
        <f>if(Services!G618="","",Services!G618)</f>
        <v/>
      </c>
      <c r="H619" t="str">
        <f>if(Services!B618="","",Services!B618)</f>
        <v/>
      </c>
      <c r="L619" t="str">
        <f>if(Services!I618="","",Services!I618)</f>
        <v/>
      </c>
      <c r="N619" t="str">
        <f>if(Services!H618="","",Services!H618)</f>
        <v/>
      </c>
    </row>
    <row r="620">
      <c r="B620" t="str">
        <f>if(Services!A619="","",Services!A619)</f>
        <v/>
      </c>
      <c r="C620" t="str">
        <f>if(Services!D619="","",Services!D619)</f>
        <v/>
      </c>
      <c r="E620" t="str">
        <f>if(Services!E619="","",Services!E619)</f>
        <v/>
      </c>
      <c r="F620" t="str">
        <f>if(Services!F619="","",Services!F619)</f>
        <v/>
      </c>
      <c r="G620" t="str">
        <f>if(Services!G619="","",Services!G619)</f>
        <v/>
      </c>
      <c r="H620" t="str">
        <f>if(Services!B619="","",Services!B619)</f>
        <v/>
      </c>
      <c r="L620" t="str">
        <f>if(Services!I619="","",Services!I619)</f>
        <v/>
      </c>
      <c r="N620" t="str">
        <f>if(Services!H619="","",Services!H619)</f>
        <v/>
      </c>
    </row>
    <row r="621">
      <c r="B621" t="str">
        <f>if(Services!A620="","",Services!A620)</f>
        <v/>
      </c>
      <c r="C621" t="str">
        <f>if(Services!D620="","",Services!D620)</f>
        <v/>
      </c>
      <c r="E621" t="str">
        <f>if(Services!E620="","",Services!E620)</f>
        <v/>
      </c>
      <c r="F621" t="str">
        <f>if(Services!F620="","",Services!F620)</f>
        <v/>
      </c>
      <c r="G621" t="str">
        <f>if(Services!G620="","",Services!G620)</f>
        <v/>
      </c>
      <c r="H621" t="str">
        <f>if(Services!B620="","",Services!B620)</f>
        <v/>
      </c>
      <c r="L621" t="str">
        <f>if(Services!I620="","",Services!I620)</f>
        <v/>
      </c>
      <c r="N621" t="str">
        <f>if(Services!H620="","",Services!H620)</f>
        <v/>
      </c>
    </row>
    <row r="622">
      <c r="B622" t="str">
        <f>if(Services!A621="","",Services!A621)</f>
        <v/>
      </c>
      <c r="C622" t="str">
        <f>if(Services!D621="","",Services!D621)</f>
        <v/>
      </c>
      <c r="E622" t="str">
        <f>if(Services!E621="","",Services!E621)</f>
        <v/>
      </c>
      <c r="F622" t="str">
        <f>if(Services!F621="","",Services!F621)</f>
        <v/>
      </c>
      <c r="G622" t="str">
        <f>if(Services!G621="","",Services!G621)</f>
        <v/>
      </c>
      <c r="H622" t="str">
        <f>if(Services!B621="","",Services!B621)</f>
        <v/>
      </c>
      <c r="L622" t="str">
        <f>if(Services!I621="","",Services!I621)</f>
        <v/>
      </c>
      <c r="N622" t="str">
        <f>if(Services!H621="","",Services!H621)</f>
        <v/>
      </c>
    </row>
    <row r="623">
      <c r="B623" t="str">
        <f>if(Services!A622="","",Services!A622)</f>
        <v/>
      </c>
      <c r="C623" t="str">
        <f>if(Services!D622="","",Services!D622)</f>
        <v/>
      </c>
      <c r="E623" t="str">
        <f>if(Services!E622="","",Services!E622)</f>
        <v/>
      </c>
      <c r="F623" t="str">
        <f>if(Services!F622="","",Services!F622)</f>
        <v/>
      </c>
      <c r="G623" t="str">
        <f>if(Services!G622="","",Services!G622)</f>
        <v/>
      </c>
      <c r="H623" t="str">
        <f>if(Services!B622="","",Services!B622)</f>
        <v/>
      </c>
      <c r="L623" t="str">
        <f>if(Services!I622="","",Services!I622)</f>
        <v/>
      </c>
      <c r="N623" t="str">
        <f>if(Services!H622="","",Services!H622)</f>
        <v/>
      </c>
    </row>
    <row r="624">
      <c r="B624" t="str">
        <f>if(Services!A623="","",Services!A623)</f>
        <v/>
      </c>
      <c r="C624" t="str">
        <f>if(Services!D623="","",Services!D623)</f>
        <v/>
      </c>
      <c r="E624" t="str">
        <f>if(Services!E623="","",Services!E623)</f>
        <v/>
      </c>
      <c r="F624" t="str">
        <f>if(Services!F623="","",Services!F623)</f>
        <v/>
      </c>
      <c r="G624" t="str">
        <f>if(Services!G623="","",Services!G623)</f>
        <v/>
      </c>
      <c r="H624" t="str">
        <f>if(Services!B623="","",Services!B623)</f>
        <v/>
      </c>
      <c r="L624" t="str">
        <f>if(Services!I623="","",Services!I623)</f>
        <v/>
      </c>
      <c r="N624" t="str">
        <f>if(Services!H623="","",Services!H623)</f>
        <v/>
      </c>
    </row>
    <row r="625">
      <c r="B625" t="str">
        <f>if(Services!A624="","",Services!A624)</f>
        <v/>
      </c>
      <c r="C625" t="str">
        <f>if(Services!D624="","",Services!D624)</f>
        <v/>
      </c>
      <c r="E625" t="str">
        <f>if(Services!E624="","",Services!E624)</f>
        <v/>
      </c>
      <c r="F625" t="str">
        <f>if(Services!F624="","",Services!F624)</f>
        <v/>
      </c>
      <c r="G625" t="str">
        <f>if(Services!G624="","",Services!G624)</f>
        <v/>
      </c>
      <c r="H625" t="str">
        <f>if(Services!B624="","",Services!B624)</f>
        <v/>
      </c>
      <c r="L625" t="str">
        <f>if(Services!I624="","",Services!I624)</f>
        <v/>
      </c>
      <c r="N625" t="str">
        <f>if(Services!H624="","",Services!H624)</f>
        <v/>
      </c>
    </row>
    <row r="626">
      <c r="B626" t="str">
        <f>if(Services!A625="","",Services!A625)</f>
        <v/>
      </c>
      <c r="C626" t="str">
        <f>if(Services!D625="","",Services!D625)</f>
        <v/>
      </c>
      <c r="E626" t="str">
        <f>if(Services!E625="","",Services!E625)</f>
        <v/>
      </c>
      <c r="F626" t="str">
        <f>if(Services!F625="","",Services!F625)</f>
        <v/>
      </c>
      <c r="G626" t="str">
        <f>if(Services!G625="","",Services!G625)</f>
        <v/>
      </c>
      <c r="H626" t="str">
        <f>if(Services!B625="","",Services!B625)</f>
        <v/>
      </c>
      <c r="L626" t="str">
        <f>if(Services!I625="","",Services!I625)</f>
        <v/>
      </c>
      <c r="N626" t="str">
        <f>if(Services!H625="","",Services!H625)</f>
        <v/>
      </c>
    </row>
    <row r="627">
      <c r="B627" t="str">
        <f>if(Services!A626="","",Services!A626)</f>
        <v/>
      </c>
      <c r="C627" t="str">
        <f>if(Services!D626="","",Services!D626)</f>
        <v/>
      </c>
      <c r="E627" t="str">
        <f>if(Services!E626="","",Services!E626)</f>
        <v/>
      </c>
      <c r="F627" t="str">
        <f>if(Services!F626="","",Services!F626)</f>
        <v/>
      </c>
      <c r="G627" t="str">
        <f>if(Services!G626="","",Services!G626)</f>
        <v/>
      </c>
      <c r="H627" t="str">
        <f>if(Services!B626="","",Services!B626)</f>
        <v/>
      </c>
      <c r="L627" t="str">
        <f>if(Services!I626="","",Services!I626)</f>
        <v/>
      </c>
      <c r="N627" t="str">
        <f>if(Services!H626="","",Services!H626)</f>
        <v/>
      </c>
    </row>
    <row r="628">
      <c r="B628" t="str">
        <f>if(Services!A627="","",Services!A627)</f>
        <v/>
      </c>
      <c r="C628" t="str">
        <f>if(Services!D627="","",Services!D627)</f>
        <v/>
      </c>
      <c r="E628" t="str">
        <f>if(Services!E627="","",Services!E627)</f>
        <v/>
      </c>
      <c r="F628" t="str">
        <f>if(Services!F627="","",Services!F627)</f>
        <v/>
      </c>
      <c r="G628" t="str">
        <f>if(Services!G627="","",Services!G627)</f>
        <v/>
      </c>
      <c r="H628" t="str">
        <f>if(Services!B627="","",Services!B627)</f>
        <v/>
      </c>
      <c r="L628" t="str">
        <f>if(Services!I627="","",Services!I627)</f>
        <v/>
      </c>
      <c r="N628" t="str">
        <f>if(Services!H627="","",Services!H627)</f>
        <v/>
      </c>
    </row>
    <row r="629">
      <c r="B629" t="str">
        <f>if(Services!A628="","",Services!A628)</f>
        <v/>
      </c>
      <c r="C629" t="str">
        <f>if(Services!D628="","",Services!D628)</f>
        <v/>
      </c>
      <c r="E629" t="str">
        <f>if(Services!E628="","",Services!E628)</f>
        <v/>
      </c>
      <c r="F629" t="str">
        <f>if(Services!F628="","",Services!F628)</f>
        <v/>
      </c>
      <c r="G629" t="str">
        <f>if(Services!G628="","",Services!G628)</f>
        <v/>
      </c>
      <c r="H629" t="str">
        <f>if(Services!B628="","",Services!B628)</f>
        <v/>
      </c>
      <c r="L629" t="str">
        <f>if(Services!I628="","",Services!I628)</f>
        <v/>
      </c>
      <c r="N629" t="str">
        <f>if(Services!H628="","",Services!H628)</f>
        <v/>
      </c>
    </row>
    <row r="630">
      <c r="B630" t="str">
        <f>if(Services!A629="","",Services!A629)</f>
        <v/>
      </c>
      <c r="C630" t="str">
        <f>if(Services!D629="","",Services!D629)</f>
        <v/>
      </c>
      <c r="E630" t="str">
        <f>if(Services!E629="","",Services!E629)</f>
        <v/>
      </c>
      <c r="F630" t="str">
        <f>if(Services!F629="","",Services!F629)</f>
        <v/>
      </c>
      <c r="G630" t="str">
        <f>if(Services!G629="","",Services!G629)</f>
        <v/>
      </c>
      <c r="H630" t="str">
        <f>if(Services!B629="","",Services!B629)</f>
        <v/>
      </c>
      <c r="L630" t="str">
        <f>if(Services!I629="","",Services!I629)</f>
        <v/>
      </c>
      <c r="N630" t="str">
        <f>if(Services!H629="","",Services!H629)</f>
        <v/>
      </c>
    </row>
    <row r="631">
      <c r="B631" t="str">
        <f>if(Services!A630="","",Services!A630)</f>
        <v/>
      </c>
      <c r="C631" t="str">
        <f>if(Services!D630="","",Services!D630)</f>
        <v/>
      </c>
      <c r="E631" t="str">
        <f>if(Services!E630="","",Services!E630)</f>
        <v/>
      </c>
      <c r="F631" t="str">
        <f>if(Services!F630="","",Services!F630)</f>
        <v/>
      </c>
      <c r="G631" t="str">
        <f>if(Services!G630="","",Services!G630)</f>
        <v/>
      </c>
      <c r="H631" t="str">
        <f>if(Services!B630="","",Services!B630)</f>
        <v/>
      </c>
      <c r="L631" t="str">
        <f>if(Services!I630="","",Services!I630)</f>
        <v/>
      </c>
      <c r="N631" t="str">
        <f>if(Services!H630="","",Services!H630)</f>
        <v/>
      </c>
    </row>
    <row r="632">
      <c r="B632" t="str">
        <f>if(Services!A631="","",Services!A631)</f>
        <v/>
      </c>
      <c r="C632" t="str">
        <f>if(Services!D631="","",Services!D631)</f>
        <v/>
      </c>
      <c r="E632" t="str">
        <f>if(Services!E631="","",Services!E631)</f>
        <v/>
      </c>
      <c r="F632" t="str">
        <f>if(Services!F631="","",Services!F631)</f>
        <v/>
      </c>
      <c r="G632" t="str">
        <f>if(Services!G631="","",Services!G631)</f>
        <v/>
      </c>
      <c r="H632" t="str">
        <f>if(Services!B631="","",Services!B631)</f>
        <v/>
      </c>
      <c r="L632" t="str">
        <f>if(Services!I631="","",Services!I631)</f>
        <v/>
      </c>
      <c r="N632" t="str">
        <f>if(Services!H631="","",Services!H631)</f>
        <v/>
      </c>
    </row>
    <row r="633">
      <c r="B633" t="str">
        <f>if(Services!A632="","",Services!A632)</f>
        <v/>
      </c>
      <c r="C633" t="str">
        <f>if(Services!D632="","",Services!D632)</f>
        <v/>
      </c>
      <c r="E633" t="str">
        <f>if(Services!E632="","",Services!E632)</f>
        <v/>
      </c>
      <c r="F633" t="str">
        <f>if(Services!F632="","",Services!F632)</f>
        <v/>
      </c>
      <c r="G633" t="str">
        <f>if(Services!G632="","",Services!G632)</f>
        <v/>
      </c>
      <c r="H633" t="str">
        <f>if(Services!B632="","",Services!B632)</f>
        <v/>
      </c>
      <c r="L633" t="str">
        <f>if(Services!I632="","",Services!I632)</f>
        <v/>
      </c>
      <c r="N633" t="str">
        <f>if(Services!H632="","",Services!H632)</f>
        <v/>
      </c>
    </row>
    <row r="634">
      <c r="B634" t="str">
        <f>if(Services!A633="","",Services!A633)</f>
        <v/>
      </c>
      <c r="C634" t="str">
        <f>if(Services!D633="","",Services!D633)</f>
        <v/>
      </c>
      <c r="E634" t="str">
        <f>if(Services!E633="","",Services!E633)</f>
        <v/>
      </c>
      <c r="F634" t="str">
        <f>if(Services!F633="","",Services!F633)</f>
        <v/>
      </c>
      <c r="G634" t="str">
        <f>if(Services!G633="","",Services!G633)</f>
        <v/>
      </c>
      <c r="H634" t="str">
        <f>if(Services!B633="","",Services!B633)</f>
        <v/>
      </c>
      <c r="L634" t="str">
        <f>if(Services!I633="","",Services!I633)</f>
        <v/>
      </c>
      <c r="N634" t="str">
        <f>if(Services!H633="","",Services!H633)</f>
        <v/>
      </c>
    </row>
    <row r="635">
      <c r="B635" t="str">
        <f>if(Services!A634="","",Services!A634)</f>
        <v/>
      </c>
      <c r="C635" t="str">
        <f>if(Services!D634="","",Services!D634)</f>
        <v/>
      </c>
      <c r="E635" t="str">
        <f>if(Services!E634="","",Services!E634)</f>
        <v/>
      </c>
      <c r="F635" t="str">
        <f>if(Services!F634="","",Services!F634)</f>
        <v/>
      </c>
      <c r="G635" t="str">
        <f>if(Services!G634="","",Services!G634)</f>
        <v/>
      </c>
      <c r="H635" t="str">
        <f>if(Services!B634="","",Services!B634)</f>
        <v/>
      </c>
      <c r="L635" t="str">
        <f>if(Services!I634="","",Services!I634)</f>
        <v/>
      </c>
      <c r="N635" t="str">
        <f>if(Services!H634="","",Services!H634)</f>
        <v/>
      </c>
    </row>
    <row r="636">
      <c r="B636" t="str">
        <f>if(Services!A635="","",Services!A635)</f>
        <v/>
      </c>
      <c r="C636" t="str">
        <f>if(Services!D635="","",Services!D635)</f>
        <v/>
      </c>
      <c r="E636" t="str">
        <f>if(Services!E635="","",Services!E635)</f>
        <v/>
      </c>
      <c r="F636" t="str">
        <f>if(Services!F635="","",Services!F635)</f>
        <v/>
      </c>
      <c r="G636" t="str">
        <f>if(Services!G635="","",Services!G635)</f>
        <v/>
      </c>
      <c r="H636" t="str">
        <f>if(Services!B635="","",Services!B635)</f>
        <v/>
      </c>
      <c r="L636" t="str">
        <f>if(Services!I635="","",Services!I635)</f>
        <v/>
      </c>
      <c r="N636" t="str">
        <f>if(Services!H635="","",Services!H635)</f>
        <v/>
      </c>
    </row>
    <row r="637">
      <c r="B637" t="str">
        <f>if(Services!A636="","",Services!A636)</f>
        <v/>
      </c>
      <c r="C637" t="str">
        <f>if(Services!D636="","",Services!D636)</f>
        <v/>
      </c>
      <c r="E637" t="str">
        <f>if(Services!E636="","",Services!E636)</f>
        <v/>
      </c>
      <c r="F637" t="str">
        <f>if(Services!F636="","",Services!F636)</f>
        <v/>
      </c>
      <c r="G637" t="str">
        <f>if(Services!G636="","",Services!G636)</f>
        <v/>
      </c>
      <c r="H637" t="str">
        <f>if(Services!B636="","",Services!B636)</f>
        <v/>
      </c>
      <c r="L637" t="str">
        <f>if(Services!I636="","",Services!I636)</f>
        <v/>
      </c>
      <c r="N637" t="str">
        <f>if(Services!H636="","",Services!H636)</f>
        <v/>
      </c>
    </row>
    <row r="638">
      <c r="B638" t="str">
        <f>if(Services!A637="","",Services!A637)</f>
        <v/>
      </c>
      <c r="C638" t="str">
        <f>if(Services!D637="","",Services!D637)</f>
        <v/>
      </c>
      <c r="E638" t="str">
        <f>if(Services!E637="","",Services!E637)</f>
        <v/>
      </c>
      <c r="F638" t="str">
        <f>if(Services!F637="","",Services!F637)</f>
        <v/>
      </c>
      <c r="G638" t="str">
        <f>if(Services!G637="","",Services!G637)</f>
        <v/>
      </c>
      <c r="H638" t="str">
        <f>if(Services!B637="","",Services!B637)</f>
        <v/>
      </c>
      <c r="L638" t="str">
        <f>if(Services!I637="","",Services!I637)</f>
        <v/>
      </c>
      <c r="N638" t="str">
        <f>if(Services!H637="","",Services!H637)</f>
        <v/>
      </c>
    </row>
    <row r="639">
      <c r="B639" t="str">
        <f>if(Services!A638="","",Services!A638)</f>
        <v/>
      </c>
      <c r="C639" t="str">
        <f>if(Services!D638="","",Services!D638)</f>
        <v/>
      </c>
      <c r="E639" t="str">
        <f>if(Services!E638="","",Services!E638)</f>
        <v/>
      </c>
      <c r="F639" t="str">
        <f>if(Services!F638="","",Services!F638)</f>
        <v/>
      </c>
      <c r="G639" t="str">
        <f>if(Services!G638="","",Services!G638)</f>
        <v/>
      </c>
      <c r="H639" t="str">
        <f>if(Services!B638="","",Services!B638)</f>
        <v/>
      </c>
      <c r="L639" t="str">
        <f>if(Services!I638="","",Services!I638)</f>
        <v/>
      </c>
      <c r="N639" t="str">
        <f>if(Services!H638="","",Services!H638)</f>
        <v/>
      </c>
    </row>
    <row r="640">
      <c r="B640" t="str">
        <f>if(Services!A639="","",Services!A639)</f>
        <v/>
      </c>
      <c r="C640" t="str">
        <f>if(Services!D639="","",Services!D639)</f>
        <v/>
      </c>
      <c r="E640" t="str">
        <f>if(Services!E639="","",Services!E639)</f>
        <v/>
      </c>
      <c r="F640" t="str">
        <f>if(Services!F639="","",Services!F639)</f>
        <v/>
      </c>
      <c r="G640" t="str">
        <f>if(Services!G639="","",Services!G639)</f>
        <v/>
      </c>
      <c r="H640" t="str">
        <f>if(Services!B639="","",Services!B639)</f>
        <v/>
      </c>
      <c r="L640" t="str">
        <f>if(Services!I639="","",Services!I639)</f>
        <v/>
      </c>
      <c r="N640" t="str">
        <f>if(Services!H639="","",Services!H639)</f>
        <v/>
      </c>
    </row>
    <row r="641">
      <c r="B641" t="str">
        <f>if(Services!A640="","",Services!A640)</f>
        <v/>
      </c>
      <c r="C641" t="str">
        <f>if(Services!D640="","",Services!D640)</f>
        <v/>
      </c>
      <c r="E641" t="str">
        <f>if(Services!E640="","",Services!E640)</f>
        <v/>
      </c>
      <c r="F641" t="str">
        <f>if(Services!F640="","",Services!F640)</f>
        <v/>
      </c>
      <c r="G641" t="str">
        <f>if(Services!G640="","",Services!G640)</f>
        <v/>
      </c>
      <c r="H641" t="str">
        <f>if(Services!B640="","",Services!B640)</f>
        <v/>
      </c>
      <c r="L641" t="str">
        <f>if(Services!I640="","",Services!I640)</f>
        <v/>
      </c>
      <c r="N641" t="str">
        <f>if(Services!H640="","",Services!H640)</f>
        <v/>
      </c>
    </row>
    <row r="642">
      <c r="B642" t="str">
        <f>if(Services!A641="","",Services!A641)</f>
        <v/>
      </c>
      <c r="C642" t="str">
        <f>if(Services!D641="","",Services!D641)</f>
        <v/>
      </c>
      <c r="E642" t="str">
        <f>if(Services!E641="","",Services!E641)</f>
        <v/>
      </c>
      <c r="F642" t="str">
        <f>if(Services!F641="","",Services!F641)</f>
        <v/>
      </c>
      <c r="G642" t="str">
        <f>if(Services!G641="","",Services!G641)</f>
        <v/>
      </c>
      <c r="H642" t="str">
        <f>if(Services!B641="","",Services!B641)</f>
        <v/>
      </c>
      <c r="L642" t="str">
        <f>if(Services!I641="","",Services!I641)</f>
        <v/>
      </c>
      <c r="N642" t="str">
        <f>if(Services!H641="","",Services!H641)</f>
        <v/>
      </c>
    </row>
    <row r="643">
      <c r="B643" t="str">
        <f>if(Services!A642="","",Services!A642)</f>
        <v/>
      </c>
      <c r="C643" t="str">
        <f>if(Services!D642="","",Services!D642)</f>
        <v/>
      </c>
      <c r="E643" t="str">
        <f>if(Services!E642="","",Services!E642)</f>
        <v/>
      </c>
      <c r="F643" t="str">
        <f>if(Services!F642="","",Services!F642)</f>
        <v/>
      </c>
      <c r="G643" t="str">
        <f>if(Services!G642="","",Services!G642)</f>
        <v/>
      </c>
      <c r="H643" t="str">
        <f>if(Services!B642="","",Services!B642)</f>
        <v/>
      </c>
      <c r="L643" t="str">
        <f>if(Services!I642="","",Services!I642)</f>
        <v/>
      </c>
      <c r="N643" t="str">
        <f>if(Services!H642="","",Services!H642)</f>
        <v/>
      </c>
    </row>
    <row r="644">
      <c r="B644" t="str">
        <f>if(Services!A643="","",Services!A643)</f>
        <v/>
      </c>
      <c r="C644" t="str">
        <f>if(Services!D643="","",Services!D643)</f>
        <v/>
      </c>
      <c r="E644" t="str">
        <f>if(Services!E643="","",Services!E643)</f>
        <v/>
      </c>
      <c r="F644" t="str">
        <f>if(Services!F643="","",Services!F643)</f>
        <v/>
      </c>
      <c r="G644" t="str">
        <f>if(Services!G643="","",Services!G643)</f>
        <v/>
      </c>
      <c r="H644" t="str">
        <f>if(Services!B643="","",Services!B643)</f>
        <v/>
      </c>
      <c r="L644" t="str">
        <f>if(Services!I643="","",Services!I643)</f>
        <v/>
      </c>
      <c r="N644" t="str">
        <f>if(Services!H643="","",Services!H643)</f>
        <v/>
      </c>
    </row>
    <row r="645">
      <c r="B645" t="str">
        <f>if(Services!A644="","",Services!A644)</f>
        <v/>
      </c>
      <c r="C645" t="str">
        <f>if(Services!D644="","",Services!D644)</f>
        <v/>
      </c>
      <c r="E645" t="str">
        <f>if(Services!E644="","",Services!E644)</f>
        <v/>
      </c>
      <c r="F645" t="str">
        <f>if(Services!F644="","",Services!F644)</f>
        <v/>
      </c>
      <c r="G645" t="str">
        <f>if(Services!G644="","",Services!G644)</f>
        <v/>
      </c>
      <c r="H645" t="str">
        <f>if(Services!B644="","",Services!B644)</f>
        <v/>
      </c>
      <c r="L645" t="str">
        <f>if(Services!I644="","",Services!I644)</f>
        <v/>
      </c>
      <c r="N645" t="str">
        <f>if(Services!H644="","",Services!H644)</f>
        <v/>
      </c>
    </row>
    <row r="646">
      <c r="B646" t="str">
        <f>if(Services!A645="","",Services!A645)</f>
        <v/>
      </c>
      <c r="C646" t="str">
        <f>if(Services!D645="","",Services!D645)</f>
        <v/>
      </c>
      <c r="E646" t="str">
        <f>if(Services!E645="","",Services!E645)</f>
        <v/>
      </c>
      <c r="F646" t="str">
        <f>if(Services!F645="","",Services!F645)</f>
        <v/>
      </c>
      <c r="G646" t="str">
        <f>if(Services!G645="","",Services!G645)</f>
        <v/>
      </c>
      <c r="H646" t="str">
        <f>if(Services!B645="","",Services!B645)</f>
        <v/>
      </c>
      <c r="L646" t="str">
        <f>if(Services!I645="","",Services!I645)</f>
        <v/>
      </c>
      <c r="N646" t="str">
        <f>if(Services!H645="","",Services!H645)</f>
        <v/>
      </c>
    </row>
    <row r="647">
      <c r="B647" t="str">
        <f>if(Services!A646="","",Services!A646)</f>
        <v/>
      </c>
      <c r="C647" t="str">
        <f>if(Services!D646="","",Services!D646)</f>
        <v/>
      </c>
      <c r="E647" t="str">
        <f>if(Services!E646="","",Services!E646)</f>
        <v/>
      </c>
      <c r="F647" t="str">
        <f>if(Services!F646="","",Services!F646)</f>
        <v/>
      </c>
      <c r="G647" t="str">
        <f>if(Services!G646="","",Services!G646)</f>
        <v/>
      </c>
      <c r="H647" t="str">
        <f>if(Services!B646="","",Services!B646)</f>
        <v/>
      </c>
      <c r="L647" t="str">
        <f>if(Services!I646="","",Services!I646)</f>
        <v/>
      </c>
      <c r="N647" t="str">
        <f>if(Services!H646="","",Services!H646)</f>
        <v/>
      </c>
    </row>
    <row r="648">
      <c r="B648" t="str">
        <f>if(Services!A647="","",Services!A647)</f>
        <v/>
      </c>
      <c r="C648" t="str">
        <f>if(Services!D647="","",Services!D647)</f>
        <v/>
      </c>
      <c r="E648" t="str">
        <f>if(Services!E647="","",Services!E647)</f>
        <v/>
      </c>
      <c r="F648" t="str">
        <f>if(Services!F647="","",Services!F647)</f>
        <v/>
      </c>
      <c r="G648" t="str">
        <f>if(Services!G647="","",Services!G647)</f>
        <v/>
      </c>
      <c r="H648" t="str">
        <f>if(Services!B647="","",Services!B647)</f>
        <v/>
      </c>
      <c r="L648" t="str">
        <f>if(Services!I647="","",Services!I647)</f>
        <v/>
      </c>
      <c r="N648" t="str">
        <f>if(Services!H647="","",Services!H647)</f>
        <v/>
      </c>
    </row>
    <row r="649">
      <c r="B649" t="str">
        <f>if(Services!A648="","",Services!A648)</f>
        <v/>
      </c>
      <c r="C649" t="str">
        <f>if(Services!D648="","",Services!D648)</f>
        <v/>
      </c>
      <c r="E649" t="str">
        <f>if(Services!E648="","",Services!E648)</f>
        <v/>
      </c>
      <c r="F649" t="str">
        <f>if(Services!F648="","",Services!F648)</f>
        <v/>
      </c>
      <c r="G649" t="str">
        <f>if(Services!G648="","",Services!G648)</f>
        <v/>
      </c>
      <c r="H649" t="str">
        <f>if(Services!B648="","",Services!B648)</f>
        <v/>
      </c>
      <c r="L649" t="str">
        <f>if(Services!I648="","",Services!I648)</f>
        <v/>
      </c>
      <c r="N649" t="str">
        <f>if(Services!H648="","",Services!H648)</f>
        <v/>
      </c>
    </row>
    <row r="650">
      <c r="B650" t="str">
        <f>if(Services!A649="","",Services!A649)</f>
        <v/>
      </c>
      <c r="C650" t="str">
        <f>if(Services!D649="","",Services!D649)</f>
        <v/>
      </c>
      <c r="E650" t="str">
        <f>if(Services!E649="","",Services!E649)</f>
        <v/>
      </c>
      <c r="F650" t="str">
        <f>if(Services!F649="","",Services!F649)</f>
        <v/>
      </c>
      <c r="G650" t="str">
        <f>if(Services!G649="","",Services!G649)</f>
        <v/>
      </c>
      <c r="H650" t="str">
        <f>if(Services!B649="","",Services!B649)</f>
        <v/>
      </c>
      <c r="L650" t="str">
        <f>if(Services!I649="","",Services!I649)</f>
        <v/>
      </c>
      <c r="N650" t="str">
        <f>if(Services!H649="","",Services!H649)</f>
        <v/>
      </c>
    </row>
    <row r="651">
      <c r="B651" t="str">
        <f>if(Services!A650="","",Services!A650)</f>
        <v/>
      </c>
      <c r="C651" t="str">
        <f>if(Services!D650="","",Services!D650)</f>
        <v/>
      </c>
      <c r="E651" t="str">
        <f>if(Services!E650="","",Services!E650)</f>
        <v/>
      </c>
      <c r="F651" t="str">
        <f>if(Services!F650="","",Services!F650)</f>
        <v/>
      </c>
      <c r="G651" t="str">
        <f>if(Services!G650="","",Services!G650)</f>
        <v/>
      </c>
      <c r="H651" t="str">
        <f>if(Services!B650="","",Services!B650)</f>
        <v/>
      </c>
      <c r="L651" t="str">
        <f>if(Services!I650="","",Services!I650)</f>
        <v/>
      </c>
      <c r="N651" t="str">
        <f>if(Services!H650="","",Services!H650)</f>
        <v/>
      </c>
    </row>
    <row r="652">
      <c r="B652" t="str">
        <f>if(Services!A651="","",Services!A651)</f>
        <v/>
      </c>
      <c r="C652" t="str">
        <f>if(Services!D651="","",Services!D651)</f>
        <v/>
      </c>
      <c r="E652" t="str">
        <f>if(Services!E651="","",Services!E651)</f>
        <v/>
      </c>
      <c r="F652" t="str">
        <f>if(Services!F651="","",Services!F651)</f>
        <v/>
      </c>
      <c r="G652" t="str">
        <f>if(Services!G651="","",Services!G651)</f>
        <v/>
      </c>
      <c r="H652" t="str">
        <f>if(Services!B651="","",Services!B651)</f>
        <v/>
      </c>
      <c r="L652" t="str">
        <f>if(Services!I651="","",Services!I651)</f>
        <v/>
      </c>
      <c r="N652" t="str">
        <f>if(Services!H651="","",Services!H651)</f>
        <v/>
      </c>
    </row>
    <row r="653">
      <c r="B653" t="str">
        <f>if(Services!A652="","",Services!A652)</f>
        <v/>
      </c>
      <c r="C653" t="str">
        <f>if(Services!D652="","",Services!D652)</f>
        <v/>
      </c>
      <c r="E653" t="str">
        <f>if(Services!E652="","",Services!E652)</f>
        <v/>
      </c>
      <c r="F653" t="str">
        <f>if(Services!F652="","",Services!F652)</f>
        <v/>
      </c>
      <c r="G653" t="str">
        <f>if(Services!G652="","",Services!G652)</f>
        <v/>
      </c>
      <c r="H653" t="str">
        <f>if(Services!B652="","",Services!B652)</f>
        <v/>
      </c>
      <c r="L653" t="str">
        <f>if(Services!I652="","",Services!I652)</f>
        <v/>
      </c>
      <c r="N653" t="str">
        <f>if(Services!H652="","",Services!H652)</f>
        <v/>
      </c>
    </row>
    <row r="654">
      <c r="B654" t="str">
        <f>if(Services!A653="","",Services!A653)</f>
        <v/>
      </c>
      <c r="C654" t="str">
        <f>if(Services!D653="","",Services!D653)</f>
        <v/>
      </c>
      <c r="E654" t="str">
        <f>if(Services!E653="","",Services!E653)</f>
        <v/>
      </c>
      <c r="F654" t="str">
        <f>if(Services!F653="","",Services!F653)</f>
        <v/>
      </c>
      <c r="G654" t="str">
        <f>if(Services!G653="","",Services!G653)</f>
        <v/>
      </c>
      <c r="H654" t="str">
        <f>if(Services!B653="","",Services!B653)</f>
        <v/>
      </c>
      <c r="L654" t="str">
        <f>if(Services!I653="","",Services!I653)</f>
        <v/>
      </c>
      <c r="N654" t="str">
        <f>if(Services!H653="","",Services!H653)</f>
        <v/>
      </c>
    </row>
    <row r="655">
      <c r="B655" t="str">
        <f>if(Services!A654="","",Services!A654)</f>
        <v/>
      </c>
      <c r="C655" t="str">
        <f>if(Services!D654="","",Services!D654)</f>
        <v/>
      </c>
      <c r="E655" t="str">
        <f>if(Services!E654="","",Services!E654)</f>
        <v/>
      </c>
      <c r="F655" t="str">
        <f>if(Services!F654="","",Services!F654)</f>
        <v/>
      </c>
      <c r="G655" t="str">
        <f>if(Services!G654="","",Services!G654)</f>
        <v/>
      </c>
      <c r="H655" t="str">
        <f>if(Services!B654="","",Services!B654)</f>
        <v/>
      </c>
      <c r="L655" t="str">
        <f>if(Services!I654="","",Services!I654)</f>
        <v/>
      </c>
      <c r="N655" t="str">
        <f>if(Services!H654="","",Services!H654)</f>
        <v/>
      </c>
    </row>
    <row r="656">
      <c r="B656" t="str">
        <f>if(Services!A655="","",Services!A655)</f>
        <v/>
      </c>
      <c r="C656" t="str">
        <f>if(Services!D655="","",Services!D655)</f>
        <v/>
      </c>
      <c r="E656" t="str">
        <f>if(Services!E655="","",Services!E655)</f>
        <v/>
      </c>
      <c r="F656" t="str">
        <f>if(Services!F655="","",Services!F655)</f>
        <v/>
      </c>
      <c r="G656" t="str">
        <f>if(Services!G655="","",Services!G655)</f>
        <v/>
      </c>
      <c r="H656" t="str">
        <f>if(Services!B655="","",Services!B655)</f>
        <v/>
      </c>
      <c r="L656" t="str">
        <f>if(Services!I655="","",Services!I655)</f>
        <v/>
      </c>
      <c r="N656" t="str">
        <f>if(Services!H655="","",Services!H655)</f>
        <v/>
      </c>
    </row>
    <row r="657">
      <c r="B657" t="str">
        <f>if(Services!A656="","",Services!A656)</f>
        <v/>
      </c>
      <c r="C657" t="str">
        <f>if(Services!D656="","",Services!D656)</f>
        <v/>
      </c>
      <c r="E657" t="str">
        <f>if(Services!E656="","",Services!E656)</f>
        <v/>
      </c>
      <c r="F657" t="str">
        <f>if(Services!F656="","",Services!F656)</f>
        <v/>
      </c>
      <c r="G657" t="str">
        <f>if(Services!G656="","",Services!G656)</f>
        <v/>
      </c>
      <c r="H657" t="str">
        <f>if(Services!B656="","",Services!B656)</f>
        <v/>
      </c>
      <c r="L657" t="str">
        <f>if(Services!I656="","",Services!I656)</f>
        <v/>
      </c>
      <c r="N657" t="str">
        <f>if(Services!H656="","",Services!H656)</f>
        <v/>
      </c>
    </row>
    <row r="658">
      <c r="B658" t="str">
        <f>if(Services!A657="","",Services!A657)</f>
        <v/>
      </c>
      <c r="C658" t="str">
        <f>if(Services!D657="","",Services!D657)</f>
        <v/>
      </c>
      <c r="E658" t="str">
        <f>if(Services!E657="","",Services!E657)</f>
        <v/>
      </c>
      <c r="F658" t="str">
        <f>if(Services!F657="","",Services!F657)</f>
        <v/>
      </c>
      <c r="G658" t="str">
        <f>if(Services!G657="","",Services!G657)</f>
        <v/>
      </c>
      <c r="H658" t="str">
        <f>if(Services!B657="","",Services!B657)</f>
        <v/>
      </c>
      <c r="L658" t="str">
        <f>if(Services!I657="","",Services!I657)</f>
        <v/>
      </c>
      <c r="N658" t="str">
        <f>if(Services!H657="","",Services!H657)</f>
        <v/>
      </c>
    </row>
    <row r="659">
      <c r="B659" t="str">
        <f>if(Services!A658="","",Services!A658)</f>
        <v/>
      </c>
      <c r="C659" t="str">
        <f>if(Services!D658="","",Services!D658)</f>
        <v/>
      </c>
      <c r="E659" t="str">
        <f>if(Services!E658="","",Services!E658)</f>
        <v/>
      </c>
      <c r="F659" t="str">
        <f>if(Services!F658="","",Services!F658)</f>
        <v/>
      </c>
      <c r="G659" t="str">
        <f>if(Services!G658="","",Services!G658)</f>
        <v/>
      </c>
      <c r="H659" t="str">
        <f>if(Services!B658="","",Services!B658)</f>
        <v/>
      </c>
      <c r="L659" t="str">
        <f>if(Services!I658="","",Services!I658)</f>
        <v/>
      </c>
      <c r="N659" t="str">
        <f>if(Services!H658="","",Services!H658)</f>
        <v/>
      </c>
    </row>
    <row r="660">
      <c r="B660" t="str">
        <f>if(Services!A659="","",Services!A659)</f>
        <v/>
      </c>
      <c r="C660" t="str">
        <f>if(Services!D659="","",Services!D659)</f>
        <v/>
      </c>
      <c r="E660" t="str">
        <f>if(Services!E659="","",Services!E659)</f>
        <v/>
      </c>
      <c r="F660" t="str">
        <f>if(Services!F659="","",Services!F659)</f>
        <v/>
      </c>
      <c r="G660" t="str">
        <f>if(Services!G659="","",Services!G659)</f>
        <v/>
      </c>
      <c r="H660" t="str">
        <f>if(Services!B659="","",Services!B659)</f>
        <v/>
      </c>
      <c r="L660" t="str">
        <f>if(Services!I659="","",Services!I659)</f>
        <v/>
      </c>
      <c r="N660" t="str">
        <f>if(Services!H659="","",Services!H659)</f>
        <v/>
      </c>
    </row>
    <row r="661">
      <c r="B661" t="str">
        <f>if(Services!A660="","",Services!A660)</f>
        <v/>
      </c>
      <c r="C661" t="str">
        <f>if(Services!D660="","",Services!D660)</f>
        <v/>
      </c>
      <c r="E661" t="str">
        <f>if(Services!E660="","",Services!E660)</f>
        <v/>
      </c>
      <c r="F661" t="str">
        <f>if(Services!F660="","",Services!F660)</f>
        <v/>
      </c>
      <c r="G661" t="str">
        <f>if(Services!G660="","",Services!G660)</f>
        <v/>
      </c>
      <c r="H661" t="str">
        <f>if(Services!B660="","",Services!B660)</f>
        <v/>
      </c>
      <c r="L661" t="str">
        <f>if(Services!I660="","",Services!I660)</f>
        <v/>
      </c>
      <c r="N661" t="str">
        <f>if(Services!H660="","",Services!H660)</f>
        <v/>
      </c>
    </row>
    <row r="662">
      <c r="B662" t="str">
        <f>if(Services!A661="","",Services!A661)</f>
        <v/>
      </c>
      <c r="C662" t="str">
        <f>if(Services!D661="","",Services!D661)</f>
        <v/>
      </c>
      <c r="E662" t="str">
        <f>if(Services!E661="","",Services!E661)</f>
        <v/>
      </c>
      <c r="F662" t="str">
        <f>if(Services!F661="","",Services!F661)</f>
        <v/>
      </c>
      <c r="G662" t="str">
        <f>if(Services!G661="","",Services!G661)</f>
        <v/>
      </c>
      <c r="H662" t="str">
        <f>if(Services!B661="","",Services!B661)</f>
        <v/>
      </c>
      <c r="L662" t="str">
        <f>if(Services!I661="","",Services!I661)</f>
        <v/>
      </c>
      <c r="N662" t="str">
        <f>if(Services!H661="","",Services!H661)</f>
        <v/>
      </c>
    </row>
    <row r="663">
      <c r="B663" t="str">
        <f>if(Services!A662="","",Services!A662)</f>
        <v/>
      </c>
      <c r="C663" t="str">
        <f>if(Services!D662="","",Services!D662)</f>
        <v/>
      </c>
      <c r="E663" t="str">
        <f>if(Services!E662="","",Services!E662)</f>
        <v/>
      </c>
      <c r="F663" t="str">
        <f>if(Services!F662="","",Services!F662)</f>
        <v/>
      </c>
      <c r="G663" t="str">
        <f>if(Services!G662="","",Services!G662)</f>
        <v/>
      </c>
      <c r="H663" t="str">
        <f>if(Services!B662="","",Services!B662)</f>
        <v/>
      </c>
      <c r="L663" t="str">
        <f>if(Services!I662="","",Services!I662)</f>
        <v/>
      </c>
      <c r="N663" t="str">
        <f>if(Services!H662="","",Services!H662)</f>
        <v/>
      </c>
    </row>
    <row r="664">
      <c r="B664" t="str">
        <f>if(Services!A663="","",Services!A663)</f>
        <v/>
      </c>
      <c r="C664" t="str">
        <f>if(Services!D663="","",Services!D663)</f>
        <v/>
      </c>
      <c r="E664" t="str">
        <f>if(Services!E663="","",Services!E663)</f>
        <v/>
      </c>
      <c r="F664" t="str">
        <f>if(Services!F663="","",Services!F663)</f>
        <v/>
      </c>
      <c r="G664" t="str">
        <f>if(Services!G663="","",Services!G663)</f>
        <v/>
      </c>
      <c r="H664" t="str">
        <f>if(Services!B663="","",Services!B663)</f>
        <v/>
      </c>
      <c r="L664" t="str">
        <f>if(Services!I663="","",Services!I663)</f>
        <v/>
      </c>
      <c r="N664" t="str">
        <f>if(Services!H663="","",Services!H663)</f>
        <v/>
      </c>
    </row>
    <row r="665">
      <c r="B665" t="str">
        <f>if(Services!A664="","",Services!A664)</f>
        <v/>
      </c>
      <c r="C665" t="str">
        <f>if(Services!D664="","",Services!D664)</f>
        <v/>
      </c>
      <c r="E665" t="str">
        <f>if(Services!E664="","",Services!E664)</f>
        <v/>
      </c>
      <c r="F665" t="str">
        <f>if(Services!F664="","",Services!F664)</f>
        <v/>
      </c>
      <c r="G665" t="str">
        <f>if(Services!G664="","",Services!G664)</f>
        <v/>
      </c>
      <c r="H665" t="str">
        <f>if(Services!B664="","",Services!B664)</f>
        <v/>
      </c>
      <c r="L665" t="str">
        <f>if(Services!I664="","",Services!I664)</f>
        <v/>
      </c>
      <c r="N665" t="str">
        <f>if(Services!H664="","",Services!H664)</f>
        <v/>
      </c>
    </row>
    <row r="666">
      <c r="B666" t="str">
        <f>if(Services!A665="","",Services!A665)</f>
        <v/>
      </c>
      <c r="C666" t="str">
        <f>if(Services!D665="","",Services!D665)</f>
        <v/>
      </c>
      <c r="E666" t="str">
        <f>if(Services!E665="","",Services!E665)</f>
        <v/>
      </c>
      <c r="F666" t="str">
        <f>if(Services!F665="","",Services!F665)</f>
        <v/>
      </c>
      <c r="G666" t="str">
        <f>if(Services!G665="","",Services!G665)</f>
        <v/>
      </c>
      <c r="H666" t="str">
        <f>if(Services!B665="","",Services!B665)</f>
        <v/>
      </c>
      <c r="L666" t="str">
        <f>if(Services!I665="","",Services!I665)</f>
        <v/>
      </c>
      <c r="N666" t="str">
        <f>if(Services!H665="","",Services!H665)</f>
        <v/>
      </c>
    </row>
    <row r="667">
      <c r="B667" t="str">
        <f>if(Services!A666="","",Services!A666)</f>
        <v/>
      </c>
      <c r="C667" t="str">
        <f>if(Services!D666="","",Services!D666)</f>
        <v/>
      </c>
      <c r="E667" t="str">
        <f>if(Services!E666="","",Services!E666)</f>
        <v/>
      </c>
      <c r="F667" t="str">
        <f>if(Services!F666="","",Services!F666)</f>
        <v/>
      </c>
      <c r="G667" t="str">
        <f>if(Services!G666="","",Services!G666)</f>
        <v/>
      </c>
      <c r="H667" t="str">
        <f>if(Services!B666="","",Services!B666)</f>
        <v/>
      </c>
      <c r="L667" t="str">
        <f>if(Services!I666="","",Services!I666)</f>
        <v/>
      </c>
      <c r="N667" t="str">
        <f>if(Services!H666="","",Services!H666)</f>
        <v/>
      </c>
    </row>
    <row r="668">
      <c r="B668" t="str">
        <f>if(Services!A667="","",Services!A667)</f>
        <v/>
      </c>
      <c r="C668" t="str">
        <f>if(Services!D667="","",Services!D667)</f>
        <v/>
      </c>
      <c r="E668" t="str">
        <f>if(Services!E667="","",Services!E667)</f>
        <v/>
      </c>
      <c r="F668" t="str">
        <f>if(Services!F667="","",Services!F667)</f>
        <v/>
      </c>
      <c r="G668" t="str">
        <f>if(Services!G667="","",Services!G667)</f>
        <v/>
      </c>
      <c r="H668" t="str">
        <f>if(Services!B667="","",Services!B667)</f>
        <v/>
      </c>
      <c r="L668" t="str">
        <f>if(Services!I667="","",Services!I667)</f>
        <v/>
      </c>
      <c r="N668" t="str">
        <f>if(Services!H667="","",Services!H667)</f>
        <v/>
      </c>
    </row>
    <row r="669">
      <c r="B669" t="str">
        <f>if(Services!A668="","",Services!A668)</f>
        <v/>
      </c>
      <c r="C669" t="str">
        <f>if(Services!D668="","",Services!D668)</f>
        <v/>
      </c>
      <c r="E669" t="str">
        <f>if(Services!E668="","",Services!E668)</f>
        <v/>
      </c>
      <c r="F669" t="str">
        <f>if(Services!F668="","",Services!F668)</f>
        <v/>
      </c>
      <c r="G669" t="str">
        <f>if(Services!G668="","",Services!G668)</f>
        <v/>
      </c>
      <c r="H669" t="str">
        <f>if(Services!B668="","",Services!B668)</f>
        <v/>
      </c>
      <c r="L669" t="str">
        <f>if(Services!I668="","",Services!I668)</f>
        <v/>
      </c>
      <c r="N669" t="str">
        <f>if(Services!H668="","",Services!H668)</f>
        <v/>
      </c>
    </row>
    <row r="670">
      <c r="B670" t="str">
        <f>if(Services!A669="","",Services!A669)</f>
        <v/>
      </c>
      <c r="C670" t="str">
        <f>if(Services!D669="","",Services!D669)</f>
        <v/>
      </c>
      <c r="E670" t="str">
        <f>if(Services!E669="","",Services!E669)</f>
        <v/>
      </c>
      <c r="F670" t="str">
        <f>if(Services!F669="","",Services!F669)</f>
        <v/>
      </c>
      <c r="G670" t="str">
        <f>if(Services!G669="","",Services!G669)</f>
        <v/>
      </c>
      <c r="H670" t="str">
        <f>if(Services!B669="","",Services!B669)</f>
        <v/>
      </c>
      <c r="L670" t="str">
        <f>if(Services!I669="","",Services!I669)</f>
        <v/>
      </c>
      <c r="N670" t="str">
        <f>if(Services!H669="","",Services!H669)</f>
        <v/>
      </c>
    </row>
    <row r="671">
      <c r="B671" t="str">
        <f>if(Services!A670="","",Services!A670)</f>
        <v/>
      </c>
      <c r="C671" t="str">
        <f>if(Services!D670="","",Services!D670)</f>
        <v/>
      </c>
      <c r="E671" t="str">
        <f>if(Services!E670="","",Services!E670)</f>
        <v/>
      </c>
      <c r="F671" t="str">
        <f>if(Services!F670="","",Services!F670)</f>
        <v/>
      </c>
      <c r="G671" t="str">
        <f>if(Services!G670="","",Services!G670)</f>
        <v/>
      </c>
      <c r="H671" t="str">
        <f>if(Services!B670="","",Services!B670)</f>
        <v/>
      </c>
      <c r="L671" t="str">
        <f>if(Services!I670="","",Services!I670)</f>
        <v/>
      </c>
      <c r="N671" t="str">
        <f>if(Services!H670="","",Services!H670)</f>
        <v/>
      </c>
    </row>
    <row r="672">
      <c r="B672" t="str">
        <f>if(Services!A671="","",Services!A671)</f>
        <v/>
      </c>
      <c r="C672" t="str">
        <f>if(Services!D671="","",Services!D671)</f>
        <v/>
      </c>
      <c r="E672" t="str">
        <f>if(Services!E671="","",Services!E671)</f>
        <v/>
      </c>
      <c r="F672" t="str">
        <f>if(Services!F671="","",Services!F671)</f>
        <v/>
      </c>
      <c r="G672" t="str">
        <f>if(Services!G671="","",Services!G671)</f>
        <v/>
      </c>
      <c r="H672" t="str">
        <f>if(Services!B671="","",Services!B671)</f>
        <v/>
      </c>
      <c r="L672" t="str">
        <f>if(Services!I671="","",Services!I671)</f>
        <v/>
      </c>
      <c r="N672" t="str">
        <f>if(Services!H671="","",Services!H671)</f>
        <v/>
      </c>
    </row>
    <row r="673">
      <c r="B673" t="str">
        <f>if(Services!A672="","",Services!A672)</f>
        <v/>
      </c>
      <c r="C673" t="str">
        <f>if(Services!D672="","",Services!D672)</f>
        <v/>
      </c>
      <c r="E673" t="str">
        <f>if(Services!E672="","",Services!E672)</f>
        <v/>
      </c>
      <c r="F673" t="str">
        <f>if(Services!F672="","",Services!F672)</f>
        <v/>
      </c>
      <c r="G673" t="str">
        <f>if(Services!G672="","",Services!G672)</f>
        <v/>
      </c>
      <c r="H673" t="str">
        <f>if(Services!B672="","",Services!B672)</f>
        <v/>
      </c>
      <c r="L673" t="str">
        <f>if(Services!I672="","",Services!I672)</f>
        <v/>
      </c>
      <c r="N673" t="str">
        <f>if(Services!H672="","",Services!H672)</f>
        <v/>
      </c>
    </row>
    <row r="674">
      <c r="B674" t="str">
        <f>if(Services!A673="","",Services!A673)</f>
        <v/>
      </c>
      <c r="C674" t="str">
        <f>if(Services!D673="","",Services!D673)</f>
        <v/>
      </c>
      <c r="E674" t="str">
        <f>if(Services!E673="","",Services!E673)</f>
        <v/>
      </c>
      <c r="F674" t="str">
        <f>if(Services!F673="","",Services!F673)</f>
        <v/>
      </c>
      <c r="G674" t="str">
        <f>if(Services!G673="","",Services!G673)</f>
        <v/>
      </c>
      <c r="H674" t="str">
        <f>if(Services!B673="","",Services!B673)</f>
        <v/>
      </c>
      <c r="L674" t="str">
        <f>if(Services!I673="","",Services!I673)</f>
        <v/>
      </c>
      <c r="N674" t="str">
        <f>if(Services!H673="","",Services!H673)</f>
        <v/>
      </c>
    </row>
    <row r="675">
      <c r="B675" t="str">
        <f>if(Services!A674="","",Services!A674)</f>
        <v/>
      </c>
      <c r="C675" t="str">
        <f>if(Services!D674="","",Services!D674)</f>
        <v/>
      </c>
      <c r="E675" t="str">
        <f>if(Services!E674="","",Services!E674)</f>
        <v/>
      </c>
      <c r="F675" t="str">
        <f>if(Services!F674="","",Services!F674)</f>
        <v/>
      </c>
      <c r="G675" t="str">
        <f>if(Services!G674="","",Services!G674)</f>
        <v/>
      </c>
      <c r="H675" t="str">
        <f>if(Services!B674="","",Services!B674)</f>
        <v/>
      </c>
      <c r="L675" t="str">
        <f>if(Services!I674="","",Services!I674)</f>
        <v/>
      </c>
      <c r="N675" t="str">
        <f>if(Services!H674="","",Services!H674)</f>
        <v/>
      </c>
    </row>
    <row r="676">
      <c r="B676" t="str">
        <f>if(Services!A675="","",Services!A675)</f>
        <v/>
      </c>
      <c r="C676" t="str">
        <f>if(Services!D675="","",Services!D675)</f>
        <v/>
      </c>
      <c r="E676" t="str">
        <f>if(Services!E675="","",Services!E675)</f>
        <v/>
      </c>
      <c r="F676" t="str">
        <f>if(Services!F675="","",Services!F675)</f>
        <v/>
      </c>
      <c r="G676" t="str">
        <f>if(Services!G675="","",Services!G675)</f>
        <v/>
      </c>
      <c r="H676" t="str">
        <f>if(Services!B675="","",Services!B675)</f>
        <v/>
      </c>
      <c r="L676" t="str">
        <f>if(Services!I675="","",Services!I675)</f>
        <v/>
      </c>
      <c r="N676" t="str">
        <f>if(Services!H675="","",Services!H675)</f>
        <v/>
      </c>
    </row>
    <row r="677">
      <c r="B677" t="str">
        <f>if(Services!A676="","",Services!A676)</f>
        <v/>
      </c>
      <c r="C677" t="str">
        <f>if(Services!D676="","",Services!D676)</f>
        <v/>
      </c>
      <c r="E677" t="str">
        <f>if(Services!E676="","",Services!E676)</f>
        <v/>
      </c>
      <c r="F677" t="str">
        <f>if(Services!F676="","",Services!F676)</f>
        <v/>
      </c>
      <c r="G677" t="str">
        <f>if(Services!G676="","",Services!G676)</f>
        <v/>
      </c>
      <c r="H677" t="str">
        <f>if(Services!B676="","",Services!B676)</f>
        <v/>
      </c>
      <c r="L677" t="str">
        <f>if(Services!I676="","",Services!I676)</f>
        <v/>
      </c>
      <c r="N677" t="str">
        <f>if(Services!H676="","",Services!H676)</f>
        <v/>
      </c>
    </row>
    <row r="678">
      <c r="B678" t="str">
        <f>if(Services!A677="","",Services!A677)</f>
        <v/>
      </c>
      <c r="C678" t="str">
        <f>if(Services!D677="","",Services!D677)</f>
        <v/>
      </c>
      <c r="E678" t="str">
        <f>if(Services!E677="","",Services!E677)</f>
        <v/>
      </c>
      <c r="F678" t="str">
        <f>if(Services!F677="","",Services!F677)</f>
        <v/>
      </c>
      <c r="G678" t="str">
        <f>if(Services!G677="","",Services!G677)</f>
        <v/>
      </c>
      <c r="H678" t="str">
        <f>if(Services!B677="","",Services!B677)</f>
        <v/>
      </c>
      <c r="L678" t="str">
        <f>if(Services!I677="","",Services!I677)</f>
        <v/>
      </c>
      <c r="N678" t="str">
        <f>if(Services!H677="","",Services!H677)</f>
        <v/>
      </c>
    </row>
    <row r="679">
      <c r="B679" t="str">
        <f>if(Services!A678="","",Services!A678)</f>
        <v/>
      </c>
      <c r="C679" t="str">
        <f>if(Services!D678="","",Services!D678)</f>
        <v/>
      </c>
      <c r="E679" t="str">
        <f>if(Services!E678="","",Services!E678)</f>
        <v/>
      </c>
      <c r="F679" t="str">
        <f>if(Services!F678="","",Services!F678)</f>
        <v/>
      </c>
      <c r="G679" t="str">
        <f>if(Services!G678="","",Services!G678)</f>
        <v/>
      </c>
      <c r="H679" t="str">
        <f>if(Services!B678="","",Services!B678)</f>
        <v/>
      </c>
      <c r="L679" t="str">
        <f>if(Services!I678="","",Services!I678)</f>
        <v/>
      </c>
      <c r="N679" t="str">
        <f>if(Services!H678="","",Services!H678)</f>
        <v/>
      </c>
    </row>
    <row r="680">
      <c r="B680" t="str">
        <f>if(Services!A679="","",Services!A679)</f>
        <v/>
      </c>
      <c r="C680" t="str">
        <f>if(Services!D679="","",Services!D679)</f>
        <v/>
      </c>
      <c r="E680" t="str">
        <f>if(Services!E679="","",Services!E679)</f>
        <v/>
      </c>
      <c r="F680" t="str">
        <f>if(Services!F679="","",Services!F679)</f>
        <v/>
      </c>
      <c r="G680" t="str">
        <f>if(Services!G679="","",Services!G679)</f>
        <v/>
      </c>
      <c r="H680" t="str">
        <f>if(Services!B679="","",Services!B679)</f>
        <v/>
      </c>
      <c r="L680" t="str">
        <f>if(Services!I679="","",Services!I679)</f>
        <v/>
      </c>
      <c r="N680" t="str">
        <f>if(Services!H679="","",Services!H679)</f>
        <v/>
      </c>
    </row>
    <row r="681">
      <c r="B681" t="str">
        <f>if(Services!A680="","",Services!A680)</f>
        <v/>
      </c>
      <c r="C681" t="str">
        <f>if(Services!D680="","",Services!D680)</f>
        <v/>
      </c>
      <c r="E681" t="str">
        <f>if(Services!E680="","",Services!E680)</f>
        <v/>
      </c>
      <c r="F681" t="str">
        <f>if(Services!F680="","",Services!F680)</f>
        <v/>
      </c>
      <c r="G681" t="str">
        <f>if(Services!G680="","",Services!G680)</f>
        <v/>
      </c>
      <c r="H681" t="str">
        <f>if(Services!B680="","",Services!B680)</f>
        <v/>
      </c>
      <c r="L681" t="str">
        <f>if(Services!I680="","",Services!I680)</f>
        <v/>
      </c>
      <c r="N681" t="str">
        <f>if(Services!H680="","",Services!H680)</f>
        <v/>
      </c>
    </row>
    <row r="682">
      <c r="B682" t="str">
        <f>if(Services!A681="","",Services!A681)</f>
        <v/>
      </c>
      <c r="C682" t="str">
        <f>if(Services!D681="","",Services!D681)</f>
        <v/>
      </c>
      <c r="E682" t="str">
        <f>if(Services!E681="","",Services!E681)</f>
        <v/>
      </c>
      <c r="F682" t="str">
        <f>if(Services!F681="","",Services!F681)</f>
        <v/>
      </c>
      <c r="G682" t="str">
        <f>if(Services!G681="","",Services!G681)</f>
        <v/>
      </c>
      <c r="H682" t="str">
        <f>if(Services!B681="","",Services!B681)</f>
        <v/>
      </c>
      <c r="L682" t="str">
        <f>if(Services!I681="","",Services!I681)</f>
        <v/>
      </c>
      <c r="N682" t="str">
        <f>if(Services!H681="","",Services!H681)</f>
        <v/>
      </c>
    </row>
    <row r="683">
      <c r="B683" t="str">
        <f>if(Services!A682="","",Services!A682)</f>
        <v/>
      </c>
      <c r="C683" t="str">
        <f>if(Services!D682="","",Services!D682)</f>
        <v/>
      </c>
      <c r="E683" t="str">
        <f>if(Services!E682="","",Services!E682)</f>
        <v/>
      </c>
      <c r="F683" t="str">
        <f>if(Services!F682="","",Services!F682)</f>
        <v/>
      </c>
      <c r="G683" t="str">
        <f>if(Services!G682="","",Services!G682)</f>
        <v/>
      </c>
      <c r="H683" t="str">
        <f>if(Services!B682="","",Services!B682)</f>
        <v/>
      </c>
      <c r="L683" t="str">
        <f>if(Services!I682="","",Services!I682)</f>
        <v/>
      </c>
      <c r="N683" t="str">
        <f>if(Services!H682="","",Services!H682)</f>
        <v/>
      </c>
    </row>
    <row r="684">
      <c r="B684" t="str">
        <f>if(Services!A683="","",Services!A683)</f>
        <v/>
      </c>
      <c r="C684" t="str">
        <f>if(Services!D683="","",Services!D683)</f>
        <v/>
      </c>
      <c r="E684" t="str">
        <f>if(Services!E683="","",Services!E683)</f>
        <v/>
      </c>
      <c r="F684" t="str">
        <f>if(Services!F683="","",Services!F683)</f>
        <v/>
      </c>
      <c r="G684" t="str">
        <f>if(Services!G683="","",Services!G683)</f>
        <v/>
      </c>
      <c r="H684" t="str">
        <f>if(Services!B683="","",Services!B683)</f>
        <v/>
      </c>
      <c r="L684" t="str">
        <f>if(Services!I683="","",Services!I683)</f>
        <v/>
      </c>
      <c r="N684" t="str">
        <f>if(Services!H683="","",Services!H683)</f>
        <v/>
      </c>
    </row>
    <row r="685">
      <c r="B685" t="str">
        <f>if(Services!A684="","",Services!A684)</f>
        <v/>
      </c>
      <c r="C685" t="str">
        <f>if(Services!D684="","",Services!D684)</f>
        <v/>
      </c>
      <c r="E685" t="str">
        <f>if(Services!E684="","",Services!E684)</f>
        <v/>
      </c>
      <c r="F685" t="str">
        <f>if(Services!F684="","",Services!F684)</f>
        <v/>
      </c>
      <c r="G685" t="str">
        <f>if(Services!G684="","",Services!G684)</f>
        <v/>
      </c>
      <c r="H685" t="str">
        <f>if(Services!B684="","",Services!B684)</f>
        <v/>
      </c>
      <c r="L685" t="str">
        <f>if(Services!I684="","",Services!I684)</f>
        <v/>
      </c>
      <c r="N685" t="str">
        <f>if(Services!H684="","",Services!H684)</f>
        <v/>
      </c>
    </row>
    <row r="686">
      <c r="B686" t="str">
        <f>if(Services!A685="","",Services!A685)</f>
        <v/>
      </c>
      <c r="C686" t="str">
        <f>if(Services!D685="","",Services!D685)</f>
        <v/>
      </c>
      <c r="E686" t="str">
        <f>if(Services!E685="","",Services!E685)</f>
        <v/>
      </c>
      <c r="F686" t="str">
        <f>if(Services!F685="","",Services!F685)</f>
        <v/>
      </c>
      <c r="G686" t="str">
        <f>if(Services!G685="","",Services!G685)</f>
        <v/>
      </c>
      <c r="H686" t="str">
        <f>if(Services!B685="","",Services!B685)</f>
        <v/>
      </c>
      <c r="L686" t="str">
        <f>if(Services!I685="","",Services!I685)</f>
        <v/>
      </c>
      <c r="N686" t="str">
        <f>if(Services!H685="","",Services!H685)</f>
        <v/>
      </c>
    </row>
    <row r="687">
      <c r="B687" t="str">
        <f>if(Services!A686="","",Services!A686)</f>
        <v/>
      </c>
      <c r="C687" t="str">
        <f>if(Services!D686="","",Services!D686)</f>
        <v/>
      </c>
      <c r="E687" t="str">
        <f>if(Services!E686="","",Services!E686)</f>
        <v/>
      </c>
      <c r="F687" t="str">
        <f>if(Services!F686="","",Services!F686)</f>
        <v/>
      </c>
      <c r="G687" t="str">
        <f>if(Services!G686="","",Services!G686)</f>
        <v/>
      </c>
      <c r="H687" t="str">
        <f>if(Services!B686="","",Services!B686)</f>
        <v/>
      </c>
      <c r="L687" t="str">
        <f>if(Services!I686="","",Services!I686)</f>
        <v/>
      </c>
      <c r="N687" t="str">
        <f>if(Services!H686="","",Services!H686)</f>
        <v/>
      </c>
    </row>
    <row r="688">
      <c r="B688" t="str">
        <f>if(Services!A687="","",Services!A687)</f>
        <v/>
      </c>
      <c r="C688" t="str">
        <f>if(Services!D687="","",Services!D687)</f>
        <v/>
      </c>
      <c r="E688" t="str">
        <f>if(Services!E687="","",Services!E687)</f>
        <v/>
      </c>
      <c r="F688" t="str">
        <f>if(Services!F687="","",Services!F687)</f>
        <v/>
      </c>
      <c r="G688" t="str">
        <f>if(Services!G687="","",Services!G687)</f>
        <v/>
      </c>
      <c r="H688" t="str">
        <f>if(Services!B687="","",Services!B687)</f>
        <v/>
      </c>
      <c r="L688" t="str">
        <f>if(Services!I687="","",Services!I687)</f>
        <v/>
      </c>
      <c r="N688" t="str">
        <f>if(Services!H687="","",Services!H687)</f>
        <v/>
      </c>
    </row>
    <row r="689">
      <c r="B689" t="str">
        <f>if(Services!A688="","",Services!A688)</f>
        <v/>
      </c>
      <c r="C689" t="str">
        <f>if(Services!D688="","",Services!D688)</f>
        <v/>
      </c>
      <c r="E689" t="str">
        <f>if(Services!E688="","",Services!E688)</f>
        <v/>
      </c>
      <c r="F689" t="str">
        <f>if(Services!F688="","",Services!F688)</f>
        <v/>
      </c>
      <c r="G689" t="str">
        <f>if(Services!G688="","",Services!G688)</f>
        <v/>
      </c>
      <c r="H689" t="str">
        <f>if(Services!B688="","",Services!B688)</f>
        <v/>
      </c>
      <c r="L689" t="str">
        <f>if(Services!I688="","",Services!I688)</f>
        <v/>
      </c>
      <c r="N689" t="str">
        <f>if(Services!H688="","",Services!H688)</f>
        <v/>
      </c>
    </row>
    <row r="690">
      <c r="B690" t="str">
        <f>if(Services!A689="","",Services!A689)</f>
        <v/>
      </c>
      <c r="C690" t="str">
        <f>if(Services!D689="","",Services!D689)</f>
        <v/>
      </c>
      <c r="E690" t="str">
        <f>if(Services!E689="","",Services!E689)</f>
        <v/>
      </c>
      <c r="F690" t="str">
        <f>if(Services!F689="","",Services!F689)</f>
        <v/>
      </c>
      <c r="G690" t="str">
        <f>if(Services!G689="","",Services!G689)</f>
        <v/>
      </c>
      <c r="H690" t="str">
        <f>if(Services!B689="","",Services!B689)</f>
        <v/>
      </c>
      <c r="L690" t="str">
        <f>if(Services!I689="","",Services!I689)</f>
        <v/>
      </c>
      <c r="N690" t="str">
        <f>if(Services!H689="","",Services!H689)</f>
        <v/>
      </c>
    </row>
    <row r="691">
      <c r="B691" t="str">
        <f>if(Services!A690="","",Services!A690)</f>
        <v/>
      </c>
      <c r="C691" t="str">
        <f>if(Services!D690="","",Services!D690)</f>
        <v/>
      </c>
      <c r="E691" t="str">
        <f>if(Services!E690="","",Services!E690)</f>
        <v/>
      </c>
      <c r="F691" t="str">
        <f>if(Services!F690="","",Services!F690)</f>
        <v/>
      </c>
      <c r="G691" t="str">
        <f>if(Services!G690="","",Services!G690)</f>
        <v/>
      </c>
      <c r="H691" t="str">
        <f>if(Services!B690="","",Services!B690)</f>
        <v/>
      </c>
      <c r="L691" t="str">
        <f>if(Services!I690="","",Services!I690)</f>
        <v/>
      </c>
      <c r="N691" t="str">
        <f>if(Services!H690="","",Services!H690)</f>
        <v/>
      </c>
    </row>
    <row r="692">
      <c r="B692" t="str">
        <f>if(Services!A691="","",Services!A691)</f>
        <v/>
      </c>
      <c r="C692" t="str">
        <f>if(Services!D691="","",Services!D691)</f>
        <v/>
      </c>
      <c r="E692" t="str">
        <f>if(Services!E691="","",Services!E691)</f>
        <v/>
      </c>
      <c r="F692" t="str">
        <f>if(Services!F691="","",Services!F691)</f>
        <v/>
      </c>
      <c r="G692" t="str">
        <f>if(Services!G691="","",Services!G691)</f>
        <v/>
      </c>
      <c r="H692" t="str">
        <f>if(Services!B691="","",Services!B691)</f>
        <v/>
      </c>
      <c r="L692" t="str">
        <f>if(Services!I691="","",Services!I691)</f>
        <v/>
      </c>
      <c r="N692" t="str">
        <f>if(Services!H691="","",Services!H691)</f>
        <v/>
      </c>
    </row>
    <row r="693">
      <c r="B693" t="str">
        <f>if(Services!A692="","",Services!A692)</f>
        <v/>
      </c>
      <c r="C693" t="str">
        <f>if(Services!D692="","",Services!D692)</f>
        <v/>
      </c>
      <c r="E693" t="str">
        <f>if(Services!E692="","",Services!E692)</f>
        <v/>
      </c>
      <c r="F693" t="str">
        <f>if(Services!F692="","",Services!F692)</f>
        <v/>
      </c>
      <c r="G693" t="str">
        <f>if(Services!G692="","",Services!G692)</f>
        <v/>
      </c>
      <c r="H693" t="str">
        <f>if(Services!B692="","",Services!B692)</f>
        <v/>
      </c>
      <c r="L693" t="str">
        <f>if(Services!I692="","",Services!I692)</f>
        <v/>
      </c>
      <c r="N693" t="str">
        <f>if(Services!H692="","",Services!H692)</f>
        <v/>
      </c>
    </row>
    <row r="694">
      <c r="B694" t="str">
        <f>if(Services!A693="","",Services!A693)</f>
        <v/>
      </c>
      <c r="C694" t="str">
        <f>if(Services!D693="","",Services!D693)</f>
        <v/>
      </c>
      <c r="E694" t="str">
        <f>if(Services!E693="","",Services!E693)</f>
        <v/>
      </c>
      <c r="F694" t="str">
        <f>if(Services!F693="","",Services!F693)</f>
        <v/>
      </c>
      <c r="G694" t="str">
        <f>if(Services!G693="","",Services!G693)</f>
        <v/>
      </c>
      <c r="H694" t="str">
        <f>if(Services!B693="","",Services!B693)</f>
        <v/>
      </c>
      <c r="L694" t="str">
        <f>if(Services!I693="","",Services!I693)</f>
        <v/>
      </c>
      <c r="N694" t="str">
        <f>if(Services!H693="","",Services!H693)</f>
        <v/>
      </c>
    </row>
    <row r="695">
      <c r="B695" t="str">
        <f>if(Services!A694="","",Services!A694)</f>
        <v/>
      </c>
      <c r="C695" t="str">
        <f>if(Services!D694="","",Services!D694)</f>
        <v/>
      </c>
      <c r="E695" t="str">
        <f>if(Services!E694="","",Services!E694)</f>
        <v/>
      </c>
      <c r="F695" t="str">
        <f>if(Services!F694="","",Services!F694)</f>
        <v/>
      </c>
      <c r="G695" t="str">
        <f>if(Services!G694="","",Services!G694)</f>
        <v/>
      </c>
      <c r="H695" t="str">
        <f>if(Services!B694="","",Services!B694)</f>
        <v/>
      </c>
      <c r="L695" t="str">
        <f>if(Services!I694="","",Services!I694)</f>
        <v/>
      </c>
      <c r="N695" t="str">
        <f>if(Services!H694="","",Services!H694)</f>
        <v/>
      </c>
    </row>
    <row r="696">
      <c r="B696" t="str">
        <f>if(Services!A695="","",Services!A695)</f>
        <v/>
      </c>
      <c r="C696" t="str">
        <f>if(Services!D695="","",Services!D695)</f>
        <v/>
      </c>
      <c r="E696" t="str">
        <f>if(Services!E695="","",Services!E695)</f>
        <v/>
      </c>
      <c r="F696" t="str">
        <f>if(Services!F695="","",Services!F695)</f>
        <v/>
      </c>
      <c r="G696" t="str">
        <f>if(Services!G695="","",Services!G695)</f>
        <v/>
      </c>
      <c r="H696" t="str">
        <f>if(Services!B695="","",Services!B695)</f>
        <v/>
      </c>
      <c r="L696" t="str">
        <f>if(Services!I695="","",Services!I695)</f>
        <v/>
      </c>
      <c r="N696" t="str">
        <f>if(Services!H695="","",Services!H695)</f>
        <v/>
      </c>
    </row>
    <row r="697">
      <c r="B697" t="str">
        <f>if(Services!A696="","",Services!A696)</f>
        <v/>
      </c>
      <c r="C697" t="str">
        <f>if(Services!D696="","",Services!D696)</f>
        <v/>
      </c>
      <c r="E697" t="str">
        <f>if(Services!E696="","",Services!E696)</f>
        <v/>
      </c>
      <c r="F697" t="str">
        <f>if(Services!F696="","",Services!F696)</f>
        <v/>
      </c>
      <c r="G697" t="str">
        <f>if(Services!G696="","",Services!G696)</f>
        <v/>
      </c>
      <c r="H697" t="str">
        <f>if(Services!B696="","",Services!B696)</f>
        <v/>
      </c>
      <c r="L697" t="str">
        <f>if(Services!I696="","",Services!I696)</f>
        <v/>
      </c>
      <c r="N697" t="str">
        <f>if(Services!H696="","",Services!H696)</f>
        <v/>
      </c>
    </row>
    <row r="698">
      <c r="B698" t="str">
        <f>if(Services!A697="","",Services!A697)</f>
        <v/>
      </c>
      <c r="C698" t="str">
        <f>if(Services!D697="","",Services!D697)</f>
        <v/>
      </c>
      <c r="E698" t="str">
        <f>if(Services!E697="","",Services!E697)</f>
        <v/>
      </c>
      <c r="F698" t="str">
        <f>if(Services!F697="","",Services!F697)</f>
        <v/>
      </c>
      <c r="G698" t="str">
        <f>if(Services!G697="","",Services!G697)</f>
        <v/>
      </c>
      <c r="H698" t="str">
        <f>if(Services!B697="","",Services!B697)</f>
        <v/>
      </c>
      <c r="L698" t="str">
        <f>if(Services!I697="","",Services!I697)</f>
        <v/>
      </c>
      <c r="N698" t="str">
        <f>if(Services!H697="","",Services!H697)</f>
        <v/>
      </c>
    </row>
    <row r="699">
      <c r="B699" t="str">
        <f>if(Services!A698="","",Services!A698)</f>
        <v/>
      </c>
      <c r="C699" t="str">
        <f>if(Services!D698="","",Services!D698)</f>
        <v/>
      </c>
      <c r="E699" t="str">
        <f>if(Services!E698="","",Services!E698)</f>
        <v/>
      </c>
      <c r="F699" t="str">
        <f>if(Services!F698="","",Services!F698)</f>
        <v/>
      </c>
      <c r="G699" t="str">
        <f>if(Services!G698="","",Services!G698)</f>
        <v/>
      </c>
      <c r="H699" t="str">
        <f>if(Services!B698="","",Services!B698)</f>
        <v/>
      </c>
      <c r="L699" t="str">
        <f>if(Services!I698="","",Services!I698)</f>
        <v/>
      </c>
      <c r="N699" t="str">
        <f>if(Services!H698="","",Services!H698)</f>
        <v/>
      </c>
    </row>
    <row r="700">
      <c r="B700" t="str">
        <f>if(Services!A699="","",Services!A699)</f>
        <v/>
      </c>
      <c r="C700" t="str">
        <f>if(Services!D699="","",Services!D699)</f>
        <v/>
      </c>
      <c r="E700" t="str">
        <f>if(Services!E699="","",Services!E699)</f>
        <v/>
      </c>
      <c r="F700" t="str">
        <f>if(Services!F699="","",Services!F699)</f>
        <v/>
      </c>
      <c r="G700" t="str">
        <f>if(Services!G699="","",Services!G699)</f>
        <v/>
      </c>
      <c r="H700" t="str">
        <f>if(Services!B699="","",Services!B699)</f>
        <v/>
      </c>
      <c r="L700" t="str">
        <f>if(Services!I699="","",Services!I699)</f>
        <v/>
      </c>
      <c r="N700" t="str">
        <f>if(Services!H699="","",Services!H699)</f>
        <v/>
      </c>
    </row>
    <row r="701">
      <c r="B701" t="str">
        <f>if(Services!A700="","",Services!A700)</f>
        <v/>
      </c>
      <c r="C701" t="str">
        <f>if(Services!D700="","",Services!D700)</f>
        <v/>
      </c>
      <c r="E701" t="str">
        <f>if(Services!E700="","",Services!E700)</f>
        <v/>
      </c>
      <c r="F701" t="str">
        <f>if(Services!F700="","",Services!F700)</f>
        <v/>
      </c>
      <c r="G701" t="str">
        <f>if(Services!G700="","",Services!G700)</f>
        <v/>
      </c>
      <c r="H701" t="str">
        <f>if(Services!B700="","",Services!B700)</f>
        <v/>
      </c>
      <c r="L701" t="str">
        <f>if(Services!I700="","",Services!I700)</f>
        <v/>
      </c>
      <c r="N701" t="str">
        <f>if(Services!H700="","",Services!H700)</f>
        <v/>
      </c>
    </row>
    <row r="702">
      <c r="B702" t="str">
        <f>if(Services!A701="","",Services!A701)</f>
        <v/>
      </c>
      <c r="C702" t="str">
        <f>if(Services!D701="","",Services!D701)</f>
        <v/>
      </c>
      <c r="E702" t="str">
        <f>if(Services!E701="","",Services!E701)</f>
        <v/>
      </c>
      <c r="F702" t="str">
        <f>if(Services!F701="","",Services!F701)</f>
        <v/>
      </c>
      <c r="G702" t="str">
        <f>if(Services!G701="","",Services!G701)</f>
        <v/>
      </c>
      <c r="H702" t="str">
        <f>if(Services!B701="","",Services!B701)</f>
        <v/>
      </c>
      <c r="L702" t="str">
        <f>if(Services!I701="","",Services!I701)</f>
        <v/>
      </c>
      <c r="N702" t="str">
        <f>if(Services!H701="","",Services!H701)</f>
        <v/>
      </c>
    </row>
    <row r="703">
      <c r="B703" t="str">
        <f>if(Services!A702="","",Services!A702)</f>
        <v/>
      </c>
      <c r="C703" t="str">
        <f>if(Services!D702="","",Services!D702)</f>
        <v/>
      </c>
      <c r="E703" t="str">
        <f>if(Services!E702="","",Services!E702)</f>
        <v/>
      </c>
      <c r="F703" t="str">
        <f>if(Services!F702="","",Services!F702)</f>
        <v/>
      </c>
      <c r="G703" t="str">
        <f>if(Services!G702="","",Services!G702)</f>
        <v/>
      </c>
      <c r="H703" t="str">
        <f>if(Services!B702="","",Services!B702)</f>
        <v/>
      </c>
      <c r="L703" t="str">
        <f>if(Services!I702="","",Services!I702)</f>
        <v/>
      </c>
      <c r="N703" t="str">
        <f>if(Services!H702="","",Services!H702)</f>
        <v/>
      </c>
    </row>
    <row r="704">
      <c r="B704" t="str">
        <f>if(Services!A703="","",Services!A703)</f>
        <v/>
      </c>
      <c r="C704" t="str">
        <f>if(Services!D703="","",Services!D703)</f>
        <v/>
      </c>
      <c r="E704" t="str">
        <f>if(Services!E703="","",Services!E703)</f>
        <v/>
      </c>
      <c r="F704" t="str">
        <f>if(Services!F703="","",Services!F703)</f>
        <v/>
      </c>
      <c r="G704" t="str">
        <f>if(Services!G703="","",Services!G703)</f>
        <v/>
      </c>
      <c r="H704" t="str">
        <f>if(Services!B703="","",Services!B703)</f>
        <v/>
      </c>
      <c r="L704" t="str">
        <f>if(Services!I703="","",Services!I703)</f>
        <v/>
      </c>
      <c r="N704" t="str">
        <f>if(Services!H703="","",Services!H703)</f>
        <v/>
      </c>
    </row>
    <row r="705">
      <c r="B705" t="str">
        <f>if(Services!A704="","",Services!A704)</f>
        <v/>
      </c>
      <c r="C705" t="str">
        <f>if(Services!D704="","",Services!D704)</f>
        <v/>
      </c>
      <c r="E705" t="str">
        <f>if(Services!E704="","",Services!E704)</f>
        <v/>
      </c>
      <c r="F705" t="str">
        <f>if(Services!F704="","",Services!F704)</f>
        <v/>
      </c>
      <c r="G705" t="str">
        <f>if(Services!G704="","",Services!G704)</f>
        <v/>
      </c>
      <c r="H705" t="str">
        <f>if(Services!B704="","",Services!B704)</f>
        <v/>
      </c>
      <c r="L705" t="str">
        <f>if(Services!I704="","",Services!I704)</f>
        <v/>
      </c>
      <c r="N705" t="str">
        <f>if(Services!H704="","",Services!H704)</f>
        <v/>
      </c>
    </row>
    <row r="706">
      <c r="B706" t="str">
        <f>if(Services!A705="","",Services!A705)</f>
        <v/>
      </c>
      <c r="C706" t="str">
        <f>if(Services!D705="","",Services!D705)</f>
        <v/>
      </c>
      <c r="E706" t="str">
        <f>if(Services!E705="","",Services!E705)</f>
        <v/>
      </c>
      <c r="F706" t="str">
        <f>if(Services!F705="","",Services!F705)</f>
        <v/>
      </c>
      <c r="G706" t="str">
        <f>if(Services!G705="","",Services!G705)</f>
        <v/>
      </c>
      <c r="H706" t="str">
        <f>if(Services!B705="","",Services!B705)</f>
        <v/>
      </c>
      <c r="L706" t="str">
        <f>if(Services!I705="","",Services!I705)</f>
        <v/>
      </c>
      <c r="N706" t="str">
        <f>if(Services!H705="","",Services!H705)</f>
        <v/>
      </c>
    </row>
    <row r="707">
      <c r="B707" t="str">
        <f>if(Services!A706="","",Services!A706)</f>
        <v/>
      </c>
      <c r="C707" t="str">
        <f>if(Services!D706="","",Services!D706)</f>
        <v/>
      </c>
      <c r="E707" t="str">
        <f>if(Services!E706="","",Services!E706)</f>
        <v/>
      </c>
      <c r="F707" t="str">
        <f>if(Services!F706="","",Services!F706)</f>
        <v/>
      </c>
      <c r="G707" t="str">
        <f>if(Services!G706="","",Services!G706)</f>
        <v/>
      </c>
      <c r="H707" t="str">
        <f>if(Services!B706="","",Services!B706)</f>
        <v/>
      </c>
      <c r="L707" t="str">
        <f>if(Services!I706="","",Services!I706)</f>
        <v/>
      </c>
      <c r="N707" t="str">
        <f>if(Services!H706="","",Services!H706)</f>
        <v/>
      </c>
    </row>
    <row r="708">
      <c r="B708" t="str">
        <f>if(Services!A707="","",Services!A707)</f>
        <v/>
      </c>
      <c r="C708" t="str">
        <f>if(Services!D707="","",Services!D707)</f>
        <v/>
      </c>
      <c r="E708" t="str">
        <f>if(Services!E707="","",Services!E707)</f>
        <v/>
      </c>
      <c r="F708" t="str">
        <f>if(Services!F707="","",Services!F707)</f>
        <v/>
      </c>
      <c r="G708" t="str">
        <f>if(Services!G707="","",Services!G707)</f>
        <v/>
      </c>
      <c r="H708" t="str">
        <f>if(Services!B707="","",Services!B707)</f>
        <v/>
      </c>
      <c r="L708" t="str">
        <f>if(Services!I707="","",Services!I707)</f>
        <v/>
      </c>
      <c r="N708" t="str">
        <f>if(Services!H707="","",Services!H707)</f>
        <v/>
      </c>
    </row>
    <row r="709">
      <c r="B709" t="str">
        <f>if(Services!A708="","",Services!A708)</f>
        <v/>
      </c>
      <c r="C709" t="str">
        <f>if(Services!D708="","",Services!D708)</f>
        <v/>
      </c>
      <c r="E709" t="str">
        <f>if(Services!E708="","",Services!E708)</f>
        <v/>
      </c>
      <c r="F709" t="str">
        <f>if(Services!F708="","",Services!F708)</f>
        <v/>
      </c>
      <c r="G709" t="str">
        <f>if(Services!G708="","",Services!G708)</f>
        <v/>
      </c>
      <c r="H709" t="str">
        <f>if(Services!B708="","",Services!B708)</f>
        <v/>
      </c>
      <c r="L709" t="str">
        <f>if(Services!I708="","",Services!I708)</f>
        <v/>
      </c>
      <c r="N709" t="str">
        <f>if(Services!H708="","",Services!H708)</f>
        <v/>
      </c>
    </row>
    <row r="710">
      <c r="B710" t="str">
        <f>if(Services!A709="","",Services!A709)</f>
        <v/>
      </c>
      <c r="C710" t="str">
        <f>if(Services!D709="","",Services!D709)</f>
        <v/>
      </c>
      <c r="E710" t="str">
        <f>if(Services!E709="","",Services!E709)</f>
        <v/>
      </c>
      <c r="F710" t="str">
        <f>if(Services!F709="","",Services!F709)</f>
        <v/>
      </c>
      <c r="G710" t="str">
        <f>if(Services!G709="","",Services!G709)</f>
        <v/>
      </c>
      <c r="H710" t="str">
        <f>if(Services!B709="","",Services!B709)</f>
        <v/>
      </c>
      <c r="L710" t="str">
        <f>if(Services!I709="","",Services!I709)</f>
        <v/>
      </c>
      <c r="N710" t="str">
        <f>if(Services!H709="","",Services!H709)</f>
        <v/>
      </c>
    </row>
    <row r="711">
      <c r="B711" t="str">
        <f>if(Services!A710="","",Services!A710)</f>
        <v/>
      </c>
      <c r="C711" t="str">
        <f>if(Services!D710="","",Services!D710)</f>
        <v/>
      </c>
      <c r="E711" t="str">
        <f>if(Services!E710="","",Services!E710)</f>
        <v/>
      </c>
      <c r="F711" t="str">
        <f>if(Services!F710="","",Services!F710)</f>
        <v/>
      </c>
      <c r="G711" t="str">
        <f>if(Services!G710="","",Services!G710)</f>
        <v/>
      </c>
      <c r="H711" t="str">
        <f>if(Services!B710="","",Services!B710)</f>
        <v/>
      </c>
      <c r="L711" t="str">
        <f>if(Services!I710="","",Services!I710)</f>
        <v/>
      </c>
      <c r="N711" t="str">
        <f>if(Services!H710="","",Services!H710)</f>
        <v/>
      </c>
    </row>
    <row r="712">
      <c r="B712" t="str">
        <f>if(Services!A711="","",Services!A711)</f>
        <v/>
      </c>
      <c r="C712" t="str">
        <f>if(Services!D711="","",Services!D711)</f>
        <v/>
      </c>
      <c r="E712" t="str">
        <f>if(Services!E711="","",Services!E711)</f>
        <v/>
      </c>
      <c r="F712" t="str">
        <f>if(Services!F711="","",Services!F711)</f>
        <v/>
      </c>
      <c r="G712" t="str">
        <f>if(Services!G711="","",Services!G711)</f>
        <v/>
      </c>
      <c r="H712" t="str">
        <f>if(Services!B711="","",Services!B711)</f>
        <v/>
      </c>
      <c r="L712" t="str">
        <f>if(Services!I711="","",Services!I711)</f>
        <v/>
      </c>
      <c r="N712" t="str">
        <f>if(Services!H711="","",Services!H711)</f>
        <v/>
      </c>
    </row>
    <row r="713">
      <c r="B713" t="str">
        <f>if(Services!A712="","",Services!A712)</f>
        <v/>
      </c>
      <c r="C713" t="str">
        <f>if(Services!D712="","",Services!D712)</f>
        <v/>
      </c>
      <c r="E713" t="str">
        <f>if(Services!E712="","",Services!E712)</f>
        <v/>
      </c>
      <c r="F713" t="str">
        <f>if(Services!F712="","",Services!F712)</f>
        <v/>
      </c>
      <c r="G713" t="str">
        <f>if(Services!G712="","",Services!G712)</f>
        <v/>
      </c>
      <c r="H713" t="str">
        <f>if(Services!B712="","",Services!B712)</f>
        <v/>
      </c>
      <c r="L713" t="str">
        <f>if(Services!I712="","",Services!I712)</f>
        <v/>
      </c>
      <c r="N713" t="str">
        <f>if(Services!H712="","",Services!H712)</f>
        <v/>
      </c>
    </row>
    <row r="714">
      <c r="B714" t="str">
        <f>if(Services!A713="","",Services!A713)</f>
        <v/>
      </c>
      <c r="C714" t="str">
        <f>if(Services!D713="","",Services!D713)</f>
        <v/>
      </c>
      <c r="E714" t="str">
        <f>if(Services!E713="","",Services!E713)</f>
        <v/>
      </c>
      <c r="F714" t="str">
        <f>if(Services!F713="","",Services!F713)</f>
        <v/>
      </c>
      <c r="G714" t="str">
        <f>if(Services!G713="","",Services!G713)</f>
        <v/>
      </c>
      <c r="H714" t="str">
        <f>if(Services!B713="","",Services!B713)</f>
        <v/>
      </c>
      <c r="L714" t="str">
        <f>if(Services!I713="","",Services!I713)</f>
        <v/>
      </c>
      <c r="N714" t="str">
        <f>if(Services!H713="","",Services!H713)</f>
        <v/>
      </c>
    </row>
    <row r="715">
      <c r="B715" t="str">
        <f>if(Services!A714="","",Services!A714)</f>
        <v/>
      </c>
      <c r="C715" t="str">
        <f>if(Services!D714="","",Services!D714)</f>
        <v/>
      </c>
      <c r="E715" t="str">
        <f>if(Services!E714="","",Services!E714)</f>
        <v/>
      </c>
      <c r="F715" t="str">
        <f>if(Services!F714="","",Services!F714)</f>
        <v/>
      </c>
      <c r="G715" t="str">
        <f>if(Services!G714="","",Services!G714)</f>
        <v/>
      </c>
      <c r="H715" t="str">
        <f>if(Services!B714="","",Services!B714)</f>
        <v/>
      </c>
      <c r="L715" t="str">
        <f>if(Services!I714="","",Services!I714)</f>
        <v/>
      </c>
      <c r="N715" t="str">
        <f>if(Services!H714="","",Services!H714)</f>
        <v/>
      </c>
    </row>
    <row r="716">
      <c r="B716" t="str">
        <f>if(Services!A715="","",Services!A715)</f>
        <v/>
      </c>
      <c r="C716" t="str">
        <f>if(Services!D715="","",Services!D715)</f>
        <v/>
      </c>
      <c r="E716" t="str">
        <f>if(Services!E715="","",Services!E715)</f>
        <v/>
      </c>
      <c r="F716" t="str">
        <f>if(Services!F715="","",Services!F715)</f>
        <v/>
      </c>
      <c r="G716" t="str">
        <f>if(Services!G715="","",Services!G715)</f>
        <v/>
      </c>
      <c r="H716" t="str">
        <f>if(Services!B715="","",Services!B715)</f>
        <v/>
      </c>
      <c r="L716" t="str">
        <f>if(Services!I715="","",Services!I715)</f>
        <v/>
      </c>
      <c r="N716" t="str">
        <f>if(Services!H715="","",Services!H715)</f>
        <v/>
      </c>
    </row>
    <row r="717">
      <c r="B717" t="str">
        <f>if(Services!A716="","",Services!A716)</f>
        <v/>
      </c>
      <c r="C717" t="str">
        <f>if(Services!D716="","",Services!D716)</f>
        <v/>
      </c>
      <c r="E717" t="str">
        <f>if(Services!E716="","",Services!E716)</f>
        <v/>
      </c>
      <c r="F717" t="str">
        <f>if(Services!F716="","",Services!F716)</f>
        <v/>
      </c>
      <c r="G717" t="str">
        <f>if(Services!G716="","",Services!G716)</f>
        <v/>
      </c>
      <c r="H717" t="str">
        <f>if(Services!B716="","",Services!B716)</f>
        <v/>
      </c>
      <c r="L717" t="str">
        <f>if(Services!I716="","",Services!I716)</f>
        <v/>
      </c>
      <c r="N717" t="str">
        <f>if(Services!H716="","",Services!H716)</f>
        <v/>
      </c>
    </row>
    <row r="718">
      <c r="B718" t="str">
        <f>if(Services!A717="","",Services!A717)</f>
        <v/>
      </c>
      <c r="C718" t="str">
        <f>if(Services!D717="","",Services!D717)</f>
        <v/>
      </c>
      <c r="E718" t="str">
        <f>if(Services!E717="","",Services!E717)</f>
        <v/>
      </c>
      <c r="F718" t="str">
        <f>if(Services!F717="","",Services!F717)</f>
        <v/>
      </c>
      <c r="G718" t="str">
        <f>if(Services!G717="","",Services!G717)</f>
        <v/>
      </c>
      <c r="H718" t="str">
        <f>if(Services!B717="","",Services!B717)</f>
        <v/>
      </c>
      <c r="L718" t="str">
        <f>if(Services!I717="","",Services!I717)</f>
        <v/>
      </c>
      <c r="N718" t="str">
        <f>if(Services!H717="","",Services!H717)</f>
        <v/>
      </c>
    </row>
    <row r="719">
      <c r="B719" t="str">
        <f>if(Services!A718="","",Services!A718)</f>
        <v/>
      </c>
      <c r="C719" t="str">
        <f>if(Services!D718="","",Services!D718)</f>
        <v/>
      </c>
      <c r="E719" t="str">
        <f>if(Services!E718="","",Services!E718)</f>
        <v/>
      </c>
      <c r="F719" t="str">
        <f>if(Services!F718="","",Services!F718)</f>
        <v/>
      </c>
      <c r="G719" t="str">
        <f>if(Services!G718="","",Services!G718)</f>
        <v/>
      </c>
      <c r="H719" t="str">
        <f>if(Services!B718="","",Services!B718)</f>
        <v/>
      </c>
      <c r="L719" t="str">
        <f>if(Services!I718="","",Services!I718)</f>
        <v/>
      </c>
      <c r="N719" t="str">
        <f>if(Services!H718="","",Services!H718)</f>
        <v/>
      </c>
    </row>
    <row r="720">
      <c r="B720" t="str">
        <f>if(Services!A719="","",Services!A719)</f>
        <v/>
      </c>
      <c r="C720" t="str">
        <f>if(Services!D719="","",Services!D719)</f>
        <v/>
      </c>
      <c r="E720" t="str">
        <f>if(Services!E719="","",Services!E719)</f>
        <v/>
      </c>
      <c r="F720" t="str">
        <f>if(Services!F719="","",Services!F719)</f>
        <v/>
      </c>
      <c r="G720" t="str">
        <f>if(Services!G719="","",Services!G719)</f>
        <v/>
      </c>
      <c r="H720" t="str">
        <f>if(Services!B719="","",Services!B719)</f>
        <v/>
      </c>
      <c r="L720" t="str">
        <f>if(Services!I719="","",Services!I719)</f>
        <v/>
      </c>
      <c r="N720" t="str">
        <f>if(Services!H719="","",Services!H719)</f>
        <v/>
      </c>
    </row>
    <row r="721">
      <c r="B721" t="str">
        <f>if(Services!A720="","",Services!A720)</f>
        <v/>
      </c>
      <c r="C721" t="str">
        <f>if(Services!D720="","",Services!D720)</f>
        <v/>
      </c>
      <c r="E721" t="str">
        <f>if(Services!E720="","",Services!E720)</f>
        <v/>
      </c>
      <c r="F721" t="str">
        <f>if(Services!F720="","",Services!F720)</f>
        <v/>
      </c>
      <c r="G721" t="str">
        <f>if(Services!G720="","",Services!G720)</f>
        <v/>
      </c>
      <c r="H721" t="str">
        <f>if(Services!B720="","",Services!B720)</f>
        <v/>
      </c>
      <c r="L721" t="str">
        <f>if(Services!I720="","",Services!I720)</f>
        <v/>
      </c>
      <c r="N721" t="str">
        <f>if(Services!H720="","",Services!H720)</f>
        <v/>
      </c>
    </row>
    <row r="722">
      <c r="B722" t="str">
        <f>if(Services!A721="","",Services!A721)</f>
        <v/>
      </c>
      <c r="C722" t="str">
        <f>if(Services!D721="","",Services!D721)</f>
        <v/>
      </c>
      <c r="E722" t="str">
        <f>if(Services!E721="","",Services!E721)</f>
        <v/>
      </c>
      <c r="F722" t="str">
        <f>if(Services!F721="","",Services!F721)</f>
        <v/>
      </c>
      <c r="G722" t="str">
        <f>if(Services!G721="","",Services!G721)</f>
        <v/>
      </c>
      <c r="H722" t="str">
        <f>if(Services!B721="","",Services!B721)</f>
        <v/>
      </c>
      <c r="L722" t="str">
        <f>if(Services!I721="","",Services!I721)</f>
        <v/>
      </c>
      <c r="N722" t="str">
        <f>if(Services!H721="","",Services!H721)</f>
        <v/>
      </c>
    </row>
    <row r="723">
      <c r="B723" t="str">
        <f>if(Services!A722="","",Services!A722)</f>
        <v/>
      </c>
      <c r="C723" t="str">
        <f>if(Services!D722="","",Services!D722)</f>
        <v/>
      </c>
      <c r="E723" t="str">
        <f>if(Services!E722="","",Services!E722)</f>
        <v/>
      </c>
      <c r="F723" t="str">
        <f>if(Services!F722="","",Services!F722)</f>
        <v/>
      </c>
      <c r="G723" t="str">
        <f>if(Services!G722="","",Services!G722)</f>
        <v/>
      </c>
      <c r="H723" t="str">
        <f>if(Services!B722="","",Services!B722)</f>
        <v/>
      </c>
      <c r="L723" t="str">
        <f>if(Services!I722="","",Services!I722)</f>
        <v/>
      </c>
      <c r="N723" t="str">
        <f>if(Services!H722="","",Services!H722)</f>
        <v/>
      </c>
    </row>
    <row r="724">
      <c r="B724" t="str">
        <f>if(Services!A723="","",Services!A723)</f>
        <v/>
      </c>
      <c r="C724" t="str">
        <f>if(Services!D723="","",Services!D723)</f>
        <v/>
      </c>
      <c r="E724" t="str">
        <f>if(Services!E723="","",Services!E723)</f>
        <v/>
      </c>
      <c r="F724" t="str">
        <f>if(Services!F723="","",Services!F723)</f>
        <v/>
      </c>
      <c r="G724" t="str">
        <f>if(Services!G723="","",Services!G723)</f>
        <v/>
      </c>
      <c r="H724" t="str">
        <f>if(Services!B723="","",Services!B723)</f>
        <v/>
      </c>
      <c r="L724" t="str">
        <f>if(Services!I723="","",Services!I723)</f>
        <v/>
      </c>
      <c r="N724" t="str">
        <f>if(Services!H723="","",Services!H723)</f>
        <v/>
      </c>
    </row>
    <row r="725">
      <c r="B725" t="str">
        <f>if(Services!A724="","",Services!A724)</f>
        <v/>
      </c>
      <c r="C725" t="str">
        <f>if(Services!D724="","",Services!D724)</f>
        <v/>
      </c>
      <c r="E725" t="str">
        <f>if(Services!E724="","",Services!E724)</f>
        <v/>
      </c>
      <c r="F725" t="str">
        <f>if(Services!F724="","",Services!F724)</f>
        <v/>
      </c>
      <c r="G725" t="str">
        <f>if(Services!G724="","",Services!G724)</f>
        <v/>
      </c>
      <c r="H725" t="str">
        <f>if(Services!B724="","",Services!B724)</f>
        <v/>
      </c>
      <c r="L725" t="str">
        <f>if(Services!I724="","",Services!I724)</f>
        <v/>
      </c>
      <c r="N725" t="str">
        <f>if(Services!H724="","",Services!H724)</f>
        <v/>
      </c>
    </row>
    <row r="726">
      <c r="B726" t="str">
        <f>if(Services!A725="","",Services!A725)</f>
        <v/>
      </c>
      <c r="C726" t="str">
        <f>if(Services!D725="","",Services!D725)</f>
        <v/>
      </c>
      <c r="E726" t="str">
        <f>if(Services!E725="","",Services!E725)</f>
        <v/>
      </c>
      <c r="F726" t="str">
        <f>if(Services!F725="","",Services!F725)</f>
        <v/>
      </c>
      <c r="G726" t="str">
        <f>if(Services!G725="","",Services!G725)</f>
        <v/>
      </c>
      <c r="H726" t="str">
        <f>if(Services!B725="","",Services!B725)</f>
        <v/>
      </c>
      <c r="L726" t="str">
        <f>if(Services!I725="","",Services!I725)</f>
        <v/>
      </c>
      <c r="N726" t="str">
        <f>if(Services!H725="","",Services!H725)</f>
        <v/>
      </c>
    </row>
    <row r="727">
      <c r="B727" t="str">
        <f>if(Services!A726="","",Services!A726)</f>
        <v/>
      </c>
      <c r="C727" t="str">
        <f>if(Services!D726="","",Services!D726)</f>
        <v/>
      </c>
      <c r="E727" t="str">
        <f>if(Services!E726="","",Services!E726)</f>
        <v/>
      </c>
      <c r="F727" t="str">
        <f>if(Services!F726="","",Services!F726)</f>
        <v/>
      </c>
      <c r="G727" t="str">
        <f>if(Services!G726="","",Services!G726)</f>
        <v/>
      </c>
      <c r="H727" t="str">
        <f>if(Services!B726="","",Services!B726)</f>
        <v/>
      </c>
      <c r="L727" t="str">
        <f>if(Services!I726="","",Services!I726)</f>
        <v/>
      </c>
      <c r="N727" t="str">
        <f>if(Services!H726="","",Services!H726)</f>
        <v/>
      </c>
    </row>
    <row r="728">
      <c r="B728" t="str">
        <f>if(Services!A727="","",Services!A727)</f>
        <v/>
      </c>
      <c r="C728" t="str">
        <f>if(Services!D727="","",Services!D727)</f>
        <v/>
      </c>
      <c r="E728" t="str">
        <f>if(Services!E727="","",Services!E727)</f>
        <v/>
      </c>
      <c r="F728" t="str">
        <f>if(Services!F727="","",Services!F727)</f>
        <v/>
      </c>
      <c r="G728" t="str">
        <f>if(Services!G727="","",Services!G727)</f>
        <v/>
      </c>
      <c r="H728" t="str">
        <f>if(Services!B727="","",Services!B727)</f>
        <v/>
      </c>
      <c r="L728" t="str">
        <f>if(Services!I727="","",Services!I727)</f>
        <v/>
      </c>
      <c r="N728" t="str">
        <f>if(Services!H727="","",Services!H727)</f>
        <v/>
      </c>
    </row>
    <row r="729">
      <c r="B729" t="str">
        <f>if(Services!A728="","",Services!A728)</f>
        <v/>
      </c>
      <c r="C729" t="str">
        <f>if(Services!D728="","",Services!D728)</f>
        <v/>
      </c>
      <c r="E729" t="str">
        <f>if(Services!E728="","",Services!E728)</f>
        <v/>
      </c>
      <c r="F729" t="str">
        <f>if(Services!F728="","",Services!F728)</f>
        <v/>
      </c>
      <c r="G729" t="str">
        <f>if(Services!G728="","",Services!G728)</f>
        <v/>
      </c>
      <c r="H729" t="str">
        <f>if(Services!B728="","",Services!B728)</f>
        <v/>
      </c>
      <c r="L729" t="str">
        <f>if(Services!I728="","",Services!I728)</f>
        <v/>
      </c>
      <c r="N729" t="str">
        <f>if(Services!H728="","",Services!H728)</f>
        <v/>
      </c>
    </row>
    <row r="730">
      <c r="B730" t="str">
        <f>if(Services!A729="","",Services!A729)</f>
        <v/>
      </c>
      <c r="C730" t="str">
        <f>if(Services!D729="","",Services!D729)</f>
        <v/>
      </c>
      <c r="E730" t="str">
        <f>if(Services!E729="","",Services!E729)</f>
        <v/>
      </c>
      <c r="F730" t="str">
        <f>if(Services!F729="","",Services!F729)</f>
        <v/>
      </c>
      <c r="G730" t="str">
        <f>if(Services!G729="","",Services!G729)</f>
        <v/>
      </c>
      <c r="H730" t="str">
        <f>if(Services!B729="","",Services!B729)</f>
        <v/>
      </c>
      <c r="L730" t="str">
        <f>if(Services!I729="","",Services!I729)</f>
        <v/>
      </c>
      <c r="N730" t="str">
        <f>if(Services!H729="","",Services!H729)</f>
        <v/>
      </c>
    </row>
    <row r="731">
      <c r="B731" t="str">
        <f>if(Services!A730="","",Services!A730)</f>
        <v/>
      </c>
      <c r="C731" t="str">
        <f>if(Services!D730="","",Services!D730)</f>
        <v/>
      </c>
      <c r="E731" t="str">
        <f>if(Services!E730="","",Services!E730)</f>
        <v/>
      </c>
      <c r="F731" t="str">
        <f>if(Services!F730="","",Services!F730)</f>
        <v/>
      </c>
      <c r="G731" t="str">
        <f>if(Services!G730="","",Services!G730)</f>
        <v/>
      </c>
      <c r="H731" t="str">
        <f>if(Services!B730="","",Services!B730)</f>
        <v/>
      </c>
      <c r="L731" t="str">
        <f>if(Services!I730="","",Services!I730)</f>
        <v/>
      </c>
      <c r="N731" t="str">
        <f>if(Services!H730="","",Services!H730)</f>
        <v/>
      </c>
    </row>
    <row r="732">
      <c r="B732" t="str">
        <f>if(Services!A731="","",Services!A731)</f>
        <v/>
      </c>
      <c r="C732" t="str">
        <f>if(Services!D731="","",Services!D731)</f>
        <v/>
      </c>
      <c r="E732" t="str">
        <f>if(Services!E731="","",Services!E731)</f>
        <v/>
      </c>
      <c r="F732" t="str">
        <f>if(Services!F731="","",Services!F731)</f>
        <v/>
      </c>
      <c r="G732" t="str">
        <f>if(Services!G731="","",Services!G731)</f>
        <v/>
      </c>
      <c r="H732" t="str">
        <f>if(Services!B731="","",Services!B731)</f>
        <v/>
      </c>
      <c r="L732" t="str">
        <f>if(Services!I731="","",Services!I731)</f>
        <v/>
      </c>
      <c r="N732" t="str">
        <f>if(Services!H731="","",Services!H731)</f>
        <v/>
      </c>
    </row>
    <row r="733">
      <c r="B733" t="str">
        <f>if(Services!A732="","",Services!A732)</f>
        <v/>
      </c>
      <c r="C733" t="str">
        <f>if(Services!D732="","",Services!D732)</f>
        <v/>
      </c>
      <c r="E733" t="str">
        <f>if(Services!E732="","",Services!E732)</f>
        <v/>
      </c>
      <c r="F733" t="str">
        <f>if(Services!F732="","",Services!F732)</f>
        <v/>
      </c>
      <c r="G733" t="str">
        <f>if(Services!G732="","",Services!G732)</f>
        <v/>
      </c>
      <c r="H733" t="str">
        <f>if(Services!B732="","",Services!B732)</f>
        <v/>
      </c>
      <c r="L733" t="str">
        <f>if(Services!I732="","",Services!I732)</f>
        <v/>
      </c>
      <c r="N733" t="str">
        <f>if(Services!H732="","",Services!H732)</f>
        <v/>
      </c>
    </row>
    <row r="734">
      <c r="B734" t="str">
        <f>if(Services!A733="","",Services!A733)</f>
        <v/>
      </c>
      <c r="C734" t="str">
        <f>if(Services!D733="","",Services!D733)</f>
        <v/>
      </c>
      <c r="E734" t="str">
        <f>if(Services!E733="","",Services!E733)</f>
        <v/>
      </c>
      <c r="F734" t="str">
        <f>if(Services!F733="","",Services!F733)</f>
        <v/>
      </c>
      <c r="G734" t="str">
        <f>if(Services!G733="","",Services!G733)</f>
        <v/>
      </c>
      <c r="H734" t="str">
        <f>if(Services!B733="","",Services!B733)</f>
        <v/>
      </c>
      <c r="L734" t="str">
        <f>if(Services!I733="","",Services!I733)</f>
        <v/>
      </c>
      <c r="N734" t="str">
        <f>if(Services!H733="","",Services!H733)</f>
        <v/>
      </c>
    </row>
    <row r="735">
      <c r="B735" t="str">
        <f>if(Services!A734="","",Services!A734)</f>
        <v/>
      </c>
      <c r="C735" t="str">
        <f>if(Services!D734="","",Services!D734)</f>
        <v/>
      </c>
      <c r="E735" t="str">
        <f>if(Services!E734="","",Services!E734)</f>
        <v/>
      </c>
      <c r="F735" t="str">
        <f>if(Services!F734="","",Services!F734)</f>
        <v/>
      </c>
      <c r="G735" t="str">
        <f>if(Services!G734="","",Services!G734)</f>
        <v/>
      </c>
      <c r="H735" t="str">
        <f>if(Services!B734="","",Services!B734)</f>
        <v/>
      </c>
      <c r="L735" t="str">
        <f>if(Services!I734="","",Services!I734)</f>
        <v/>
      </c>
      <c r="N735" t="str">
        <f>if(Services!H734="","",Services!H734)</f>
        <v/>
      </c>
    </row>
    <row r="736">
      <c r="B736" t="str">
        <f>if(Services!A735="","",Services!A735)</f>
        <v/>
      </c>
      <c r="C736" t="str">
        <f>if(Services!D735="","",Services!D735)</f>
        <v/>
      </c>
      <c r="E736" t="str">
        <f>if(Services!E735="","",Services!E735)</f>
        <v/>
      </c>
      <c r="F736" t="str">
        <f>if(Services!F735="","",Services!F735)</f>
        <v/>
      </c>
      <c r="G736" t="str">
        <f>if(Services!G735="","",Services!G735)</f>
        <v/>
      </c>
      <c r="H736" t="str">
        <f>if(Services!B735="","",Services!B735)</f>
        <v/>
      </c>
      <c r="L736" t="str">
        <f>if(Services!I735="","",Services!I735)</f>
        <v/>
      </c>
      <c r="N736" t="str">
        <f>if(Services!H735="","",Services!H735)</f>
        <v/>
      </c>
    </row>
    <row r="737">
      <c r="B737" t="str">
        <f>if(Services!A736="","",Services!A736)</f>
        <v/>
      </c>
      <c r="C737" t="str">
        <f>if(Services!D736="","",Services!D736)</f>
        <v/>
      </c>
      <c r="E737" t="str">
        <f>if(Services!E736="","",Services!E736)</f>
        <v/>
      </c>
      <c r="F737" t="str">
        <f>if(Services!F736="","",Services!F736)</f>
        <v/>
      </c>
      <c r="G737" t="str">
        <f>if(Services!G736="","",Services!G736)</f>
        <v/>
      </c>
      <c r="H737" t="str">
        <f>if(Services!B736="","",Services!B736)</f>
        <v/>
      </c>
      <c r="L737" t="str">
        <f>if(Services!I736="","",Services!I736)</f>
        <v/>
      </c>
      <c r="N737" t="str">
        <f>if(Services!H736="","",Services!H736)</f>
        <v/>
      </c>
    </row>
    <row r="738">
      <c r="B738" t="str">
        <f>if(Services!A737="","",Services!A737)</f>
        <v/>
      </c>
      <c r="C738" t="str">
        <f>if(Services!D737="","",Services!D737)</f>
        <v/>
      </c>
      <c r="E738" t="str">
        <f>if(Services!E737="","",Services!E737)</f>
        <v/>
      </c>
      <c r="F738" t="str">
        <f>if(Services!F737="","",Services!F737)</f>
        <v/>
      </c>
      <c r="G738" t="str">
        <f>if(Services!G737="","",Services!G737)</f>
        <v/>
      </c>
      <c r="H738" t="str">
        <f>if(Services!B737="","",Services!B737)</f>
        <v/>
      </c>
      <c r="L738" t="str">
        <f>if(Services!I737="","",Services!I737)</f>
        <v/>
      </c>
      <c r="N738" t="str">
        <f>if(Services!H737="","",Services!H737)</f>
        <v/>
      </c>
    </row>
    <row r="739">
      <c r="B739" t="str">
        <f>if(Services!A738="","",Services!A738)</f>
        <v/>
      </c>
      <c r="C739" t="str">
        <f>if(Services!D738="","",Services!D738)</f>
        <v/>
      </c>
      <c r="E739" t="str">
        <f>if(Services!E738="","",Services!E738)</f>
        <v/>
      </c>
      <c r="F739" t="str">
        <f>if(Services!F738="","",Services!F738)</f>
        <v/>
      </c>
      <c r="G739" t="str">
        <f>if(Services!G738="","",Services!G738)</f>
        <v/>
      </c>
      <c r="H739" t="str">
        <f>if(Services!B738="","",Services!B738)</f>
        <v/>
      </c>
      <c r="L739" t="str">
        <f>if(Services!I738="","",Services!I738)</f>
        <v/>
      </c>
      <c r="N739" t="str">
        <f>if(Services!H738="","",Services!H738)</f>
        <v/>
      </c>
    </row>
    <row r="740">
      <c r="B740" t="str">
        <f>if(Services!A739="","",Services!A739)</f>
        <v/>
      </c>
      <c r="C740" t="str">
        <f>if(Services!D739="","",Services!D739)</f>
        <v/>
      </c>
      <c r="E740" t="str">
        <f>if(Services!E739="","",Services!E739)</f>
        <v/>
      </c>
      <c r="F740" t="str">
        <f>if(Services!F739="","",Services!F739)</f>
        <v/>
      </c>
      <c r="G740" t="str">
        <f>if(Services!G739="","",Services!G739)</f>
        <v/>
      </c>
      <c r="H740" t="str">
        <f>if(Services!B739="","",Services!B739)</f>
        <v/>
      </c>
      <c r="L740" t="str">
        <f>if(Services!I739="","",Services!I739)</f>
        <v/>
      </c>
      <c r="N740" t="str">
        <f>if(Services!H739="","",Services!H739)</f>
        <v/>
      </c>
    </row>
    <row r="741">
      <c r="B741" t="str">
        <f>if(Services!A740="","",Services!A740)</f>
        <v/>
      </c>
      <c r="C741" t="str">
        <f>if(Services!D740="","",Services!D740)</f>
        <v/>
      </c>
      <c r="E741" t="str">
        <f>if(Services!E740="","",Services!E740)</f>
        <v/>
      </c>
      <c r="F741" t="str">
        <f>if(Services!F740="","",Services!F740)</f>
        <v/>
      </c>
      <c r="G741" t="str">
        <f>if(Services!G740="","",Services!G740)</f>
        <v/>
      </c>
      <c r="H741" t="str">
        <f>if(Services!B740="","",Services!B740)</f>
        <v/>
      </c>
      <c r="L741" t="str">
        <f>if(Services!I740="","",Services!I740)</f>
        <v/>
      </c>
      <c r="N741" t="str">
        <f>if(Services!H740="","",Services!H740)</f>
        <v/>
      </c>
    </row>
    <row r="742">
      <c r="B742" t="str">
        <f>if(Services!A741="","",Services!A741)</f>
        <v/>
      </c>
      <c r="C742" t="str">
        <f>if(Services!D741="","",Services!D741)</f>
        <v/>
      </c>
      <c r="E742" t="str">
        <f>if(Services!E741="","",Services!E741)</f>
        <v/>
      </c>
      <c r="F742" t="str">
        <f>if(Services!F741="","",Services!F741)</f>
        <v/>
      </c>
      <c r="G742" t="str">
        <f>if(Services!G741="","",Services!G741)</f>
        <v/>
      </c>
      <c r="H742" t="str">
        <f>if(Services!B741="","",Services!B741)</f>
        <v/>
      </c>
      <c r="L742" t="str">
        <f>if(Services!I741="","",Services!I741)</f>
        <v/>
      </c>
      <c r="N742" t="str">
        <f>if(Services!H741="","",Services!H741)</f>
        <v/>
      </c>
    </row>
    <row r="743">
      <c r="B743" t="str">
        <f>if(Services!A742="","",Services!A742)</f>
        <v/>
      </c>
      <c r="C743" t="str">
        <f>if(Services!D742="","",Services!D742)</f>
        <v/>
      </c>
      <c r="E743" t="str">
        <f>if(Services!E742="","",Services!E742)</f>
        <v/>
      </c>
      <c r="F743" t="str">
        <f>if(Services!F742="","",Services!F742)</f>
        <v/>
      </c>
      <c r="G743" t="str">
        <f>if(Services!G742="","",Services!G742)</f>
        <v/>
      </c>
      <c r="H743" t="str">
        <f>if(Services!B742="","",Services!B742)</f>
        <v/>
      </c>
      <c r="L743" t="str">
        <f>if(Services!I742="","",Services!I742)</f>
        <v/>
      </c>
      <c r="N743" t="str">
        <f>if(Services!H742="","",Services!H742)</f>
        <v/>
      </c>
    </row>
    <row r="744">
      <c r="B744" t="str">
        <f>if(Services!A743="","",Services!A743)</f>
        <v/>
      </c>
      <c r="C744" t="str">
        <f>if(Services!D743="","",Services!D743)</f>
        <v/>
      </c>
      <c r="E744" t="str">
        <f>if(Services!E743="","",Services!E743)</f>
        <v/>
      </c>
      <c r="F744" t="str">
        <f>if(Services!F743="","",Services!F743)</f>
        <v/>
      </c>
      <c r="G744" t="str">
        <f>if(Services!G743="","",Services!G743)</f>
        <v/>
      </c>
      <c r="H744" t="str">
        <f>if(Services!B743="","",Services!B743)</f>
        <v/>
      </c>
      <c r="L744" t="str">
        <f>if(Services!I743="","",Services!I743)</f>
        <v/>
      </c>
      <c r="N744" t="str">
        <f>if(Services!H743="","",Services!H743)</f>
        <v/>
      </c>
    </row>
    <row r="745">
      <c r="B745" t="str">
        <f>if(Services!A744="","",Services!A744)</f>
        <v/>
      </c>
      <c r="C745" t="str">
        <f>if(Services!D744="","",Services!D744)</f>
        <v/>
      </c>
      <c r="E745" t="str">
        <f>if(Services!E744="","",Services!E744)</f>
        <v/>
      </c>
      <c r="F745" t="str">
        <f>if(Services!F744="","",Services!F744)</f>
        <v/>
      </c>
      <c r="G745" t="str">
        <f>if(Services!G744="","",Services!G744)</f>
        <v/>
      </c>
      <c r="H745" t="str">
        <f>if(Services!B744="","",Services!B744)</f>
        <v/>
      </c>
      <c r="L745" t="str">
        <f>if(Services!I744="","",Services!I744)</f>
        <v/>
      </c>
      <c r="N745" t="str">
        <f>if(Services!H744="","",Services!H744)</f>
        <v/>
      </c>
    </row>
    <row r="746">
      <c r="B746" t="str">
        <f>if(Services!A745="","",Services!A745)</f>
        <v/>
      </c>
      <c r="C746" t="str">
        <f>if(Services!D745="","",Services!D745)</f>
        <v/>
      </c>
      <c r="E746" t="str">
        <f>if(Services!E745="","",Services!E745)</f>
        <v/>
      </c>
      <c r="F746" t="str">
        <f>if(Services!F745="","",Services!F745)</f>
        <v/>
      </c>
      <c r="G746" t="str">
        <f>if(Services!G745="","",Services!G745)</f>
        <v/>
      </c>
      <c r="H746" t="str">
        <f>if(Services!B745="","",Services!B745)</f>
        <v/>
      </c>
      <c r="L746" t="str">
        <f>if(Services!I745="","",Services!I745)</f>
        <v/>
      </c>
      <c r="N746" t="str">
        <f>if(Services!H745="","",Services!H745)</f>
        <v/>
      </c>
    </row>
    <row r="747">
      <c r="B747" t="str">
        <f>if(Services!A746="","",Services!A746)</f>
        <v/>
      </c>
      <c r="C747" t="str">
        <f>if(Services!D746="","",Services!D746)</f>
        <v/>
      </c>
      <c r="E747" t="str">
        <f>if(Services!E746="","",Services!E746)</f>
        <v/>
      </c>
      <c r="F747" t="str">
        <f>if(Services!F746="","",Services!F746)</f>
        <v/>
      </c>
      <c r="G747" t="str">
        <f>if(Services!G746="","",Services!G746)</f>
        <v/>
      </c>
      <c r="H747" t="str">
        <f>if(Services!B746="","",Services!B746)</f>
        <v/>
      </c>
      <c r="L747" t="str">
        <f>if(Services!I746="","",Services!I746)</f>
        <v/>
      </c>
      <c r="N747" t="str">
        <f>if(Services!H746="","",Services!H746)</f>
        <v/>
      </c>
    </row>
    <row r="748">
      <c r="B748" t="str">
        <f>if(Services!A747="","",Services!A747)</f>
        <v/>
      </c>
      <c r="C748" t="str">
        <f>if(Services!D747="","",Services!D747)</f>
        <v/>
      </c>
      <c r="E748" t="str">
        <f>if(Services!E747="","",Services!E747)</f>
        <v/>
      </c>
      <c r="F748" t="str">
        <f>if(Services!F747="","",Services!F747)</f>
        <v/>
      </c>
      <c r="G748" t="str">
        <f>if(Services!G747="","",Services!G747)</f>
        <v/>
      </c>
      <c r="H748" t="str">
        <f>if(Services!B747="","",Services!B747)</f>
        <v/>
      </c>
      <c r="L748" t="str">
        <f>if(Services!I747="","",Services!I747)</f>
        <v/>
      </c>
      <c r="N748" t="str">
        <f>if(Services!H747="","",Services!H747)</f>
        <v/>
      </c>
    </row>
    <row r="749">
      <c r="B749" t="str">
        <f>if(Services!A748="","",Services!A748)</f>
        <v/>
      </c>
      <c r="C749" t="str">
        <f>if(Services!D748="","",Services!D748)</f>
        <v/>
      </c>
      <c r="E749" t="str">
        <f>if(Services!E748="","",Services!E748)</f>
        <v/>
      </c>
      <c r="F749" t="str">
        <f>if(Services!F748="","",Services!F748)</f>
        <v/>
      </c>
      <c r="G749" t="str">
        <f>if(Services!G748="","",Services!G748)</f>
        <v/>
      </c>
      <c r="H749" t="str">
        <f>if(Services!B748="","",Services!B748)</f>
        <v/>
      </c>
      <c r="L749" t="str">
        <f>if(Services!I748="","",Services!I748)</f>
        <v/>
      </c>
      <c r="N749" t="str">
        <f>if(Services!H748="","",Services!H748)</f>
        <v/>
      </c>
    </row>
    <row r="750">
      <c r="B750" t="str">
        <f>if(Services!A749="","",Services!A749)</f>
        <v/>
      </c>
      <c r="C750" t="str">
        <f>if(Services!D749="","",Services!D749)</f>
        <v/>
      </c>
      <c r="E750" t="str">
        <f>if(Services!E749="","",Services!E749)</f>
        <v/>
      </c>
      <c r="F750" t="str">
        <f>if(Services!F749="","",Services!F749)</f>
        <v/>
      </c>
      <c r="G750" t="str">
        <f>if(Services!G749="","",Services!G749)</f>
        <v/>
      </c>
      <c r="H750" t="str">
        <f>if(Services!B749="","",Services!B749)</f>
        <v/>
      </c>
      <c r="L750" t="str">
        <f>if(Services!I749="","",Services!I749)</f>
        <v/>
      </c>
      <c r="N750" t="str">
        <f>if(Services!H749="","",Services!H749)</f>
        <v/>
      </c>
    </row>
    <row r="751">
      <c r="B751" t="str">
        <f>if(Services!A750="","",Services!A750)</f>
        <v/>
      </c>
      <c r="C751" t="str">
        <f>if(Services!D750="","",Services!D750)</f>
        <v/>
      </c>
      <c r="E751" t="str">
        <f>if(Services!E750="","",Services!E750)</f>
        <v/>
      </c>
      <c r="F751" t="str">
        <f>if(Services!F750="","",Services!F750)</f>
        <v/>
      </c>
      <c r="G751" t="str">
        <f>if(Services!G750="","",Services!G750)</f>
        <v/>
      </c>
      <c r="H751" t="str">
        <f>if(Services!B750="","",Services!B750)</f>
        <v/>
      </c>
      <c r="L751" t="str">
        <f>if(Services!I750="","",Services!I750)</f>
        <v/>
      </c>
      <c r="N751" t="str">
        <f>if(Services!H750="","",Services!H750)</f>
        <v/>
      </c>
    </row>
    <row r="752">
      <c r="B752" t="str">
        <f>if(Services!A751="","",Services!A751)</f>
        <v/>
      </c>
      <c r="C752" t="str">
        <f>if(Services!D751="","",Services!D751)</f>
        <v/>
      </c>
      <c r="E752" t="str">
        <f>if(Services!E751="","",Services!E751)</f>
        <v/>
      </c>
      <c r="F752" t="str">
        <f>if(Services!F751="","",Services!F751)</f>
        <v/>
      </c>
      <c r="G752" t="str">
        <f>if(Services!G751="","",Services!G751)</f>
        <v/>
      </c>
      <c r="H752" t="str">
        <f>if(Services!B751="","",Services!B751)</f>
        <v/>
      </c>
      <c r="L752" t="str">
        <f>if(Services!I751="","",Services!I751)</f>
        <v/>
      </c>
      <c r="N752" t="str">
        <f>if(Services!H751="","",Services!H751)</f>
        <v/>
      </c>
    </row>
    <row r="753">
      <c r="B753" t="str">
        <f>if(Services!A752="","",Services!A752)</f>
        <v/>
      </c>
      <c r="C753" t="str">
        <f>if(Services!D752="","",Services!D752)</f>
        <v/>
      </c>
      <c r="E753" t="str">
        <f>if(Services!E752="","",Services!E752)</f>
        <v/>
      </c>
      <c r="F753" t="str">
        <f>if(Services!F752="","",Services!F752)</f>
        <v/>
      </c>
      <c r="G753" t="str">
        <f>if(Services!G752="","",Services!G752)</f>
        <v/>
      </c>
      <c r="H753" t="str">
        <f>if(Services!B752="","",Services!B752)</f>
        <v/>
      </c>
      <c r="L753" t="str">
        <f>if(Services!I752="","",Services!I752)</f>
        <v/>
      </c>
      <c r="N753" t="str">
        <f>if(Services!H752="","",Services!H752)</f>
        <v/>
      </c>
    </row>
    <row r="754">
      <c r="B754" t="str">
        <f>if(Services!A753="","",Services!A753)</f>
        <v/>
      </c>
      <c r="C754" t="str">
        <f>if(Services!D753="","",Services!D753)</f>
        <v/>
      </c>
      <c r="E754" t="str">
        <f>if(Services!E753="","",Services!E753)</f>
        <v/>
      </c>
      <c r="F754" t="str">
        <f>if(Services!F753="","",Services!F753)</f>
        <v/>
      </c>
      <c r="G754" t="str">
        <f>if(Services!G753="","",Services!G753)</f>
        <v/>
      </c>
      <c r="H754" t="str">
        <f>if(Services!B753="","",Services!B753)</f>
        <v/>
      </c>
      <c r="L754" t="str">
        <f>if(Services!I753="","",Services!I753)</f>
        <v/>
      </c>
      <c r="N754" t="str">
        <f>if(Services!H753="","",Services!H753)</f>
        <v/>
      </c>
    </row>
    <row r="755">
      <c r="B755" t="str">
        <f>if(Services!A754="","",Services!A754)</f>
        <v/>
      </c>
      <c r="C755" t="str">
        <f>if(Services!D754="","",Services!D754)</f>
        <v/>
      </c>
      <c r="E755" t="str">
        <f>if(Services!E754="","",Services!E754)</f>
        <v/>
      </c>
      <c r="F755" t="str">
        <f>if(Services!F754="","",Services!F754)</f>
        <v/>
      </c>
      <c r="G755" t="str">
        <f>if(Services!G754="","",Services!G754)</f>
        <v/>
      </c>
      <c r="H755" t="str">
        <f>if(Services!B754="","",Services!B754)</f>
        <v/>
      </c>
      <c r="L755" t="str">
        <f>if(Services!I754="","",Services!I754)</f>
        <v/>
      </c>
      <c r="N755" t="str">
        <f>if(Services!H754="","",Services!H754)</f>
        <v/>
      </c>
    </row>
    <row r="756">
      <c r="B756" t="str">
        <f>if(Services!A755="","",Services!A755)</f>
        <v/>
      </c>
      <c r="C756" t="str">
        <f>if(Services!D755="","",Services!D755)</f>
        <v/>
      </c>
      <c r="E756" t="str">
        <f>if(Services!E755="","",Services!E755)</f>
        <v/>
      </c>
      <c r="F756" t="str">
        <f>if(Services!F755="","",Services!F755)</f>
        <v/>
      </c>
      <c r="G756" t="str">
        <f>if(Services!G755="","",Services!G755)</f>
        <v/>
      </c>
      <c r="H756" t="str">
        <f>if(Services!B755="","",Services!B755)</f>
        <v/>
      </c>
      <c r="L756" t="str">
        <f>if(Services!I755="","",Services!I755)</f>
        <v/>
      </c>
      <c r="N756" t="str">
        <f>if(Services!H755="","",Services!H755)</f>
        <v/>
      </c>
    </row>
    <row r="757">
      <c r="B757" t="str">
        <f>if(Services!A756="","",Services!A756)</f>
        <v/>
      </c>
      <c r="C757" t="str">
        <f>if(Services!D756="","",Services!D756)</f>
        <v/>
      </c>
      <c r="E757" t="str">
        <f>if(Services!E756="","",Services!E756)</f>
        <v/>
      </c>
      <c r="F757" t="str">
        <f>if(Services!F756="","",Services!F756)</f>
        <v/>
      </c>
      <c r="G757" t="str">
        <f>if(Services!G756="","",Services!G756)</f>
        <v/>
      </c>
      <c r="H757" t="str">
        <f>if(Services!B756="","",Services!B756)</f>
        <v/>
      </c>
      <c r="L757" t="str">
        <f>if(Services!I756="","",Services!I756)</f>
        <v/>
      </c>
      <c r="N757" t="str">
        <f>if(Services!H756="","",Services!H756)</f>
        <v/>
      </c>
    </row>
    <row r="758">
      <c r="B758" t="str">
        <f>if(Services!A757="","",Services!A757)</f>
        <v/>
      </c>
      <c r="C758" t="str">
        <f>if(Services!D757="","",Services!D757)</f>
        <v/>
      </c>
      <c r="E758" t="str">
        <f>if(Services!E757="","",Services!E757)</f>
        <v/>
      </c>
      <c r="F758" t="str">
        <f>if(Services!F757="","",Services!F757)</f>
        <v/>
      </c>
      <c r="G758" t="str">
        <f>if(Services!G757="","",Services!G757)</f>
        <v/>
      </c>
      <c r="H758" t="str">
        <f>if(Services!B757="","",Services!B757)</f>
        <v/>
      </c>
      <c r="L758" t="str">
        <f>if(Services!I757="","",Services!I757)</f>
        <v/>
      </c>
      <c r="N758" t="str">
        <f>if(Services!H757="","",Services!H757)</f>
        <v/>
      </c>
    </row>
    <row r="759">
      <c r="B759" t="str">
        <f>if(Services!A758="","",Services!A758)</f>
        <v/>
      </c>
      <c r="C759" t="str">
        <f>if(Services!D758="","",Services!D758)</f>
        <v/>
      </c>
      <c r="E759" t="str">
        <f>if(Services!E758="","",Services!E758)</f>
        <v/>
      </c>
      <c r="F759" t="str">
        <f>if(Services!F758="","",Services!F758)</f>
        <v/>
      </c>
      <c r="G759" t="str">
        <f>if(Services!G758="","",Services!G758)</f>
        <v/>
      </c>
      <c r="H759" t="str">
        <f>if(Services!B758="","",Services!B758)</f>
        <v/>
      </c>
      <c r="L759" t="str">
        <f>if(Services!I758="","",Services!I758)</f>
        <v/>
      </c>
      <c r="N759" t="str">
        <f>if(Services!H758="","",Services!H758)</f>
        <v/>
      </c>
    </row>
    <row r="760">
      <c r="B760" t="str">
        <f>if(Services!A759="","",Services!A759)</f>
        <v/>
      </c>
      <c r="C760" t="str">
        <f>if(Services!D759="","",Services!D759)</f>
        <v/>
      </c>
      <c r="E760" t="str">
        <f>if(Services!E759="","",Services!E759)</f>
        <v/>
      </c>
      <c r="F760" t="str">
        <f>if(Services!F759="","",Services!F759)</f>
        <v/>
      </c>
      <c r="G760" t="str">
        <f>if(Services!G759="","",Services!G759)</f>
        <v/>
      </c>
      <c r="H760" t="str">
        <f>if(Services!B759="","",Services!B759)</f>
        <v/>
      </c>
      <c r="L760" t="str">
        <f>if(Services!I759="","",Services!I759)</f>
        <v/>
      </c>
      <c r="N760" t="str">
        <f>if(Services!H759="","",Services!H759)</f>
        <v/>
      </c>
    </row>
    <row r="761">
      <c r="B761" t="str">
        <f>if(Services!A760="","",Services!A760)</f>
        <v/>
      </c>
      <c r="C761" t="str">
        <f>if(Services!D760="","",Services!D760)</f>
        <v/>
      </c>
      <c r="E761" t="str">
        <f>if(Services!E760="","",Services!E760)</f>
        <v/>
      </c>
      <c r="F761" t="str">
        <f>if(Services!F760="","",Services!F760)</f>
        <v/>
      </c>
      <c r="G761" t="str">
        <f>if(Services!G760="","",Services!G760)</f>
        <v/>
      </c>
      <c r="H761" t="str">
        <f>if(Services!B760="","",Services!B760)</f>
        <v/>
      </c>
      <c r="L761" t="str">
        <f>if(Services!I760="","",Services!I760)</f>
        <v/>
      </c>
      <c r="N761" t="str">
        <f>if(Services!H760="","",Services!H760)</f>
        <v/>
      </c>
    </row>
    <row r="762">
      <c r="B762" t="str">
        <f>if(Services!A761="","",Services!A761)</f>
        <v/>
      </c>
      <c r="C762" t="str">
        <f>if(Services!D761="","",Services!D761)</f>
        <v/>
      </c>
      <c r="E762" t="str">
        <f>if(Services!E761="","",Services!E761)</f>
        <v/>
      </c>
      <c r="F762" t="str">
        <f>if(Services!F761="","",Services!F761)</f>
        <v/>
      </c>
      <c r="G762" t="str">
        <f>if(Services!G761="","",Services!G761)</f>
        <v/>
      </c>
      <c r="H762" t="str">
        <f>if(Services!B761="","",Services!B761)</f>
        <v/>
      </c>
      <c r="L762" t="str">
        <f>if(Services!I761="","",Services!I761)</f>
        <v/>
      </c>
      <c r="N762" t="str">
        <f>if(Services!H761="","",Services!H761)</f>
        <v/>
      </c>
    </row>
    <row r="763">
      <c r="B763" t="str">
        <f>if(Services!A762="","",Services!A762)</f>
        <v/>
      </c>
      <c r="C763" t="str">
        <f>if(Services!D762="","",Services!D762)</f>
        <v/>
      </c>
      <c r="E763" t="str">
        <f>if(Services!E762="","",Services!E762)</f>
        <v/>
      </c>
      <c r="F763" t="str">
        <f>if(Services!F762="","",Services!F762)</f>
        <v/>
      </c>
      <c r="G763" t="str">
        <f>if(Services!G762="","",Services!G762)</f>
        <v/>
      </c>
      <c r="H763" t="str">
        <f>if(Services!B762="","",Services!B762)</f>
        <v/>
      </c>
      <c r="L763" t="str">
        <f>if(Services!I762="","",Services!I762)</f>
        <v/>
      </c>
      <c r="N763" t="str">
        <f>if(Services!H762="","",Services!H762)</f>
        <v/>
      </c>
    </row>
    <row r="764">
      <c r="B764" t="str">
        <f>if(Services!A763="","",Services!A763)</f>
        <v/>
      </c>
      <c r="C764" t="str">
        <f>if(Services!D763="","",Services!D763)</f>
        <v/>
      </c>
      <c r="E764" t="str">
        <f>if(Services!E763="","",Services!E763)</f>
        <v/>
      </c>
      <c r="F764" t="str">
        <f>if(Services!F763="","",Services!F763)</f>
        <v/>
      </c>
      <c r="G764" t="str">
        <f>if(Services!G763="","",Services!G763)</f>
        <v/>
      </c>
      <c r="H764" t="str">
        <f>if(Services!B763="","",Services!B763)</f>
        <v/>
      </c>
      <c r="L764" t="str">
        <f>if(Services!I763="","",Services!I763)</f>
        <v/>
      </c>
      <c r="N764" t="str">
        <f>if(Services!H763="","",Services!H763)</f>
        <v/>
      </c>
    </row>
    <row r="765">
      <c r="B765" t="str">
        <f>if(Services!A764="","",Services!A764)</f>
        <v/>
      </c>
      <c r="C765" t="str">
        <f>if(Services!D764="","",Services!D764)</f>
        <v/>
      </c>
      <c r="E765" t="str">
        <f>if(Services!E764="","",Services!E764)</f>
        <v/>
      </c>
      <c r="F765" t="str">
        <f>if(Services!F764="","",Services!F764)</f>
        <v/>
      </c>
      <c r="G765" t="str">
        <f>if(Services!G764="","",Services!G764)</f>
        <v/>
      </c>
      <c r="H765" t="str">
        <f>if(Services!B764="","",Services!B764)</f>
        <v/>
      </c>
      <c r="L765" t="str">
        <f>if(Services!I764="","",Services!I764)</f>
        <v/>
      </c>
      <c r="N765" t="str">
        <f>if(Services!H764="","",Services!H764)</f>
        <v/>
      </c>
    </row>
    <row r="766">
      <c r="B766" t="str">
        <f>if(Services!A765="","",Services!A765)</f>
        <v/>
      </c>
      <c r="C766" t="str">
        <f>if(Services!D765="","",Services!D765)</f>
        <v/>
      </c>
      <c r="E766" t="str">
        <f>if(Services!E765="","",Services!E765)</f>
        <v/>
      </c>
      <c r="F766" t="str">
        <f>if(Services!F765="","",Services!F765)</f>
        <v/>
      </c>
      <c r="G766" t="str">
        <f>if(Services!G765="","",Services!G765)</f>
        <v/>
      </c>
      <c r="H766" t="str">
        <f>if(Services!B765="","",Services!B765)</f>
        <v/>
      </c>
      <c r="L766" t="str">
        <f>if(Services!I765="","",Services!I765)</f>
        <v/>
      </c>
      <c r="N766" t="str">
        <f>if(Services!H765="","",Services!H765)</f>
        <v/>
      </c>
    </row>
    <row r="767">
      <c r="B767" t="str">
        <f>if(Services!A766="","",Services!A766)</f>
        <v/>
      </c>
      <c r="C767" t="str">
        <f>if(Services!D766="","",Services!D766)</f>
        <v/>
      </c>
      <c r="E767" t="str">
        <f>if(Services!E766="","",Services!E766)</f>
        <v/>
      </c>
      <c r="F767" t="str">
        <f>if(Services!F766="","",Services!F766)</f>
        <v/>
      </c>
      <c r="G767" t="str">
        <f>if(Services!G766="","",Services!G766)</f>
        <v/>
      </c>
      <c r="H767" t="str">
        <f>if(Services!B766="","",Services!B766)</f>
        <v/>
      </c>
      <c r="L767" t="str">
        <f>if(Services!I766="","",Services!I766)</f>
        <v/>
      </c>
      <c r="N767" t="str">
        <f>if(Services!H766="","",Services!H766)</f>
        <v/>
      </c>
    </row>
    <row r="768">
      <c r="B768" t="str">
        <f>if(Services!A767="","",Services!A767)</f>
        <v/>
      </c>
      <c r="C768" t="str">
        <f>if(Services!D767="","",Services!D767)</f>
        <v/>
      </c>
      <c r="E768" t="str">
        <f>if(Services!E767="","",Services!E767)</f>
        <v/>
      </c>
      <c r="F768" t="str">
        <f>if(Services!F767="","",Services!F767)</f>
        <v/>
      </c>
      <c r="G768" t="str">
        <f>if(Services!G767="","",Services!G767)</f>
        <v/>
      </c>
      <c r="H768" t="str">
        <f>if(Services!B767="","",Services!B767)</f>
        <v/>
      </c>
      <c r="L768" t="str">
        <f>if(Services!I767="","",Services!I767)</f>
        <v/>
      </c>
      <c r="N768" t="str">
        <f>if(Services!H767="","",Services!H767)</f>
        <v/>
      </c>
    </row>
    <row r="769">
      <c r="B769" t="str">
        <f>if(Services!A768="","",Services!A768)</f>
        <v/>
      </c>
      <c r="C769" t="str">
        <f>if(Services!D768="","",Services!D768)</f>
        <v/>
      </c>
      <c r="E769" t="str">
        <f>if(Services!E768="","",Services!E768)</f>
        <v/>
      </c>
      <c r="F769" t="str">
        <f>if(Services!F768="","",Services!F768)</f>
        <v/>
      </c>
      <c r="G769" t="str">
        <f>if(Services!G768="","",Services!G768)</f>
        <v/>
      </c>
      <c r="H769" t="str">
        <f>if(Services!B768="","",Services!B768)</f>
        <v/>
      </c>
      <c r="L769" t="str">
        <f>if(Services!I768="","",Services!I768)</f>
        <v/>
      </c>
      <c r="N769" t="str">
        <f>if(Services!H768="","",Services!H768)</f>
        <v/>
      </c>
    </row>
    <row r="770">
      <c r="B770" t="str">
        <f>if(Services!A769="","",Services!A769)</f>
        <v/>
      </c>
      <c r="C770" t="str">
        <f>if(Services!D769="","",Services!D769)</f>
        <v/>
      </c>
      <c r="E770" t="str">
        <f>if(Services!E769="","",Services!E769)</f>
        <v/>
      </c>
      <c r="F770" t="str">
        <f>if(Services!F769="","",Services!F769)</f>
        <v/>
      </c>
      <c r="G770" t="str">
        <f>if(Services!G769="","",Services!G769)</f>
        <v/>
      </c>
      <c r="H770" t="str">
        <f>if(Services!B769="","",Services!B769)</f>
        <v/>
      </c>
      <c r="L770" t="str">
        <f>if(Services!I769="","",Services!I769)</f>
        <v/>
      </c>
      <c r="N770" t="str">
        <f>if(Services!H769="","",Services!H769)</f>
        <v/>
      </c>
    </row>
    <row r="771">
      <c r="B771" t="str">
        <f>if(Services!A770="","",Services!A770)</f>
        <v/>
      </c>
      <c r="C771" t="str">
        <f>if(Services!D770="","",Services!D770)</f>
        <v/>
      </c>
      <c r="E771" t="str">
        <f>if(Services!E770="","",Services!E770)</f>
        <v/>
      </c>
      <c r="F771" t="str">
        <f>if(Services!F770="","",Services!F770)</f>
        <v/>
      </c>
      <c r="G771" t="str">
        <f>if(Services!G770="","",Services!G770)</f>
        <v/>
      </c>
      <c r="H771" t="str">
        <f>if(Services!B770="","",Services!B770)</f>
        <v/>
      </c>
      <c r="L771" t="str">
        <f>if(Services!I770="","",Services!I770)</f>
        <v/>
      </c>
      <c r="N771" t="str">
        <f>if(Services!H770="","",Services!H770)</f>
        <v/>
      </c>
    </row>
    <row r="772">
      <c r="B772" t="str">
        <f>if(Services!A771="","",Services!A771)</f>
        <v/>
      </c>
      <c r="C772" t="str">
        <f>if(Services!D771="","",Services!D771)</f>
        <v/>
      </c>
      <c r="E772" t="str">
        <f>if(Services!E771="","",Services!E771)</f>
        <v/>
      </c>
      <c r="F772" t="str">
        <f>if(Services!F771="","",Services!F771)</f>
        <v/>
      </c>
      <c r="G772" t="str">
        <f>if(Services!G771="","",Services!G771)</f>
        <v/>
      </c>
      <c r="H772" t="str">
        <f>if(Services!B771="","",Services!B771)</f>
        <v/>
      </c>
      <c r="L772" t="str">
        <f>if(Services!I771="","",Services!I771)</f>
        <v/>
      </c>
      <c r="N772" t="str">
        <f>if(Services!H771="","",Services!H771)</f>
        <v/>
      </c>
    </row>
    <row r="773">
      <c r="B773" t="str">
        <f>if(Services!A772="","",Services!A772)</f>
        <v/>
      </c>
      <c r="C773" t="str">
        <f>if(Services!D772="","",Services!D772)</f>
        <v/>
      </c>
      <c r="E773" t="str">
        <f>if(Services!E772="","",Services!E772)</f>
        <v/>
      </c>
      <c r="F773" t="str">
        <f>if(Services!F772="","",Services!F772)</f>
        <v/>
      </c>
      <c r="G773" t="str">
        <f>if(Services!G772="","",Services!G772)</f>
        <v/>
      </c>
      <c r="H773" t="str">
        <f>if(Services!B772="","",Services!B772)</f>
        <v/>
      </c>
      <c r="L773" t="str">
        <f>if(Services!I772="","",Services!I772)</f>
        <v/>
      </c>
      <c r="N773" t="str">
        <f>if(Services!H772="","",Services!H772)</f>
        <v/>
      </c>
    </row>
    <row r="774">
      <c r="B774" t="str">
        <f>if(Services!A773="","",Services!A773)</f>
        <v/>
      </c>
      <c r="C774" t="str">
        <f>if(Services!D773="","",Services!D773)</f>
        <v/>
      </c>
      <c r="E774" t="str">
        <f>if(Services!E773="","",Services!E773)</f>
        <v/>
      </c>
      <c r="F774" t="str">
        <f>if(Services!F773="","",Services!F773)</f>
        <v/>
      </c>
      <c r="G774" t="str">
        <f>if(Services!G773="","",Services!G773)</f>
        <v/>
      </c>
      <c r="H774" t="str">
        <f>if(Services!B773="","",Services!B773)</f>
        <v/>
      </c>
      <c r="L774" t="str">
        <f>if(Services!I773="","",Services!I773)</f>
        <v/>
      </c>
      <c r="N774" t="str">
        <f>if(Services!H773="","",Services!H773)</f>
        <v/>
      </c>
    </row>
    <row r="775">
      <c r="B775" t="str">
        <f>if(Services!A774="","",Services!A774)</f>
        <v/>
      </c>
      <c r="C775" t="str">
        <f>if(Services!D774="","",Services!D774)</f>
        <v/>
      </c>
      <c r="E775" t="str">
        <f>if(Services!E774="","",Services!E774)</f>
        <v/>
      </c>
      <c r="F775" t="str">
        <f>if(Services!F774="","",Services!F774)</f>
        <v/>
      </c>
      <c r="G775" t="str">
        <f>if(Services!G774="","",Services!G774)</f>
        <v/>
      </c>
      <c r="H775" t="str">
        <f>if(Services!B774="","",Services!B774)</f>
        <v/>
      </c>
      <c r="L775" t="str">
        <f>if(Services!I774="","",Services!I774)</f>
        <v/>
      </c>
      <c r="N775" t="str">
        <f>if(Services!H774="","",Services!H774)</f>
        <v/>
      </c>
    </row>
    <row r="776">
      <c r="B776" t="str">
        <f>if(Services!A775="","",Services!A775)</f>
        <v/>
      </c>
      <c r="C776" t="str">
        <f>if(Services!D775="","",Services!D775)</f>
        <v/>
      </c>
      <c r="E776" t="str">
        <f>if(Services!E775="","",Services!E775)</f>
        <v/>
      </c>
      <c r="F776" t="str">
        <f>if(Services!F775="","",Services!F775)</f>
        <v/>
      </c>
      <c r="G776" t="str">
        <f>if(Services!G775="","",Services!G775)</f>
        <v/>
      </c>
      <c r="H776" t="str">
        <f>if(Services!B775="","",Services!B775)</f>
        <v/>
      </c>
      <c r="L776" t="str">
        <f>if(Services!I775="","",Services!I775)</f>
        <v/>
      </c>
      <c r="N776" t="str">
        <f>if(Services!H775="","",Services!H775)</f>
        <v/>
      </c>
    </row>
    <row r="777">
      <c r="B777" t="str">
        <f>if(Services!A776="","",Services!A776)</f>
        <v/>
      </c>
      <c r="C777" t="str">
        <f>if(Services!D776="","",Services!D776)</f>
        <v/>
      </c>
      <c r="E777" t="str">
        <f>if(Services!E776="","",Services!E776)</f>
        <v/>
      </c>
      <c r="F777" t="str">
        <f>if(Services!F776="","",Services!F776)</f>
        <v/>
      </c>
      <c r="G777" t="str">
        <f>if(Services!G776="","",Services!G776)</f>
        <v/>
      </c>
      <c r="H777" t="str">
        <f>if(Services!B776="","",Services!B776)</f>
        <v/>
      </c>
      <c r="L777" t="str">
        <f>if(Services!I776="","",Services!I776)</f>
        <v/>
      </c>
      <c r="N777" t="str">
        <f>if(Services!H776="","",Services!H776)</f>
        <v/>
      </c>
    </row>
    <row r="778">
      <c r="B778" t="str">
        <f>if(Services!A777="","",Services!A777)</f>
        <v/>
      </c>
      <c r="C778" t="str">
        <f>if(Services!D777="","",Services!D777)</f>
        <v/>
      </c>
      <c r="E778" t="str">
        <f>if(Services!E777="","",Services!E777)</f>
        <v/>
      </c>
      <c r="F778" t="str">
        <f>if(Services!F777="","",Services!F777)</f>
        <v/>
      </c>
      <c r="G778" t="str">
        <f>if(Services!G777="","",Services!G777)</f>
        <v/>
      </c>
      <c r="H778" t="str">
        <f>if(Services!B777="","",Services!B777)</f>
        <v/>
      </c>
      <c r="L778" t="str">
        <f>if(Services!I777="","",Services!I777)</f>
        <v/>
      </c>
      <c r="N778" t="str">
        <f>if(Services!H777="","",Services!H777)</f>
        <v/>
      </c>
    </row>
    <row r="779">
      <c r="B779" t="str">
        <f>if(Services!A778="","",Services!A778)</f>
        <v/>
      </c>
      <c r="C779" t="str">
        <f>if(Services!D778="","",Services!D778)</f>
        <v/>
      </c>
      <c r="E779" t="str">
        <f>if(Services!E778="","",Services!E778)</f>
        <v/>
      </c>
      <c r="F779" t="str">
        <f>if(Services!F778="","",Services!F778)</f>
        <v/>
      </c>
      <c r="G779" t="str">
        <f>if(Services!G778="","",Services!G778)</f>
        <v/>
      </c>
      <c r="H779" t="str">
        <f>if(Services!B778="","",Services!B778)</f>
        <v/>
      </c>
      <c r="L779" t="str">
        <f>if(Services!I778="","",Services!I778)</f>
        <v/>
      </c>
      <c r="N779" t="str">
        <f>if(Services!H778="","",Services!H778)</f>
        <v/>
      </c>
    </row>
    <row r="780">
      <c r="B780" t="str">
        <f>if(Services!A779="","",Services!A779)</f>
        <v/>
      </c>
      <c r="C780" t="str">
        <f>if(Services!D779="","",Services!D779)</f>
        <v/>
      </c>
      <c r="E780" t="str">
        <f>if(Services!E779="","",Services!E779)</f>
        <v/>
      </c>
      <c r="F780" t="str">
        <f>if(Services!F779="","",Services!F779)</f>
        <v/>
      </c>
      <c r="G780" t="str">
        <f>if(Services!G779="","",Services!G779)</f>
        <v/>
      </c>
      <c r="H780" t="str">
        <f>if(Services!B779="","",Services!B779)</f>
        <v/>
      </c>
      <c r="L780" t="str">
        <f>if(Services!I779="","",Services!I779)</f>
        <v/>
      </c>
      <c r="N780" t="str">
        <f>if(Services!H779="","",Services!H779)</f>
        <v/>
      </c>
    </row>
    <row r="781">
      <c r="B781" t="str">
        <f>if(Services!A780="","",Services!A780)</f>
        <v/>
      </c>
      <c r="C781" t="str">
        <f>if(Services!D780="","",Services!D780)</f>
        <v/>
      </c>
      <c r="E781" t="str">
        <f>if(Services!E780="","",Services!E780)</f>
        <v/>
      </c>
      <c r="F781" t="str">
        <f>if(Services!F780="","",Services!F780)</f>
        <v/>
      </c>
      <c r="G781" t="str">
        <f>if(Services!G780="","",Services!G780)</f>
        <v/>
      </c>
      <c r="H781" t="str">
        <f>if(Services!B780="","",Services!B780)</f>
        <v/>
      </c>
      <c r="L781" t="str">
        <f>if(Services!I780="","",Services!I780)</f>
        <v/>
      </c>
      <c r="N781" t="str">
        <f>if(Services!H780="","",Services!H780)</f>
        <v/>
      </c>
    </row>
    <row r="782">
      <c r="B782" t="str">
        <f>if(Services!A781="","",Services!A781)</f>
        <v/>
      </c>
      <c r="C782" t="str">
        <f>if(Services!D781="","",Services!D781)</f>
        <v/>
      </c>
      <c r="E782" t="str">
        <f>if(Services!E781="","",Services!E781)</f>
        <v/>
      </c>
      <c r="F782" t="str">
        <f>if(Services!F781="","",Services!F781)</f>
        <v/>
      </c>
      <c r="G782" t="str">
        <f>if(Services!G781="","",Services!G781)</f>
        <v/>
      </c>
      <c r="H782" t="str">
        <f>if(Services!B781="","",Services!B781)</f>
        <v/>
      </c>
      <c r="L782" t="str">
        <f>if(Services!I781="","",Services!I781)</f>
        <v/>
      </c>
      <c r="N782" t="str">
        <f>if(Services!H781="","",Services!H781)</f>
        <v/>
      </c>
    </row>
    <row r="783">
      <c r="B783" t="str">
        <f>if(Services!A782="","",Services!A782)</f>
        <v/>
      </c>
      <c r="C783" t="str">
        <f>if(Services!D782="","",Services!D782)</f>
        <v/>
      </c>
      <c r="E783" t="str">
        <f>if(Services!E782="","",Services!E782)</f>
        <v/>
      </c>
      <c r="F783" t="str">
        <f>if(Services!F782="","",Services!F782)</f>
        <v/>
      </c>
      <c r="G783" t="str">
        <f>if(Services!G782="","",Services!G782)</f>
        <v/>
      </c>
      <c r="H783" t="str">
        <f>if(Services!B782="","",Services!B782)</f>
        <v/>
      </c>
      <c r="L783" t="str">
        <f>if(Services!I782="","",Services!I782)</f>
        <v/>
      </c>
      <c r="N783" t="str">
        <f>if(Services!H782="","",Services!H782)</f>
        <v/>
      </c>
    </row>
    <row r="784">
      <c r="B784" t="str">
        <f>if(Services!A783="","",Services!A783)</f>
        <v/>
      </c>
      <c r="C784" t="str">
        <f>if(Services!D783="","",Services!D783)</f>
        <v/>
      </c>
      <c r="E784" t="str">
        <f>if(Services!E783="","",Services!E783)</f>
        <v/>
      </c>
      <c r="F784" t="str">
        <f>if(Services!F783="","",Services!F783)</f>
        <v/>
      </c>
      <c r="G784" t="str">
        <f>if(Services!G783="","",Services!G783)</f>
        <v/>
      </c>
      <c r="H784" t="str">
        <f>if(Services!B783="","",Services!B783)</f>
        <v/>
      </c>
      <c r="L784" t="str">
        <f>if(Services!I783="","",Services!I783)</f>
        <v/>
      </c>
      <c r="N784" t="str">
        <f>if(Services!H783="","",Services!H783)</f>
        <v/>
      </c>
    </row>
    <row r="785">
      <c r="B785" t="str">
        <f>if(Services!A784="","",Services!A784)</f>
        <v/>
      </c>
      <c r="C785" t="str">
        <f>if(Services!D784="","",Services!D784)</f>
        <v/>
      </c>
      <c r="E785" t="str">
        <f>if(Services!E784="","",Services!E784)</f>
        <v/>
      </c>
      <c r="F785" t="str">
        <f>if(Services!F784="","",Services!F784)</f>
        <v/>
      </c>
      <c r="G785" t="str">
        <f>if(Services!G784="","",Services!G784)</f>
        <v/>
      </c>
      <c r="H785" t="str">
        <f>if(Services!B784="","",Services!B784)</f>
        <v/>
      </c>
      <c r="L785" t="str">
        <f>if(Services!I784="","",Services!I784)</f>
        <v/>
      </c>
      <c r="N785" t="str">
        <f>if(Services!H784="","",Services!H784)</f>
        <v/>
      </c>
    </row>
    <row r="786">
      <c r="B786" t="str">
        <f>if(Services!A785="","",Services!A785)</f>
        <v/>
      </c>
      <c r="C786" t="str">
        <f>if(Services!D785="","",Services!D785)</f>
        <v/>
      </c>
      <c r="E786" t="str">
        <f>if(Services!E785="","",Services!E785)</f>
        <v/>
      </c>
      <c r="F786" t="str">
        <f>if(Services!F785="","",Services!F785)</f>
        <v/>
      </c>
      <c r="G786" t="str">
        <f>if(Services!G785="","",Services!G785)</f>
        <v/>
      </c>
      <c r="H786" t="str">
        <f>if(Services!B785="","",Services!B785)</f>
        <v/>
      </c>
      <c r="L786" t="str">
        <f>if(Services!I785="","",Services!I785)</f>
        <v/>
      </c>
      <c r="N786" t="str">
        <f>if(Services!H785="","",Services!H785)</f>
        <v/>
      </c>
    </row>
    <row r="787">
      <c r="B787" t="str">
        <f>if(Services!A786="","",Services!A786)</f>
        <v/>
      </c>
      <c r="C787" t="str">
        <f>if(Services!D786="","",Services!D786)</f>
        <v/>
      </c>
      <c r="E787" t="str">
        <f>if(Services!E786="","",Services!E786)</f>
        <v/>
      </c>
      <c r="F787" t="str">
        <f>if(Services!F786="","",Services!F786)</f>
        <v/>
      </c>
      <c r="G787" t="str">
        <f>if(Services!G786="","",Services!G786)</f>
        <v/>
      </c>
      <c r="H787" t="str">
        <f>if(Services!B786="","",Services!B786)</f>
        <v/>
      </c>
      <c r="L787" t="str">
        <f>if(Services!I786="","",Services!I786)</f>
        <v/>
      </c>
      <c r="N787" t="str">
        <f>if(Services!H786="","",Services!H786)</f>
        <v/>
      </c>
    </row>
    <row r="788">
      <c r="B788" t="str">
        <f>if(Services!A787="","",Services!A787)</f>
        <v/>
      </c>
      <c r="C788" t="str">
        <f>if(Services!D787="","",Services!D787)</f>
        <v/>
      </c>
      <c r="E788" t="str">
        <f>if(Services!E787="","",Services!E787)</f>
        <v/>
      </c>
      <c r="F788" t="str">
        <f>if(Services!F787="","",Services!F787)</f>
        <v/>
      </c>
      <c r="G788" t="str">
        <f>if(Services!G787="","",Services!G787)</f>
        <v/>
      </c>
      <c r="H788" t="str">
        <f>if(Services!B787="","",Services!B787)</f>
        <v/>
      </c>
      <c r="L788" t="str">
        <f>if(Services!I787="","",Services!I787)</f>
        <v/>
      </c>
      <c r="N788" t="str">
        <f>if(Services!H787="","",Services!H787)</f>
        <v/>
      </c>
    </row>
    <row r="789">
      <c r="B789" t="str">
        <f>if(Services!A788="","",Services!A788)</f>
        <v/>
      </c>
      <c r="C789" t="str">
        <f>if(Services!D788="","",Services!D788)</f>
        <v/>
      </c>
      <c r="E789" t="str">
        <f>if(Services!E788="","",Services!E788)</f>
        <v/>
      </c>
      <c r="F789" t="str">
        <f>if(Services!F788="","",Services!F788)</f>
        <v/>
      </c>
      <c r="G789" t="str">
        <f>if(Services!G788="","",Services!G788)</f>
        <v/>
      </c>
      <c r="H789" t="str">
        <f>if(Services!B788="","",Services!B788)</f>
        <v/>
      </c>
      <c r="L789" t="str">
        <f>if(Services!I788="","",Services!I788)</f>
        <v/>
      </c>
      <c r="N789" t="str">
        <f>if(Services!H788="","",Services!H788)</f>
        <v/>
      </c>
    </row>
    <row r="790">
      <c r="B790" t="str">
        <f>if(Services!A789="","",Services!A789)</f>
        <v/>
      </c>
      <c r="C790" t="str">
        <f>if(Services!D789="","",Services!D789)</f>
        <v/>
      </c>
      <c r="E790" t="str">
        <f>if(Services!E789="","",Services!E789)</f>
        <v/>
      </c>
      <c r="F790" t="str">
        <f>if(Services!F789="","",Services!F789)</f>
        <v/>
      </c>
      <c r="G790" t="str">
        <f>if(Services!G789="","",Services!G789)</f>
        <v/>
      </c>
      <c r="H790" t="str">
        <f>if(Services!B789="","",Services!B789)</f>
        <v/>
      </c>
      <c r="L790" t="str">
        <f>if(Services!I789="","",Services!I789)</f>
        <v/>
      </c>
      <c r="N790" t="str">
        <f>if(Services!H789="","",Services!H789)</f>
        <v/>
      </c>
    </row>
    <row r="791">
      <c r="B791" t="str">
        <f>if(Services!A790="","",Services!A790)</f>
        <v/>
      </c>
      <c r="C791" t="str">
        <f>if(Services!D790="","",Services!D790)</f>
        <v/>
      </c>
      <c r="E791" t="str">
        <f>if(Services!E790="","",Services!E790)</f>
        <v/>
      </c>
      <c r="F791" t="str">
        <f>if(Services!F790="","",Services!F790)</f>
        <v/>
      </c>
      <c r="G791" t="str">
        <f>if(Services!G790="","",Services!G790)</f>
        <v/>
      </c>
      <c r="H791" t="str">
        <f>if(Services!B790="","",Services!B790)</f>
        <v/>
      </c>
      <c r="L791" t="str">
        <f>if(Services!I790="","",Services!I790)</f>
        <v/>
      </c>
      <c r="N791" t="str">
        <f>if(Services!H790="","",Services!H790)</f>
        <v/>
      </c>
    </row>
    <row r="792">
      <c r="B792" t="str">
        <f>if(Services!A791="","",Services!A791)</f>
        <v/>
      </c>
      <c r="C792" t="str">
        <f>if(Services!D791="","",Services!D791)</f>
        <v/>
      </c>
      <c r="E792" t="str">
        <f>if(Services!E791="","",Services!E791)</f>
        <v/>
      </c>
      <c r="F792" t="str">
        <f>if(Services!F791="","",Services!F791)</f>
        <v/>
      </c>
      <c r="G792" t="str">
        <f>if(Services!G791="","",Services!G791)</f>
        <v/>
      </c>
      <c r="H792" t="str">
        <f>if(Services!B791="","",Services!B791)</f>
        <v/>
      </c>
      <c r="L792" t="str">
        <f>if(Services!I791="","",Services!I791)</f>
        <v/>
      </c>
      <c r="N792" t="str">
        <f>if(Services!H791="","",Services!H791)</f>
        <v/>
      </c>
    </row>
    <row r="793">
      <c r="B793" t="str">
        <f>if(Services!A792="","",Services!A792)</f>
        <v/>
      </c>
      <c r="C793" t="str">
        <f>if(Services!D792="","",Services!D792)</f>
        <v/>
      </c>
      <c r="E793" t="str">
        <f>if(Services!E792="","",Services!E792)</f>
        <v/>
      </c>
      <c r="F793" t="str">
        <f>if(Services!F792="","",Services!F792)</f>
        <v/>
      </c>
      <c r="G793" t="str">
        <f>if(Services!G792="","",Services!G792)</f>
        <v/>
      </c>
      <c r="H793" t="str">
        <f>if(Services!B792="","",Services!B792)</f>
        <v/>
      </c>
      <c r="L793" t="str">
        <f>if(Services!I792="","",Services!I792)</f>
        <v/>
      </c>
      <c r="N793" t="str">
        <f>if(Services!H792="","",Services!H792)</f>
        <v/>
      </c>
    </row>
    <row r="794">
      <c r="B794" t="str">
        <f>if(Services!A793="","",Services!A793)</f>
        <v/>
      </c>
      <c r="C794" t="str">
        <f>if(Services!D793="","",Services!D793)</f>
        <v/>
      </c>
      <c r="E794" t="str">
        <f>if(Services!E793="","",Services!E793)</f>
        <v/>
      </c>
      <c r="F794" t="str">
        <f>if(Services!F793="","",Services!F793)</f>
        <v/>
      </c>
      <c r="G794" t="str">
        <f>if(Services!G793="","",Services!G793)</f>
        <v/>
      </c>
      <c r="H794" t="str">
        <f>if(Services!B793="","",Services!B793)</f>
        <v/>
      </c>
      <c r="L794" t="str">
        <f>if(Services!I793="","",Services!I793)</f>
        <v/>
      </c>
      <c r="N794" t="str">
        <f>if(Services!H793="","",Services!H793)</f>
        <v/>
      </c>
    </row>
    <row r="795">
      <c r="B795" t="str">
        <f>if(Services!A794="","",Services!A794)</f>
        <v/>
      </c>
      <c r="C795" t="str">
        <f>if(Services!D794="","",Services!D794)</f>
        <v/>
      </c>
      <c r="E795" t="str">
        <f>if(Services!E794="","",Services!E794)</f>
        <v/>
      </c>
      <c r="F795" t="str">
        <f>if(Services!F794="","",Services!F794)</f>
        <v/>
      </c>
      <c r="G795" t="str">
        <f>if(Services!G794="","",Services!G794)</f>
        <v/>
      </c>
      <c r="H795" t="str">
        <f>if(Services!B794="","",Services!B794)</f>
        <v/>
      </c>
      <c r="L795" t="str">
        <f>if(Services!I794="","",Services!I794)</f>
        <v/>
      </c>
      <c r="N795" t="str">
        <f>if(Services!H794="","",Services!H794)</f>
        <v/>
      </c>
    </row>
    <row r="796">
      <c r="B796" t="str">
        <f>if(Services!A795="","",Services!A795)</f>
        <v/>
      </c>
      <c r="C796" t="str">
        <f>if(Services!D795="","",Services!D795)</f>
        <v/>
      </c>
      <c r="E796" t="str">
        <f>if(Services!E795="","",Services!E795)</f>
        <v/>
      </c>
      <c r="F796" t="str">
        <f>if(Services!F795="","",Services!F795)</f>
        <v/>
      </c>
      <c r="G796" t="str">
        <f>if(Services!G795="","",Services!G795)</f>
        <v/>
      </c>
      <c r="H796" t="str">
        <f>if(Services!B795="","",Services!B795)</f>
        <v/>
      </c>
      <c r="L796" t="str">
        <f>if(Services!I795="","",Services!I795)</f>
        <v/>
      </c>
      <c r="N796" t="str">
        <f>if(Services!H795="","",Services!H795)</f>
        <v/>
      </c>
    </row>
    <row r="797">
      <c r="B797" t="str">
        <f>if(Services!A796="","",Services!A796)</f>
        <v/>
      </c>
      <c r="C797" t="str">
        <f>if(Services!D796="","",Services!D796)</f>
        <v/>
      </c>
      <c r="E797" t="str">
        <f>if(Services!E796="","",Services!E796)</f>
        <v/>
      </c>
      <c r="F797" t="str">
        <f>if(Services!F796="","",Services!F796)</f>
        <v/>
      </c>
      <c r="G797" t="str">
        <f>if(Services!G796="","",Services!G796)</f>
        <v/>
      </c>
      <c r="H797" t="str">
        <f>if(Services!B796="","",Services!B796)</f>
        <v/>
      </c>
      <c r="L797" t="str">
        <f>if(Services!I796="","",Services!I796)</f>
        <v/>
      </c>
      <c r="N797" t="str">
        <f>if(Services!H796="","",Services!H796)</f>
        <v/>
      </c>
    </row>
    <row r="798">
      <c r="B798" t="str">
        <f>if(Services!A797="","",Services!A797)</f>
        <v/>
      </c>
      <c r="C798" t="str">
        <f>if(Services!D797="","",Services!D797)</f>
        <v/>
      </c>
      <c r="E798" t="str">
        <f>if(Services!E797="","",Services!E797)</f>
        <v/>
      </c>
      <c r="F798" t="str">
        <f>if(Services!F797="","",Services!F797)</f>
        <v/>
      </c>
      <c r="G798" t="str">
        <f>if(Services!G797="","",Services!G797)</f>
        <v/>
      </c>
      <c r="H798" t="str">
        <f>if(Services!B797="","",Services!B797)</f>
        <v/>
      </c>
      <c r="L798" t="str">
        <f>if(Services!I797="","",Services!I797)</f>
        <v/>
      </c>
      <c r="N798" t="str">
        <f>if(Services!H797="","",Services!H797)</f>
        <v/>
      </c>
    </row>
    <row r="799">
      <c r="B799" t="str">
        <f>if(Services!A798="","",Services!A798)</f>
        <v/>
      </c>
      <c r="C799" t="str">
        <f>if(Services!D798="","",Services!D798)</f>
        <v/>
      </c>
      <c r="E799" t="str">
        <f>if(Services!E798="","",Services!E798)</f>
        <v/>
      </c>
      <c r="F799" t="str">
        <f>if(Services!F798="","",Services!F798)</f>
        <v/>
      </c>
      <c r="G799" t="str">
        <f>if(Services!G798="","",Services!G798)</f>
        <v/>
      </c>
      <c r="H799" t="str">
        <f>if(Services!B798="","",Services!B798)</f>
        <v/>
      </c>
      <c r="L799" t="str">
        <f>if(Services!I798="","",Services!I798)</f>
        <v/>
      </c>
      <c r="N799" t="str">
        <f>if(Services!H798="","",Services!H798)</f>
        <v/>
      </c>
    </row>
    <row r="800">
      <c r="B800" t="str">
        <f>if(Services!A799="","",Services!A799)</f>
        <v/>
      </c>
      <c r="C800" t="str">
        <f>if(Services!D799="","",Services!D799)</f>
        <v/>
      </c>
      <c r="E800" t="str">
        <f>if(Services!E799="","",Services!E799)</f>
        <v/>
      </c>
      <c r="F800" t="str">
        <f>if(Services!F799="","",Services!F799)</f>
        <v/>
      </c>
      <c r="G800" t="str">
        <f>if(Services!G799="","",Services!G799)</f>
        <v/>
      </c>
      <c r="H800" t="str">
        <f>if(Services!B799="","",Services!B799)</f>
        <v/>
      </c>
      <c r="L800" t="str">
        <f>if(Services!I799="","",Services!I799)</f>
        <v/>
      </c>
      <c r="N800" t="str">
        <f>if(Services!H799="","",Services!H799)</f>
        <v/>
      </c>
    </row>
    <row r="801">
      <c r="B801" t="str">
        <f>if(Services!A800="","",Services!A800)</f>
        <v/>
      </c>
      <c r="C801" t="str">
        <f>if(Services!D800="","",Services!D800)</f>
        <v/>
      </c>
      <c r="E801" t="str">
        <f>if(Services!E800="","",Services!E800)</f>
        <v/>
      </c>
      <c r="F801" t="str">
        <f>if(Services!F800="","",Services!F800)</f>
        <v/>
      </c>
      <c r="G801" t="str">
        <f>if(Services!G800="","",Services!G800)</f>
        <v/>
      </c>
      <c r="H801" t="str">
        <f>if(Services!B800="","",Services!B800)</f>
        <v/>
      </c>
      <c r="L801" t="str">
        <f>if(Services!I800="","",Services!I800)</f>
        <v/>
      </c>
      <c r="N801" t="str">
        <f>if(Services!H800="","",Services!H800)</f>
        <v/>
      </c>
    </row>
    <row r="802">
      <c r="B802" t="str">
        <f>if(Services!A801="","",Services!A801)</f>
        <v/>
      </c>
      <c r="C802" t="str">
        <f>if(Services!D801="","",Services!D801)</f>
        <v/>
      </c>
      <c r="E802" t="str">
        <f>if(Services!E801="","",Services!E801)</f>
        <v/>
      </c>
      <c r="F802" t="str">
        <f>if(Services!F801="","",Services!F801)</f>
        <v/>
      </c>
      <c r="G802" t="str">
        <f>if(Services!G801="","",Services!G801)</f>
        <v/>
      </c>
      <c r="H802" t="str">
        <f>if(Services!B801="","",Services!B801)</f>
        <v/>
      </c>
      <c r="L802" t="str">
        <f>if(Services!I801="","",Services!I801)</f>
        <v/>
      </c>
      <c r="N802" t="str">
        <f>if(Services!H801="","",Services!H801)</f>
        <v/>
      </c>
    </row>
    <row r="803">
      <c r="B803" t="str">
        <f>if(Services!A802="","",Services!A802)</f>
        <v/>
      </c>
      <c r="C803" t="str">
        <f>if(Services!D802="","",Services!D802)</f>
        <v/>
      </c>
      <c r="E803" t="str">
        <f>if(Services!E802="","",Services!E802)</f>
        <v/>
      </c>
      <c r="F803" t="str">
        <f>if(Services!F802="","",Services!F802)</f>
        <v/>
      </c>
      <c r="G803" t="str">
        <f>if(Services!G802="","",Services!G802)</f>
        <v/>
      </c>
      <c r="H803" t="str">
        <f>if(Services!B802="","",Services!B802)</f>
        <v/>
      </c>
      <c r="L803" t="str">
        <f>if(Services!I802="","",Services!I802)</f>
        <v/>
      </c>
      <c r="N803" t="str">
        <f>if(Services!H802="","",Services!H802)</f>
        <v/>
      </c>
    </row>
    <row r="804">
      <c r="B804" t="str">
        <f>if(Services!A803="","",Services!A803)</f>
        <v/>
      </c>
      <c r="C804" t="str">
        <f>if(Services!D803="","",Services!D803)</f>
        <v/>
      </c>
      <c r="E804" t="str">
        <f>if(Services!E803="","",Services!E803)</f>
        <v/>
      </c>
      <c r="F804" t="str">
        <f>if(Services!F803="","",Services!F803)</f>
        <v/>
      </c>
      <c r="G804" t="str">
        <f>if(Services!G803="","",Services!G803)</f>
        <v/>
      </c>
      <c r="H804" t="str">
        <f>if(Services!B803="","",Services!B803)</f>
        <v/>
      </c>
      <c r="L804" t="str">
        <f>if(Services!I803="","",Services!I803)</f>
        <v/>
      </c>
      <c r="N804" t="str">
        <f>if(Services!H803="","",Services!H803)</f>
        <v/>
      </c>
    </row>
    <row r="805">
      <c r="B805" t="str">
        <f>if(Services!A804="","",Services!A804)</f>
        <v/>
      </c>
      <c r="C805" t="str">
        <f>if(Services!D804="","",Services!D804)</f>
        <v/>
      </c>
      <c r="E805" t="str">
        <f>if(Services!E804="","",Services!E804)</f>
        <v/>
      </c>
      <c r="F805" t="str">
        <f>if(Services!F804="","",Services!F804)</f>
        <v/>
      </c>
      <c r="G805" t="str">
        <f>if(Services!G804="","",Services!G804)</f>
        <v/>
      </c>
      <c r="H805" t="str">
        <f>if(Services!B804="","",Services!B804)</f>
        <v/>
      </c>
      <c r="L805" t="str">
        <f>if(Services!I804="","",Services!I804)</f>
        <v/>
      </c>
      <c r="N805" t="str">
        <f>if(Services!H804="","",Services!H804)</f>
        <v/>
      </c>
    </row>
    <row r="806">
      <c r="B806" t="str">
        <f>if(Services!A805="","",Services!A805)</f>
        <v/>
      </c>
      <c r="C806" t="str">
        <f>if(Services!D805="","",Services!D805)</f>
        <v/>
      </c>
      <c r="E806" t="str">
        <f>if(Services!E805="","",Services!E805)</f>
        <v/>
      </c>
      <c r="F806" t="str">
        <f>if(Services!F805="","",Services!F805)</f>
        <v/>
      </c>
      <c r="G806" t="str">
        <f>if(Services!G805="","",Services!G805)</f>
        <v/>
      </c>
      <c r="H806" t="str">
        <f>if(Services!B805="","",Services!B805)</f>
        <v/>
      </c>
      <c r="L806" t="str">
        <f>if(Services!I805="","",Services!I805)</f>
        <v/>
      </c>
      <c r="N806" t="str">
        <f>if(Services!H805="","",Services!H805)</f>
        <v/>
      </c>
    </row>
    <row r="807">
      <c r="B807" t="str">
        <f>if(Services!A806="","",Services!A806)</f>
        <v/>
      </c>
      <c r="C807" t="str">
        <f>if(Services!D806="","",Services!D806)</f>
        <v/>
      </c>
      <c r="E807" t="str">
        <f>if(Services!E806="","",Services!E806)</f>
        <v/>
      </c>
      <c r="F807" t="str">
        <f>if(Services!F806="","",Services!F806)</f>
        <v/>
      </c>
      <c r="G807" t="str">
        <f>if(Services!G806="","",Services!G806)</f>
        <v/>
      </c>
      <c r="H807" t="str">
        <f>if(Services!B806="","",Services!B806)</f>
        <v/>
      </c>
      <c r="L807" t="str">
        <f>if(Services!I806="","",Services!I806)</f>
        <v/>
      </c>
      <c r="N807" t="str">
        <f>if(Services!H806="","",Services!H806)</f>
        <v/>
      </c>
    </row>
    <row r="808">
      <c r="B808" t="str">
        <f>if(Services!A807="","",Services!A807)</f>
        <v/>
      </c>
      <c r="C808" t="str">
        <f>if(Services!D807="","",Services!D807)</f>
        <v/>
      </c>
      <c r="E808" t="str">
        <f>if(Services!E807="","",Services!E807)</f>
        <v/>
      </c>
      <c r="F808" t="str">
        <f>if(Services!F807="","",Services!F807)</f>
        <v/>
      </c>
      <c r="G808" t="str">
        <f>if(Services!G807="","",Services!G807)</f>
        <v/>
      </c>
      <c r="H808" t="str">
        <f>if(Services!B807="","",Services!B807)</f>
        <v/>
      </c>
      <c r="L808" t="str">
        <f>if(Services!I807="","",Services!I807)</f>
        <v/>
      </c>
      <c r="N808" t="str">
        <f>if(Services!H807="","",Services!H807)</f>
        <v/>
      </c>
    </row>
    <row r="809">
      <c r="B809" t="str">
        <f>if(Services!A808="","",Services!A808)</f>
        <v/>
      </c>
      <c r="C809" t="str">
        <f>if(Services!D808="","",Services!D808)</f>
        <v/>
      </c>
      <c r="E809" t="str">
        <f>if(Services!E808="","",Services!E808)</f>
        <v/>
      </c>
      <c r="F809" t="str">
        <f>if(Services!F808="","",Services!F808)</f>
        <v/>
      </c>
      <c r="G809" t="str">
        <f>if(Services!G808="","",Services!G808)</f>
        <v/>
      </c>
      <c r="H809" t="str">
        <f>if(Services!B808="","",Services!B808)</f>
        <v/>
      </c>
      <c r="L809" t="str">
        <f>if(Services!I808="","",Services!I808)</f>
        <v/>
      </c>
      <c r="N809" t="str">
        <f>if(Services!H808="","",Services!H808)</f>
        <v/>
      </c>
    </row>
    <row r="810">
      <c r="B810" t="str">
        <f>if(Services!A809="","",Services!A809)</f>
        <v/>
      </c>
      <c r="C810" t="str">
        <f>if(Services!D809="","",Services!D809)</f>
        <v/>
      </c>
      <c r="E810" t="str">
        <f>if(Services!E809="","",Services!E809)</f>
        <v/>
      </c>
      <c r="F810" t="str">
        <f>if(Services!F809="","",Services!F809)</f>
        <v/>
      </c>
      <c r="G810" t="str">
        <f>if(Services!G809="","",Services!G809)</f>
        <v/>
      </c>
      <c r="H810" t="str">
        <f>if(Services!B809="","",Services!B809)</f>
        <v/>
      </c>
      <c r="L810" t="str">
        <f>if(Services!I809="","",Services!I809)</f>
        <v/>
      </c>
      <c r="N810" t="str">
        <f>if(Services!H809="","",Services!H809)</f>
        <v/>
      </c>
    </row>
    <row r="811">
      <c r="B811" t="str">
        <f>if(Services!A810="","",Services!A810)</f>
        <v/>
      </c>
      <c r="C811" t="str">
        <f>if(Services!D810="","",Services!D810)</f>
        <v/>
      </c>
      <c r="E811" t="str">
        <f>if(Services!E810="","",Services!E810)</f>
        <v/>
      </c>
      <c r="F811" t="str">
        <f>if(Services!F810="","",Services!F810)</f>
        <v/>
      </c>
      <c r="G811" t="str">
        <f>if(Services!G810="","",Services!G810)</f>
        <v/>
      </c>
      <c r="H811" t="str">
        <f>if(Services!B810="","",Services!B810)</f>
        <v/>
      </c>
      <c r="L811" t="str">
        <f>if(Services!I810="","",Services!I810)</f>
        <v/>
      </c>
      <c r="N811" t="str">
        <f>if(Services!H810="","",Services!H810)</f>
        <v/>
      </c>
    </row>
    <row r="812">
      <c r="B812" t="str">
        <f>if(Services!A811="","",Services!A811)</f>
        <v/>
      </c>
      <c r="C812" t="str">
        <f>if(Services!D811="","",Services!D811)</f>
        <v/>
      </c>
      <c r="E812" t="str">
        <f>if(Services!E811="","",Services!E811)</f>
        <v/>
      </c>
      <c r="F812" t="str">
        <f>if(Services!F811="","",Services!F811)</f>
        <v/>
      </c>
      <c r="G812" t="str">
        <f>if(Services!G811="","",Services!G811)</f>
        <v/>
      </c>
      <c r="H812" t="str">
        <f>if(Services!B811="","",Services!B811)</f>
        <v/>
      </c>
      <c r="L812" t="str">
        <f>if(Services!I811="","",Services!I811)</f>
        <v/>
      </c>
      <c r="N812" t="str">
        <f>if(Services!H811="","",Services!H811)</f>
        <v/>
      </c>
    </row>
    <row r="813">
      <c r="B813" t="str">
        <f>if(Services!A812="","",Services!A812)</f>
        <v/>
      </c>
      <c r="C813" t="str">
        <f>if(Services!D812="","",Services!D812)</f>
        <v/>
      </c>
      <c r="E813" t="str">
        <f>if(Services!E812="","",Services!E812)</f>
        <v/>
      </c>
      <c r="F813" t="str">
        <f>if(Services!F812="","",Services!F812)</f>
        <v/>
      </c>
      <c r="G813" t="str">
        <f>if(Services!G812="","",Services!G812)</f>
        <v/>
      </c>
      <c r="H813" t="str">
        <f>if(Services!B812="","",Services!B812)</f>
        <v/>
      </c>
      <c r="L813" t="str">
        <f>if(Services!I812="","",Services!I812)</f>
        <v/>
      </c>
      <c r="N813" t="str">
        <f>if(Services!H812="","",Services!H812)</f>
        <v/>
      </c>
    </row>
    <row r="814">
      <c r="B814" t="str">
        <f>if(Services!A813="","",Services!A813)</f>
        <v/>
      </c>
      <c r="C814" t="str">
        <f>if(Services!D813="","",Services!D813)</f>
        <v/>
      </c>
      <c r="E814" t="str">
        <f>if(Services!E813="","",Services!E813)</f>
        <v/>
      </c>
      <c r="F814" t="str">
        <f>if(Services!F813="","",Services!F813)</f>
        <v/>
      </c>
      <c r="G814" t="str">
        <f>if(Services!G813="","",Services!G813)</f>
        <v/>
      </c>
      <c r="H814" t="str">
        <f>if(Services!B813="","",Services!B813)</f>
        <v/>
      </c>
      <c r="L814" t="str">
        <f>if(Services!I813="","",Services!I813)</f>
        <v/>
      </c>
      <c r="N814" t="str">
        <f>if(Services!H813="","",Services!H813)</f>
        <v/>
      </c>
    </row>
    <row r="815">
      <c r="B815" t="str">
        <f>if(Services!A814="","",Services!A814)</f>
        <v/>
      </c>
      <c r="C815" t="str">
        <f>if(Services!D814="","",Services!D814)</f>
        <v/>
      </c>
      <c r="E815" t="str">
        <f>if(Services!E814="","",Services!E814)</f>
        <v/>
      </c>
      <c r="F815" t="str">
        <f>if(Services!F814="","",Services!F814)</f>
        <v/>
      </c>
      <c r="G815" t="str">
        <f>if(Services!G814="","",Services!G814)</f>
        <v/>
      </c>
      <c r="H815" t="str">
        <f>if(Services!B814="","",Services!B814)</f>
        <v/>
      </c>
      <c r="L815" t="str">
        <f>if(Services!I814="","",Services!I814)</f>
        <v/>
      </c>
      <c r="N815" t="str">
        <f>if(Services!H814="","",Services!H814)</f>
        <v/>
      </c>
    </row>
    <row r="816">
      <c r="B816" t="str">
        <f>if(Services!A815="","",Services!A815)</f>
        <v/>
      </c>
      <c r="C816" t="str">
        <f>if(Services!D815="","",Services!D815)</f>
        <v/>
      </c>
      <c r="E816" t="str">
        <f>if(Services!E815="","",Services!E815)</f>
        <v/>
      </c>
      <c r="F816" t="str">
        <f>if(Services!F815="","",Services!F815)</f>
        <v/>
      </c>
      <c r="G816" t="str">
        <f>if(Services!G815="","",Services!G815)</f>
        <v/>
      </c>
      <c r="H816" t="str">
        <f>if(Services!B815="","",Services!B815)</f>
        <v/>
      </c>
      <c r="L816" t="str">
        <f>if(Services!I815="","",Services!I815)</f>
        <v/>
      </c>
      <c r="N816" t="str">
        <f>if(Services!H815="","",Services!H815)</f>
        <v/>
      </c>
    </row>
    <row r="817">
      <c r="B817" t="str">
        <f>if(Services!A816="","",Services!A816)</f>
        <v/>
      </c>
      <c r="C817" t="str">
        <f>if(Services!D816="","",Services!D816)</f>
        <v/>
      </c>
      <c r="E817" t="str">
        <f>if(Services!E816="","",Services!E816)</f>
        <v/>
      </c>
      <c r="F817" t="str">
        <f>if(Services!F816="","",Services!F816)</f>
        <v/>
      </c>
      <c r="G817" t="str">
        <f>if(Services!G816="","",Services!G816)</f>
        <v/>
      </c>
      <c r="H817" t="str">
        <f>if(Services!B816="","",Services!B816)</f>
        <v/>
      </c>
      <c r="L817" t="str">
        <f>if(Services!I816="","",Services!I816)</f>
        <v/>
      </c>
      <c r="N817" t="str">
        <f>if(Services!H816="","",Services!H816)</f>
        <v/>
      </c>
    </row>
    <row r="818">
      <c r="B818" t="str">
        <f>if(Services!A817="","",Services!A817)</f>
        <v/>
      </c>
      <c r="C818" t="str">
        <f>if(Services!D817="","",Services!D817)</f>
        <v/>
      </c>
      <c r="E818" t="str">
        <f>if(Services!E817="","",Services!E817)</f>
        <v/>
      </c>
      <c r="F818" t="str">
        <f>if(Services!F817="","",Services!F817)</f>
        <v/>
      </c>
      <c r="G818" t="str">
        <f>if(Services!G817="","",Services!G817)</f>
        <v/>
      </c>
      <c r="H818" t="str">
        <f>if(Services!B817="","",Services!B817)</f>
        <v/>
      </c>
      <c r="L818" t="str">
        <f>if(Services!I817="","",Services!I817)</f>
        <v/>
      </c>
      <c r="N818" t="str">
        <f>if(Services!H817="","",Services!H817)</f>
        <v/>
      </c>
    </row>
    <row r="819">
      <c r="B819" t="str">
        <f>if(Services!A818="","",Services!A818)</f>
        <v/>
      </c>
      <c r="C819" t="str">
        <f>if(Services!D818="","",Services!D818)</f>
        <v/>
      </c>
      <c r="E819" t="str">
        <f>if(Services!E818="","",Services!E818)</f>
        <v/>
      </c>
      <c r="F819" t="str">
        <f>if(Services!F818="","",Services!F818)</f>
        <v/>
      </c>
      <c r="G819" t="str">
        <f>if(Services!G818="","",Services!G818)</f>
        <v/>
      </c>
      <c r="H819" t="str">
        <f>if(Services!B818="","",Services!B818)</f>
        <v/>
      </c>
      <c r="L819" t="str">
        <f>if(Services!I818="","",Services!I818)</f>
        <v/>
      </c>
      <c r="N819" t="str">
        <f>if(Services!H818="","",Services!H818)</f>
        <v/>
      </c>
    </row>
    <row r="820">
      <c r="B820" t="str">
        <f>if(Services!A819="","",Services!A819)</f>
        <v/>
      </c>
      <c r="C820" t="str">
        <f>if(Services!D819="","",Services!D819)</f>
        <v/>
      </c>
      <c r="E820" t="str">
        <f>if(Services!E819="","",Services!E819)</f>
        <v/>
      </c>
      <c r="F820" t="str">
        <f>if(Services!F819="","",Services!F819)</f>
        <v/>
      </c>
      <c r="G820" t="str">
        <f>if(Services!G819="","",Services!G819)</f>
        <v/>
      </c>
      <c r="H820" t="str">
        <f>if(Services!B819="","",Services!B819)</f>
        <v/>
      </c>
      <c r="L820" t="str">
        <f>if(Services!I819="","",Services!I819)</f>
        <v/>
      </c>
      <c r="N820" t="str">
        <f>if(Services!H819="","",Services!H819)</f>
        <v/>
      </c>
    </row>
    <row r="821">
      <c r="B821" t="str">
        <f>if(Services!A820="","",Services!A820)</f>
        <v/>
      </c>
      <c r="C821" t="str">
        <f>if(Services!D820="","",Services!D820)</f>
        <v/>
      </c>
      <c r="E821" t="str">
        <f>if(Services!E820="","",Services!E820)</f>
        <v/>
      </c>
      <c r="F821" t="str">
        <f>if(Services!F820="","",Services!F820)</f>
        <v/>
      </c>
      <c r="G821" t="str">
        <f>if(Services!G820="","",Services!G820)</f>
        <v/>
      </c>
      <c r="H821" t="str">
        <f>if(Services!B820="","",Services!B820)</f>
        <v/>
      </c>
      <c r="L821" t="str">
        <f>if(Services!I820="","",Services!I820)</f>
        <v/>
      </c>
      <c r="N821" t="str">
        <f>if(Services!H820="","",Services!H820)</f>
        <v/>
      </c>
    </row>
    <row r="822">
      <c r="B822" t="str">
        <f>if(Services!A821="","",Services!A821)</f>
        <v/>
      </c>
      <c r="C822" t="str">
        <f>if(Services!D821="","",Services!D821)</f>
        <v/>
      </c>
      <c r="E822" t="str">
        <f>if(Services!E821="","",Services!E821)</f>
        <v/>
      </c>
      <c r="F822" t="str">
        <f>if(Services!F821="","",Services!F821)</f>
        <v/>
      </c>
      <c r="G822" t="str">
        <f>if(Services!G821="","",Services!G821)</f>
        <v/>
      </c>
      <c r="H822" t="str">
        <f>if(Services!B821="","",Services!B821)</f>
        <v/>
      </c>
      <c r="L822" t="str">
        <f>if(Services!I821="","",Services!I821)</f>
        <v/>
      </c>
      <c r="N822" t="str">
        <f>if(Services!H821="","",Services!H821)</f>
        <v/>
      </c>
    </row>
    <row r="823">
      <c r="B823" t="str">
        <f>if(Services!A822="","",Services!A822)</f>
        <v/>
      </c>
      <c r="C823" t="str">
        <f>if(Services!D822="","",Services!D822)</f>
        <v/>
      </c>
      <c r="E823" t="str">
        <f>if(Services!E822="","",Services!E822)</f>
        <v/>
      </c>
      <c r="F823" t="str">
        <f>if(Services!F822="","",Services!F822)</f>
        <v/>
      </c>
      <c r="G823" t="str">
        <f>if(Services!G822="","",Services!G822)</f>
        <v/>
      </c>
      <c r="H823" t="str">
        <f>if(Services!B822="","",Services!B822)</f>
        <v/>
      </c>
      <c r="L823" t="str">
        <f>if(Services!I822="","",Services!I822)</f>
        <v/>
      </c>
      <c r="N823" t="str">
        <f>if(Services!H822="","",Services!H822)</f>
        <v/>
      </c>
    </row>
    <row r="824">
      <c r="B824" t="str">
        <f>if(Services!A823="","",Services!A823)</f>
        <v/>
      </c>
      <c r="C824" t="str">
        <f>if(Services!D823="","",Services!D823)</f>
        <v/>
      </c>
      <c r="E824" t="str">
        <f>if(Services!E823="","",Services!E823)</f>
        <v/>
      </c>
      <c r="F824" t="str">
        <f>if(Services!F823="","",Services!F823)</f>
        <v/>
      </c>
      <c r="G824" t="str">
        <f>if(Services!G823="","",Services!G823)</f>
        <v/>
      </c>
      <c r="H824" t="str">
        <f>if(Services!B823="","",Services!B823)</f>
        <v/>
      </c>
      <c r="L824" t="str">
        <f>if(Services!I823="","",Services!I823)</f>
        <v/>
      </c>
      <c r="N824" t="str">
        <f>if(Services!H823="","",Services!H823)</f>
        <v/>
      </c>
    </row>
    <row r="825">
      <c r="B825" t="str">
        <f>if(Services!A824="","",Services!A824)</f>
        <v/>
      </c>
      <c r="C825" t="str">
        <f>if(Services!D824="","",Services!D824)</f>
        <v/>
      </c>
      <c r="E825" t="str">
        <f>if(Services!E824="","",Services!E824)</f>
        <v/>
      </c>
      <c r="F825" t="str">
        <f>if(Services!F824="","",Services!F824)</f>
        <v/>
      </c>
      <c r="G825" t="str">
        <f>if(Services!G824="","",Services!G824)</f>
        <v/>
      </c>
      <c r="H825" t="str">
        <f>if(Services!B824="","",Services!B824)</f>
        <v/>
      </c>
      <c r="L825" t="str">
        <f>if(Services!I824="","",Services!I824)</f>
        <v/>
      </c>
      <c r="N825" t="str">
        <f>if(Services!H824="","",Services!H824)</f>
        <v/>
      </c>
    </row>
    <row r="826">
      <c r="B826" t="str">
        <f>if(Services!A825="","",Services!A825)</f>
        <v/>
      </c>
      <c r="C826" t="str">
        <f>if(Services!D825="","",Services!D825)</f>
        <v/>
      </c>
      <c r="E826" t="str">
        <f>if(Services!E825="","",Services!E825)</f>
        <v/>
      </c>
      <c r="F826" t="str">
        <f>if(Services!F825="","",Services!F825)</f>
        <v/>
      </c>
      <c r="G826" t="str">
        <f>if(Services!G825="","",Services!G825)</f>
        <v/>
      </c>
      <c r="H826" t="str">
        <f>if(Services!B825="","",Services!B825)</f>
        <v/>
      </c>
      <c r="L826" t="str">
        <f>if(Services!I825="","",Services!I825)</f>
        <v/>
      </c>
      <c r="N826" t="str">
        <f>if(Services!H825="","",Services!H825)</f>
        <v/>
      </c>
    </row>
    <row r="827">
      <c r="B827" t="str">
        <f>if(Services!A826="","",Services!A826)</f>
        <v/>
      </c>
      <c r="C827" t="str">
        <f>if(Services!D826="","",Services!D826)</f>
        <v/>
      </c>
      <c r="E827" t="str">
        <f>if(Services!E826="","",Services!E826)</f>
        <v/>
      </c>
      <c r="F827" t="str">
        <f>if(Services!F826="","",Services!F826)</f>
        <v/>
      </c>
      <c r="G827" t="str">
        <f>if(Services!G826="","",Services!G826)</f>
        <v/>
      </c>
      <c r="H827" t="str">
        <f>if(Services!B826="","",Services!B826)</f>
        <v/>
      </c>
      <c r="L827" t="str">
        <f>if(Services!I826="","",Services!I826)</f>
        <v/>
      </c>
      <c r="N827" t="str">
        <f>if(Services!H826="","",Services!H826)</f>
        <v/>
      </c>
    </row>
    <row r="828">
      <c r="B828" t="str">
        <f>if(Services!A827="","",Services!A827)</f>
        <v/>
      </c>
      <c r="C828" t="str">
        <f>if(Services!D827="","",Services!D827)</f>
        <v/>
      </c>
      <c r="E828" t="str">
        <f>if(Services!E827="","",Services!E827)</f>
        <v/>
      </c>
      <c r="F828" t="str">
        <f>if(Services!F827="","",Services!F827)</f>
        <v/>
      </c>
      <c r="G828" t="str">
        <f>if(Services!G827="","",Services!G827)</f>
        <v/>
      </c>
      <c r="H828" t="str">
        <f>if(Services!B827="","",Services!B827)</f>
        <v/>
      </c>
      <c r="L828" t="str">
        <f>if(Services!I827="","",Services!I827)</f>
        <v/>
      </c>
      <c r="N828" t="str">
        <f>if(Services!H827="","",Services!H827)</f>
        <v/>
      </c>
    </row>
    <row r="829">
      <c r="B829" t="str">
        <f>if(Services!A828="","",Services!A828)</f>
        <v/>
      </c>
      <c r="C829" t="str">
        <f>if(Services!D828="","",Services!D828)</f>
        <v/>
      </c>
      <c r="E829" t="str">
        <f>if(Services!E828="","",Services!E828)</f>
        <v/>
      </c>
      <c r="F829" t="str">
        <f>if(Services!F828="","",Services!F828)</f>
        <v/>
      </c>
      <c r="G829" t="str">
        <f>if(Services!G828="","",Services!G828)</f>
        <v/>
      </c>
      <c r="H829" t="str">
        <f>if(Services!B828="","",Services!B828)</f>
        <v/>
      </c>
      <c r="L829" t="str">
        <f>if(Services!I828="","",Services!I828)</f>
        <v/>
      </c>
      <c r="N829" t="str">
        <f>if(Services!H828="","",Services!H828)</f>
        <v/>
      </c>
    </row>
    <row r="830">
      <c r="B830" t="str">
        <f>if(Services!A829="","",Services!A829)</f>
        <v/>
      </c>
      <c r="C830" t="str">
        <f>if(Services!D829="","",Services!D829)</f>
        <v/>
      </c>
      <c r="E830" t="str">
        <f>if(Services!E829="","",Services!E829)</f>
        <v/>
      </c>
      <c r="F830" t="str">
        <f>if(Services!F829="","",Services!F829)</f>
        <v/>
      </c>
      <c r="G830" t="str">
        <f>if(Services!G829="","",Services!G829)</f>
        <v/>
      </c>
      <c r="H830" t="str">
        <f>if(Services!B829="","",Services!B829)</f>
        <v/>
      </c>
      <c r="L830" t="str">
        <f>if(Services!I829="","",Services!I829)</f>
        <v/>
      </c>
      <c r="N830" t="str">
        <f>if(Services!H829="","",Services!H829)</f>
        <v/>
      </c>
    </row>
    <row r="831">
      <c r="B831" t="str">
        <f>if(Services!A830="","",Services!A830)</f>
        <v/>
      </c>
      <c r="C831" t="str">
        <f>if(Services!D830="","",Services!D830)</f>
        <v/>
      </c>
      <c r="E831" t="str">
        <f>if(Services!E830="","",Services!E830)</f>
        <v/>
      </c>
      <c r="F831" t="str">
        <f>if(Services!F830="","",Services!F830)</f>
        <v/>
      </c>
      <c r="G831" t="str">
        <f>if(Services!G830="","",Services!G830)</f>
        <v/>
      </c>
      <c r="H831" t="str">
        <f>if(Services!B830="","",Services!B830)</f>
        <v/>
      </c>
      <c r="L831" t="str">
        <f>if(Services!I830="","",Services!I830)</f>
        <v/>
      </c>
      <c r="N831" t="str">
        <f>if(Services!H830="","",Services!H830)</f>
        <v/>
      </c>
    </row>
    <row r="832">
      <c r="B832" t="str">
        <f>if(Services!A831="","",Services!A831)</f>
        <v/>
      </c>
      <c r="C832" t="str">
        <f>if(Services!D831="","",Services!D831)</f>
        <v/>
      </c>
      <c r="E832" t="str">
        <f>if(Services!E831="","",Services!E831)</f>
        <v/>
      </c>
      <c r="F832" t="str">
        <f>if(Services!F831="","",Services!F831)</f>
        <v/>
      </c>
      <c r="G832" t="str">
        <f>if(Services!G831="","",Services!G831)</f>
        <v/>
      </c>
      <c r="H832" t="str">
        <f>if(Services!B831="","",Services!B831)</f>
        <v/>
      </c>
      <c r="L832" t="str">
        <f>if(Services!I831="","",Services!I831)</f>
        <v/>
      </c>
      <c r="N832" t="str">
        <f>if(Services!H831="","",Services!H831)</f>
        <v/>
      </c>
    </row>
    <row r="833">
      <c r="B833" t="str">
        <f>if(Services!A832="","",Services!A832)</f>
        <v/>
      </c>
      <c r="C833" t="str">
        <f>if(Services!D832="","",Services!D832)</f>
        <v/>
      </c>
      <c r="E833" t="str">
        <f>if(Services!E832="","",Services!E832)</f>
        <v/>
      </c>
      <c r="F833" t="str">
        <f>if(Services!F832="","",Services!F832)</f>
        <v/>
      </c>
      <c r="G833" t="str">
        <f>if(Services!G832="","",Services!G832)</f>
        <v/>
      </c>
      <c r="H833" t="str">
        <f>if(Services!B832="","",Services!B832)</f>
        <v/>
      </c>
      <c r="L833" t="str">
        <f>if(Services!I832="","",Services!I832)</f>
        <v/>
      </c>
      <c r="N833" t="str">
        <f>if(Services!H832="","",Services!H832)</f>
        <v/>
      </c>
    </row>
    <row r="834">
      <c r="B834" t="str">
        <f>if(Services!A833="","",Services!A833)</f>
        <v/>
      </c>
      <c r="C834" t="str">
        <f>if(Services!D833="","",Services!D833)</f>
        <v/>
      </c>
      <c r="E834" t="str">
        <f>if(Services!E833="","",Services!E833)</f>
        <v/>
      </c>
      <c r="F834" t="str">
        <f>if(Services!F833="","",Services!F833)</f>
        <v/>
      </c>
      <c r="G834" t="str">
        <f>if(Services!G833="","",Services!G833)</f>
        <v/>
      </c>
      <c r="H834" t="str">
        <f>if(Services!B833="","",Services!B833)</f>
        <v/>
      </c>
      <c r="L834" t="str">
        <f>if(Services!I833="","",Services!I833)</f>
        <v/>
      </c>
      <c r="N834" t="str">
        <f>if(Services!H833="","",Services!H833)</f>
        <v/>
      </c>
    </row>
    <row r="835">
      <c r="B835" t="str">
        <f>if(Services!A834="","",Services!A834)</f>
        <v/>
      </c>
      <c r="C835" t="str">
        <f>if(Services!D834="","",Services!D834)</f>
        <v/>
      </c>
      <c r="E835" t="str">
        <f>if(Services!E834="","",Services!E834)</f>
        <v/>
      </c>
      <c r="F835" t="str">
        <f>if(Services!F834="","",Services!F834)</f>
        <v/>
      </c>
      <c r="G835" t="str">
        <f>if(Services!G834="","",Services!G834)</f>
        <v/>
      </c>
      <c r="H835" t="str">
        <f>if(Services!B834="","",Services!B834)</f>
        <v/>
      </c>
      <c r="L835" t="str">
        <f>if(Services!I834="","",Services!I834)</f>
        <v/>
      </c>
      <c r="N835" t="str">
        <f>if(Services!H834="","",Services!H834)</f>
        <v/>
      </c>
    </row>
    <row r="836">
      <c r="B836" t="str">
        <f>if(Services!A835="","",Services!A835)</f>
        <v/>
      </c>
      <c r="C836" t="str">
        <f>if(Services!D835="","",Services!D835)</f>
        <v/>
      </c>
      <c r="E836" t="str">
        <f>if(Services!E835="","",Services!E835)</f>
        <v/>
      </c>
      <c r="F836" t="str">
        <f>if(Services!F835="","",Services!F835)</f>
        <v/>
      </c>
      <c r="G836" t="str">
        <f>if(Services!G835="","",Services!G835)</f>
        <v/>
      </c>
      <c r="H836" t="str">
        <f>if(Services!B835="","",Services!B835)</f>
        <v/>
      </c>
      <c r="L836" t="str">
        <f>if(Services!I835="","",Services!I835)</f>
        <v/>
      </c>
      <c r="N836" t="str">
        <f>if(Services!H835="","",Services!H835)</f>
        <v/>
      </c>
    </row>
    <row r="837">
      <c r="B837" t="str">
        <f>if(Services!A836="","",Services!A836)</f>
        <v/>
      </c>
      <c r="C837" t="str">
        <f>if(Services!D836="","",Services!D836)</f>
        <v/>
      </c>
      <c r="E837" t="str">
        <f>if(Services!E836="","",Services!E836)</f>
        <v/>
      </c>
      <c r="F837" t="str">
        <f>if(Services!F836="","",Services!F836)</f>
        <v/>
      </c>
      <c r="G837" t="str">
        <f>if(Services!G836="","",Services!G836)</f>
        <v/>
      </c>
      <c r="H837" t="str">
        <f>if(Services!B836="","",Services!B836)</f>
        <v/>
      </c>
      <c r="L837" t="str">
        <f>if(Services!I836="","",Services!I836)</f>
        <v/>
      </c>
      <c r="N837" t="str">
        <f>if(Services!H836="","",Services!H836)</f>
        <v/>
      </c>
    </row>
    <row r="838">
      <c r="B838" t="str">
        <f>if(Services!A837="","",Services!A837)</f>
        <v/>
      </c>
      <c r="C838" t="str">
        <f>if(Services!D837="","",Services!D837)</f>
        <v/>
      </c>
      <c r="E838" t="str">
        <f>if(Services!E837="","",Services!E837)</f>
        <v/>
      </c>
      <c r="F838" t="str">
        <f>if(Services!F837="","",Services!F837)</f>
        <v/>
      </c>
      <c r="G838" t="str">
        <f>if(Services!G837="","",Services!G837)</f>
        <v/>
      </c>
      <c r="H838" t="str">
        <f>if(Services!B837="","",Services!B837)</f>
        <v/>
      </c>
      <c r="L838" t="str">
        <f>if(Services!I837="","",Services!I837)</f>
        <v/>
      </c>
      <c r="N838" t="str">
        <f>if(Services!H837="","",Services!H837)</f>
        <v/>
      </c>
    </row>
    <row r="839">
      <c r="B839" t="str">
        <f>if(Services!A838="","",Services!A838)</f>
        <v/>
      </c>
      <c r="C839" t="str">
        <f>if(Services!D838="","",Services!D838)</f>
        <v/>
      </c>
      <c r="E839" t="str">
        <f>if(Services!E838="","",Services!E838)</f>
        <v/>
      </c>
      <c r="F839" t="str">
        <f>if(Services!F838="","",Services!F838)</f>
        <v/>
      </c>
      <c r="G839" t="str">
        <f>if(Services!G838="","",Services!G838)</f>
        <v/>
      </c>
      <c r="H839" t="str">
        <f>if(Services!B838="","",Services!B838)</f>
        <v/>
      </c>
      <c r="L839" t="str">
        <f>if(Services!I838="","",Services!I838)</f>
        <v/>
      </c>
      <c r="N839" t="str">
        <f>if(Services!H838="","",Services!H838)</f>
        <v/>
      </c>
    </row>
    <row r="840">
      <c r="B840" t="str">
        <f>if(Services!A839="","",Services!A839)</f>
        <v/>
      </c>
      <c r="C840" t="str">
        <f>if(Services!D839="","",Services!D839)</f>
        <v/>
      </c>
      <c r="E840" t="str">
        <f>if(Services!E839="","",Services!E839)</f>
        <v/>
      </c>
      <c r="F840" t="str">
        <f>if(Services!F839="","",Services!F839)</f>
        <v/>
      </c>
      <c r="G840" t="str">
        <f>if(Services!G839="","",Services!G839)</f>
        <v/>
      </c>
      <c r="H840" t="str">
        <f>if(Services!B839="","",Services!B839)</f>
        <v/>
      </c>
      <c r="L840" t="str">
        <f>if(Services!I839="","",Services!I839)</f>
        <v/>
      </c>
      <c r="N840" t="str">
        <f>if(Services!H839="","",Services!H839)</f>
        <v/>
      </c>
    </row>
    <row r="841">
      <c r="B841" t="str">
        <f>if(Services!A840="","",Services!A840)</f>
        <v/>
      </c>
      <c r="C841" t="str">
        <f>if(Services!D840="","",Services!D840)</f>
        <v/>
      </c>
      <c r="E841" t="str">
        <f>if(Services!E840="","",Services!E840)</f>
        <v/>
      </c>
      <c r="F841" t="str">
        <f>if(Services!F840="","",Services!F840)</f>
        <v/>
      </c>
      <c r="G841" t="str">
        <f>if(Services!G840="","",Services!G840)</f>
        <v/>
      </c>
      <c r="H841" t="str">
        <f>if(Services!B840="","",Services!B840)</f>
        <v/>
      </c>
      <c r="L841" t="str">
        <f>if(Services!I840="","",Services!I840)</f>
        <v/>
      </c>
      <c r="N841" t="str">
        <f>if(Services!H840="","",Services!H840)</f>
        <v/>
      </c>
    </row>
    <row r="842">
      <c r="B842" t="str">
        <f>if(Services!A841="","",Services!A841)</f>
        <v/>
      </c>
      <c r="C842" t="str">
        <f>if(Services!D841="","",Services!D841)</f>
        <v/>
      </c>
      <c r="E842" t="str">
        <f>if(Services!E841="","",Services!E841)</f>
        <v/>
      </c>
      <c r="F842" t="str">
        <f>if(Services!F841="","",Services!F841)</f>
        <v/>
      </c>
      <c r="G842" t="str">
        <f>if(Services!G841="","",Services!G841)</f>
        <v/>
      </c>
      <c r="H842" t="str">
        <f>if(Services!B841="","",Services!B841)</f>
        <v/>
      </c>
      <c r="L842" t="str">
        <f>if(Services!I841="","",Services!I841)</f>
        <v/>
      </c>
      <c r="N842" t="str">
        <f>if(Services!H841="","",Services!H841)</f>
        <v/>
      </c>
    </row>
    <row r="843">
      <c r="B843" t="str">
        <f>if(Services!A842="","",Services!A842)</f>
        <v/>
      </c>
      <c r="C843" t="str">
        <f>if(Services!D842="","",Services!D842)</f>
        <v/>
      </c>
      <c r="E843" t="str">
        <f>if(Services!E842="","",Services!E842)</f>
        <v/>
      </c>
      <c r="F843" t="str">
        <f>if(Services!F842="","",Services!F842)</f>
        <v/>
      </c>
      <c r="G843" t="str">
        <f>if(Services!G842="","",Services!G842)</f>
        <v/>
      </c>
      <c r="H843" t="str">
        <f>if(Services!B842="","",Services!B842)</f>
        <v/>
      </c>
      <c r="L843" t="str">
        <f>if(Services!I842="","",Services!I842)</f>
        <v/>
      </c>
      <c r="N843" t="str">
        <f>if(Services!H842="","",Services!H842)</f>
        <v/>
      </c>
    </row>
    <row r="844">
      <c r="B844" t="str">
        <f>if(Services!A843="","",Services!A843)</f>
        <v/>
      </c>
      <c r="C844" t="str">
        <f>if(Services!D843="","",Services!D843)</f>
        <v/>
      </c>
      <c r="E844" t="str">
        <f>if(Services!E843="","",Services!E843)</f>
        <v/>
      </c>
      <c r="F844" t="str">
        <f>if(Services!F843="","",Services!F843)</f>
        <v/>
      </c>
      <c r="G844" t="str">
        <f>if(Services!G843="","",Services!G843)</f>
        <v/>
      </c>
      <c r="H844" t="str">
        <f>if(Services!B843="","",Services!B843)</f>
        <v/>
      </c>
      <c r="L844" t="str">
        <f>if(Services!I843="","",Services!I843)</f>
        <v/>
      </c>
      <c r="N844" t="str">
        <f>if(Services!H843="","",Services!H843)</f>
        <v/>
      </c>
    </row>
    <row r="845">
      <c r="B845" t="str">
        <f>if(Services!A844="","",Services!A844)</f>
        <v/>
      </c>
      <c r="C845" t="str">
        <f>if(Services!D844="","",Services!D844)</f>
        <v/>
      </c>
      <c r="E845" t="str">
        <f>if(Services!E844="","",Services!E844)</f>
        <v/>
      </c>
      <c r="F845" t="str">
        <f>if(Services!F844="","",Services!F844)</f>
        <v/>
      </c>
      <c r="G845" t="str">
        <f>if(Services!G844="","",Services!G844)</f>
        <v/>
      </c>
      <c r="H845" t="str">
        <f>if(Services!B844="","",Services!B844)</f>
        <v/>
      </c>
      <c r="L845" t="str">
        <f>if(Services!I844="","",Services!I844)</f>
        <v/>
      </c>
      <c r="N845" t="str">
        <f>if(Services!H844="","",Services!H844)</f>
        <v/>
      </c>
    </row>
    <row r="846">
      <c r="B846" t="str">
        <f>if(Services!A845="","",Services!A845)</f>
        <v/>
      </c>
      <c r="C846" t="str">
        <f>if(Services!D845="","",Services!D845)</f>
        <v/>
      </c>
      <c r="E846" t="str">
        <f>if(Services!E845="","",Services!E845)</f>
        <v/>
      </c>
      <c r="F846" t="str">
        <f>if(Services!F845="","",Services!F845)</f>
        <v/>
      </c>
      <c r="G846" t="str">
        <f>if(Services!G845="","",Services!G845)</f>
        <v/>
      </c>
      <c r="H846" t="str">
        <f>if(Services!B845="","",Services!B845)</f>
        <v/>
      </c>
      <c r="L846" t="str">
        <f>if(Services!I845="","",Services!I845)</f>
        <v/>
      </c>
      <c r="N846" t="str">
        <f>if(Services!H845="","",Services!H845)</f>
        <v/>
      </c>
    </row>
    <row r="847">
      <c r="B847" t="str">
        <f>if(Services!A846="","",Services!A846)</f>
        <v/>
      </c>
      <c r="C847" t="str">
        <f>if(Services!D846="","",Services!D846)</f>
        <v/>
      </c>
      <c r="E847" t="str">
        <f>if(Services!E846="","",Services!E846)</f>
        <v/>
      </c>
      <c r="F847" t="str">
        <f>if(Services!F846="","",Services!F846)</f>
        <v/>
      </c>
      <c r="G847" t="str">
        <f>if(Services!G846="","",Services!G846)</f>
        <v/>
      </c>
      <c r="H847" t="str">
        <f>if(Services!B846="","",Services!B846)</f>
        <v/>
      </c>
      <c r="L847" t="str">
        <f>if(Services!I846="","",Services!I846)</f>
        <v/>
      </c>
      <c r="N847" t="str">
        <f>if(Services!H846="","",Services!H846)</f>
        <v/>
      </c>
    </row>
    <row r="848">
      <c r="B848" t="str">
        <f>if(Services!A847="","",Services!A847)</f>
        <v/>
      </c>
      <c r="C848" t="str">
        <f>if(Services!D847="","",Services!D847)</f>
        <v/>
      </c>
      <c r="E848" t="str">
        <f>if(Services!E847="","",Services!E847)</f>
        <v/>
      </c>
      <c r="F848" t="str">
        <f>if(Services!F847="","",Services!F847)</f>
        <v/>
      </c>
      <c r="G848" t="str">
        <f>if(Services!G847="","",Services!G847)</f>
        <v/>
      </c>
      <c r="H848" t="str">
        <f>if(Services!B847="","",Services!B847)</f>
        <v/>
      </c>
      <c r="L848" t="str">
        <f>if(Services!I847="","",Services!I847)</f>
        <v/>
      </c>
      <c r="N848" t="str">
        <f>if(Services!H847="","",Services!H847)</f>
        <v/>
      </c>
    </row>
    <row r="849">
      <c r="B849" t="str">
        <f>if(Services!A848="","",Services!A848)</f>
        <v/>
      </c>
      <c r="C849" t="str">
        <f>if(Services!D848="","",Services!D848)</f>
        <v/>
      </c>
      <c r="E849" t="str">
        <f>if(Services!E848="","",Services!E848)</f>
        <v/>
      </c>
      <c r="F849" t="str">
        <f>if(Services!F848="","",Services!F848)</f>
        <v/>
      </c>
      <c r="G849" t="str">
        <f>if(Services!G848="","",Services!G848)</f>
        <v/>
      </c>
      <c r="H849" t="str">
        <f>if(Services!B848="","",Services!B848)</f>
        <v/>
      </c>
      <c r="L849" t="str">
        <f>if(Services!I848="","",Services!I848)</f>
        <v/>
      </c>
      <c r="N849" t="str">
        <f>if(Services!H848="","",Services!H848)</f>
        <v/>
      </c>
    </row>
    <row r="850">
      <c r="B850" t="str">
        <f>if(Services!A849="","",Services!A849)</f>
        <v/>
      </c>
      <c r="C850" t="str">
        <f>if(Services!D849="","",Services!D849)</f>
        <v/>
      </c>
      <c r="E850" t="str">
        <f>if(Services!E849="","",Services!E849)</f>
        <v/>
      </c>
      <c r="F850" t="str">
        <f>if(Services!F849="","",Services!F849)</f>
        <v/>
      </c>
      <c r="G850" t="str">
        <f>if(Services!G849="","",Services!G849)</f>
        <v/>
      </c>
      <c r="H850" t="str">
        <f>if(Services!B849="","",Services!B849)</f>
        <v/>
      </c>
      <c r="L850" t="str">
        <f>if(Services!I849="","",Services!I849)</f>
        <v/>
      </c>
      <c r="N850" t="str">
        <f>if(Services!H849="","",Services!H849)</f>
        <v/>
      </c>
    </row>
    <row r="851">
      <c r="B851" t="str">
        <f>if(Services!A850="","",Services!A850)</f>
        <v/>
      </c>
      <c r="C851" t="str">
        <f>if(Services!D850="","",Services!D850)</f>
        <v/>
      </c>
      <c r="E851" t="str">
        <f>if(Services!E850="","",Services!E850)</f>
        <v/>
      </c>
      <c r="F851" t="str">
        <f>if(Services!F850="","",Services!F850)</f>
        <v/>
      </c>
      <c r="G851" t="str">
        <f>if(Services!G850="","",Services!G850)</f>
        <v/>
      </c>
      <c r="H851" t="str">
        <f>if(Services!B850="","",Services!B850)</f>
        <v/>
      </c>
      <c r="L851" t="str">
        <f>if(Services!I850="","",Services!I850)</f>
        <v/>
      </c>
      <c r="N851" t="str">
        <f>if(Services!H850="","",Services!H850)</f>
        <v/>
      </c>
    </row>
    <row r="852">
      <c r="B852" t="str">
        <f>if(Services!A851="","",Services!A851)</f>
        <v/>
      </c>
      <c r="C852" t="str">
        <f>if(Services!D851="","",Services!D851)</f>
        <v/>
      </c>
      <c r="E852" t="str">
        <f>if(Services!E851="","",Services!E851)</f>
        <v/>
      </c>
      <c r="F852" t="str">
        <f>if(Services!F851="","",Services!F851)</f>
        <v/>
      </c>
      <c r="G852" t="str">
        <f>if(Services!G851="","",Services!G851)</f>
        <v/>
      </c>
      <c r="H852" t="str">
        <f>if(Services!B851="","",Services!B851)</f>
        <v/>
      </c>
      <c r="L852" t="str">
        <f>if(Services!I851="","",Services!I851)</f>
        <v/>
      </c>
      <c r="N852" t="str">
        <f>if(Services!H851="","",Services!H851)</f>
        <v/>
      </c>
    </row>
    <row r="853">
      <c r="B853" t="str">
        <f>if(Services!A852="","",Services!A852)</f>
        <v/>
      </c>
      <c r="C853" t="str">
        <f>if(Services!D852="","",Services!D852)</f>
        <v/>
      </c>
      <c r="E853" t="str">
        <f>if(Services!E852="","",Services!E852)</f>
        <v/>
      </c>
      <c r="F853" t="str">
        <f>if(Services!F852="","",Services!F852)</f>
        <v/>
      </c>
      <c r="G853" t="str">
        <f>if(Services!G852="","",Services!G852)</f>
        <v/>
      </c>
      <c r="H853" t="str">
        <f>if(Services!B852="","",Services!B852)</f>
        <v/>
      </c>
      <c r="L853" t="str">
        <f>if(Services!I852="","",Services!I852)</f>
        <v/>
      </c>
      <c r="N853" t="str">
        <f>if(Services!H852="","",Services!H852)</f>
        <v/>
      </c>
    </row>
    <row r="854">
      <c r="B854" t="str">
        <f>if(Services!A853="","",Services!A853)</f>
        <v/>
      </c>
      <c r="C854" t="str">
        <f>if(Services!D853="","",Services!D853)</f>
        <v/>
      </c>
      <c r="E854" t="str">
        <f>if(Services!E853="","",Services!E853)</f>
        <v/>
      </c>
      <c r="F854" t="str">
        <f>if(Services!F853="","",Services!F853)</f>
        <v/>
      </c>
      <c r="G854" t="str">
        <f>if(Services!G853="","",Services!G853)</f>
        <v/>
      </c>
      <c r="H854" t="str">
        <f>if(Services!B853="","",Services!B853)</f>
        <v/>
      </c>
      <c r="L854" t="str">
        <f>if(Services!I853="","",Services!I853)</f>
        <v/>
      </c>
      <c r="N854" t="str">
        <f>if(Services!H853="","",Services!H853)</f>
        <v/>
      </c>
    </row>
    <row r="855">
      <c r="B855" t="str">
        <f>if(Services!A854="","",Services!A854)</f>
        <v/>
      </c>
      <c r="C855" t="str">
        <f>if(Services!D854="","",Services!D854)</f>
        <v/>
      </c>
      <c r="E855" t="str">
        <f>if(Services!E854="","",Services!E854)</f>
        <v/>
      </c>
      <c r="F855" t="str">
        <f>if(Services!F854="","",Services!F854)</f>
        <v/>
      </c>
      <c r="G855" t="str">
        <f>if(Services!G854="","",Services!G854)</f>
        <v/>
      </c>
      <c r="H855" t="str">
        <f>if(Services!B854="","",Services!B854)</f>
        <v/>
      </c>
      <c r="L855" t="str">
        <f>if(Services!I854="","",Services!I854)</f>
        <v/>
      </c>
      <c r="N855" t="str">
        <f>if(Services!H854="","",Services!H854)</f>
        <v/>
      </c>
    </row>
    <row r="856">
      <c r="B856" t="str">
        <f>if(Services!A855="","",Services!A855)</f>
        <v/>
      </c>
      <c r="C856" t="str">
        <f>if(Services!D855="","",Services!D855)</f>
        <v/>
      </c>
      <c r="E856" t="str">
        <f>if(Services!E855="","",Services!E855)</f>
        <v/>
      </c>
      <c r="F856" t="str">
        <f>if(Services!F855="","",Services!F855)</f>
        <v/>
      </c>
      <c r="G856" t="str">
        <f>if(Services!G855="","",Services!G855)</f>
        <v/>
      </c>
      <c r="H856" t="str">
        <f>if(Services!B855="","",Services!B855)</f>
        <v/>
      </c>
      <c r="L856" t="str">
        <f>if(Services!I855="","",Services!I855)</f>
        <v/>
      </c>
      <c r="N856" t="str">
        <f>if(Services!H855="","",Services!H855)</f>
        <v/>
      </c>
    </row>
    <row r="857">
      <c r="B857" t="str">
        <f>if(Services!A856="","",Services!A856)</f>
        <v/>
      </c>
      <c r="C857" t="str">
        <f>if(Services!D856="","",Services!D856)</f>
        <v/>
      </c>
      <c r="E857" t="str">
        <f>if(Services!E856="","",Services!E856)</f>
        <v/>
      </c>
      <c r="F857" t="str">
        <f>if(Services!F856="","",Services!F856)</f>
        <v/>
      </c>
      <c r="G857" t="str">
        <f>if(Services!G856="","",Services!G856)</f>
        <v/>
      </c>
      <c r="H857" t="str">
        <f>if(Services!B856="","",Services!B856)</f>
        <v/>
      </c>
      <c r="L857" t="str">
        <f>if(Services!I856="","",Services!I856)</f>
        <v/>
      </c>
      <c r="N857" t="str">
        <f>if(Services!H856="","",Services!H856)</f>
        <v/>
      </c>
    </row>
    <row r="858">
      <c r="B858" t="str">
        <f>if(Services!A857="","",Services!A857)</f>
        <v/>
      </c>
      <c r="C858" t="str">
        <f>if(Services!D857="","",Services!D857)</f>
        <v/>
      </c>
      <c r="E858" t="str">
        <f>if(Services!E857="","",Services!E857)</f>
        <v/>
      </c>
      <c r="F858" t="str">
        <f>if(Services!F857="","",Services!F857)</f>
        <v/>
      </c>
      <c r="G858" t="str">
        <f>if(Services!G857="","",Services!G857)</f>
        <v/>
      </c>
      <c r="H858" t="str">
        <f>if(Services!B857="","",Services!B857)</f>
        <v/>
      </c>
      <c r="L858" t="str">
        <f>if(Services!I857="","",Services!I857)</f>
        <v/>
      </c>
      <c r="N858" t="str">
        <f>if(Services!H857="","",Services!H857)</f>
        <v/>
      </c>
    </row>
    <row r="859">
      <c r="B859" t="str">
        <f>if(Services!A858="","",Services!A858)</f>
        <v/>
      </c>
      <c r="C859" t="str">
        <f>if(Services!D858="","",Services!D858)</f>
        <v/>
      </c>
      <c r="E859" t="str">
        <f>if(Services!E858="","",Services!E858)</f>
        <v/>
      </c>
      <c r="F859" t="str">
        <f>if(Services!F858="","",Services!F858)</f>
        <v/>
      </c>
      <c r="G859" t="str">
        <f>if(Services!G858="","",Services!G858)</f>
        <v/>
      </c>
      <c r="H859" t="str">
        <f>if(Services!B858="","",Services!B858)</f>
        <v/>
      </c>
      <c r="L859" t="str">
        <f>if(Services!I858="","",Services!I858)</f>
        <v/>
      </c>
      <c r="N859" t="str">
        <f>if(Services!H858="","",Services!H858)</f>
        <v/>
      </c>
    </row>
    <row r="860">
      <c r="B860" t="str">
        <f>if(Services!A859="","",Services!A859)</f>
        <v/>
      </c>
      <c r="C860" t="str">
        <f>if(Services!D859="","",Services!D859)</f>
        <v/>
      </c>
      <c r="E860" t="str">
        <f>if(Services!E859="","",Services!E859)</f>
        <v/>
      </c>
      <c r="F860" t="str">
        <f>if(Services!F859="","",Services!F859)</f>
        <v/>
      </c>
      <c r="G860" t="str">
        <f>if(Services!G859="","",Services!G859)</f>
        <v/>
      </c>
      <c r="H860" t="str">
        <f>if(Services!B859="","",Services!B859)</f>
        <v/>
      </c>
      <c r="L860" t="str">
        <f>if(Services!I859="","",Services!I859)</f>
        <v/>
      </c>
      <c r="N860" t="str">
        <f>if(Services!H859="","",Services!H859)</f>
        <v/>
      </c>
    </row>
    <row r="861">
      <c r="B861" t="str">
        <f>if(Services!A860="","",Services!A860)</f>
        <v/>
      </c>
      <c r="C861" t="str">
        <f>if(Services!D860="","",Services!D860)</f>
        <v/>
      </c>
      <c r="E861" t="str">
        <f>if(Services!E860="","",Services!E860)</f>
        <v/>
      </c>
      <c r="F861" t="str">
        <f>if(Services!F860="","",Services!F860)</f>
        <v/>
      </c>
      <c r="G861" t="str">
        <f>if(Services!G860="","",Services!G860)</f>
        <v/>
      </c>
      <c r="H861" t="str">
        <f>if(Services!B860="","",Services!B860)</f>
        <v/>
      </c>
      <c r="L861" t="str">
        <f>if(Services!I860="","",Services!I860)</f>
        <v/>
      </c>
      <c r="N861" t="str">
        <f>if(Services!H860="","",Services!H860)</f>
        <v/>
      </c>
    </row>
    <row r="862">
      <c r="B862" t="str">
        <f>if(Services!A861="","",Services!A861)</f>
        <v/>
      </c>
      <c r="C862" t="str">
        <f>if(Services!D861="","",Services!D861)</f>
        <v/>
      </c>
      <c r="E862" t="str">
        <f>if(Services!E861="","",Services!E861)</f>
        <v/>
      </c>
      <c r="F862" t="str">
        <f>if(Services!F861="","",Services!F861)</f>
        <v/>
      </c>
      <c r="G862" t="str">
        <f>if(Services!G861="","",Services!G861)</f>
        <v/>
      </c>
      <c r="H862" t="str">
        <f>if(Services!B861="","",Services!B861)</f>
        <v/>
      </c>
      <c r="L862" t="str">
        <f>if(Services!I861="","",Services!I861)</f>
        <v/>
      </c>
      <c r="N862" t="str">
        <f>if(Services!H861="","",Services!H861)</f>
        <v/>
      </c>
    </row>
    <row r="863">
      <c r="B863" t="str">
        <f>if(Services!A862="","",Services!A862)</f>
        <v/>
      </c>
      <c r="C863" t="str">
        <f>if(Services!D862="","",Services!D862)</f>
        <v/>
      </c>
      <c r="E863" t="str">
        <f>if(Services!E862="","",Services!E862)</f>
        <v/>
      </c>
      <c r="F863" t="str">
        <f>if(Services!F862="","",Services!F862)</f>
        <v/>
      </c>
      <c r="G863" t="str">
        <f>if(Services!G862="","",Services!G862)</f>
        <v/>
      </c>
      <c r="H863" t="str">
        <f>if(Services!B862="","",Services!B862)</f>
        <v/>
      </c>
      <c r="L863" t="str">
        <f>if(Services!I862="","",Services!I862)</f>
        <v/>
      </c>
      <c r="N863" t="str">
        <f>if(Services!H862="","",Services!H862)</f>
        <v/>
      </c>
    </row>
    <row r="864">
      <c r="B864" t="str">
        <f>if(Services!A863="","",Services!A863)</f>
        <v/>
      </c>
      <c r="C864" t="str">
        <f>if(Services!D863="","",Services!D863)</f>
        <v/>
      </c>
      <c r="E864" t="str">
        <f>if(Services!E863="","",Services!E863)</f>
        <v/>
      </c>
      <c r="F864" t="str">
        <f>if(Services!F863="","",Services!F863)</f>
        <v/>
      </c>
      <c r="G864" t="str">
        <f>if(Services!G863="","",Services!G863)</f>
        <v/>
      </c>
      <c r="H864" t="str">
        <f>if(Services!B863="","",Services!B863)</f>
        <v/>
      </c>
      <c r="L864" t="str">
        <f>if(Services!I863="","",Services!I863)</f>
        <v/>
      </c>
      <c r="N864" t="str">
        <f>if(Services!H863="","",Services!H863)</f>
        <v/>
      </c>
    </row>
    <row r="865">
      <c r="B865" t="str">
        <f>if(Services!A864="","",Services!A864)</f>
        <v/>
      </c>
      <c r="C865" t="str">
        <f>if(Services!D864="","",Services!D864)</f>
        <v/>
      </c>
      <c r="E865" t="str">
        <f>if(Services!E864="","",Services!E864)</f>
        <v/>
      </c>
      <c r="F865" t="str">
        <f>if(Services!F864="","",Services!F864)</f>
        <v/>
      </c>
      <c r="G865" t="str">
        <f>if(Services!G864="","",Services!G864)</f>
        <v/>
      </c>
      <c r="H865" t="str">
        <f>if(Services!B864="","",Services!B864)</f>
        <v/>
      </c>
      <c r="L865" t="str">
        <f>if(Services!I864="","",Services!I864)</f>
        <v/>
      </c>
      <c r="N865" t="str">
        <f>if(Services!H864="","",Services!H864)</f>
        <v/>
      </c>
    </row>
    <row r="866">
      <c r="B866" t="str">
        <f>if(Services!A865="","",Services!A865)</f>
        <v/>
      </c>
      <c r="C866" t="str">
        <f>if(Services!D865="","",Services!D865)</f>
        <v/>
      </c>
      <c r="E866" t="str">
        <f>if(Services!E865="","",Services!E865)</f>
        <v/>
      </c>
      <c r="F866" t="str">
        <f>if(Services!F865="","",Services!F865)</f>
        <v/>
      </c>
      <c r="G866" t="str">
        <f>if(Services!G865="","",Services!G865)</f>
        <v/>
      </c>
      <c r="H866" t="str">
        <f>if(Services!B865="","",Services!B865)</f>
        <v/>
      </c>
      <c r="L866" t="str">
        <f>if(Services!I865="","",Services!I865)</f>
        <v/>
      </c>
      <c r="N866" t="str">
        <f>if(Services!H865="","",Services!H865)</f>
        <v/>
      </c>
    </row>
    <row r="867">
      <c r="B867" t="str">
        <f>if(Services!A866="","",Services!A866)</f>
        <v/>
      </c>
      <c r="C867" t="str">
        <f>if(Services!D866="","",Services!D866)</f>
        <v/>
      </c>
      <c r="E867" t="str">
        <f>if(Services!E866="","",Services!E866)</f>
        <v/>
      </c>
      <c r="F867" t="str">
        <f>if(Services!F866="","",Services!F866)</f>
        <v/>
      </c>
      <c r="G867" t="str">
        <f>if(Services!G866="","",Services!G866)</f>
        <v/>
      </c>
      <c r="H867" t="str">
        <f>if(Services!B866="","",Services!B866)</f>
        <v/>
      </c>
      <c r="L867" t="str">
        <f>if(Services!I866="","",Services!I866)</f>
        <v/>
      </c>
      <c r="N867" t="str">
        <f>if(Services!H866="","",Services!H866)</f>
        <v/>
      </c>
    </row>
    <row r="868">
      <c r="B868" t="str">
        <f>if(Services!A867="","",Services!A867)</f>
        <v/>
      </c>
      <c r="C868" t="str">
        <f>if(Services!D867="","",Services!D867)</f>
        <v/>
      </c>
      <c r="E868" t="str">
        <f>if(Services!E867="","",Services!E867)</f>
        <v/>
      </c>
      <c r="F868" t="str">
        <f>if(Services!F867="","",Services!F867)</f>
        <v/>
      </c>
      <c r="G868" t="str">
        <f>if(Services!G867="","",Services!G867)</f>
        <v/>
      </c>
      <c r="H868" t="str">
        <f>if(Services!B867="","",Services!B867)</f>
        <v/>
      </c>
      <c r="L868" t="str">
        <f>if(Services!I867="","",Services!I867)</f>
        <v/>
      </c>
      <c r="N868" t="str">
        <f>if(Services!H867="","",Services!H867)</f>
        <v/>
      </c>
    </row>
    <row r="869">
      <c r="B869" t="str">
        <f>if(Services!A868="","",Services!A868)</f>
        <v/>
      </c>
      <c r="C869" t="str">
        <f>if(Services!D868="","",Services!D868)</f>
        <v/>
      </c>
      <c r="E869" t="str">
        <f>if(Services!E868="","",Services!E868)</f>
        <v/>
      </c>
      <c r="F869" t="str">
        <f>if(Services!F868="","",Services!F868)</f>
        <v/>
      </c>
      <c r="G869" t="str">
        <f>if(Services!G868="","",Services!G868)</f>
        <v/>
      </c>
      <c r="H869" t="str">
        <f>if(Services!B868="","",Services!B868)</f>
        <v/>
      </c>
      <c r="L869" t="str">
        <f>if(Services!I868="","",Services!I868)</f>
        <v/>
      </c>
      <c r="N869" t="str">
        <f>if(Services!H868="","",Services!H868)</f>
        <v/>
      </c>
    </row>
    <row r="870">
      <c r="B870" t="str">
        <f>if(Services!A869="","",Services!A869)</f>
        <v/>
      </c>
      <c r="C870" t="str">
        <f>if(Services!D869="","",Services!D869)</f>
        <v/>
      </c>
      <c r="E870" t="str">
        <f>if(Services!E869="","",Services!E869)</f>
        <v/>
      </c>
      <c r="F870" t="str">
        <f>if(Services!F869="","",Services!F869)</f>
        <v/>
      </c>
      <c r="G870" t="str">
        <f>if(Services!G869="","",Services!G869)</f>
        <v/>
      </c>
      <c r="H870" t="str">
        <f>if(Services!B869="","",Services!B869)</f>
        <v/>
      </c>
      <c r="L870" t="str">
        <f>if(Services!I869="","",Services!I869)</f>
        <v/>
      </c>
      <c r="N870" t="str">
        <f>if(Services!H869="","",Services!H869)</f>
        <v/>
      </c>
    </row>
    <row r="871">
      <c r="B871" t="str">
        <f>if(Services!A870="","",Services!A870)</f>
        <v/>
      </c>
      <c r="C871" t="str">
        <f>if(Services!D870="","",Services!D870)</f>
        <v/>
      </c>
      <c r="E871" t="str">
        <f>if(Services!E870="","",Services!E870)</f>
        <v/>
      </c>
      <c r="F871" t="str">
        <f>if(Services!F870="","",Services!F870)</f>
        <v/>
      </c>
      <c r="G871" t="str">
        <f>if(Services!G870="","",Services!G870)</f>
        <v/>
      </c>
      <c r="H871" t="str">
        <f>if(Services!B870="","",Services!B870)</f>
        <v/>
      </c>
      <c r="L871" t="str">
        <f>if(Services!I870="","",Services!I870)</f>
        <v/>
      </c>
      <c r="N871" t="str">
        <f>if(Services!H870="","",Services!H870)</f>
        <v/>
      </c>
    </row>
    <row r="872">
      <c r="B872" t="str">
        <f>if(Services!A871="","",Services!A871)</f>
        <v/>
      </c>
      <c r="C872" t="str">
        <f>if(Services!D871="","",Services!D871)</f>
        <v/>
      </c>
      <c r="E872" t="str">
        <f>if(Services!E871="","",Services!E871)</f>
        <v/>
      </c>
      <c r="F872" t="str">
        <f>if(Services!F871="","",Services!F871)</f>
        <v/>
      </c>
      <c r="G872" t="str">
        <f>if(Services!G871="","",Services!G871)</f>
        <v/>
      </c>
      <c r="H872" t="str">
        <f>if(Services!B871="","",Services!B871)</f>
        <v/>
      </c>
      <c r="L872" t="str">
        <f>if(Services!I871="","",Services!I871)</f>
        <v/>
      </c>
      <c r="N872" t="str">
        <f>if(Services!H871="","",Services!H871)</f>
        <v/>
      </c>
    </row>
    <row r="873">
      <c r="B873" t="str">
        <f>if(Services!A872="","",Services!A872)</f>
        <v/>
      </c>
      <c r="C873" t="str">
        <f>if(Services!D872="","",Services!D872)</f>
        <v/>
      </c>
      <c r="E873" t="str">
        <f>if(Services!E872="","",Services!E872)</f>
        <v/>
      </c>
      <c r="F873" t="str">
        <f>if(Services!F872="","",Services!F872)</f>
        <v/>
      </c>
      <c r="G873" t="str">
        <f>if(Services!G872="","",Services!G872)</f>
        <v/>
      </c>
      <c r="H873" t="str">
        <f>if(Services!B872="","",Services!B872)</f>
        <v/>
      </c>
      <c r="L873" t="str">
        <f>if(Services!I872="","",Services!I872)</f>
        <v/>
      </c>
      <c r="N873" t="str">
        <f>if(Services!H872="","",Services!H872)</f>
        <v/>
      </c>
    </row>
    <row r="874">
      <c r="B874" t="str">
        <f>if(Services!A873="","",Services!A873)</f>
        <v/>
      </c>
      <c r="C874" t="str">
        <f>if(Services!D873="","",Services!D873)</f>
        <v/>
      </c>
      <c r="E874" t="str">
        <f>if(Services!E873="","",Services!E873)</f>
        <v/>
      </c>
      <c r="F874" t="str">
        <f>if(Services!F873="","",Services!F873)</f>
        <v/>
      </c>
      <c r="G874" t="str">
        <f>if(Services!G873="","",Services!G873)</f>
        <v/>
      </c>
      <c r="H874" t="str">
        <f>if(Services!B873="","",Services!B873)</f>
        <v/>
      </c>
      <c r="L874" t="str">
        <f>if(Services!I873="","",Services!I873)</f>
        <v/>
      </c>
      <c r="N874" t="str">
        <f>if(Services!H873="","",Services!H873)</f>
        <v/>
      </c>
    </row>
    <row r="875">
      <c r="B875" t="str">
        <f>if(Services!A874="","",Services!A874)</f>
        <v/>
      </c>
      <c r="C875" t="str">
        <f>if(Services!D874="","",Services!D874)</f>
        <v/>
      </c>
      <c r="E875" t="str">
        <f>if(Services!E874="","",Services!E874)</f>
        <v/>
      </c>
      <c r="F875" t="str">
        <f>if(Services!F874="","",Services!F874)</f>
        <v/>
      </c>
      <c r="G875" t="str">
        <f>if(Services!G874="","",Services!G874)</f>
        <v/>
      </c>
      <c r="H875" t="str">
        <f>if(Services!B874="","",Services!B874)</f>
        <v/>
      </c>
      <c r="L875" t="str">
        <f>if(Services!I874="","",Services!I874)</f>
        <v/>
      </c>
      <c r="N875" t="str">
        <f>if(Services!H874="","",Services!H874)</f>
        <v/>
      </c>
    </row>
    <row r="876">
      <c r="B876" t="str">
        <f>if(Services!A875="","",Services!A875)</f>
        <v/>
      </c>
      <c r="C876" t="str">
        <f>if(Services!D875="","",Services!D875)</f>
        <v/>
      </c>
      <c r="E876" t="str">
        <f>if(Services!E875="","",Services!E875)</f>
        <v/>
      </c>
      <c r="F876" t="str">
        <f>if(Services!F875="","",Services!F875)</f>
        <v/>
      </c>
      <c r="G876" t="str">
        <f>if(Services!G875="","",Services!G875)</f>
        <v/>
      </c>
      <c r="H876" t="str">
        <f>if(Services!B875="","",Services!B875)</f>
        <v/>
      </c>
      <c r="L876" t="str">
        <f>if(Services!I875="","",Services!I875)</f>
        <v/>
      </c>
      <c r="N876" t="str">
        <f>if(Services!H875="","",Services!H875)</f>
        <v/>
      </c>
    </row>
    <row r="877">
      <c r="B877" t="str">
        <f>if(Services!A876="","",Services!A876)</f>
        <v/>
      </c>
      <c r="C877" t="str">
        <f>if(Services!D876="","",Services!D876)</f>
        <v/>
      </c>
      <c r="E877" t="str">
        <f>if(Services!E876="","",Services!E876)</f>
        <v/>
      </c>
      <c r="F877" t="str">
        <f>if(Services!F876="","",Services!F876)</f>
        <v/>
      </c>
      <c r="G877" t="str">
        <f>if(Services!G876="","",Services!G876)</f>
        <v/>
      </c>
      <c r="H877" t="str">
        <f>if(Services!B876="","",Services!B876)</f>
        <v/>
      </c>
      <c r="L877" t="str">
        <f>if(Services!I876="","",Services!I876)</f>
        <v/>
      </c>
      <c r="N877" t="str">
        <f>if(Services!H876="","",Services!H876)</f>
        <v/>
      </c>
    </row>
    <row r="878">
      <c r="B878" t="str">
        <f>if(Services!A877="","",Services!A877)</f>
        <v/>
      </c>
      <c r="C878" t="str">
        <f>if(Services!D877="","",Services!D877)</f>
        <v/>
      </c>
      <c r="E878" t="str">
        <f>if(Services!E877="","",Services!E877)</f>
        <v/>
      </c>
      <c r="F878" t="str">
        <f>if(Services!F877="","",Services!F877)</f>
        <v/>
      </c>
      <c r="G878" t="str">
        <f>if(Services!G877="","",Services!G877)</f>
        <v/>
      </c>
      <c r="H878" t="str">
        <f>if(Services!B877="","",Services!B877)</f>
        <v/>
      </c>
      <c r="L878" t="str">
        <f>if(Services!I877="","",Services!I877)</f>
        <v/>
      </c>
      <c r="N878" t="str">
        <f>if(Services!H877="","",Services!H877)</f>
        <v/>
      </c>
    </row>
    <row r="879">
      <c r="B879" t="str">
        <f>if(Services!A878="","",Services!A878)</f>
        <v/>
      </c>
      <c r="C879" t="str">
        <f>if(Services!D878="","",Services!D878)</f>
        <v/>
      </c>
      <c r="E879" t="str">
        <f>if(Services!E878="","",Services!E878)</f>
        <v/>
      </c>
      <c r="F879" t="str">
        <f>if(Services!F878="","",Services!F878)</f>
        <v/>
      </c>
      <c r="G879" t="str">
        <f>if(Services!G878="","",Services!G878)</f>
        <v/>
      </c>
      <c r="H879" t="str">
        <f>if(Services!B878="","",Services!B878)</f>
        <v/>
      </c>
      <c r="L879" t="str">
        <f>if(Services!I878="","",Services!I878)</f>
        <v/>
      </c>
      <c r="N879" t="str">
        <f>if(Services!H878="","",Services!H878)</f>
        <v/>
      </c>
    </row>
    <row r="880">
      <c r="B880" t="str">
        <f>if(Services!A879="","",Services!A879)</f>
        <v/>
      </c>
      <c r="C880" t="str">
        <f>if(Services!D879="","",Services!D879)</f>
        <v/>
      </c>
      <c r="E880" t="str">
        <f>if(Services!E879="","",Services!E879)</f>
        <v/>
      </c>
      <c r="F880" t="str">
        <f>if(Services!F879="","",Services!F879)</f>
        <v/>
      </c>
      <c r="G880" t="str">
        <f>if(Services!G879="","",Services!G879)</f>
        <v/>
      </c>
      <c r="H880" t="str">
        <f>if(Services!B879="","",Services!B879)</f>
        <v/>
      </c>
      <c r="L880" t="str">
        <f>if(Services!I879="","",Services!I879)</f>
        <v/>
      </c>
      <c r="N880" t="str">
        <f>if(Services!H879="","",Services!H879)</f>
        <v/>
      </c>
    </row>
    <row r="881">
      <c r="B881" t="str">
        <f>if(Services!A880="","",Services!A880)</f>
        <v/>
      </c>
      <c r="C881" t="str">
        <f>if(Services!D880="","",Services!D880)</f>
        <v/>
      </c>
      <c r="E881" t="str">
        <f>if(Services!E880="","",Services!E880)</f>
        <v/>
      </c>
      <c r="F881" t="str">
        <f>if(Services!F880="","",Services!F880)</f>
        <v/>
      </c>
      <c r="G881" t="str">
        <f>if(Services!G880="","",Services!G880)</f>
        <v/>
      </c>
      <c r="H881" t="str">
        <f>if(Services!B880="","",Services!B880)</f>
        <v/>
      </c>
      <c r="L881" t="str">
        <f>if(Services!I880="","",Services!I880)</f>
        <v/>
      </c>
      <c r="N881" t="str">
        <f>if(Services!H880="","",Services!H880)</f>
        <v/>
      </c>
    </row>
    <row r="882">
      <c r="B882" t="str">
        <f>if(Services!A881="","",Services!A881)</f>
        <v/>
      </c>
      <c r="C882" t="str">
        <f>if(Services!D881="","",Services!D881)</f>
        <v/>
      </c>
      <c r="E882" t="str">
        <f>if(Services!E881="","",Services!E881)</f>
        <v/>
      </c>
      <c r="F882" t="str">
        <f>if(Services!F881="","",Services!F881)</f>
        <v/>
      </c>
      <c r="G882" t="str">
        <f>if(Services!G881="","",Services!G881)</f>
        <v/>
      </c>
      <c r="H882" t="str">
        <f>if(Services!B881="","",Services!B881)</f>
        <v/>
      </c>
      <c r="L882" t="str">
        <f>if(Services!I881="","",Services!I881)</f>
        <v/>
      </c>
      <c r="N882" t="str">
        <f>if(Services!H881="","",Services!H881)</f>
        <v/>
      </c>
    </row>
    <row r="883">
      <c r="B883" t="str">
        <f>if(Services!A882="","",Services!A882)</f>
        <v/>
      </c>
      <c r="C883" t="str">
        <f>if(Services!D882="","",Services!D882)</f>
        <v/>
      </c>
      <c r="E883" t="str">
        <f>if(Services!E882="","",Services!E882)</f>
        <v/>
      </c>
      <c r="F883" t="str">
        <f>if(Services!F882="","",Services!F882)</f>
        <v/>
      </c>
      <c r="G883" t="str">
        <f>if(Services!G882="","",Services!G882)</f>
        <v/>
      </c>
      <c r="H883" t="str">
        <f>if(Services!B882="","",Services!B882)</f>
        <v/>
      </c>
      <c r="L883" t="str">
        <f>if(Services!I882="","",Services!I882)</f>
        <v/>
      </c>
      <c r="N883" t="str">
        <f>if(Services!H882="","",Services!H882)</f>
        <v/>
      </c>
    </row>
    <row r="884">
      <c r="B884" t="str">
        <f>if(Services!A883="","",Services!A883)</f>
        <v/>
      </c>
      <c r="C884" t="str">
        <f>if(Services!D883="","",Services!D883)</f>
        <v/>
      </c>
      <c r="E884" t="str">
        <f>if(Services!E883="","",Services!E883)</f>
        <v/>
      </c>
      <c r="F884" t="str">
        <f>if(Services!F883="","",Services!F883)</f>
        <v/>
      </c>
      <c r="G884" t="str">
        <f>if(Services!G883="","",Services!G883)</f>
        <v/>
      </c>
      <c r="H884" t="str">
        <f>if(Services!B883="","",Services!B883)</f>
        <v/>
      </c>
      <c r="L884" t="str">
        <f>if(Services!I883="","",Services!I883)</f>
        <v/>
      </c>
      <c r="N884" t="str">
        <f>if(Services!H883="","",Services!H883)</f>
        <v/>
      </c>
    </row>
    <row r="885">
      <c r="B885" t="str">
        <f>if(Services!A884="","",Services!A884)</f>
        <v/>
      </c>
      <c r="C885" t="str">
        <f>if(Services!D884="","",Services!D884)</f>
        <v/>
      </c>
      <c r="E885" t="str">
        <f>if(Services!E884="","",Services!E884)</f>
        <v/>
      </c>
      <c r="F885" t="str">
        <f>if(Services!F884="","",Services!F884)</f>
        <v/>
      </c>
      <c r="G885" t="str">
        <f>if(Services!G884="","",Services!G884)</f>
        <v/>
      </c>
      <c r="H885" t="str">
        <f>if(Services!B884="","",Services!B884)</f>
        <v/>
      </c>
      <c r="L885" t="str">
        <f>if(Services!I884="","",Services!I884)</f>
        <v/>
      </c>
      <c r="N885" t="str">
        <f>if(Services!H884="","",Services!H884)</f>
        <v/>
      </c>
    </row>
    <row r="886">
      <c r="B886" t="str">
        <f>if(Services!A885="","",Services!A885)</f>
        <v/>
      </c>
      <c r="C886" t="str">
        <f>if(Services!D885="","",Services!D885)</f>
        <v/>
      </c>
      <c r="E886" t="str">
        <f>if(Services!E885="","",Services!E885)</f>
        <v/>
      </c>
      <c r="F886" t="str">
        <f>if(Services!F885="","",Services!F885)</f>
        <v/>
      </c>
      <c r="G886" t="str">
        <f>if(Services!G885="","",Services!G885)</f>
        <v/>
      </c>
      <c r="H886" t="str">
        <f>if(Services!B885="","",Services!B885)</f>
        <v/>
      </c>
      <c r="L886" t="str">
        <f>if(Services!I885="","",Services!I885)</f>
        <v/>
      </c>
      <c r="N886" t="str">
        <f>if(Services!H885="","",Services!H885)</f>
        <v/>
      </c>
    </row>
    <row r="887">
      <c r="B887" t="str">
        <f>if(Services!A886="","",Services!A886)</f>
        <v/>
      </c>
      <c r="C887" t="str">
        <f>if(Services!D886="","",Services!D886)</f>
        <v/>
      </c>
      <c r="E887" t="str">
        <f>if(Services!E886="","",Services!E886)</f>
        <v/>
      </c>
      <c r="F887" t="str">
        <f>if(Services!F886="","",Services!F886)</f>
        <v/>
      </c>
      <c r="G887" t="str">
        <f>if(Services!G886="","",Services!G886)</f>
        <v/>
      </c>
      <c r="H887" t="str">
        <f>if(Services!B886="","",Services!B886)</f>
        <v/>
      </c>
      <c r="L887" t="str">
        <f>if(Services!I886="","",Services!I886)</f>
        <v/>
      </c>
      <c r="N887" t="str">
        <f>if(Services!H886="","",Services!H886)</f>
        <v/>
      </c>
    </row>
    <row r="888">
      <c r="B888" t="str">
        <f>if(Services!A887="","",Services!A887)</f>
        <v/>
      </c>
      <c r="C888" t="str">
        <f>if(Services!D887="","",Services!D887)</f>
        <v/>
      </c>
      <c r="E888" t="str">
        <f>if(Services!E887="","",Services!E887)</f>
        <v/>
      </c>
      <c r="F888" t="str">
        <f>if(Services!F887="","",Services!F887)</f>
        <v/>
      </c>
      <c r="G888" t="str">
        <f>if(Services!G887="","",Services!G887)</f>
        <v/>
      </c>
      <c r="H888" t="str">
        <f>if(Services!B887="","",Services!B887)</f>
        <v/>
      </c>
      <c r="L888" t="str">
        <f>if(Services!I887="","",Services!I887)</f>
        <v/>
      </c>
      <c r="N888" t="str">
        <f>if(Services!H887="","",Services!H887)</f>
        <v/>
      </c>
    </row>
    <row r="889">
      <c r="B889" t="str">
        <f>if(Services!A888="","",Services!A888)</f>
        <v/>
      </c>
      <c r="C889" t="str">
        <f>if(Services!D888="","",Services!D888)</f>
        <v/>
      </c>
      <c r="E889" t="str">
        <f>if(Services!E888="","",Services!E888)</f>
        <v/>
      </c>
      <c r="F889" t="str">
        <f>if(Services!F888="","",Services!F888)</f>
        <v/>
      </c>
      <c r="G889" t="str">
        <f>if(Services!G888="","",Services!G888)</f>
        <v/>
      </c>
      <c r="H889" t="str">
        <f>if(Services!B888="","",Services!B888)</f>
        <v/>
      </c>
      <c r="L889" t="str">
        <f>if(Services!I888="","",Services!I888)</f>
        <v/>
      </c>
      <c r="N889" t="str">
        <f>if(Services!H888="","",Services!H888)</f>
        <v/>
      </c>
    </row>
    <row r="890">
      <c r="B890" t="str">
        <f>if(Services!A889="","",Services!A889)</f>
        <v/>
      </c>
      <c r="C890" t="str">
        <f>if(Services!D889="","",Services!D889)</f>
        <v/>
      </c>
      <c r="E890" t="str">
        <f>if(Services!E889="","",Services!E889)</f>
        <v/>
      </c>
      <c r="F890" t="str">
        <f>if(Services!F889="","",Services!F889)</f>
        <v/>
      </c>
      <c r="G890" t="str">
        <f>if(Services!G889="","",Services!G889)</f>
        <v/>
      </c>
      <c r="H890" t="str">
        <f>if(Services!B889="","",Services!B889)</f>
        <v/>
      </c>
      <c r="L890" t="str">
        <f>if(Services!I889="","",Services!I889)</f>
        <v/>
      </c>
      <c r="N890" t="str">
        <f>if(Services!H889="","",Services!H889)</f>
        <v/>
      </c>
    </row>
    <row r="891">
      <c r="B891" t="str">
        <f>if(Services!A890="","",Services!A890)</f>
        <v/>
      </c>
      <c r="C891" t="str">
        <f>if(Services!D890="","",Services!D890)</f>
        <v/>
      </c>
      <c r="E891" t="str">
        <f>if(Services!E890="","",Services!E890)</f>
        <v/>
      </c>
      <c r="F891" t="str">
        <f>if(Services!F890="","",Services!F890)</f>
        <v/>
      </c>
      <c r="G891" t="str">
        <f>if(Services!G890="","",Services!G890)</f>
        <v/>
      </c>
      <c r="H891" t="str">
        <f>if(Services!B890="","",Services!B890)</f>
        <v/>
      </c>
      <c r="L891" t="str">
        <f>if(Services!I890="","",Services!I890)</f>
        <v/>
      </c>
      <c r="N891" t="str">
        <f>if(Services!H890="","",Services!H890)</f>
        <v/>
      </c>
    </row>
    <row r="892">
      <c r="B892" t="str">
        <f>if(Services!A891="","",Services!A891)</f>
        <v/>
      </c>
      <c r="C892" t="str">
        <f>if(Services!D891="","",Services!D891)</f>
        <v/>
      </c>
      <c r="E892" t="str">
        <f>if(Services!E891="","",Services!E891)</f>
        <v/>
      </c>
      <c r="F892" t="str">
        <f>if(Services!F891="","",Services!F891)</f>
        <v/>
      </c>
      <c r="G892" t="str">
        <f>if(Services!G891="","",Services!G891)</f>
        <v/>
      </c>
      <c r="H892" t="str">
        <f>if(Services!B891="","",Services!B891)</f>
        <v/>
      </c>
      <c r="L892" t="str">
        <f>if(Services!I891="","",Services!I891)</f>
        <v/>
      </c>
      <c r="N892" t="str">
        <f>if(Services!H891="","",Services!H891)</f>
        <v/>
      </c>
    </row>
    <row r="893">
      <c r="B893" t="str">
        <f>if(Services!A892="","",Services!A892)</f>
        <v/>
      </c>
      <c r="C893" t="str">
        <f>if(Services!D892="","",Services!D892)</f>
        <v/>
      </c>
      <c r="E893" t="str">
        <f>if(Services!E892="","",Services!E892)</f>
        <v/>
      </c>
      <c r="F893" t="str">
        <f>if(Services!F892="","",Services!F892)</f>
        <v/>
      </c>
      <c r="G893" t="str">
        <f>if(Services!G892="","",Services!G892)</f>
        <v/>
      </c>
      <c r="H893" t="str">
        <f>if(Services!B892="","",Services!B892)</f>
        <v/>
      </c>
      <c r="L893" t="str">
        <f>if(Services!I892="","",Services!I892)</f>
        <v/>
      </c>
      <c r="N893" t="str">
        <f>if(Services!H892="","",Services!H892)</f>
        <v/>
      </c>
    </row>
    <row r="894">
      <c r="B894" t="str">
        <f>if(Services!A893="","",Services!A893)</f>
        <v/>
      </c>
      <c r="C894" t="str">
        <f>if(Services!D893="","",Services!D893)</f>
        <v/>
      </c>
      <c r="E894" t="str">
        <f>if(Services!E893="","",Services!E893)</f>
        <v/>
      </c>
      <c r="F894" t="str">
        <f>if(Services!F893="","",Services!F893)</f>
        <v/>
      </c>
      <c r="G894" t="str">
        <f>if(Services!G893="","",Services!G893)</f>
        <v/>
      </c>
      <c r="H894" t="str">
        <f>if(Services!B893="","",Services!B893)</f>
        <v/>
      </c>
      <c r="L894" t="str">
        <f>if(Services!I893="","",Services!I893)</f>
        <v/>
      </c>
      <c r="N894" t="str">
        <f>if(Services!H893="","",Services!H893)</f>
        <v/>
      </c>
    </row>
    <row r="895">
      <c r="B895" t="str">
        <f>if(Services!A894="","",Services!A894)</f>
        <v/>
      </c>
      <c r="C895" t="str">
        <f>if(Services!D894="","",Services!D894)</f>
        <v/>
      </c>
      <c r="E895" t="str">
        <f>if(Services!E894="","",Services!E894)</f>
        <v/>
      </c>
      <c r="F895" t="str">
        <f>if(Services!F894="","",Services!F894)</f>
        <v/>
      </c>
      <c r="G895" t="str">
        <f>if(Services!G894="","",Services!G894)</f>
        <v/>
      </c>
      <c r="H895" t="str">
        <f>if(Services!B894="","",Services!B894)</f>
        <v/>
      </c>
      <c r="L895" t="str">
        <f>if(Services!I894="","",Services!I894)</f>
        <v/>
      </c>
      <c r="N895" t="str">
        <f>if(Services!H894="","",Services!H894)</f>
        <v/>
      </c>
    </row>
    <row r="896">
      <c r="B896" t="str">
        <f>if(Services!A895="","",Services!A895)</f>
        <v/>
      </c>
      <c r="C896" t="str">
        <f>if(Services!D895="","",Services!D895)</f>
        <v/>
      </c>
      <c r="E896" t="str">
        <f>if(Services!E895="","",Services!E895)</f>
        <v/>
      </c>
      <c r="F896" t="str">
        <f>if(Services!F895="","",Services!F895)</f>
        <v/>
      </c>
      <c r="G896" t="str">
        <f>if(Services!G895="","",Services!G895)</f>
        <v/>
      </c>
      <c r="H896" t="str">
        <f>if(Services!B895="","",Services!B895)</f>
        <v/>
      </c>
      <c r="L896" t="str">
        <f>if(Services!I895="","",Services!I895)</f>
        <v/>
      </c>
      <c r="N896" t="str">
        <f>if(Services!H895="","",Services!H895)</f>
        <v/>
      </c>
    </row>
    <row r="897">
      <c r="B897" t="str">
        <f>if(Services!A896="","",Services!A896)</f>
        <v/>
      </c>
      <c r="C897" t="str">
        <f>if(Services!D896="","",Services!D896)</f>
        <v/>
      </c>
      <c r="E897" t="str">
        <f>if(Services!E896="","",Services!E896)</f>
        <v/>
      </c>
      <c r="F897" t="str">
        <f>if(Services!F896="","",Services!F896)</f>
        <v/>
      </c>
      <c r="G897" t="str">
        <f>if(Services!G896="","",Services!G896)</f>
        <v/>
      </c>
      <c r="H897" t="str">
        <f>if(Services!B896="","",Services!B896)</f>
        <v/>
      </c>
      <c r="L897" t="str">
        <f>if(Services!I896="","",Services!I896)</f>
        <v/>
      </c>
      <c r="N897" t="str">
        <f>if(Services!H896="","",Services!H896)</f>
        <v/>
      </c>
    </row>
    <row r="898">
      <c r="B898" t="str">
        <f>if(Services!A897="","",Services!A897)</f>
        <v/>
      </c>
      <c r="C898" t="str">
        <f>if(Services!D897="","",Services!D897)</f>
        <v/>
      </c>
      <c r="E898" t="str">
        <f>if(Services!E897="","",Services!E897)</f>
        <v/>
      </c>
      <c r="F898" t="str">
        <f>if(Services!F897="","",Services!F897)</f>
        <v/>
      </c>
      <c r="G898" t="str">
        <f>if(Services!G897="","",Services!G897)</f>
        <v/>
      </c>
      <c r="H898" t="str">
        <f>if(Services!B897="","",Services!B897)</f>
        <v/>
      </c>
      <c r="L898" t="str">
        <f>if(Services!I897="","",Services!I897)</f>
        <v/>
      </c>
      <c r="N898" t="str">
        <f>if(Services!H897="","",Services!H897)</f>
        <v/>
      </c>
    </row>
    <row r="899">
      <c r="B899" t="str">
        <f>if(Services!A898="","",Services!A898)</f>
        <v/>
      </c>
      <c r="C899" t="str">
        <f>if(Services!D898="","",Services!D898)</f>
        <v/>
      </c>
      <c r="E899" t="str">
        <f>if(Services!E898="","",Services!E898)</f>
        <v/>
      </c>
      <c r="F899" t="str">
        <f>if(Services!F898="","",Services!F898)</f>
        <v/>
      </c>
      <c r="G899" t="str">
        <f>if(Services!G898="","",Services!G898)</f>
        <v/>
      </c>
      <c r="H899" t="str">
        <f>if(Services!B898="","",Services!B898)</f>
        <v/>
      </c>
      <c r="L899" t="str">
        <f>if(Services!I898="","",Services!I898)</f>
        <v/>
      </c>
      <c r="N899" t="str">
        <f>if(Services!H898="","",Services!H898)</f>
        <v/>
      </c>
    </row>
    <row r="900">
      <c r="B900" t="str">
        <f>if(Services!A899="","",Services!A899)</f>
        <v/>
      </c>
      <c r="C900" t="str">
        <f>if(Services!D899="","",Services!D899)</f>
        <v/>
      </c>
      <c r="E900" t="str">
        <f>if(Services!E899="","",Services!E899)</f>
        <v/>
      </c>
      <c r="F900" t="str">
        <f>if(Services!F899="","",Services!F899)</f>
        <v/>
      </c>
      <c r="G900" t="str">
        <f>if(Services!G899="","",Services!G899)</f>
        <v/>
      </c>
      <c r="H900" t="str">
        <f>if(Services!B899="","",Services!B899)</f>
        <v/>
      </c>
      <c r="L900" t="str">
        <f>if(Services!I899="","",Services!I899)</f>
        <v/>
      </c>
      <c r="N900" t="str">
        <f>if(Services!H899="","",Services!H899)</f>
        <v/>
      </c>
    </row>
    <row r="901">
      <c r="B901" t="str">
        <f>if(Services!A900="","",Services!A900)</f>
        <v/>
      </c>
      <c r="C901" t="str">
        <f>if(Services!D900="","",Services!D900)</f>
        <v/>
      </c>
      <c r="E901" t="str">
        <f>if(Services!E900="","",Services!E900)</f>
        <v/>
      </c>
      <c r="F901" t="str">
        <f>if(Services!F900="","",Services!F900)</f>
        <v/>
      </c>
      <c r="G901" t="str">
        <f>if(Services!G900="","",Services!G900)</f>
        <v/>
      </c>
      <c r="H901" t="str">
        <f>if(Services!B900="","",Services!B900)</f>
        <v/>
      </c>
      <c r="L901" t="str">
        <f>if(Services!I900="","",Services!I900)</f>
        <v/>
      </c>
      <c r="N901" t="str">
        <f>if(Services!H900="","",Services!H900)</f>
        <v/>
      </c>
    </row>
    <row r="902">
      <c r="B902" t="str">
        <f>if(Services!A901="","",Services!A901)</f>
        <v/>
      </c>
      <c r="C902" t="str">
        <f>if(Services!D901="","",Services!D901)</f>
        <v/>
      </c>
      <c r="E902" t="str">
        <f>if(Services!E901="","",Services!E901)</f>
        <v/>
      </c>
      <c r="F902" t="str">
        <f>if(Services!F901="","",Services!F901)</f>
        <v/>
      </c>
      <c r="G902" t="str">
        <f>if(Services!G901="","",Services!G901)</f>
        <v/>
      </c>
      <c r="H902" t="str">
        <f>if(Services!B901="","",Services!B901)</f>
        <v/>
      </c>
      <c r="L902" t="str">
        <f>if(Services!I901="","",Services!I901)</f>
        <v/>
      </c>
      <c r="N902" t="str">
        <f>if(Services!H901="","",Services!H901)</f>
        <v/>
      </c>
    </row>
    <row r="903">
      <c r="B903" t="str">
        <f>if(Services!A902="","",Services!A902)</f>
        <v/>
      </c>
      <c r="C903" t="str">
        <f>if(Services!D902="","",Services!D902)</f>
        <v/>
      </c>
      <c r="E903" t="str">
        <f>if(Services!E902="","",Services!E902)</f>
        <v/>
      </c>
      <c r="F903" t="str">
        <f>if(Services!F902="","",Services!F902)</f>
        <v/>
      </c>
      <c r="G903" t="str">
        <f>if(Services!G902="","",Services!G902)</f>
        <v/>
      </c>
      <c r="H903" t="str">
        <f>if(Services!B902="","",Services!B902)</f>
        <v/>
      </c>
      <c r="L903" t="str">
        <f>if(Services!I902="","",Services!I902)</f>
        <v/>
      </c>
      <c r="N903" t="str">
        <f>if(Services!H902="","",Services!H902)</f>
        <v/>
      </c>
    </row>
    <row r="904">
      <c r="B904" t="str">
        <f>if(Services!A903="","",Services!A903)</f>
        <v/>
      </c>
      <c r="C904" t="str">
        <f>if(Services!D903="","",Services!D903)</f>
        <v/>
      </c>
      <c r="E904" t="str">
        <f>if(Services!E903="","",Services!E903)</f>
        <v/>
      </c>
      <c r="F904" t="str">
        <f>if(Services!F903="","",Services!F903)</f>
        <v/>
      </c>
      <c r="G904" t="str">
        <f>if(Services!G903="","",Services!G903)</f>
        <v/>
      </c>
      <c r="H904" t="str">
        <f>if(Services!B903="","",Services!B903)</f>
        <v/>
      </c>
      <c r="L904" t="str">
        <f>if(Services!I903="","",Services!I903)</f>
        <v/>
      </c>
      <c r="N904" t="str">
        <f>if(Services!H903="","",Services!H903)</f>
        <v/>
      </c>
    </row>
    <row r="905">
      <c r="B905" t="str">
        <f>if(Services!A904="","",Services!A904)</f>
        <v/>
      </c>
      <c r="C905" t="str">
        <f>if(Services!D904="","",Services!D904)</f>
        <v/>
      </c>
      <c r="E905" t="str">
        <f>if(Services!E904="","",Services!E904)</f>
        <v/>
      </c>
      <c r="F905" t="str">
        <f>if(Services!F904="","",Services!F904)</f>
        <v/>
      </c>
      <c r="G905" t="str">
        <f>if(Services!G904="","",Services!G904)</f>
        <v/>
      </c>
      <c r="H905" t="str">
        <f>if(Services!B904="","",Services!B904)</f>
        <v/>
      </c>
      <c r="L905" t="str">
        <f>if(Services!I904="","",Services!I904)</f>
        <v/>
      </c>
      <c r="N905" t="str">
        <f>if(Services!H904="","",Services!H904)</f>
        <v/>
      </c>
    </row>
    <row r="906">
      <c r="B906" t="str">
        <f>if(Services!A905="","",Services!A905)</f>
        <v/>
      </c>
      <c r="C906" t="str">
        <f>if(Services!D905="","",Services!D905)</f>
        <v/>
      </c>
      <c r="E906" t="str">
        <f>if(Services!E905="","",Services!E905)</f>
        <v/>
      </c>
      <c r="F906" t="str">
        <f>if(Services!F905="","",Services!F905)</f>
        <v/>
      </c>
      <c r="G906" t="str">
        <f>if(Services!G905="","",Services!G905)</f>
        <v/>
      </c>
      <c r="H906" t="str">
        <f>if(Services!B905="","",Services!B905)</f>
        <v/>
      </c>
      <c r="L906" t="str">
        <f>if(Services!I905="","",Services!I905)</f>
        <v/>
      </c>
      <c r="N906" t="str">
        <f>if(Services!H905="","",Services!H905)</f>
        <v/>
      </c>
    </row>
    <row r="907">
      <c r="B907" t="str">
        <f>if(Services!A906="","",Services!A906)</f>
        <v/>
      </c>
      <c r="C907" t="str">
        <f>if(Services!D906="","",Services!D906)</f>
        <v/>
      </c>
      <c r="E907" t="str">
        <f>if(Services!E906="","",Services!E906)</f>
        <v/>
      </c>
      <c r="F907" t="str">
        <f>if(Services!F906="","",Services!F906)</f>
        <v/>
      </c>
      <c r="G907" t="str">
        <f>if(Services!G906="","",Services!G906)</f>
        <v/>
      </c>
      <c r="H907" t="str">
        <f>if(Services!B906="","",Services!B906)</f>
        <v/>
      </c>
      <c r="L907" t="str">
        <f>if(Services!I906="","",Services!I906)</f>
        <v/>
      </c>
      <c r="N907" t="str">
        <f>if(Services!H906="","",Services!H906)</f>
        <v/>
      </c>
    </row>
    <row r="908">
      <c r="B908" t="str">
        <f>if(Services!A907="","",Services!A907)</f>
        <v/>
      </c>
      <c r="C908" t="str">
        <f>if(Services!D907="","",Services!D907)</f>
        <v/>
      </c>
      <c r="E908" t="str">
        <f>if(Services!E907="","",Services!E907)</f>
        <v/>
      </c>
      <c r="F908" t="str">
        <f>if(Services!F907="","",Services!F907)</f>
        <v/>
      </c>
      <c r="G908" t="str">
        <f>if(Services!G907="","",Services!G907)</f>
        <v/>
      </c>
      <c r="H908" t="str">
        <f>if(Services!B907="","",Services!B907)</f>
        <v/>
      </c>
      <c r="L908" t="str">
        <f>if(Services!I907="","",Services!I907)</f>
        <v/>
      </c>
      <c r="N908" t="str">
        <f>if(Services!H907="","",Services!H907)</f>
        <v/>
      </c>
    </row>
    <row r="909">
      <c r="B909" t="str">
        <f>if(Services!A908="","",Services!A908)</f>
        <v/>
      </c>
      <c r="C909" t="str">
        <f>if(Services!D908="","",Services!D908)</f>
        <v/>
      </c>
      <c r="E909" t="str">
        <f>if(Services!E908="","",Services!E908)</f>
        <v/>
      </c>
      <c r="F909" t="str">
        <f>if(Services!F908="","",Services!F908)</f>
        <v/>
      </c>
      <c r="G909" t="str">
        <f>if(Services!G908="","",Services!G908)</f>
        <v/>
      </c>
      <c r="H909" t="str">
        <f>if(Services!B908="","",Services!B908)</f>
        <v/>
      </c>
      <c r="L909" t="str">
        <f>if(Services!I908="","",Services!I908)</f>
        <v/>
      </c>
      <c r="N909" t="str">
        <f>if(Services!H908="","",Services!H908)</f>
        <v/>
      </c>
    </row>
    <row r="910">
      <c r="B910" t="str">
        <f>if(Services!A909="","",Services!A909)</f>
        <v/>
      </c>
      <c r="C910" t="str">
        <f>if(Services!D909="","",Services!D909)</f>
        <v/>
      </c>
      <c r="E910" t="str">
        <f>if(Services!E909="","",Services!E909)</f>
        <v/>
      </c>
      <c r="F910" t="str">
        <f>if(Services!F909="","",Services!F909)</f>
        <v/>
      </c>
      <c r="G910" t="str">
        <f>if(Services!G909="","",Services!G909)</f>
        <v/>
      </c>
      <c r="H910" t="str">
        <f>if(Services!B909="","",Services!B909)</f>
        <v/>
      </c>
      <c r="L910" t="str">
        <f>if(Services!I909="","",Services!I909)</f>
        <v/>
      </c>
      <c r="N910" t="str">
        <f>if(Services!H909="","",Services!H909)</f>
        <v/>
      </c>
    </row>
    <row r="911">
      <c r="B911" t="str">
        <f>if(Services!A910="","",Services!A910)</f>
        <v/>
      </c>
      <c r="C911" t="str">
        <f>if(Services!D910="","",Services!D910)</f>
        <v/>
      </c>
      <c r="E911" t="str">
        <f>if(Services!E910="","",Services!E910)</f>
        <v/>
      </c>
      <c r="F911" t="str">
        <f>if(Services!F910="","",Services!F910)</f>
        <v/>
      </c>
      <c r="G911" t="str">
        <f>if(Services!G910="","",Services!G910)</f>
        <v/>
      </c>
      <c r="H911" t="str">
        <f>if(Services!B910="","",Services!B910)</f>
        <v/>
      </c>
      <c r="L911" t="str">
        <f>if(Services!I910="","",Services!I910)</f>
        <v/>
      </c>
      <c r="N911" t="str">
        <f>if(Services!H910="","",Services!H910)</f>
        <v/>
      </c>
    </row>
    <row r="912">
      <c r="B912" t="str">
        <f>if(Services!A911="","",Services!A911)</f>
        <v/>
      </c>
      <c r="C912" t="str">
        <f>if(Services!D911="","",Services!D911)</f>
        <v/>
      </c>
      <c r="E912" t="str">
        <f>if(Services!E911="","",Services!E911)</f>
        <v/>
      </c>
      <c r="F912" t="str">
        <f>if(Services!F911="","",Services!F911)</f>
        <v/>
      </c>
      <c r="G912" t="str">
        <f>if(Services!G911="","",Services!G911)</f>
        <v/>
      </c>
      <c r="H912" t="str">
        <f>if(Services!B911="","",Services!B911)</f>
        <v/>
      </c>
      <c r="L912" t="str">
        <f>if(Services!I911="","",Services!I911)</f>
        <v/>
      </c>
      <c r="N912" t="str">
        <f>if(Services!H911="","",Services!H911)</f>
        <v/>
      </c>
    </row>
    <row r="913">
      <c r="B913" t="str">
        <f>if(Services!A912="","",Services!A912)</f>
        <v/>
      </c>
      <c r="C913" t="str">
        <f>if(Services!D912="","",Services!D912)</f>
        <v/>
      </c>
      <c r="E913" t="str">
        <f>if(Services!E912="","",Services!E912)</f>
        <v/>
      </c>
      <c r="F913" t="str">
        <f>if(Services!F912="","",Services!F912)</f>
        <v/>
      </c>
      <c r="G913" t="str">
        <f>if(Services!G912="","",Services!G912)</f>
        <v/>
      </c>
      <c r="H913" t="str">
        <f>if(Services!B912="","",Services!B912)</f>
        <v/>
      </c>
      <c r="L913" t="str">
        <f>if(Services!I912="","",Services!I912)</f>
        <v/>
      </c>
      <c r="N913" t="str">
        <f>if(Services!H912="","",Services!H912)</f>
        <v/>
      </c>
    </row>
    <row r="914">
      <c r="B914" t="str">
        <f>if(Services!A913="","",Services!A913)</f>
        <v/>
      </c>
      <c r="C914" t="str">
        <f>if(Services!D913="","",Services!D913)</f>
        <v/>
      </c>
      <c r="E914" t="str">
        <f>if(Services!E913="","",Services!E913)</f>
        <v/>
      </c>
      <c r="F914" t="str">
        <f>if(Services!F913="","",Services!F913)</f>
        <v/>
      </c>
      <c r="G914" t="str">
        <f>if(Services!G913="","",Services!G913)</f>
        <v/>
      </c>
      <c r="H914" t="str">
        <f>if(Services!B913="","",Services!B913)</f>
        <v/>
      </c>
      <c r="L914" t="str">
        <f>if(Services!I913="","",Services!I913)</f>
        <v/>
      </c>
      <c r="N914" t="str">
        <f>if(Services!H913="","",Services!H913)</f>
        <v/>
      </c>
    </row>
    <row r="915">
      <c r="B915" t="str">
        <f>if(Services!A914="","",Services!A914)</f>
        <v/>
      </c>
      <c r="C915" t="str">
        <f>if(Services!D914="","",Services!D914)</f>
        <v/>
      </c>
      <c r="E915" t="str">
        <f>if(Services!E914="","",Services!E914)</f>
        <v/>
      </c>
      <c r="F915" t="str">
        <f>if(Services!F914="","",Services!F914)</f>
        <v/>
      </c>
      <c r="G915" t="str">
        <f>if(Services!G914="","",Services!G914)</f>
        <v/>
      </c>
      <c r="H915" t="str">
        <f>if(Services!B914="","",Services!B914)</f>
        <v/>
      </c>
      <c r="L915" t="str">
        <f>if(Services!I914="","",Services!I914)</f>
        <v/>
      </c>
      <c r="N915" t="str">
        <f>if(Services!H914="","",Services!H914)</f>
        <v/>
      </c>
    </row>
    <row r="916">
      <c r="B916" t="str">
        <f>if(Services!A915="","",Services!A915)</f>
        <v/>
      </c>
      <c r="C916" t="str">
        <f>if(Services!D915="","",Services!D915)</f>
        <v/>
      </c>
      <c r="E916" t="str">
        <f>if(Services!E915="","",Services!E915)</f>
        <v/>
      </c>
      <c r="F916" t="str">
        <f>if(Services!F915="","",Services!F915)</f>
        <v/>
      </c>
      <c r="G916" t="str">
        <f>if(Services!G915="","",Services!G915)</f>
        <v/>
      </c>
      <c r="H916" t="str">
        <f>if(Services!B915="","",Services!B915)</f>
        <v/>
      </c>
      <c r="L916" t="str">
        <f>if(Services!I915="","",Services!I915)</f>
        <v/>
      </c>
      <c r="N916" t="str">
        <f>if(Services!H915="","",Services!H915)</f>
        <v/>
      </c>
    </row>
    <row r="917">
      <c r="B917" t="str">
        <f>if(Services!A916="","",Services!A916)</f>
        <v/>
      </c>
      <c r="C917" t="str">
        <f>if(Services!D916="","",Services!D916)</f>
        <v/>
      </c>
      <c r="E917" t="str">
        <f>if(Services!E916="","",Services!E916)</f>
        <v/>
      </c>
      <c r="F917" t="str">
        <f>if(Services!F916="","",Services!F916)</f>
        <v/>
      </c>
      <c r="G917" t="str">
        <f>if(Services!G916="","",Services!G916)</f>
        <v/>
      </c>
      <c r="H917" t="str">
        <f>if(Services!B916="","",Services!B916)</f>
        <v/>
      </c>
      <c r="L917" t="str">
        <f>if(Services!I916="","",Services!I916)</f>
        <v/>
      </c>
      <c r="N917" t="str">
        <f>if(Services!H916="","",Services!H916)</f>
        <v/>
      </c>
    </row>
    <row r="918">
      <c r="B918" t="str">
        <f>if(Services!A917="","",Services!A917)</f>
        <v/>
      </c>
      <c r="C918" t="str">
        <f>if(Services!D917="","",Services!D917)</f>
        <v/>
      </c>
      <c r="E918" t="str">
        <f>if(Services!E917="","",Services!E917)</f>
        <v/>
      </c>
      <c r="F918" t="str">
        <f>if(Services!F917="","",Services!F917)</f>
        <v/>
      </c>
      <c r="G918" t="str">
        <f>if(Services!G917="","",Services!G917)</f>
        <v/>
      </c>
      <c r="H918" t="str">
        <f>if(Services!B917="","",Services!B917)</f>
        <v/>
      </c>
      <c r="L918" t="str">
        <f>if(Services!I917="","",Services!I917)</f>
        <v/>
      </c>
      <c r="N918" t="str">
        <f>if(Services!H917="","",Services!H917)</f>
        <v/>
      </c>
    </row>
    <row r="919">
      <c r="B919" t="str">
        <f>if(Services!A918="","",Services!A918)</f>
        <v/>
      </c>
      <c r="C919" t="str">
        <f>if(Services!D918="","",Services!D918)</f>
        <v/>
      </c>
      <c r="E919" t="str">
        <f>if(Services!E918="","",Services!E918)</f>
        <v/>
      </c>
      <c r="F919" t="str">
        <f>if(Services!F918="","",Services!F918)</f>
        <v/>
      </c>
      <c r="G919" t="str">
        <f>if(Services!G918="","",Services!G918)</f>
        <v/>
      </c>
      <c r="H919" t="str">
        <f>if(Services!B918="","",Services!B918)</f>
        <v/>
      </c>
      <c r="L919" t="str">
        <f>if(Services!I918="","",Services!I918)</f>
        <v/>
      </c>
      <c r="N919" t="str">
        <f>if(Services!H918="","",Services!H918)</f>
        <v/>
      </c>
    </row>
    <row r="920">
      <c r="B920" t="str">
        <f>if(Services!A919="","",Services!A919)</f>
        <v/>
      </c>
      <c r="C920" t="str">
        <f>if(Services!D919="","",Services!D919)</f>
        <v/>
      </c>
      <c r="E920" t="str">
        <f>if(Services!E919="","",Services!E919)</f>
        <v/>
      </c>
      <c r="F920" t="str">
        <f>if(Services!F919="","",Services!F919)</f>
        <v/>
      </c>
      <c r="G920" t="str">
        <f>if(Services!G919="","",Services!G919)</f>
        <v/>
      </c>
      <c r="H920" t="str">
        <f>if(Services!B919="","",Services!B919)</f>
        <v/>
      </c>
      <c r="L920" t="str">
        <f>if(Services!I919="","",Services!I919)</f>
        <v/>
      </c>
      <c r="N920" t="str">
        <f>if(Services!H919="","",Services!H919)</f>
        <v/>
      </c>
    </row>
    <row r="921">
      <c r="B921" t="str">
        <f>if(Services!A920="","",Services!A920)</f>
        <v/>
      </c>
      <c r="C921" t="str">
        <f>if(Services!D920="","",Services!D920)</f>
        <v/>
      </c>
      <c r="E921" t="str">
        <f>if(Services!E920="","",Services!E920)</f>
        <v/>
      </c>
      <c r="F921" t="str">
        <f>if(Services!F920="","",Services!F920)</f>
        <v/>
      </c>
      <c r="G921" t="str">
        <f>if(Services!G920="","",Services!G920)</f>
        <v/>
      </c>
      <c r="H921" t="str">
        <f>if(Services!B920="","",Services!B920)</f>
        <v/>
      </c>
      <c r="L921" t="str">
        <f>if(Services!I920="","",Services!I920)</f>
        <v/>
      </c>
      <c r="N921" t="str">
        <f>if(Services!H920="","",Services!H920)</f>
        <v/>
      </c>
    </row>
    <row r="922">
      <c r="B922" t="str">
        <f>if(Services!A921="","",Services!A921)</f>
        <v/>
      </c>
      <c r="C922" t="str">
        <f>if(Services!D921="","",Services!D921)</f>
        <v/>
      </c>
      <c r="E922" t="str">
        <f>if(Services!E921="","",Services!E921)</f>
        <v/>
      </c>
      <c r="F922" t="str">
        <f>if(Services!F921="","",Services!F921)</f>
        <v/>
      </c>
      <c r="G922" t="str">
        <f>if(Services!G921="","",Services!G921)</f>
        <v/>
      </c>
      <c r="H922" t="str">
        <f>if(Services!B921="","",Services!B921)</f>
        <v/>
      </c>
      <c r="L922" t="str">
        <f>if(Services!I921="","",Services!I921)</f>
        <v/>
      </c>
      <c r="N922" t="str">
        <f>if(Services!H921="","",Services!H921)</f>
        <v/>
      </c>
    </row>
    <row r="923">
      <c r="B923" t="str">
        <f>if(Services!A922="","",Services!A922)</f>
        <v/>
      </c>
      <c r="C923" t="str">
        <f>if(Services!D922="","",Services!D922)</f>
        <v/>
      </c>
      <c r="E923" t="str">
        <f>if(Services!E922="","",Services!E922)</f>
        <v/>
      </c>
      <c r="F923" t="str">
        <f>if(Services!F922="","",Services!F922)</f>
        <v/>
      </c>
      <c r="G923" t="str">
        <f>if(Services!G922="","",Services!G922)</f>
        <v/>
      </c>
      <c r="H923" t="str">
        <f>if(Services!B922="","",Services!B922)</f>
        <v/>
      </c>
      <c r="L923" t="str">
        <f>if(Services!I922="","",Services!I922)</f>
        <v/>
      </c>
      <c r="N923" t="str">
        <f>if(Services!H922="","",Services!H922)</f>
        <v/>
      </c>
    </row>
    <row r="924">
      <c r="B924" t="str">
        <f>if(Services!A923="","",Services!A923)</f>
        <v/>
      </c>
      <c r="C924" t="str">
        <f>if(Services!D923="","",Services!D923)</f>
        <v/>
      </c>
      <c r="E924" t="str">
        <f>if(Services!E923="","",Services!E923)</f>
        <v/>
      </c>
      <c r="F924" t="str">
        <f>if(Services!F923="","",Services!F923)</f>
        <v/>
      </c>
      <c r="G924" t="str">
        <f>if(Services!G923="","",Services!G923)</f>
        <v/>
      </c>
      <c r="H924" t="str">
        <f>if(Services!B923="","",Services!B923)</f>
        <v/>
      </c>
      <c r="L924" t="str">
        <f>if(Services!I923="","",Services!I923)</f>
        <v/>
      </c>
      <c r="N924" t="str">
        <f>if(Services!H923="","",Services!H923)</f>
        <v/>
      </c>
    </row>
    <row r="925">
      <c r="B925" t="str">
        <f>if(Services!A924="","",Services!A924)</f>
        <v/>
      </c>
      <c r="C925" t="str">
        <f>if(Services!D924="","",Services!D924)</f>
        <v/>
      </c>
      <c r="E925" t="str">
        <f>if(Services!E924="","",Services!E924)</f>
        <v/>
      </c>
      <c r="F925" t="str">
        <f>if(Services!F924="","",Services!F924)</f>
        <v/>
      </c>
      <c r="G925" t="str">
        <f>if(Services!G924="","",Services!G924)</f>
        <v/>
      </c>
      <c r="H925" t="str">
        <f>if(Services!B924="","",Services!B924)</f>
        <v/>
      </c>
      <c r="L925" t="str">
        <f>if(Services!I924="","",Services!I924)</f>
        <v/>
      </c>
      <c r="N925" t="str">
        <f>if(Services!H924="","",Services!H924)</f>
        <v/>
      </c>
    </row>
    <row r="926">
      <c r="B926" t="str">
        <f>if(Services!A925="","",Services!A925)</f>
        <v/>
      </c>
      <c r="C926" t="str">
        <f>if(Services!D925="","",Services!D925)</f>
        <v/>
      </c>
      <c r="E926" t="str">
        <f>if(Services!E925="","",Services!E925)</f>
        <v/>
      </c>
      <c r="F926" t="str">
        <f>if(Services!F925="","",Services!F925)</f>
        <v/>
      </c>
      <c r="G926" t="str">
        <f>if(Services!G925="","",Services!G925)</f>
        <v/>
      </c>
      <c r="H926" t="str">
        <f>if(Services!B925="","",Services!B925)</f>
        <v/>
      </c>
      <c r="L926" t="str">
        <f>if(Services!I925="","",Services!I925)</f>
        <v/>
      </c>
      <c r="N926" t="str">
        <f>if(Services!H925="","",Services!H925)</f>
        <v/>
      </c>
    </row>
    <row r="927">
      <c r="B927" t="str">
        <f>if(Services!A926="","",Services!A926)</f>
        <v/>
      </c>
      <c r="C927" t="str">
        <f>if(Services!D926="","",Services!D926)</f>
        <v/>
      </c>
      <c r="E927" t="str">
        <f>if(Services!E926="","",Services!E926)</f>
        <v/>
      </c>
      <c r="F927" t="str">
        <f>if(Services!F926="","",Services!F926)</f>
        <v/>
      </c>
      <c r="G927" t="str">
        <f>if(Services!G926="","",Services!G926)</f>
        <v/>
      </c>
      <c r="H927" t="str">
        <f>if(Services!B926="","",Services!B926)</f>
        <v/>
      </c>
      <c r="L927" t="str">
        <f>if(Services!I926="","",Services!I926)</f>
        <v/>
      </c>
      <c r="N927" t="str">
        <f>if(Services!H926="","",Services!H926)</f>
        <v/>
      </c>
    </row>
    <row r="928">
      <c r="B928" t="str">
        <f>if(Services!A927="","",Services!A927)</f>
        <v/>
      </c>
      <c r="C928" t="str">
        <f>if(Services!D927="","",Services!D927)</f>
        <v/>
      </c>
      <c r="E928" t="str">
        <f>if(Services!E927="","",Services!E927)</f>
        <v/>
      </c>
      <c r="F928" t="str">
        <f>if(Services!F927="","",Services!F927)</f>
        <v/>
      </c>
      <c r="G928" t="str">
        <f>if(Services!G927="","",Services!G927)</f>
        <v/>
      </c>
      <c r="H928" t="str">
        <f>if(Services!B927="","",Services!B927)</f>
        <v/>
      </c>
      <c r="L928" t="str">
        <f>if(Services!I927="","",Services!I927)</f>
        <v/>
      </c>
      <c r="N928" t="str">
        <f>if(Services!H927="","",Services!H927)</f>
        <v/>
      </c>
    </row>
    <row r="929">
      <c r="B929" t="str">
        <f>if(Services!A928="","",Services!A928)</f>
        <v/>
      </c>
      <c r="C929" t="str">
        <f>if(Services!D928="","",Services!D928)</f>
        <v/>
      </c>
      <c r="E929" t="str">
        <f>if(Services!E928="","",Services!E928)</f>
        <v/>
      </c>
      <c r="F929" t="str">
        <f>if(Services!F928="","",Services!F928)</f>
        <v/>
      </c>
      <c r="G929" t="str">
        <f>if(Services!G928="","",Services!G928)</f>
        <v/>
      </c>
      <c r="H929" t="str">
        <f>if(Services!B928="","",Services!B928)</f>
        <v/>
      </c>
      <c r="L929" t="str">
        <f>if(Services!I928="","",Services!I928)</f>
        <v/>
      </c>
      <c r="N929" t="str">
        <f>if(Services!H928="","",Services!H928)</f>
        <v/>
      </c>
    </row>
    <row r="930">
      <c r="B930" t="str">
        <f>if(Services!A929="","",Services!A929)</f>
        <v/>
      </c>
      <c r="C930" t="str">
        <f>if(Services!D929="","",Services!D929)</f>
        <v/>
      </c>
      <c r="E930" t="str">
        <f>if(Services!E929="","",Services!E929)</f>
        <v/>
      </c>
      <c r="F930" t="str">
        <f>if(Services!F929="","",Services!F929)</f>
        <v/>
      </c>
      <c r="G930" t="str">
        <f>if(Services!G929="","",Services!G929)</f>
        <v/>
      </c>
      <c r="H930" t="str">
        <f>if(Services!B929="","",Services!B929)</f>
        <v/>
      </c>
      <c r="L930" t="str">
        <f>if(Services!I929="","",Services!I929)</f>
        <v/>
      </c>
      <c r="N930" t="str">
        <f>if(Services!H929="","",Services!H929)</f>
        <v/>
      </c>
    </row>
    <row r="931">
      <c r="B931" t="str">
        <f>if(Services!A930="","",Services!A930)</f>
        <v/>
      </c>
      <c r="C931" t="str">
        <f>if(Services!D930="","",Services!D930)</f>
        <v/>
      </c>
      <c r="E931" t="str">
        <f>if(Services!E930="","",Services!E930)</f>
        <v/>
      </c>
      <c r="F931" t="str">
        <f>if(Services!F930="","",Services!F930)</f>
        <v/>
      </c>
      <c r="G931" t="str">
        <f>if(Services!G930="","",Services!G930)</f>
        <v/>
      </c>
      <c r="H931" t="str">
        <f>if(Services!B930="","",Services!B930)</f>
        <v/>
      </c>
      <c r="L931" t="str">
        <f>if(Services!I930="","",Services!I930)</f>
        <v/>
      </c>
      <c r="N931" t="str">
        <f>if(Services!H930="","",Services!H930)</f>
        <v/>
      </c>
    </row>
    <row r="932">
      <c r="B932" t="str">
        <f>if(Services!A931="","",Services!A931)</f>
        <v/>
      </c>
      <c r="C932" t="str">
        <f>if(Services!D931="","",Services!D931)</f>
        <v/>
      </c>
      <c r="E932" t="str">
        <f>if(Services!E931="","",Services!E931)</f>
        <v/>
      </c>
      <c r="F932" t="str">
        <f>if(Services!F931="","",Services!F931)</f>
        <v/>
      </c>
      <c r="G932" t="str">
        <f>if(Services!G931="","",Services!G931)</f>
        <v/>
      </c>
      <c r="H932" t="str">
        <f>if(Services!B931="","",Services!B931)</f>
        <v/>
      </c>
      <c r="L932" t="str">
        <f>if(Services!I931="","",Services!I931)</f>
        <v/>
      </c>
      <c r="N932" t="str">
        <f>if(Services!H931="","",Services!H931)</f>
        <v/>
      </c>
    </row>
    <row r="933">
      <c r="B933" t="str">
        <f>if(Services!A932="","",Services!A932)</f>
        <v/>
      </c>
      <c r="C933" t="str">
        <f>if(Services!D932="","",Services!D932)</f>
        <v/>
      </c>
      <c r="E933" t="str">
        <f>if(Services!E932="","",Services!E932)</f>
        <v/>
      </c>
      <c r="F933" t="str">
        <f>if(Services!F932="","",Services!F932)</f>
        <v/>
      </c>
      <c r="G933" t="str">
        <f>if(Services!G932="","",Services!G932)</f>
        <v/>
      </c>
      <c r="H933" t="str">
        <f>if(Services!B932="","",Services!B932)</f>
        <v/>
      </c>
      <c r="L933" t="str">
        <f>if(Services!I932="","",Services!I932)</f>
        <v/>
      </c>
      <c r="N933" t="str">
        <f>if(Services!H932="","",Services!H932)</f>
        <v/>
      </c>
    </row>
    <row r="934">
      <c r="B934" t="str">
        <f>if(Services!A933="","",Services!A933)</f>
        <v/>
      </c>
      <c r="C934" t="str">
        <f>if(Services!D933="","",Services!D933)</f>
        <v/>
      </c>
      <c r="E934" t="str">
        <f>if(Services!E933="","",Services!E933)</f>
        <v/>
      </c>
      <c r="F934" t="str">
        <f>if(Services!F933="","",Services!F933)</f>
        <v/>
      </c>
      <c r="G934" t="str">
        <f>if(Services!G933="","",Services!G933)</f>
        <v/>
      </c>
      <c r="H934" t="str">
        <f>if(Services!B933="","",Services!B933)</f>
        <v/>
      </c>
      <c r="L934" t="str">
        <f>if(Services!I933="","",Services!I933)</f>
        <v/>
      </c>
      <c r="N934" t="str">
        <f>if(Services!H933="","",Services!H933)</f>
        <v/>
      </c>
    </row>
    <row r="935">
      <c r="B935" t="str">
        <f>if(Services!A934="","",Services!A934)</f>
        <v/>
      </c>
      <c r="C935" t="str">
        <f>if(Services!D934="","",Services!D934)</f>
        <v/>
      </c>
      <c r="E935" t="str">
        <f>if(Services!E934="","",Services!E934)</f>
        <v/>
      </c>
      <c r="F935" t="str">
        <f>if(Services!F934="","",Services!F934)</f>
        <v/>
      </c>
      <c r="G935" t="str">
        <f>if(Services!G934="","",Services!G934)</f>
        <v/>
      </c>
      <c r="H935" t="str">
        <f>if(Services!B934="","",Services!B934)</f>
        <v/>
      </c>
      <c r="L935" t="str">
        <f>if(Services!I934="","",Services!I934)</f>
        <v/>
      </c>
      <c r="N935" t="str">
        <f>if(Services!H934="","",Services!H934)</f>
        <v/>
      </c>
    </row>
    <row r="936">
      <c r="B936" t="str">
        <f>if(Services!A935="","",Services!A935)</f>
        <v/>
      </c>
      <c r="C936" t="str">
        <f>if(Services!D935="","",Services!D935)</f>
        <v/>
      </c>
      <c r="E936" t="str">
        <f>if(Services!E935="","",Services!E935)</f>
        <v/>
      </c>
      <c r="F936" t="str">
        <f>if(Services!F935="","",Services!F935)</f>
        <v/>
      </c>
      <c r="G936" t="str">
        <f>if(Services!G935="","",Services!G935)</f>
        <v/>
      </c>
      <c r="H936" t="str">
        <f>if(Services!B935="","",Services!B935)</f>
        <v/>
      </c>
      <c r="L936" t="str">
        <f>if(Services!I935="","",Services!I935)</f>
        <v/>
      </c>
      <c r="N936" t="str">
        <f>if(Services!H935="","",Services!H935)</f>
        <v/>
      </c>
    </row>
    <row r="937">
      <c r="B937" t="str">
        <f>if(Services!A936="","",Services!A936)</f>
        <v/>
      </c>
      <c r="C937" t="str">
        <f>if(Services!D936="","",Services!D936)</f>
        <v/>
      </c>
      <c r="E937" t="str">
        <f>if(Services!E936="","",Services!E936)</f>
        <v/>
      </c>
      <c r="F937" t="str">
        <f>if(Services!F936="","",Services!F936)</f>
        <v/>
      </c>
      <c r="G937" t="str">
        <f>if(Services!G936="","",Services!G936)</f>
        <v/>
      </c>
      <c r="H937" t="str">
        <f>if(Services!B936="","",Services!B936)</f>
        <v/>
      </c>
      <c r="L937" t="str">
        <f>if(Services!I936="","",Services!I936)</f>
        <v/>
      </c>
      <c r="N937" t="str">
        <f>if(Services!H936="","",Services!H936)</f>
        <v/>
      </c>
    </row>
    <row r="938">
      <c r="B938" t="str">
        <f>if(Services!A937="","",Services!A937)</f>
        <v/>
      </c>
      <c r="C938" t="str">
        <f>if(Services!D937="","",Services!D937)</f>
        <v/>
      </c>
      <c r="E938" t="str">
        <f>if(Services!E937="","",Services!E937)</f>
        <v/>
      </c>
      <c r="F938" t="str">
        <f>if(Services!F937="","",Services!F937)</f>
        <v/>
      </c>
      <c r="G938" t="str">
        <f>if(Services!G937="","",Services!G937)</f>
        <v/>
      </c>
      <c r="H938" t="str">
        <f>if(Services!B937="","",Services!B937)</f>
        <v/>
      </c>
      <c r="L938" t="str">
        <f>if(Services!I937="","",Services!I937)</f>
        <v/>
      </c>
      <c r="N938" t="str">
        <f>if(Services!H937="","",Services!H937)</f>
        <v/>
      </c>
    </row>
    <row r="939">
      <c r="B939" t="str">
        <f>if(Services!A938="","",Services!A938)</f>
        <v/>
      </c>
      <c r="C939" t="str">
        <f>if(Services!D938="","",Services!D938)</f>
        <v/>
      </c>
      <c r="E939" t="str">
        <f>if(Services!E938="","",Services!E938)</f>
        <v/>
      </c>
      <c r="F939" t="str">
        <f>if(Services!F938="","",Services!F938)</f>
        <v/>
      </c>
      <c r="G939" t="str">
        <f>if(Services!G938="","",Services!G938)</f>
        <v/>
      </c>
      <c r="H939" t="str">
        <f>if(Services!B938="","",Services!B938)</f>
        <v/>
      </c>
      <c r="L939" t="str">
        <f>if(Services!I938="","",Services!I938)</f>
        <v/>
      </c>
      <c r="N939" t="str">
        <f>if(Services!H938="","",Services!H938)</f>
        <v/>
      </c>
    </row>
    <row r="940">
      <c r="B940" t="str">
        <f>if(Services!A939="","",Services!A939)</f>
        <v/>
      </c>
      <c r="C940" t="str">
        <f>if(Services!D939="","",Services!D939)</f>
        <v/>
      </c>
      <c r="E940" t="str">
        <f>if(Services!E939="","",Services!E939)</f>
        <v/>
      </c>
      <c r="F940" t="str">
        <f>if(Services!F939="","",Services!F939)</f>
        <v/>
      </c>
      <c r="G940" t="str">
        <f>if(Services!G939="","",Services!G939)</f>
        <v/>
      </c>
      <c r="H940" t="str">
        <f>if(Services!B939="","",Services!B939)</f>
        <v/>
      </c>
      <c r="L940" t="str">
        <f>if(Services!I939="","",Services!I939)</f>
        <v/>
      </c>
      <c r="N940" t="str">
        <f>if(Services!H939="","",Services!H939)</f>
        <v/>
      </c>
    </row>
    <row r="941">
      <c r="B941" t="str">
        <f>if(Services!A940="","",Services!A940)</f>
        <v/>
      </c>
      <c r="C941" t="str">
        <f>if(Services!D940="","",Services!D940)</f>
        <v/>
      </c>
      <c r="E941" t="str">
        <f>if(Services!E940="","",Services!E940)</f>
        <v/>
      </c>
      <c r="F941" t="str">
        <f>if(Services!F940="","",Services!F940)</f>
        <v/>
      </c>
      <c r="G941" t="str">
        <f>if(Services!G940="","",Services!G940)</f>
        <v/>
      </c>
      <c r="H941" t="str">
        <f>if(Services!B940="","",Services!B940)</f>
        <v/>
      </c>
      <c r="L941" t="str">
        <f>if(Services!I940="","",Services!I940)</f>
        <v/>
      </c>
      <c r="N941" t="str">
        <f>if(Services!H940="","",Services!H940)</f>
        <v/>
      </c>
    </row>
    <row r="942">
      <c r="B942" t="str">
        <f>if(Services!A941="","",Services!A941)</f>
        <v/>
      </c>
      <c r="C942" t="str">
        <f>if(Services!D941="","",Services!D941)</f>
        <v/>
      </c>
      <c r="E942" t="str">
        <f>if(Services!E941="","",Services!E941)</f>
        <v/>
      </c>
      <c r="F942" t="str">
        <f>if(Services!F941="","",Services!F941)</f>
        <v/>
      </c>
      <c r="G942" t="str">
        <f>if(Services!G941="","",Services!G941)</f>
        <v/>
      </c>
      <c r="H942" t="str">
        <f>if(Services!B941="","",Services!B941)</f>
        <v/>
      </c>
      <c r="L942" t="str">
        <f>if(Services!I941="","",Services!I941)</f>
        <v/>
      </c>
      <c r="N942" t="str">
        <f>if(Services!H941="","",Services!H941)</f>
        <v/>
      </c>
    </row>
    <row r="943">
      <c r="B943" t="str">
        <f>if(Services!A942="","",Services!A942)</f>
        <v/>
      </c>
      <c r="C943" t="str">
        <f>if(Services!D942="","",Services!D942)</f>
        <v/>
      </c>
      <c r="E943" t="str">
        <f>if(Services!E942="","",Services!E942)</f>
        <v/>
      </c>
      <c r="F943" t="str">
        <f>if(Services!F942="","",Services!F942)</f>
        <v/>
      </c>
      <c r="G943" t="str">
        <f>if(Services!G942="","",Services!G942)</f>
        <v/>
      </c>
      <c r="H943" t="str">
        <f>if(Services!B942="","",Services!B942)</f>
        <v/>
      </c>
      <c r="L943" t="str">
        <f>if(Services!I942="","",Services!I942)</f>
        <v/>
      </c>
      <c r="N943" t="str">
        <f>if(Services!H942="","",Services!H942)</f>
        <v/>
      </c>
    </row>
    <row r="944">
      <c r="B944" t="str">
        <f>if(Services!A943="","",Services!A943)</f>
        <v/>
      </c>
      <c r="C944" t="str">
        <f>if(Services!D943="","",Services!D943)</f>
        <v/>
      </c>
      <c r="E944" t="str">
        <f>if(Services!E943="","",Services!E943)</f>
        <v/>
      </c>
      <c r="F944" t="str">
        <f>if(Services!F943="","",Services!F943)</f>
        <v/>
      </c>
      <c r="G944" t="str">
        <f>if(Services!G943="","",Services!G943)</f>
        <v/>
      </c>
      <c r="H944" t="str">
        <f>if(Services!B943="","",Services!B943)</f>
        <v/>
      </c>
      <c r="L944" t="str">
        <f>if(Services!I943="","",Services!I943)</f>
        <v/>
      </c>
      <c r="N944" t="str">
        <f>if(Services!H943="","",Services!H943)</f>
        <v/>
      </c>
    </row>
    <row r="945">
      <c r="B945" t="str">
        <f>if(Services!A944="","",Services!A944)</f>
        <v/>
      </c>
      <c r="C945" t="str">
        <f>if(Services!D944="","",Services!D944)</f>
        <v/>
      </c>
      <c r="E945" t="str">
        <f>if(Services!E944="","",Services!E944)</f>
        <v/>
      </c>
      <c r="F945" t="str">
        <f>if(Services!F944="","",Services!F944)</f>
        <v/>
      </c>
      <c r="G945" t="str">
        <f>if(Services!G944="","",Services!G944)</f>
        <v/>
      </c>
      <c r="H945" t="str">
        <f>if(Services!B944="","",Services!B944)</f>
        <v/>
      </c>
      <c r="L945" t="str">
        <f>if(Services!I944="","",Services!I944)</f>
        <v/>
      </c>
      <c r="N945" t="str">
        <f>if(Services!H944="","",Services!H944)</f>
        <v/>
      </c>
    </row>
    <row r="946">
      <c r="B946" t="str">
        <f>if(Services!A945="","",Services!A945)</f>
        <v/>
      </c>
      <c r="C946" t="str">
        <f>if(Services!D945="","",Services!D945)</f>
        <v/>
      </c>
      <c r="E946" t="str">
        <f>if(Services!E945="","",Services!E945)</f>
        <v/>
      </c>
      <c r="F946" t="str">
        <f>if(Services!F945="","",Services!F945)</f>
        <v/>
      </c>
      <c r="G946" t="str">
        <f>if(Services!G945="","",Services!G945)</f>
        <v/>
      </c>
      <c r="H946" t="str">
        <f>if(Services!B945="","",Services!B945)</f>
        <v/>
      </c>
      <c r="L946" t="str">
        <f>if(Services!I945="","",Services!I945)</f>
        <v/>
      </c>
      <c r="N946" t="str">
        <f>if(Services!H945="","",Services!H945)</f>
        <v/>
      </c>
    </row>
    <row r="947">
      <c r="B947" t="str">
        <f>if(Services!A946="","",Services!A946)</f>
        <v/>
      </c>
      <c r="C947" t="str">
        <f>if(Services!D946="","",Services!D946)</f>
        <v/>
      </c>
      <c r="E947" t="str">
        <f>if(Services!E946="","",Services!E946)</f>
        <v/>
      </c>
      <c r="F947" t="str">
        <f>if(Services!F946="","",Services!F946)</f>
        <v/>
      </c>
      <c r="G947" t="str">
        <f>if(Services!G946="","",Services!G946)</f>
        <v/>
      </c>
      <c r="H947" t="str">
        <f>if(Services!B946="","",Services!B946)</f>
        <v/>
      </c>
      <c r="L947" t="str">
        <f>if(Services!I946="","",Services!I946)</f>
        <v/>
      </c>
      <c r="N947" t="str">
        <f>if(Services!H946="","",Services!H946)</f>
        <v/>
      </c>
    </row>
    <row r="948">
      <c r="B948" t="str">
        <f>if(Services!A947="","",Services!A947)</f>
        <v/>
      </c>
      <c r="C948" t="str">
        <f>if(Services!D947="","",Services!D947)</f>
        <v/>
      </c>
      <c r="E948" t="str">
        <f>if(Services!E947="","",Services!E947)</f>
        <v/>
      </c>
      <c r="F948" t="str">
        <f>if(Services!F947="","",Services!F947)</f>
        <v/>
      </c>
      <c r="G948" t="str">
        <f>if(Services!G947="","",Services!G947)</f>
        <v/>
      </c>
      <c r="H948" t="str">
        <f>if(Services!B947="","",Services!B947)</f>
        <v/>
      </c>
      <c r="L948" t="str">
        <f>if(Services!I947="","",Services!I947)</f>
        <v/>
      </c>
      <c r="N948" t="str">
        <f>if(Services!H947="","",Services!H947)</f>
        <v/>
      </c>
    </row>
    <row r="949">
      <c r="B949" t="str">
        <f>if(Services!A948="","",Services!A948)</f>
        <v/>
      </c>
      <c r="C949" t="str">
        <f>if(Services!D948="","",Services!D948)</f>
        <v/>
      </c>
      <c r="E949" t="str">
        <f>if(Services!E948="","",Services!E948)</f>
        <v/>
      </c>
      <c r="F949" t="str">
        <f>if(Services!F948="","",Services!F948)</f>
        <v/>
      </c>
      <c r="G949" t="str">
        <f>if(Services!G948="","",Services!G948)</f>
        <v/>
      </c>
      <c r="H949" t="str">
        <f>if(Services!B948="","",Services!B948)</f>
        <v/>
      </c>
      <c r="L949" t="str">
        <f>if(Services!I948="","",Services!I948)</f>
        <v/>
      </c>
      <c r="N949" t="str">
        <f>if(Services!H948="","",Services!H948)</f>
        <v/>
      </c>
    </row>
    <row r="950">
      <c r="B950" t="str">
        <f>if(Services!A949="","",Services!A949)</f>
        <v/>
      </c>
      <c r="C950" t="str">
        <f>if(Services!D949="","",Services!D949)</f>
        <v/>
      </c>
      <c r="E950" t="str">
        <f>if(Services!E949="","",Services!E949)</f>
        <v/>
      </c>
      <c r="F950" t="str">
        <f>if(Services!F949="","",Services!F949)</f>
        <v/>
      </c>
      <c r="G950" t="str">
        <f>if(Services!G949="","",Services!G949)</f>
        <v/>
      </c>
      <c r="H950" t="str">
        <f>if(Services!B949="","",Services!B949)</f>
        <v/>
      </c>
      <c r="L950" t="str">
        <f>if(Services!I949="","",Services!I949)</f>
        <v/>
      </c>
      <c r="N950" t="str">
        <f>if(Services!H949="","",Services!H949)</f>
        <v/>
      </c>
    </row>
    <row r="951">
      <c r="B951" t="str">
        <f>if(Services!A950="","",Services!A950)</f>
        <v/>
      </c>
      <c r="C951" t="str">
        <f>if(Services!D950="","",Services!D950)</f>
        <v/>
      </c>
      <c r="E951" t="str">
        <f>if(Services!E950="","",Services!E950)</f>
        <v/>
      </c>
      <c r="F951" t="str">
        <f>if(Services!F950="","",Services!F950)</f>
        <v/>
      </c>
      <c r="G951" t="str">
        <f>if(Services!G950="","",Services!G950)</f>
        <v/>
      </c>
      <c r="H951" t="str">
        <f>if(Services!B950="","",Services!B950)</f>
        <v/>
      </c>
      <c r="L951" t="str">
        <f>if(Services!I950="","",Services!I950)</f>
        <v/>
      </c>
      <c r="N951" t="str">
        <f>if(Services!H950="","",Services!H950)</f>
        <v/>
      </c>
    </row>
    <row r="952">
      <c r="B952" t="str">
        <f>if(Services!A951="","",Services!A951)</f>
        <v/>
      </c>
      <c r="C952" t="str">
        <f>if(Services!D951="","",Services!D951)</f>
        <v/>
      </c>
      <c r="E952" t="str">
        <f>if(Services!E951="","",Services!E951)</f>
        <v/>
      </c>
      <c r="F952" t="str">
        <f>if(Services!F951="","",Services!F951)</f>
        <v/>
      </c>
      <c r="G952" t="str">
        <f>if(Services!G951="","",Services!G951)</f>
        <v/>
      </c>
      <c r="H952" t="str">
        <f>if(Services!B951="","",Services!B951)</f>
        <v/>
      </c>
      <c r="L952" t="str">
        <f>if(Services!I951="","",Services!I951)</f>
        <v/>
      </c>
      <c r="N952" t="str">
        <f>if(Services!H951="","",Services!H951)</f>
        <v/>
      </c>
    </row>
    <row r="953">
      <c r="B953" t="str">
        <f>if(Services!A952="","",Services!A952)</f>
        <v/>
      </c>
      <c r="C953" t="str">
        <f>if(Services!D952="","",Services!D952)</f>
        <v/>
      </c>
      <c r="E953" t="str">
        <f>if(Services!E952="","",Services!E952)</f>
        <v/>
      </c>
      <c r="F953" t="str">
        <f>if(Services!F952="","",Services!F952)</f>
        <v/>
      </c>
      <c r="G953" t="str">
        <f>if(Services!G952="","",Services!G952)</f>
        <v/>
      </c>
      <c r="H953" t="str">
        <f>if(Services!B952="","",Services!B952)</f>
        <v/>
      </c>
      <c r="L953" t="str">
        <f>if(Services!I952="","",Services!I952)</f>
        <v/>
      </c>
      <c r="N953" t="str">
        <f>if(Services!H952="","",Services!H952)</f>
        <v/>
      </c>
    </row>
    <row r="954">
      <c r="B954" t="str">
        <f>if(Services!A953="","",Services!A953)</f>
        <v/>
      </c>
      <c r="C954" t="str">
        <f>if(Services!D953="","",Services!D953)</f>
        <v/>
      </c>
      <c r="E954" t="str">
        <f>if(Services!E953="","",Services!E953)</f>
        <v/>
      </c>
      <c r="F954" t="str">
        <f>if(Services!F953="","",Services!F953)</f>
        <v/>
      </c>
      <c r="G954" t="str">
        <f>if(Services!G953="","",Services!G953)</f>
        <v/>
      </c>
      <c r="H954" t="str">
        <f>if(Services!B953="","",Services!B953)</f>
        <v/>
      </c>
      <c r="L954" t="str">
        <f>if(Services!I953="","",Services!I953)</f>
        <v/>
      </c>
      <c r="N954" t="str">
        <f>if(Services!H953="","",Services!H953)</f>
        <v/>
      </c>
    </row>
    <row r="955">
      <c r="B955" t="str">
        <f>if(Services!A954="","",Services!A954)</f>
        <v/>
      </c>
      <c r="C955" t="str">
        <f>if(Services!D954="","",Services!D954)</f>
        <v/>
      </c>
      <c r="E955" t="str">
        <f>if(Services!E954="","",Services!E954)</f>
        <v/>
      </c>
      <c r="F955" t="str">
        <f>if(Services!F954="","",Services!F954)</f>
        <v/>
      </c>
      <c r="G955" t="str">
        <f>if(Services!G954="","",Services!G954)</f>
        <v/>
      </c>
      <c r="H955" t="str">
        <f>if(Services!B954="","",Services!B954)</f>
        <v/>
      </c>
      <c r="L955" t="str">
        <f>if(Services!I954="","",Services!I954)</f>
        <v/>
      </c>
      <c r="N955" t="str">
        <f>if(Services!H954="","",Services!H954)</f>
        <v/>
      </c>
    </row>
    <row r="956">
      <c r="B956" t="str">
        <f>if(Services!A955="","",Services!A955)</f>
        <v/>
      </c>
      <c r="C956" t="str">
        <f>if(Services!D955="","",Services!D955)</f>
        <v/>
      </c>
      <c r="E956" t="str">
        <f>if(Services!E955="","",Services!E955)</f>
        <v/>
      </c>
      <c r="F956" t="str">
        <f>if(Services!F955="","",Services!F955)</f>
        <v/>
      </c>
      <c r="G956" t="str">
        <f>if(Services!G955="","",Services!G955)</f>
        <v/>
      </c>
      <c r="H956" t="str">
        <f>if(Services!B955="","",Services!B955)</f>
        <v/>
      </c>
      <c r="L956" t="str">
        <f>if(Services!I955="","",Services!I955)</f>
        <v/>
      </c>
      <c r="N956" t="str">
        <f>if(Services!H955="","",Services!H955)</f>
        <v/>
      </c>
    </row>
    <row r="957">
      <c r="B957" t="str">
        <f>if(Services!A956="","",Services!A956)</f>
        <v/>
      </c>
      <c r="C957" t="str">
        <f>if(Services!D956="","",Services!D956)</f>
        <v/>
      </c>
      <c r="E957" t="str">
        <f>if(Services!E956="","",Services!E956)</f>
        <v/>
      </c>
      <c r="F957" t="str">
        <f>if(Services!F956="","",Services!F956)</f>
        <v/>
      </c>
      <c r="G957" t="str">
        <f>if(Services!G956="","",Services!G956)</f>
        <v/>
      </c>
      <c r="H957" t="str">
        <f>if(Services!B956="","",Services!B956)</f>
        <v/>
      </c>
      <c r="L957" t="str">
        <f>if(Services!I956="","",Services!I956)</f>
        <v/>
      </c>
      <c r="N957" t="str">
        <f>if(Services!H956="","",Services!H956)</f>
        <v/>
      </c>
    </row>
    <row r="958">
      <c r="B958" t="str">
        <f>if(Services!A957="","",Services!A957)</f>
        <v/>
      </c>
      <c r="C958" t="str">
        <f>if(Services!D957="","",Services!D957)</f>
        <v/>
      </c>
      <c r="E958" t="str">
        <f>if(Services!E957="","",Services!E957)</f>
        <v/>
      </c>
      <c r="F958" t="str">
        <f>if(Services!F957="","",Services!F957)</f>
        <v/>
      </c>
      <c r="G958" t="str">
        <f>if(Services!G957="","",Services!G957)</f>
        <v/>
      </c>
      <c r="H958" t="str">
        <f>if(Services!B957="","",Services!B957)</f>
        <v/>
      </c>
      <c r="L958" t="str">
        <f>if(Services!I957="","",Services!I957)</f>
        <v/>
      </c>
      <c r="N958" t="str">
        <f>if(Services!H957="","",Services!H957)</f>
        <v/>
      </c>
    </row>
    <row r="959">
      <c r="B959" t="str">
        <f>if(Services!A958="","",Services!A958)</f>
        <v/>
      </c>
      <c r="C959" t="str">
        <f>if(Services!D958="","",Services!D958)</f>
        <v/>
      </c>
      <c r="E959" t="str">
        <f>if(Services!E958="","",Services!E958)</f>
        <v/>
      </c>
      <c r="F959" t="str">
        <f>if(Services!F958="","",Services!F958)</f>
        <v/>
      </c>
      <c r="G959" t="str">
        <f>if(Services!G958="","",Services!G958)</f>
        <v/>
      </c>
      <c r="H959" t="str">
        <f>if(Services!B958="","",Services!B958)</f>
        <v/>
      </c>
      <c r="L959" t="str">
        <f>if(Services!I958="","",Services!I958)</f>
        <v/>
      </c>
      <c r="N959" t="str">
        <f>if(Services!H958="","",Services!H958)</f>
        <v/>
      </c>
    </row>
    <row r="960">
      <c r="B960" t="str">
        <f>if(Services!A959="","",Services!A959)</f>
        <v/>
      </c>
      <c r="C960" t="str">
        <f>if(Services!D959="","",Services!D959)</f>
        <v/>
      </c>
      <c r="E960" t="str">
        <f>if(Services!E959="","",Services!E959)</f>
        <v/>
      </c>
      <c r="F960" t="str">
        <f>if(Services!F959="","",Services!F959)</f>
        <v/>
      </c>
      <c r="G960" t="str">
        <f>if(Services!G959="","",Services!G959)</f>
        <v/>
      </c>
      <c r="H960" t="str">
        <f>if(Services!B959="","",Services!B959)</f>
        <v/>
      </c>
      <c r="L960" t="str">
        <f>if(Services!I959="","",Services!I959)</f>
        <v/>
      </c>
      <c r="N960" t="str">
        <f>if(Services!H959="","",Services!H959)</f>
        <v/>
      </c>
    </row>
    <row r="961">
      <c r="B961" t="str">
        <f>if(Services!A960="","",Services!A960)</f>
        <v/>
      </c>
      <c r="C961" t="str">
        <f>if(Services!D960="","",Services!D960)</f>
        <v/>
      </c>
      <c r="E961" t="str">
        <f>if(Services!E960="","",Services!E960)</f>
        <v/>
      </c>
      <c r="F961" t="str">
        <f>if(Services!F960="","",Services!F960)</f>
        <v/>
      </c>
      <c r="G961" t="str">
        <f>if(Services!G960="","",Services!G960)</f>
        <v/>
      </c>
      <c r="H961" t="str">
        <f>if(Services!B960="","",Services!B960)</f>
        <v/>
      </c>
      <c r="L961" t="str">
        <f>if(Services!I960="","",Services!I960)</f>
        <v/>
      </c>
      <c r="N961" t="str">
        <f>if(Services!H960="","",Services!H960)</f>
        <v/>
      </c>
    </row>
    <row r="962">
      <c r="B962" t="str">
        <f>if(Services!A961="","",Services!A961)</f>
        <v/>
      </c>
      <c r="C962" t="str">
        <f>if(Services!D961="","",Services!D961)</f>
        <v/>
      </c>
      <c r="E962" t="str">
        <f>if(Services!E961="","",Services!E961)</f>
        <v/>
      </c>
      <c r="F962" t="str">
        <f>if(Services!F961="","",Services!F961)</f>
        <v/>
      </c>
      <c r="G962" t="str">
        <f>if(Services!G961="","",Services!G961)</f>
        <v/>
      </c>
      <c r="H962" t="str">
        <f>if(Services!B961="","",Services!B961)</f>
        <v/>
      </c>
      <c r="L962" t="str">
        <f>if(Services!I961="","",Services!I961)</f>
        <v/>
      </c>
      <c r="N962" t="str">
        <f>if(Services!H961="","",Services!H961)</f>
        <v/>
      </c>
    </row>
    <row r="963">
      <c r="B963" t="str">
        <f>if(Services!A962="","",Services!A962)</f>
        <v/>
      </c>
      <c r="C963" t="str">
        <f>if(Services!D962="","",Services!D962)</f>
        <v/>
      </c>
      <c r="E963" t="str">
        <f>if(Services!E962="","",Services!E962)</f>
        <v/>
      </c>
      <c r="F963" t="str">
        <f>if(Services!F962="","",Services!F962)</f>
        <v/>
      </c>
      <c r="G963" t="str">
        <f>if(Services!G962="","",Services!G962)</f>
        <v/>
      </c>
      <c r="H963" t="str">
        <f>if(Services!B962="","",Services!B962)</f>
        <v/>
      </c>
      <c r="L963" t="str">
        <f>if(Services!I962="","",Services!I962)</f>
        <v/>
      </c>
      <c r="N963" t="str">
        <f>if(Services!H962="","",Services!H962)</f>
        <v/>
      </c>
    </row>
    <row r="964">
      <c r="B964" t="str">
        <f>if(Services!A963="","",Services!A963)</f>
        <v/>
      </c>
      <c r="C964" t="str">
        <f>if(Services!D963="","",Services!D963)</f>
        <v/>
      </c>
      <c r="E964" t="str">
        <f>if(Services!E963="","",Services!E963)</f>
        <v/>
      </c>
      <c r="F964" t="str">
        <f>if(Services!F963="","",Services!F963)</f>
        <v/>
      </c>
      <c r="G964" t="str">
        <f>if(Services!G963="","",Services!G963)</f>
        <v/>
      </c>
      <c r="H964" t="str">
        <f>if(Services!B963="","",Services!B963)</f>
        <v/>
      </c>
      <c r="L964" t="str">
        <f>if(Services!I963="","",Services!I963)</f>
        <v/>
      </c>
      <c r="N964" t="str">
        <f>if(Services!H963="","",Services!H963)</f>
        <v/>
      </c>
    </row>
    <row r="965">
      <c r="B965" t="str">
        <f>if(Services!A964="","",Services!A964)</f>
        <v/>
      </c>
      <c r="C965" t="str">
        <f>if(Services!D964="","",Services!D964)</f>
        <v/>
      </c>
      <c r="E965" t="str">
        <f>if(Services!E964="","",Services!E964)</f>
        <v/>
      </c>
      <c r="F965" t="str">
        <f>if(Services!F964="","",Services!F964)</f>
        <v/>
      </c>
      <c r="G965" t="str">
        <f>if(Services!G964="","",Services!G964)</f>
        <v/>
      </c>
      <c r="H965" t="str">
        <f>if(Services!B964="","",Services!B964)</f>
        <v/>
      </c>
      <c r="L965" t="str">
        <f>if(Services!I964="","",Services!I964)</f>
        <v/>
      </c>
      <c r="N965" t="str">
        <f>if(Services!H964="","",Services!H964)</f>
        <v/>
      </c>
    </row>
    <row r="966">
      <c r="B966" t="str">
        <f>if(Services!A965="","",Services!A965)</f>
        <v/>
      </c>
      <c r="C966" t="str">
        <f>if(Services!D965="","",Services!D965)</f>
        <v/>
      </c>
      <c r="E966" t="str">
        <f>if(Services!E965="","",Services!E965)</f>
        <v/>
      </c>
      <c r="F966" t="str">
        <f>if(Services!F965="","",Services!F965)</f>
        <v/>
      </c>
      <c r="G966" t="str">
        <f>if(Services!G965="","",Services!G965)</f>
        <v/>
      </c>
      <c r="H966" t="str">
        <f>if(Services!B965="","",Services!B965)</f>
        <v/>
      </c>
      <c r="L966" t="str">
        <f>if(Services!I965="","",Services!I965)</f>
        <v/>
      </c>
      <c r="N966" t="str">
        <f>if(Services!H965="","",Services!H965)</f>
        <v/>
      </c>
    </row>
    <row r="967">
      <c r="B967" t="str">
        <f>if(Services!A966="","",Services!A966)</f>
        <v/>
      </c>
      <c r="C967" t="str">
        <f>if(Services!D966="","",Services!D966)</f>
        <v/>
      </c>
      <c r="E967" t="str">
        <f>if(Services!E966="","",Services!E966)</f>
        <v/>
      </c>
      <c r="F967" t="str">
        <f>if(Services!F966="","",Services!F966)</f>
        <v/>
      </c>
      <c r="G967" t="str">
        <f>if(Services!G966="","",Services!G966)</f>
        <v/>
      </c>
      <c r="H967" t="str">
        <f>if(Services!B966="","",Services!B966)</f>
        <v/>
      </c>
      <c r="L967" t="str">
        <f>if(Services!I966="","",Services!I966)</f>
        <v/>
      </c>
      <c r="N967" t="str">
        <f>if(Services!H966="","",Services!H966)</f>
        <v/>
      </c>
    </row>
    <row r="968">
      <c r="B968" t="str">
        <f>if(Services!A967="","",Services!A967)</f>
        <v/>
      </c>
      <c r="C968" t="str">
        <f>if(Services!D967="","",Services!D967)</f>
        <v/>
      </c>
      <c r="E968" t="str">
        <f>if(Services!E967="","",Services!E967)</f>
        <v/>
      </c>
      <c r="F968" t="str">
        <f>if(Services!F967="","",Services!F967)</f>
        <v/>
      </c>
      <c r="G968" t="str">
        <f>if(Services!G967="","",Services!G967)</f>
        <v/>
      </c>
      <c r="H968" t="str">
        <f>if(Services!B967="","",Services!B967)</f>
        <v/>
      </c>
      <c r="L968" t="str">
        <f>if(Services!I967="","",Services!I967)</f>
        <v/>
      </c>
      <c r="N968" t="str">
        <f>if(Services!H967="","",Services!H967)</f>
        <v/>
      </c>
    </row>
    <row r="969">
      <c r="B969" t="str">
        <f>if(Services!A968="","",Services!A968)</f>
        <v/>
      </c>
      <c r="C969" t="str">
        <f>if(Services!D968="","",Services!D968)</f>
        <v/>
      </c>
      <c r="E969" t="str">
        <f>if(Services!E968="","",Services!E968)</f>
        <v/>
      </c>
      <c r="F969" t="str">
        <f>if(Services!F968="","",Services!F968)</f>
        <v/>
      </c>
      <c r="G969" t="str">
        <f>if(Services!G968="","",Services!G968)</f>
        <v/>
      </c>
      <c r="H969" t="str">
        <f>if(Services!B968="","",Services!B968)</f>
        <v/>
      </c>
      <c r="L969" t="str">
        <f>if(Services!I968="","",Services!I968)</f>
        <v/>
      </c>
      <c r="N969" t="str">
        <f>if(Services!H968="","",Services!H968)</f>
        <v/>
      </c>
    </row>
    <row r="970">
      <c r="B970" t="str">
        <f>if(Services!A969="","",Services!A969)</f>
        <v/>
      </c>
      <c r="C970" t="str">
        <f>if(Services!D969="","",Services!D969)</f>
        <v/>
      </c>
      <c r="E970" t="str">
        <f>if(Services!E969="","",Services!E969)</f>
        <v/>
      </c>
      <c r="F970" t="str">
        <f>if(Services!F969="","",Services!F969)</f>
        <v/>
      </c>
      <c r="G970" t="str">
        <f>if(Services!G969="","",Services!G969)</f>
        <v/>
      </c>
      <c r="H970" t="str">
        <f>if(Services!B969="","",Services!B969)</f>
        <v/>
      </c>
      <c r="L970" t="str">
        <f>if(Services!I969="","",Services!I969)</f>
        <v/>
      </c>
      <c r="N970" t="str">
        <f>if(Services!H969="","",Services!H969)</f>
        <v/>
      </c>
    </row>
    <row r="971">
      <c r="B971" t="str">
        <f>if(Services!A970="","",Services!A970)</f>
        <v/>
      </c>
      <c r="C971" t="str">
        <f>if(Services!D970="","",Services!D970)</f>
        <v/>
      </c>
      <c r="E971" t="str">
        <f>if(Services!E970="","",Services!E970)</f>
        <v/>
      </c>
      <c r="F971" t="str">
        <f>if(Services!F970="","",Services!F970)</f>
        <v/>
      </c>
      <c r="G971" t="str">
        <f>if(Services!G970="","",Services!G970)</f>
        <v/>
      </c>
      <c r="H971" t="str">
        <f>if(Services!B970="","",Services!B970)</f>
        <v/>
      </c>
      <c r="L971" t="str">
        <f>if(Services!I970="","",Services!I970)</f>
        <v/>
      </c>
      <c r="N971" t="str">
        <f>if(Services!H970="","",Services!H970)</f>
        <v/>
      </c>
    </row>
    <row r="972">
      <c r="B972" t="str">
        <f>if(Services!A971="","",Services!A971)</f>
        <v/>
      </c>
      <c r="C972" t="str">
        <f>if(Services!D971="","",Services!D971)</f>
        <v/>
      </c>
      <c r="E972" t="str">
        <f>if(Services!E971="","",Services!E971)</f>
        <v/>
      </c>
      <c r="F972" t="str">
        <f>if(Services!F971="","",Services!F971)</f>
        <v/>
      </c>
      <c r="G972" t="str">
        <f>if(Services!G971="","",Services!G971)</f>
        <v/>
      </c>
      <c r="H972" t="str">
        <f>if(Services!B971="","",Services!B971)</f>
        <v/>
      </c>
      <c r="L972" t="str">
        <f>if(Services!I971="","",Services!I971)</f>
        <v/>
      </c>
      <c r="N972" t="str">
        <f>if(Services!H971="","",Services!H971)</f>
        <v/>
      </c>
    </row>
    <row r="973">
      <c r="B973" t="str">
        <f>if(Services!A972="","",Services!A972)</f>
        <v/>
      </c>
      <c r="C973" t="str">
        <f>if(Services!D972="","",Services!D972)</f>
        <v/>
      </c>
      <c r="E973" t="str">
        <f>if(Services!E972="","",Services!E972)</f>
        <v/>
      </c>
      <c r="F973" t="str">
        <f>if(Services!F972="","",Services!F972)</f>
        <v/>
      </c>
      <c r="G973" t="str">
        <f>if(Services!G972="","",Services!G972)</f>
        <v/>
      </c>
      <c r="H973" t="str">
        <f>if(Services!B972="","",Services!B972)</f>
        <v/>
      </c>
      <c r="L973" t="str">
        <f>if(Services!I972="","",Services!I972)</f>
        <v/>
      </c>
      <c r="N973" t="str">
        <f>if(Services!H972="","",Services!H972)</f>
        <v/>
      </c>
    </row>
    <row r="974">
      <c r="B974" t="str">
        <f>if(Services!A973="","",Services!A973)</f>
        <v/>
      </c>
      <c r="C974" t="str">
        <f>if(Services!D973="","",Services!D973)</f>
        <v/>
      </c>
      <c r="E974" t="str">
        <f>if(Services!E973="","",Services!E973)</f>
        <v/>
      </c>
      <c r="F974" t="str">
        <f>if(Services!F973="","",Services!F973)</f>
        <v/>
      </c>
      <c r="G974" t="str">
        <f>if(Services!G973="","",Services!G973)</f>
        <v/>
      </c>
      <c r="H974" t="str">
        <f>if(Services!B973="","",Services!B973)</f>
        <v/>
      </c>
      <c r="L974" t="str">
        <f>if(Services!I973="","",Services!I973)</f>
        <v/>
      </c>
      <c r="N974" t="str">
        <f>if(Services!H973="","",Services!H973)</f>
        <v/>
      </c>
    </row>
    <row r="975">
      <c r="B975" t="str">
        <f>if(Services!A974="","",Services!A974)</f>
        <v/>
      </c>
      <c r="C975" t="str">
        <f>if(Services!D974="","",Services!D974)</f>
        <v/>
      </c>
      <c r="E975" t="str">
        <f>if(Services!E974="","",Services!E974)</f>
        <v/>
      </c>
      <c r="F975" t="str">
        <f>if(Services!F974="","",Services!F974)</f>
        <v/>
      </c>
      <c r="G975" t="str">
        <f>if(Services!G974="","",Services!G974)</f>
        <v/>
      </c>
      <c r="H975" t="str">
        <f>if(Services!B974="","",Services!B974)</f>
        <v/>
      </c>
      <c r="L975" t="str">
        <f>if(Services!I974="","",Services!I974)</f>
        <v/>
      </c>
      <c r="N975" t="str">
        <f>if(Services!H974="","",Services!H974)</f>
        <v/>
      </c>
    </row>
    <row r="976">
      <c r="B976" t="str">
        <f>if(Services!A975="","",Services!A975)</f>
        <v/>
      </c>
      <c r="C976" t="str">
        <f>if(Services!D975="","",Services!D975)</f>
        <v/>
      </c>
      <c r="E976" t="str">
        <f>if(Services!E975="","",Services!E975)</f>
        <v/>
      </c>
      <c r="F976" t="str">
        <f>if(Services!F975="","",Services!F975)</f>
        <v/>
      </c>
      <c r="G976" t="str">
        <f>if(Services!G975="","",Services!G975)</f>
        <v/>
      </c>
      <c r="H976" t="str">
        <f>if(Services!B975="","",Services!B975)</f>
        <v/>
      </c>
      <c r="L976" t="str">
        <f>if(Services!I975="","",Services!I975)</f>
        <v/>
      </c>
      <c r="N976" t="str">
        <f>if(Services!H975="","",Services!H975)</f>
        <v/>
      </c>
    </row>
    <row r="977">
      <c r="B977" t="str">
        <f>if(Services!A976="","",Services!A976)</f>
        <v/>
      </c>
      <c r="C977" t="str">
        <f>if(Services!D976="","",Services!D976)</f>
        <v/>
      </c>
      <c r="E977" t="str">
        <f>if(Services!E976="","",Services!E976)</f>
        <v/>
      </c>
      <c r="F977" t="str">
        <f>if(Services!F976="","",Services!F976)</f>
        <v/>
      </c>
      <c r="G977" t="str">
        <f>if(Services!G976="","",Services!G976)</f>
        <v/>
      </c>
      <c r="H977" t="str">
        <f>if(Services!B976="","",Services!B976)</f>
        <v/>
      </c>
      <c r="L977" t="str">
        <f>if(Services!I976="","",Services!I976)</f>
        <v/>
      </c>
      <c r="N977" t="str">
        <f>if(Services!H976="","",Services!H976)</f>
        <v/>
      </c>
    </row>
    <row r="978">
      <c r="B978" t="str">
        <f>if(Services!A977="","",Services!A977)</f>
        <v/>
      </c>
      <c r="C978" t="str">
        <f>if(Services!D977="","",Services!D977)</f>
        <v/>
      </c>
      <c r="E978" t="str">
        <f>if(Services!E977="","",Services!E977)</f>
        <v/>
      </c>
      <c r="F978" t="str">
        <f>if(Services!F977="","",Services!F977)</f>
        <v/>
      </c>
      <c r="G978" t="str">
        <f>if(Services!G977="","",Services!G977)</f>
        <v/>
      </c>
      <c r="H978" t="str">
        <f>if(Services!B977="","",Services!B977)</f>
        <v/>
      </c>
      <c r="L978" t="str">
        <f>if(Services!I977="","",Services!I977)</f>
        <v/>
      </c>
      <c r="N978" t="str">
        <f>if(Services!H977="","",Services!H977)</f>
        <v/>
      </c>
    </row>
    <row r="979">
      <c r="B979" t="str">
        <f>if(Services!A978="","",Services!A978)</f>
        <v/>
      </c>
      <c r="C979" t="str">
        <f>if(Services!D978="","",Services!D978)</f>
        <v/>
      </c>
      <c r="E979" t="str">
        <f>if(Services!E978="","",Services!E978)</f>
        <v/>
      </c>
      <c r="F979" t="str">
        <f>if(Services!F978="","",Services!F978)</f>
        <v/>
      </c>
      <c r="G979" t="str">
        <f>if(Services!G978="","",Services!G978)</f>
        <v/>
      </c>
      <c r="H979" t="str">
        <f>if(Services!B978="","",Services!B978)</f>
        <v/>
      </c>
      <c r="L979" t="str">
        <f>if(Services!I978="","",Services!I978)</f>
        <v/>
      </c>
      <c r="N979" t="str">
        <f>if(Services!H978="","",Services!H978)</f>
        <v/>
      </c>
    </row>
    <row r="980">
      <c r="B980" t="str">
        <f>if(Services!A979="","",Services!A979)</f>
        <v/>
      </c>
      <c r="C980" t="str">
        <f>if(Services!D979="","",Services!D979)</f>
        <v/>
      </c>
      <c r="E980" t="str">
        <f>if(Services!E979="","",Services!E979)</f>
        <v/>
      </c>
      <c r="F980" t="str">
        <f>if(Services!F979="","",Services!F979)</f>
        <v/>
      </c>
      <c r="G980" t="str">
        <f>if(Services!G979="","",Services!G979)</f>
        <v/>
      </c>
      <c r="H980" t="str">
        <f>if(Services!B979="","",Services!B979)</f>
        <v/>
      </c>
      <c r="L980" t="str">
        <f>if(Services!I979="","",Services!I979)</f>
        <v/>
      </c>
      <c r="N980" t="str">
        <f>if(Services!H979="","",Services!H979)</f>
        <v/>
      </c>
    </row>
    <row r="981">
      <c r="B981" t="str">
        <f>if(Services!A980="","",Services!A980)</f>
        <v/>
      </c>
      <c r="C981" t="str">
        <f>if(Services!D980="","",Services!D980)</f>
        <v/>
      </c>
      <c r="E981" t="str">
        <f>if(Services!E980="","",Services!E980)</f>
        <v/>
      </c>
      <c r="F981" t="str">
        <f>if(Services!F980="","",Services!F980)</f>
        <v/>
      </c>
      <c r="G981" t="str">
        <f>if(Services!G980="","",Services!G980)</f>
        <v/>
      </c>
      <c r="H981" t="str">
        <f>if(Services!B980="","",Services!B980)</f>
        <v/>
      </c>
      <c r="L981" t="str">
        <f>if(Services!I980="","",Services!I980)</f>
        <v/>
      </c>
      <c r="N981" t="str">
        <f>if(Services!H980="","",Services!H980)</f>
        <v/>
      </c>
    </row>
    <row r="982">
      <c r="B982" t="str">
        <f>if(Services!A981="","",Services!A981)</f>
        <v/>
      </c>
      <c r="C982" t="str">
        <f>if(Services!D981="","",Services!D981)</f>
        <v/>
      </c>
      <c r="E982" t="str">
        <f>if(Services!E981="","",Services!E981)</f>
        <v/>
      </c>
      <c r="F982" t="str">
        <f>if(Services!F981="","",Services!F981)</f>
        <v/>
      </c>
      <c r="G982" t="str">
        <f>if(Services!G981="","",Services!G981)</f>
        <v/>
      </c>
      <c r="H982" t="str">
        <f>if(Services!B981="","",Services!B981)</f>
        <v/>
      </c>
      <c r="L982" t="str">
        <f>if(Services!I981="","",Services!I981)</f>
        <v/>
      </c>
      <c r="N982" t="str">
        <f>if(Services!H981="","",Services!H981)</f>
        <v/>
      </c>
    </row>
    <row r="983">
      <c r="B983" t="str">
        <f>if(Services!A982="","",Services!A982)</f>
        <v/>
      </c>
      <c r="C983" t="str">
        <f>if(Services!D982="","",Services!D982)</f>
        <v/>
      </c>
      <c r="E983" t="str">
        <f>if(Services!E982="","",Services!E982)</f>
        <v/>
      </c>
      <c r="F983" t="str">
        <f>if(Services!F982="","",Services!F982)</f>
        <v/>
      </c>
      <c r="G983" t="str">
        <f>if(Services!G982="","",Services!G982)</f>
        <v/>
      </c>
      <c r="H983" t="str">
        <f>if(Services!B982="","",Services!B982)</f>
        <v/>
      </c>
      <c r="L983" t="str">
        <f>if(Services!I982="","",Services!I982)</f>
        <v/>
      </c>
      <c r="N983" t="str">
        <f>if(Services!H982="","",Services!H982)</f>
        <v/>
      </c>
    </row>
    <row r="984">
      <c r="B984" t="str">
        <f>if(Services!A983="","",Services!A983)</f>
        <v/>
      </c>
      <c r="C984" t="str">
        <f>if(Services!D983="","",Services!D983)</f>
        <v/>
      </c>
      <c r="E984" t="str">
        <f>if(Services!E983="","",Services!E983)</f>
        <v/>
      </c>
      <c r="F984" t="str">
        <f>if(Services!F983="","",Services!F983)</f>
        <v/>
      </c>
      <c r="G984" t="str">
        <f>if(Services!G983="","",Services!G983)</f>
        <v/>
      </c>
      <c r="H984" t="str">
        <f>if(Services!B983="","",Services!B983)</f>
        <v/>
      </c>
      <c r="L984" t="str">
        <f>if(Services!I983="","",Services!I983)</f>
        <v/>
      </c>
      <c r="N984" t="str">
        <f>if(Services!H983="","",Services!H983)</f>
        <v/>
      </c>
    </row>
    <row r="985">
      <c r="B985" t="str">
        <f>if(Services!A984="","",Services!A984)</f>
        <v/>
      </c>
      <c r="C985" t="str">
        <f>if(Services!D984="","",Services!D984)</f>
        <v/>
      </c>
      <c r="E985" t="str">
        <f>if(Services!E984="","",Services!E984)</f>
        <v/>
      </c>
      <c r="F985" t="str">
        <f>if(Services!F984="","",Services!F984)</f>
        <v/>
      </c>
      <c r="G985" t="str">
        <f>if(Services!G984="","",Services!G984)</f>
        <v/>
      </c>
      <c r="H985" t="str">
        <f>if(Services!B984="","",Services!B984)</f>
        <v/>
      </c>
      <c r="L985" t="str">
        <f>if(Services!I984="","",Services!I984)</f>
        <v/>
      </c>
      <c r="N985" t="str">
        <f>if(Services!H984="","",Services!H984)</f>
        <v/>
      </c>
    </row>
    <row r="986">
      <c r="B986" t="str">
        <f>if(Services!A985="","",Services!A985)</f>
        <v/>
      </c>
      <c r="C986" t="str">
        <f>if(Services!D985="","",Services!D985)</f>
        <v/>
      </c>
      <c r="E986" t="str">
        <f>if(Services!E985="","",Services!E985)</f>
        <v/>
      </c>
      <c r="F986" t="str">
        <f>if(Services!F985="","",Services!F985)</f>
        <v/>
      </c>
      <c r="G986" t="str">
        <f>if(Services!G985="","",Services!G985)</f>
        <v/>
      </c>
      <c r="H986" t="str">
        <f>if(Services!B985="","",Services!B985)</f>
        <v/>
      </c>
      <c r="L986" t="str">
        <f>if(Services!I985="","",Services!I985)</f>
        <v/>
      </c>
      <c r="N986" t="str">
        <f>if(Services!H985="","",Services!H985)</f>
        <v/>
      </c>
    </row>
    <row r="987">
      <c r="B987" t="str">
        <f>if(Services!A986="","",Services!A986)</f>
        <v/>
      </c>
      <c r="C987" t="str">
        <f>if(Services!D986="","",Services!D986)</f>
        <v/>
      </c>
      <c r="E987" t="str">
        <f>if(Services!E986="","",Services!E986)</f>
        <v/>
      </c>
      <c r="F987" t="str">
        <f>if(Services!F986="","",Services!F986)</f>
        <v/>
      </c>
      <c r="G987" t="str">
        <f>if(Services!G986="","",Services!G986)</f>
        <v/>
      </c>
      <c r="H987" t="str">
        <f>if(Services!B986="","",Services!B986)</f>
        <v/>
      </c>
      <c r="L987" t="str">
        <f>if(Services!I986="","",Services!I986)</f>
        <v/>
      </c>
      <c r="N987" t="str">
        <f>if(Services!H986="","",Services!H986)</f>
        <v/>
      </c>
    </row>
    <row r="988">
      <c r="B988" t="str">
        <f>if(Services!A987="","",Services!A987)</f>
        <v/>
      </c>
      <c r="C988" t="str">
        <f>if(Services!D987="","",Services!D987)</f>
        <v/>
      </c>
      <c r="E988" t="str">
        <f>if(Services!E987="","",Services!E987)</f>
        <v/>
      </c>
      <c r="F988" t="str">
        <f>if(Services!F987="","",Services!F987)</f>
        <v/>
      </c>
      <c r="G988" t="str">
        <f>if(Services!G987="","",Services!G987)</f>
        <v/>
      </c>
      <c r="H988" t="str">
        <f>if(Services!B987="","",Services!B987)</f>
        <v/>
      </c>
      <c r="L988" t="str">
        <f>if(Services!I987="","",Services!I987)</f>
        <v/>
      </c>
      <c r="N988" t="str">
        <f>if(Services!H987="","",Services!H987)</f>
        <v/>
      </c>
    </row>
    <row r="989">
      <c r="B989" t="str">
        <f>if(Services!A988="","",Services!A988)</f>
        <v/>
      </c>
      <c r="C989" t="str">
        <f>if(Services!D988="","",Services!D988)</f>
        <v/>
      </c>
      <c r="E989" t="str">
        <f>if(Services!E988="","",Services!E988)</f>
        <v/>
      </c>
      <c r="F989" t="str">
        <f>if(Services!F988="","",Services!F988)</f>
        <v/>
      </c>
      <c r="G989" t="str">
        <f>if(Services!G988="","",Services!G988)</f>
        <v/>
      </c>
      <c r="H989" t="str">
        <f>if(Services!B988="","",Services!B988)</f>
        <v/>
      </c>
      <c r="L989" t="str">
        <f>if(Services!I988="","",Services!I988)</f>
        <v/>
      </c>
      <c r="N989" t="str">
        <f>if(Services!H988="","",Services!H988)</f>
        <v/>
      </c>
    </row>
    <row r="990">
      <c r="B990" t="str">
        <f>if(Services!A989="","",Services!A989)</f>
        <v/>
      </c>
      <c r="C990" t="str">
        <f>if(Services!D989="","",Services!D989)</f>
        <v/>
      </c>
      <c r="E990" t="str">
        <f>if(Services!E989="","",Services!E989)</f>
        <v/>
      </c>
      <c r="F990" t="str">
        <f>if(Services!F989="","",Services!F989)</f>
        <v/>
      </c>
      <c r="G990" t="str">
        <f>if(Services!G989="","",Services!G989)</f>
        <v/>
      </c>
      <c r="H990" t="str">
        <f>if(Services!B989="","",Services!B989)</f>
        <v/>
      </c>
      <c r="L990" t="str">
        <f>if(Services!I989="","",Services!I989)</f>
        <v/>
      </c>
      <c r="N990" t="str">
        <f>if(Services!H989="","",Services!H989)</f>
        <v/>
      </c>
    </row>
    <row r="991">
      <c r="B991" t="str">
        <f>if(Services!A990="","",Services!A990)</f>
        <v/>
      </c>
      <c r="C991" t="str">
        <f>if(Services!D990="","",Services!D990)</f>
        <v/>
      </c>
      <c r="E991" t="str">
        <f>if(Services!E990="","",Services!E990)</f>
        <v/>
      </c>
      <c r="F991" t="str">
        <f>if(Services!F990="","",Services!F990)</f>
        <v/>
      </c>
      <c r="G991" t="str">
        <f>if(Services!G990="","",Services!G990)</f>
        <v/>
      </c>
      <c r="H991" t="str">
        <f>if(Services!B990="","",Services!B990)</f>
        <v/>
      </c>
      <c r="L991" t="str">
        <f>if(Services!I990="","",Services!I990)</f>
        <v/>
      </c>
      <c r="N991" t="str">
        <f>if(Services!H990="","",Services!H990)</f>
        <v/>
      </c>
    </row>
    <row r="992">
      <c r="B992" t="str">
        <f>if(Services!A991="","",Services!A991)</f>
        <v/>
      </c>
      <c r="C992" t="str">
        <f>if(Services!D991="","",Services!D991)</f>
        <v/>
      </c>
      <c r="E992" t="str">
        <f>if(Services!E991="","",Services!E991)</f>
        <v/>
      </c>
      <c r="F992" t="str">
        <f>if(Services!F991="","",Services!F991)</f>
        <v/>
      </c>
      <c r="G992" t="str">
        <f>if(Services!G991="","",Services!G991)</f>
        <v/>
      </c>
      <c r="H992" t="str">
        <f>if(Services!B991="","",Services!B991)</f>
        <v/>
      </c>
      <c r="L992" t="str">
        <f>if(Services!I991="","",Services!I991)</f>
        <v/>
      </c>
      <c r="N992" t="str">
        <f>if(Services!H991="","",Services!H991)</f>
        <v/>
      </c>
    </row>
    <row r="993">
      <c r="B993" t="str">
        <f>if(Services!A992="","",Services!A992)</f>
        <v/>
      </c>
      <c r="C993" t="str">
        <f>if(Services!D992="","",Services!D992)</f>
        <v/>
      </c>
      <c r="E993" t="str">
        <f>if(Services!E992="","",Services!E992)</f>
        <v/>
      </c>
      <c r="F993" t="str">
        <f>if(Services!F992="","",Services!F992)</f>
        <v/>
      </c>
      <c r="G993" t="str">
        <f>if(Services!G992="","",Services!G992)</f>
        <v/>
      </c>
      <c r="H993" t="str">
        <f>if(Services!B992="","",Services!B992)</f>
        <v/>
      </c>
      <c r="L993" t="str">
        <f>if(Services!I992="","",Services!I992)</f>
        <v/>
      </c>
      <c r="N993" t="str">
        <f>if(Services!H992="","",Services!H992)</f>
        <v/>
      </c>
    </row>
    <row r="994">
      <c r="B994" t="str">
        <f>if(Services!A993="","",Services!A993)</f>
        <v/>
      </c>
      <c r="C994" t="str">
        <f>if(Services!D993="","",Services!D993)</f>
        <v/>
      </c>
      <c r="E994" t="str">
        <f>if(Services!E993="","",Services!E993)</f>
        <v/>
      </c>
      <c r="F994" t="str">
        <f>if(Services!F993="","",Services!F993)</f>
        <v/>
      </c>
      <c r="G994" t="str">
        <f>if(Services!G993="","",Services!G993)</f>
        <v/>
      </c>
      <c r="H994" t="str">
        <f>if(Services!B993="","",Services!B993)</f>
        <v/>
      </c>
      <c r="L994" t="str">
        <f>if(Services!I993="","",Services!I993)</f>
        <v/>
      </c>
      <c r="N994" t="str">
        <f>if(Services!H993="","",Services!H993)</f>
        <v/>
      </c>
    </row>
    <row r="995">
      <c r="B995" t="str">
        <f>if(Services!A994="","",Services!A994)</f>
        <v/>
      </c>
      <c r="C995" t="str">
        <f>if(Services!D994="","",Services!D994)</f>
        <v/>
      </c>
      <c r="E995" t="str">
        <f>if(Services!E994="","",Services!E994)</f>
        <v/>
      </c>
      <c r="F995" t="str">
        <f>if(Services!F994="","",Services!F994)</f>
        <v/>
      </c>
      <c r="G995" t="str">
        <f>if(Services!G994="","",Services!G994)</f>
        <v/>
      </c>
      <c r="H995" t="str">
        <f>if(Services!B994="","",Services!B994)</f>
        <v/>
      </c>
      <c r="L995" t="str">
        <f>if(Services!I994="","",Services!I994)</f>
        <v/>
      </c>
      <c r="N995" t="str">
        <f>if(Services!H994="","",Services!H994)</f>
        <v/>
      </c>
    </row>
    <row r="996">
      <c r="B996" t="str">
        <f>if(Services!A995="","",Services!A995)</f>
        <v/>
      </c>
      <c r="C996" t="str">
        <f>if(Services!D995="","",Services!D995)</f>
        <v/>
      </c>
      <c r="E996" t="str">
        <f>if(Services!E995="","",Services!E995)</f>
        <v/>
      </c>
      <c r="F996" t="str">
        <f>if(Services!F995="","",Services!F995)</f>
        <v/>
      </c>
      <c r="G996" t="str">
        <f>if(Services!G995="","",Services!G995)</f>
        <v/>
      </c>
      <c r="H996" t="str">
        <f>if(Services!B995="","",Services!B995)</f>
        <v/>
      </c>
      <c r="L996" t="str">
        <f>if(Services!I995="","",Services!I995)</f>
        <v/>
      </c>
      <c r="N996" t="str">
        <f>if(Services!H995="","",Services!H995)</f>
        <v/>
      </c>
    </row>
    <row r="997">
      <c r="B997" t="str">
        <f>if(Services!A996="","",Services!A996)</f>
        <v/>
      </c>
      <c r="C997" t="str">
        <f>if(Services!D996="","",Services!D996)</f>
        <v/>
      </c>
      <c r="E997" t="str">
        <f>if(Services!E996="","",Services!E996)</f>
        <v/>
      </c>
      <c r="F997" t="str">
        <f>if(Services!F996="","",Services!F996)</f>
        <v/>
      </c>
      <c r="G997" t="str">
        <f>if(Services!G996="","",Services!G996)</f>
        <v/>
      </c>
      <c r="H997" t="str">
        <f>if(Services!B996="","",Services!B996)</f>
        <v/>
      </c>
      <c r="L997" t="str">
        <f>if(Services!I996="","",Services!I996)</f>
        <v/>
      </c>
      <c r="N997" t="str">
        <f>if(Services!H996="","",Services!H996)</f>
        <v/>
      </c>
    </row>
    <row r="998">
      <c r="B998" t="str">
        <f>if(Services!A997="","",Services!A997)</f>
        <v/>
      </c>
      <c r="C998" t="str">
        <f>if(Services!D997="","",Services!D997)</f>
        <v/>
      </c>
      <c r="E998" t="str">
        <f>if(Services!E997="","",Services!E997)</f>
        <v/>
      </c>
      <c r="F998" t="str">
        <f>if(Services!F997="","",Services!F997)</f>
        <v/>
      </c>
      <c r="G998" t="str">
        <f>if(Services!G997="","",Services!G997)</f>
        <v/>
      </c>
      <c r="H998" t="str">
        <f>if(Services!B997="","",Services!B997)</f>
        <v/>
      </c>
      <c r="L998" t="str">
        <f>if(Services!I997="","",Services!I997)</f>
        <v/>
      </c>
      <c r="N998" t="str">
        <f>if(Services!H997="","",Services!H997)</f>
        <v/>
      </c>
    </row>
    <row r="999">
      <c r="B999" t="str">
        <f>if(Services!A998="","",Services!A998)</f>
        <v/>
      </c>
      <c r="C999" t="str">
        <f>if(Services!D998="","",Services!D998)</f>
        <v/>
      </c>
      <c r="E999" t="str">
        <f>if(Services!E998="","",Services!E998)</f>
        <v/>
      </c>
      <c r="F999" t="str">
        <f>if(Services!F998="","",Services!F998)</f>
        <v/>
      </c>
      <c r="G999" t="str">
        <f>if(Services!G998="","",Services!G998)</f>
        <v/>
      </c>
      <c r="H999" t="str">
        <f>if(Services!B998="","",Services!B998)</f>
        <v/>
      </c>
      <c r="L999" t="str">
        <f>if(Services!I998="","",Services!I998)</f>
        <v/>
      </c>
      <c r="N999" t="str">
        <f>if(Services!H998="","",Services!H998)</f>
        <v/>
      </c>
    </row>
    <row r="1000">
      <c r="B1000" t="str">
        <f>if(Services!A999="","",Services!A999)</f>
        <v/>
      </c>
      <c r="C1000" t="str">
        <f>if(Services!D999="","",Services!D999)</f>
        <v/>
      </c>
      <c r="E1000" t="str">
        <f>if(Services!E999="","",Services!E999)</f>
        <v/>
      </c>
      <c r="F1000" t="str">
        <f>if(Services!F999="","",Services!F999)</f>
        <v/>
      </c>
      <c r="G1000" t="str">
        <f>if(Services!G999="","",Services!G999)</f>
        <v/>
      </c>
      <c r="H1000" t="str">
        <f>if(Services!B999="","",Services!B999)</f>
        <v/>
      </c>
      <c r="L1000" t="str">
        <f>if(Services!I999="","",Services!I999)</f>
        <v/>
      </c>
      <c r="N1000" t="str">
        <f>if(Services!H999="","",Services!H999)</f>
        <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31.86"/>
    <col customWidth="1" min="2" max="2" width="22.0"/>
    <col customWidth="1" min="3" max="3" width="10.0"/>
    <col customWidth="1" min="4" max="4" width="12.14"/>
    <col customWidth="1" min="5" max="5" width="13.86"/>
    <col customWidth="1" min="9" max="9" width="24.14"/>
  </cols>
  <sheetData>
    <row r="1" ht="33.0" customHeight="1">
      <c r="A1" s="4" t="s">
        <v>1628</v>
      </c>
      <c r="B1" s="4" t="s">
        <v>1599</v>
      </c>
      <c r="C1" s="4" t="s">
        <v>4</v>
      </c>
      <c r="D1" s="4" t="s">
        <v>35</v>
      </c>
      <c r="E1" s="4" t="s">
        <v>36</v>
      </c>
      <c r="F1" s="4" t="s">
        <v>1629</v>
      </c>
      <c r="G1" s="4" t="s">
        <v>1630</v>
      </c>
      <c r="H1" s="4" t="s">
        <v>1631</v>
      </c>
      <c r="I1" s="4" t="s">
        <v>1632</v>
      </c>
      <c r="J1" s="4"/>
      <c r="K1" s="4"/>
      <c r="L1" s="4"/>
      <c r="M1" s="4"/>
      <c r="N1" s="4"/>
      <c r="O1" s="4"/>
      <c r="P1" s="4"/>
      <c r="Q1" s="4"/>
      <c r="R1" s="4"/>
      <c r="S1" s="4"/>
      <c r="T1" s="4"/>
      <c r="U1" s="4"/>
      <c r="V1" s="4"/>
    </row>
    <row r="2">
      <c r="A2" s="14" t="s">
        <v>44</v>
      </c>
      <c r="B2" s="14" t="s">
        <v>46</v>
      </c>
      <c r="C2" s="15" t="s">
        <v>40</v>
      </c>
      <c r="D2" s="15" t="str">
        <f t="shared" ref="D2:D56" si="1">if(I2="","",LEFT( I2, FIND( ", ", I2 ) - 1 ))</f>
        <v>39.531897</v>
      </c>
      <c r="E2" s="15" t="str">
        <f t="shared" ref="E2:E56" si="2">if(I2="","",RIGHT( I2, FIND( ", ", I2 ) + 1))</f>
        <v>-119.803269</v>
      </c>
      <c r="F2" s="14" t="s">
        <v>1633</v>
      </c>
      <c r="G2" s="14"/>
      <c r="H2" s="15" t="s">
        <v>271</v>
      </c>
      <c r="I2" s="15" t="s">
        <v>1634</v>
      </c>
      <c r="J2" s="14"/>
      <c r="K2" s="14"/>
      <c r="L2" s="14"/>
      <c r="M2" s="14"/>
      <c r="N2" s="14"/>
      <c r="O2" s="14"/>
      <c r="P2" s="14"/>
      <c r="Q2" s="14"/>
      <c r="R2" s="14"/>
      <c r="S2" s="14"/>
      <c r="T2" s="14"/>
      <c r="U2" s="14"/>
      <c r="V2" s="14"/>
    </row>
    <row r="3">
      <c r="A3" s="14" t="s">
        <v>100</v>
      </c>
      <c r="B3" s="14" t="s">
        <v>102</v>
      </c>
      <c r="C3" s="15" t="s">
        <v>40</v>
      </c>
      <c r="D3" s="15" t="str">
        <f t="shared" si="1"/>
        <v>39.522977</v>
      </c>
      <c r="E3" s="15" t="str">
        <f t="shared" si="2"/>
        <v>-119.798760</v>
      </c>
      <c r="F3" s="14" t="s">
        <v>1635</v>
      </c>
      <c r="G3" s="14"/>
      <c r="H3" s="23" t="s">
        <v>271</v>
      </c>
      <c r="I3" s="15" t="s">
        <v>1636</v>
      </c>
      <c r="J3" s="14"/>
      <c r="K3" s="14"/>
      <c r="L3" s="14"/>
      <c r="M3" s="14"/>
      <c r="N3" s="14"/>
      <c r="O3" s="14"/>
      <c r="P3" s="14"/>
      <c r="Q3" s="14"/>
      <c r="R3" s="14"/>
      <c r="S3" s="14"/>
      <c r="T3" s="14"/>
      <c r="U3" s="14"/>
      <c r="V3" s="14"/>
    </row>
    <row r="4">
      <c r="A4" s="14" t="s">
        <v>117</v>
      </c>
      <c r="B4" s="14" t="s">
        <v>119</v>
      </c>
      <c r="C4" s="15" t="s">
        <v>40</v>
      </c>
      <c r="D4" s="15" t="str">
        <f t="shared" si="1"/>
        <v>39.521466</v>
      </c>
      <c r="E4" s="15" t="str">
        <f t="shared" si="2"/>
        <v>-119.871043</v>
      </c>
      <c r="F4" s="14" t="s">
        <v>1637</v>
      </c>
      <c r="G4" s="14"/>
      <c r="H4" s="23" t="s">
        <v>271</v>
      </c>
      <c r="I4" s="15" t="s">
        <v>1638</v>
      </c>
      <c r="J4" s="14"/>
      <c r="K4" s="14"/>
      <c r="L4" s="14"/>
      <c r="M4" s="14"/>
      <c r="N4" s="14"/>
      <c r="O4" s="14"/>
      <c r="P4" s="14"/>
      <c r="Q4" s="14"/>
      <c r="R4" s="14"/>
      <c r="S4" s="14"/>
      <c r="T4" s="14"/>
      <c r="U4" s="14"/>
      <c r="V4" s="14"/>
    </row>
    <row r="5">
      <c r="A5" s="14" t="s">
        <v>125</v>
      </c>
      <c r="B5" s="14" t="s">
        <v>127</v>
      </c>
      <c r="C5" s="15" t="s">
        <v>40</v>
      </c>
      <c r="D5" s="15" t="str">
        <f t="shared" si="1"/>
        <v>39.540820</v>
      </c>
      <c r="E5" s="15" t="str">
        <f t="shared" si="2"/>
        <v>-119.774791</v>
      </c>
      <c r="F5" s="14" t="s">
        <v>1639</v>
      </c>
      <c r="G5" s="14"/>
      <c r="H5" s="23" t="s">
        <v>271</v>
      </c>
      <c r="I5" s="15" t="s">
        <v>1640</v>
      </c>
      <c r="J5" s="14"/>
      <c r="K5" s="14"/>
      <c r="L5" s="14"/>
      <c r="M5" s="14"/>
      <c r="N5" s="14"/>
      <c r="O5" s="14"/>
      <c r="P5" s="14"/>
      <c r="Q5" s="14"/>
      <c r="R5" s="14"/>
      <c r="S5" s="14"/>
      <c r="T5" s="14"/>
      <c r="U5" s="14"/>
      <c r="V5" s="14"/>
    </row>
    <row r="6">
      <c r="A6" s="14" t="s">
        <v>147</v>
      </c>
      <c r="B6" s="15" t="s">
        <v>1641</v>
      </c>
      <c r="C6" s="15" t="s">
        <v>150</v>
      </c>
      <c r="D6" s="15" t="str">
        <f t="shared" si="1"/>
        <v>39.565658</v>
      </c>
      <c r="E6" s="15" t="str">
        <f t="shared" si="2"/>
        <v>-119.779538</v>
      </c>
      <c r="F6" s="14" t="s">
        <v>1642</v>
      </c>
      <c r="G6" s="14"/>
      <c r="H6" s="23" t="s">
        <v>271</v>
      </c>
      <c r="I6" s="15" t="s">
        <v>1643</v>
      </c>
      <c r="J6" s="14"/>
      <c r="K6" s="14"/>
      <c r="L6" s="14"/>
      <c r="M6" s="14"/>
      <c r="N6" s="14"/>
      <c r="O6" s="14"/>
      <c r="P6" s="14"/>
      <c r="Q6" s="14"/>
      <c r="R6" s="14"/>
      <c r="S6" s="14"/>
      <c r="T6" s="14"/>
      <c r="U6" s="14"/>
      <c r="V6" s="14"/>
    </row>
    <row r="7">
      <c r="A7" s="14" t="s">
        <v>182</v>
      </c>
      <c r="B7" s="14" t="s">
        <v>184</v>
      </c>
      <c r="C7" s="15" t="s">
        <v>40</v>
      </c>
      <c r="D7" s="15" t="str">
        <f t="shared" si="1"/>
        <v>39.519358</v>
      </c>
      <c r="E7" s="15" t="str">
        <f t="shared" si="2"/>
        <v>-119.808687</v>
      </c>
      <c r="F7" s="14" t="s">
        <v>1644</v>
      </c>
      <c r="G7" s="14" t="s">
        <v>1645</v>
      </c>
      <c r="H7" s="23" t="s">
        <v>271</v>
      </c>
      <c r="I7" s="15" t="s">
        <v>1646</v>
      </c>
      <c r="J7" s="14"/>
      <c r="K7" s="14"/>
      <c r="L7" s="14"/>
      <c r="M7" s="14"/>
      <c r="N7" s="14"/>
      <c r="O7" s="14"/>
      <c r="P7" s="14"/>
      <c r="Q7" s="14"/>
      <c r="R7" s="14"/>
      <c r="S7" s="14"/>
      <c r="T7" s="14"/>
      <c r="U7" s="14"/>
      <c r="V7" s="14"/>
    </row>
    <row r="8">
      <c r="A8" s="14" t="s">
        <v>1647</v>
      </c>
      <c r="B8" s="14" t="s">
        <v>1396</v>
      </c>
      <c r="C8" s="15" t="s">
        <v>40</v>
      </c>
      <c r="D8" s="15" t="str">
        <f t="shared" si="1"/>
        <v>39.533944</v>
      </c>
      <c r="E8" s="15" t="str">
        <f t="shared" si="2"/>
        <v>-119.809588</v>
      </c>
      <c r="F8" s="14" t="s">
        <v>1648</v>
      </c>
      <c r="G8" s="14" t="s">
        <v>1645</v>
      </c>
      <c r="H8" s="23" t="s">
        <v>271</v>
      </c>
      <c r="I8" s="15" t="s">
        <v>1649</v>
      </c>
      <c r="J8" s="14"/>
      <c r="K8" s="14"/>
      <c r="L8" s="14"/>
      <c r="M8" s="14"/>
      <c r="N8" s="14"/>
      <c r="O8" s="14"/>
      <c r="P8" s="14"/>
      <c r="Q8" s="14"/>
      <c r="R8" s="14"/>
      <c r="S8" s="14"/>
      <c r="T8" s="14"/>
      <c r="U8" s="14"/>
      <c r="V8" s="14"/>
    </row>
    <row r="9">
      <c r="A9" s="15" t="s">
        <v>264</v>
      </c>
      <c r="B9" s="14" t="s">
        <v>266</v>
      </c>
      <c r="C9" s="15" t="s">
        <v>40</v>
      </c>
      <c r="D9" s="15" t="str">
        <f t="shared" si="1"/>
        <v>39.524393</v>
      </c>
      <c r="E9" s="15" t="str">
        <f t="shared" si="2"/>
        <v>-119.808157</v>
      </c>
      <c r="F9" s="14" t="s">
        <v>1650</v>
      </c>
      <c r="G9" s="14"/>
      <c r="H9" s="23" t="s">
        <v>271</v>
      </c>
      <c r="I9" s="15" t="s">
        <v>1651</v>
      </c>
      <c r="J9" s="14"/>
      <c r="K9" s="14"/>
      <c r="L9" s="14"/>
      <c r="M9" s="14"/>
      <c r="N9" s="14"/>
      <c r="O9" s="14"/>
      <c r="P9" s="14"/>
      <c r="Q9" s="14"/>
      <c r="R9" s="14"/>
      <c r="S9" s="14"/>
      <c r="T9" s="14"/>
      <c r="U9" s="14"/>
      <c r="V9" s="14"/>
    </row>
    <row r="10">
      <c r="A10" s="14" t="s">
        <v>268</v>
      </c>
      <c r="B10" s="15" t="s">
        <v>270</v>
      </c>
      <c r="C10" s="15" t="s">
        <v>59</v>
      </c>
      <c r="D10" s="15" t="str">
        <f t="shared" si="1"/>
        <v>39.539332</v>
      </c>
      <c r="E10" s="15" t="str">
        <f t="shared" si="2"/>
        <v>-119.749391</v>
      </c>
      <c r="F10" s="14" t="s">
        <v>1652</v>
      </c>
      <c r="G10" s="14" t="s">
        <v>1645</v>
      </c>
      <c r="H10" s="23" t="s">
        <v>271</v>
      </c>
      <c r="I10" s="15" t="s">
        <v>1653</v>
      </c>
      <c r="J10" s="14"/>
      <c r="K10" s="14"/>
      <c r="L10" s="14"/>
      <c r="M10" s="14"/>
      <c r="N10" s="14"/>
      <c r="O10" s="14"/>
      <c r="P10" s="14"/>
      <c r="Q10" s="14"/>
      <c r="R10" s="14"/>
      <c r="S10" s="14"/>
      <c r="T10" s="14"/>
      <c r="U10" s="14"/>
      <c r="V10" s="14"/>
    </row>
    <row r="11">
      <c r="A11" s="14" t="s">
        <v>336</v>
      </c>
      <c r="B11" s="14" t="s">
        <v>338</v>
      </c>
      <c r="C11" s="15" t="s">
        <v>40</v>
      </c>
      <c r="D11" s="15" t="str">
        <f t="shared" si="1"/>
        <v>39.498720</v>
      </c>
      <c r="E11" s="15" t="str">
        <f t="shared" si="2"/>
        <v>-119.793924</v>
      </c>
      <c r="F11" s="14" t="s">
        <v>1654</v>
      </c>
      <c r="G11" s="14"/>
      <c r="H11" s="23" t="s">
        <v>271</v>
      </c>
      <c r="I11" s="15" t="s">
        <v>1655</v>
      </c>
      <c r="J11" s="14"/>
      <c r="K11" s="14"/>
      <c r="L11" s="14"/>
      <c r="M11" s="14"/>
      <c r="N11" s="14"/>
      <c r="O11" s="14"/>
      <c r="P11" s="14"/>
      <c r="Q11" s="14"/>
      <c r="R11" s="14"/>
      <c r="S11" s="14"/>
      <c r="T11" s="14"/>
      <c r="U11" s="14"/>
      <c r="V11" s="14"/>
    </row>
    <row r="12">
      <c r="A12" s="14" t="s">
        <v>344</v>
      </c>
      <c r="B12" s="14" t="s">
        <v>346</v>
      </c>
      <c r="C12" s="15" t="s">
        <v>40</v>
      </c>
      <c r="D12" s="15" t="str">
        <f t="shared" si="1"/>
        <v>39.527160</v>
      </c>
      <c r="E12" s="15" t="str">
        <f t="shared" si="2"/>
        <v>-119.822255</v>
      </c>
      <c r="F12" s="14" t="s">
        <v>1656</v>
      </c>
      <c r="G12" s="14" t="s">
        <v>1657</v>
      </c>
      <c r="H12" s="23" t="s">
        <v>271</v>
      </c>
      <c r="I12" s="15" t="s">
        <v>1658</v>
      </c>
      <c r="J12" s="14"/>
      <c r="K12" s="14"/>
      <c r="L12" s="14"/>
      <c r="M12" s="14"/>
      <c r="N12" s="14"/>
      <c r="O12" s="14"/>
      <c r="P12" s="14"/>
      <c r="Q12" s="14"/>
      <c r="R12" s="14"/>
      <c r="S12" s="14"/>
      <c r="T12" s="14"/>
      <c r="U12" s="14"/>
      <c r="V12" s="14"/>
    </row>
    <row r="13">
      <c r="A13" s="14" t="s">
        <v>348</v>
      </c>
      <c r="B13" s="14" t="s">
        <v>1292</v>
      </c>
      <c r="C13" s="15" t="s">
        <v>40</v>
      </c>
      <c r="D13" s="15" t="str">
        <f t="shared" si="1"/>
        <v>39.550522</v>
      </c>
      <c r="E13" s="15" t="str">
        <f t="shared" si="2"/>
        <v>-119.798183</v>
      </c>
      <c r="F13" s="14" t="s">
        <v>1659</v>
      </c>
      <c r="G13" s="14"/>
      <c r="H13" s="23" t="s">
        <v>271</v>
      </c>
      <c r="I13" s="15" t="s">
        <v>1660</v>
      </c>
      <c r="J13" s="14"/>
      <c r="K13" s="14"/>
      <c r="L13" s="14"/>
      <c r="M13" s="14"/>
      <c r="N13" s="14"/>
      <c r="O13" s="14"/>
      <c r="P13" s="14"/>
      <c r="Q13" s="14"/>
      <c r="R13" s="14"/>
      <c r="S13" s="14"/>
      <c r="T13" s="14"/>
      <c r="U13" s="14"/>
      <c r="V13" s="14"/>
    </row>
    <row r="14">
      <c r="A14" s="14" t="s">
        <v>372</v>
      </c>
      <c r="B14" s="14" t="s">
        <v>374</v>
      </c>
      <c r="C14" s="15" t="s">
        <v>40</v>
      </c>
      <c r="D14" s="15" t="str">
        <f t="shared" si="1"/>
        <v>39.520872</v>
      </c>
      <c r="E14" s="15" t="str">
        <f t="shared" si="2"/>
        <v>-119.797711</v>
      </c>
      <c r="F14" s="14" t="s">
        <v>1661</v>
      </c>
      <c r="G14" s="14"/>
      <c r="H14" s="23" t="s">
        <v>271</v>
      </c>
      <c r="I14" s="15" t="s">
        <v>1662</v>
      </c>
      <c r="J14" s="14"/>
      <c r="K14" s="14"/>
      <c r="L14" s="14"/>
      <c r="M14" s="14"/>
      <c r="N14" s="14"/>
      <c r="O14" s="14"/>
      <c r="P14" s="14"/>
      <c r="Q14" s="14"/>
      <c r="R14" s="14"/>
      <c r="S14" s="14"/>
      <c r="T14" s="14"/>
      <c r="U14" s="14"/>
      <c r="V14" s="14"/>
    </row>
    <row r="15">
      <c r="A15" s="14" t="s">
        <v>380</v>
      </c>
      <c r="B15" s="14" t="s">
        <v>382</v>
      </c>
      <c r="C15" s="15" t="s">
        <v>40</v>
      </c>
      <c r="D15" s="15" t="str">
        <f t="shared" si="1"/>
        <v>39.441997</v>
      </c>
      <c r="E15" s="15" t="str">
        <f t="shared" si="2"/>
        <v>-119.750268</v>
      </c>
      <c r="F15" s="14" t="s">
        <v>1663</v>
      </c>
      <c r="G15" s="14"/>
      <c r="H15" s="23" t="s">
        <v>271</v>
      </c>
      <c r="I15" s="15" t="s">
        <v>1664</v>
      </c>
      <c r="J15" s="14"/>
      <c r="K15" s="14"/>
      <c r="L15" s="14"/>
      <c r="M15" s="14"/>
      <c r="N15" s="14"/>
      <c r="O15" s="14"/>
      <c r="P15" s="14"/>
      <c r="Q15" s="14"/>
      <c r="R15" s="14"/>
      <c r="S15" s="14"/>
      <c r="T15" s="14"/>
      <c r="U15" s="14"/>
      <c r="V15" s="14"/>
    </row>
    <row r="16">
      <c r="A16" s="14" t="s">
        <v>535</v>
      </c>
      <c r="B16" s="15" t="s">
        <v>537</v>
      </c>
      <c r="C16" s="15" t="s">
        <v>59</v>
      </c>
      <c r="D16" s="15" t="str">
        <f t="shared" si="1"/>
        <v>39.544273</v>
      </c>
      <c r="E16" s="15" t="str">
        <f t="shared" si="2"/>
        <v>-119.762971</v>
      </c>
      <c r="F16" s="14" t="s">
        <v>1665</v>
      </c>
      <c r="G16" s="14" t="s">
        <v>1645</v>
      </c>
      <c r="H16" s="23" t="s">
        <v>271</v>
      </c>
      <c r="I16" s="15" t="s">
        <v>1666</v>
      </c>
      <c r="J16" s="14"/>
      <c r="K16" s="14"/>
      <c r="L16" s="14"/>
      <c r="M16" s="14"/>
      <c r="N16" s="14"/>
      <c r="O16" s="14"/>
      <c r="P16" s="14"/>
      <c r="Q16" s="14"/>
      <c r="R16" s="14"/>
      <c r="S16" s="14"/>
      <c r="T16" s="14"/>
      <c r="U16" s="14"/>
      <c r="V16" s="14"/>
    </row>
    <row r="17">
      <c r="A17" s="14" t="s">
        <v>1667</v>
      </c>
      <c r="B17" s="15" t="s">
        <v>902</v>
      </c>
      <c r="C17" s="15" t="s">
        <v>59</v>
      </c>
      <c r="D17" s="15" t="str">
        <f t="shared" si="1"/>
        <v>39.543360</v>
      </c>
      <c r="E17" s="15" t="str">
        <f t="shared" si="2"/>
        <v>-119.754652</v>
      </c>
      <c r="F17" s="14" t="s">
        <v>1668</v>
      </c>
      <c r="G17" s="14" t="s">
        <v>1657</v>
      </c>
      <c r="H17" s="23" t="s">
        <v>271</v>
      </c>
      <c r="I17" s="15" t="s">
        <v>1669</v>
      </c>
      <c r="J17" s="14"/>
      <c r="K17" s="14"/>
      <c r="L17" s="14"/>
      <c r="M17" s="14"/>
      <c r="N17" s="14"/>
      <c r="O17" s="14"/>
      <c r="P17" s="14"/>
      <c r="Q17" s="14"/>
      <c r="R17" s="14"/>
      <c r="S17" s="14"/>
      <c r="T17" s="14"/>
      <c r="U17" s="14"/>
      <c r="V17" s="14"/>
    </row>
    <row r="18">
      <c r="A18" s="14" t="s">
        <v>605</v>
      </c>
      <c r="B18" s="15" t="s">
        <v>607</v>
      </c>
      <c r="C18" s="15" t="s">
        <v>59</v>
      </c>
      <c r="D18" s="15" t="str">
        <f t="shared" si="1"/>
        <v>39.537188</v>
      </c>
      <c r="E18" s="15" t="str">
        <f t="shared" si="2"/>
        <v>-119.736649</v>
      </c>
      <c r="F18" s="14" t="s">
        <v>1670</v>
      </c>
      <c r="G18" s="14"/>
      <c r="H18" s="23" t="s">
        <v>271</v>
      </c>
      <c r="I18" s="15" t="s">
        <v>1671</v>
      </c>
      <c r="J18" s="14"/>
      <c r="K18" s="14"/>
      <c r="L18" s="14"/>
      <c r="M18" s="14"/>
      <c r="N18" s="14"/>
      <c r="O18" s="14"/>
      <c r="P18" s="14"/>
      <c r="Q18" s="14"/>
      <c r="R18" s="14"/>
      <c r="S18" s="14"/>
      <c r="T18" s="14"/>
      <c r="U18" s="14"/>
      <c r="V18" s="14"/>
    </row>
    <row r="19">
      <c r="A19" s="14" t="s">
        <v>653</v>
      </c>
      <c r="B19" s="14" t="s">
        <v>655</v>
      </c>
      <c r="C19" s="15" t="s">
        <v>40</v>
      </c>
      <c r="D19" s="15" t="str">
        <f t="shared" si="1"/>
        <v>39.495775</v>
      </c>
      <c r="E19" s="15" t="str">
        <f t="shared" si="2"/>
        <v>-119.807546</v>
      </c>
      <c r="F19" s="14" t="s">
        <v>1672</v>
      </c>
      <c r="G19" s="14" t="s">
        <v>1645</v>
      </c>
      <c r="H19" s="23" t="s">
        <v>271</v>
      </c>
      <c r="I19" s="15" t="s">
        <v>1673</v>
      </c>
      <c r="J19" s="14"/>
      <c r="K19" s="14"/>
      <c r="L19" s="14"/>
      <c r="M19" s="14"/>
      <c r="N19" s="14"/>
      <c r="O19" s="14"/>
      <c r="P19" s="14"/>
      <c r="Q19" s="14"/>
      <c r="R19" s="14"/>
      <c r="S19" s="14"/>
      <c r="T19" s="14"/>
      <c r="U19" s="14"/>
      <c r="V19" s="14"/>
    </row>
    <row r="20">
      <c r="A20" s="14" t="s">
        <v>1674</v>
      </c>
      <c r="B20" s="15" t="s">
        <v>1675</v>
      </c>
      <c r="C20" s="15" t="s">
        <v>40</v>
      </c>
      <c r="D20" s="15" t="str">
        <f t="shared" si="1"/>
        <v>39.566280</v>
      </c>
      <c r="E20" s="15" t="str">
        <f t="shared" si="2"/>
        <v>-119.782390</v>
      </c>
      <c r="F20" s="14" t="s">
        <v>1676</v>
      </c>
      <c r="G20" s="14" t="s">
        <v>1657</v>
      </c>
      <c r="H20" s="23" t="s">
        <v>271</v>
      </c>
      <c r="I20" s="15" t="s">
        <v>1677</v>
      </c>
      <c r="J20" s="14"/>
      <c r="K20" s="14"/>
      <c r="L20" s="14"/>
      <c r="M20" s="14"/>
      <c r="N20" s="14"/>
      <c r="O20" s="14"/>
      <c r="P20" s="14"/>
      <c r="Q20" s="14"/>
      <c r="R20" s="14"/>
      <c r="S20" s="14"/>
      <c r="T20" s="14"/>
      <c r="U20" s="14"/>
      <c r="V20" s="14"/>
    </row>
    <row r="21">
      <c r="A21" s="14" t="s">
        <v>692</v>
      </c>
      <c r="B21" s="14" t="s">
        <v>694</v>
      </c>
      <c r="C21" s="15" t="s">
        <v>40</v>
      </c>
      <c r="D21" s="15" t="str">
        <f t="shared" si="1"/>
        <v>39.539075</v>
      </c>
      <c r="E21" s="15" t="str">
        <f t="shared" si="2"/>
        <v>-119.789224</v>
      </c>
      <c r="F21" s="15" t="s">
        <v>1678</v>
      </c>
      <c r="G21" s="14"/>
      <c r="H21" s="23" t="s">
        <v>271</v>
      </c>
      <c r="I21" s="15" t="s">
        <v>1679</v>
      </c>
      <c r="J21" s="14"/>
      <c r="K21" s="14"/>
      <c r="L21" s="14"/>
      <c r="M21" s="14"/>
      <c r="N21" s="14"/>
      <c r="O21" s="14"/>
      <c r="P21" s="14"/>
      <c r="Q21" s="14"/>
      <c r="R21" s="14"/>
      <c r="S21" s="14"/>
      <c r="T21" s="14"/>
      <c r="U21" s="14"/>
      <c r="V21" s="14"/>
    </row>
    <row r="22">
      <c r="A22" s="14" t="s">
        <v>695</v>
      </c>
      <c r="B22" s="14" t="s">
        <v>697</v>
      </c>
      <c r="C22" s="15" t="s">
        <v>40</v>
      </c>
      <c r="D22" s="15" t="str">
        <f t="shared" si="1"/>
        <v>39.534786</v>
      </c>
      <c r="E22" s="15" t="str">
        <f t="shared" si="2"/>
        <v>-119.810718</v>
      </c>
      <c r="F22" s="14" t="s">
        <v>1680</v>
      </c>
      <c r="G22" s="14" t="s">
        <v>1645</v>
      </c>
      <c r="H22" s="15" t="s">
        <v>1631</v>
      </c>
      <c r="I22" s="15" t="s">
        <v>1681</v>
      </c>
      <c r="J22" s="14"/>
      <c r="K22" s="14"/>
      <c r="L22" s="14"/>
      <c r="M22" s="14"/>
      <c r="N22" s="14"/>
      <c r="O22" s="14"/>
      <c r="P22" s="14"/>
      <c r="Q22" s="14"/>
      <c r="R22" s="14"/>
      <c r="S22" s="14"/>
      <c r="T22" s="14"/>
      <c r="U22" s="14"/>
      <c r="V22" s="14"/>
    </row>
    <row r="23">
      <c r="A23" s="14" t="s">
        <v>699</v>
      </c>
      <c r="B23" s="14" t="s">
        <v>700</v>
      </c>
      <c r="C23" s="15" t="s">
        <v>40</v>
      </c>
      <c r="D23" s="15" t="str">
        <f t="shared" si="1"/>
        <v>39.535133</v>
      </c>
      <c r="E23" s="15" t="str">
        <f t="shared" si="2"/>
        <v>-119.810772</v>
      </c>
      <c r="F23" s="14" t="s">
        <v>1680</v>
      </c>
      <c r="G23" s="14" t="s">
        <v>1645</v>
      </c>
      <c r="H23" s="15" t="s">
        <v>1631</v>
      </c>
      <c r="I23" s="15" t="s">
        <v>1682</v>
      </c>
      <c r="J23" s="14"/>
      <c r="K23" s="14"/>
      <c r="L23" s="14"/>
      <c r="M23" s="14"/>
      <c r="N23" s="14"/>
      <c r="O23" s="14"/>
      <c r="P23" s="14"/>
      <c r="Q23" s="14"/>
      <c r="R23" s="14"/>
      <c r="S23" s="14"/>
      <c r="T23" s="14"/>
      <c r="U23" s="14"/>
      <c r="V23" s="14"/>
    </row>
    <row r="24">
      <c r="A24" s="15" t="s">
        <v>1683</v>
      </c>
      <c r="B24" s="14" t="s">
        <v>922</v>
      </c>
      <c r="C24" s="15" t="s">
        <v>40</v>
      </c>
      <c r="D24" s="15" t="str">
        <f t="shared" si="1"/>
        <v>39.492512</v>
      </c>
      <c r="E24" s="15" t="str">
        <f t="shared" si="2"/>
        <v>-119.778601</v>
      </c>
      <c r="F24" s="14" t="s">
        <v>1684</v>
      </c>
      <c r="G24" s="14"/>
      <c r="H24" s="23" t="s">
        <v>271</v>
      </c>
      <c r="I24" s="15" t="s">
        <v>1685</v>
      </c>
      <c r="J24" s="14"/>
      <c r="K24" s="14"/>
      <c r="L24" s="14"/>
      <c r="M24" s="14"/>
      <c r="N24" s="14"/>
      <c r="O24" s="14"/>
      <c r="P24" s="14"/>
      <c r="Q24" s="14"/>
      <c r="R24" s="14"/>
      <c r="S24" s="14"/>
      <c r="T24" s="14"/>
      <c r="U24" s="14"/>
      <c r="V24" s="14"/>
    </row>
    <row r="25">
      <c r="A25" s="14" t="s">
        <v>893</v>
      </c>
      <c r="B25" s="14" t="s">
        <v>895</v>
      </c>
      <c r="C25" s="15" t="s">
        <v>40</v>
      </c>
      <c r="D25" s="15" t="str">
        <f t="shared" si="1"/>
        <v>39.541876</v>
      </c>
      <c r="E25" s="15" t="str">
        <f t="shared" si="2"/>
        <v>-119.781220</v>
      </c>
      <c r="F25" s="14" t="s">
        <v>1686</v>
      </c>
      <c r="G25" s="14" t="s">
        <v>1657</v>
      </c>
      <c r="H25" s="23" t="s">
        <v>271</v>
      </c>
      <c r="I25" s="15" t="s">
        <v>1687</v>
      </c>
      <c r="J25" s="14"/>
      <c r="K25" s="14"/>
      <c r="L25" s="14"/>
      <c r="M25" s="14"/>
      <c r="N25" s="14"/>
      <c r="O25" s="14"/>
      <c r="P25" s="14"/>
      <c r="Q25" s="14"/>
      <c r="R25" s="14"/>
      <c r="S25" s="14"/>
      <c r="T25" s="14"/>
      <c r="U25" s="14"/>
      <c r="V25" s="14"/>
    </row>
    <row r="26">
      <c r="A26" s="14" t="s">
        <v>897</v>
      </c>
      <c r="B26" s="14" t="s">
        <v>899</v>
      </c>
      <c r="C26" s="15" t="s">
        <v>40</v>
      </c>
      <c r="D26" s="15" t="str">
        <f t="shared" si="1"/>
        <v>39.528100</v>
      </c>
      <c r="E26" s="15" t="str">
        <f t="shared" si="2"/>
        <v>-119.804967</v>
      </c>
      <c r="F26" s="14" t="s">
        <v>1688</v>
      </c>
      <c r="G26" s="14"/>
      <c r="H26" s="23" t="s">
        <v>271</v>
      </c>
      <c r="I26" s="15" t="s">
        <v>1689</v>
      </c>
      <c r="J26" s="14"/>
      <c r="K26" s="14"/>
      <c r="L26" s="14"/>
      <c r="M26" s="14"/>
      <c r="N26" s="14"/>
      <c r="O26" s="14"/>
      <c r="P26" s="14"/>
      <c r="Q26" s="14"/>
      <c r="R26" s="14"/>
      <c r="S26" s="14"/>
      <c r="T26" s="14"/>
      <c r="U26" s="14"/>
      <c r="V26" s="14"/>
    </row>
    <row r="27">
      <c r="A27" s="14" t="s">
        <v>904</v>
      </c>
      <c r="B27" s="15" t="s">
        <v>906</v>
      </c>
      <c r="C27" s="15" t="s">
        <v>59</v>
      </c>
      <c r="D27" s="15" t="str">
        <f t="shared" si="1"/>
        <v>39.538182</v>
      </c>
      <c r="E27" s="15" t="str">
        <f t="shared" si="2"/>
        <v>-119.716418</v>
      </c>
      <c r="F27" s="14" t="s">
        <v>1690</v>
      </c>
      <c r="G27" s="14"/>
      <c r="H27" s="23" t="s">
        <v>271</v>
      </c>
      <c r="I27" s="15" t="s">
        <v>1691</v>
      </c>
      <c r="J27" s="14"/>
      <c r="K27" s="14"/>
      <c r="L27" s="14"/>
      <c r="M27" s="14"/>
      <c r="N27" s="14"/>
      <c r="O27" s="14"/>
      <c r="P27" s="14"/>
      <c r="Q27" s="14"/>
      <c r="R27" s="14"/>
      <c r="S27" s="14"/>
      <c r="T27" s="14"/>
      <c r="U27" s="14"/>
      <c r="V27" s="14"/>
    </row>
    <row r="28">
      <c r="A28" s="14" t="s">
        <v>908</v>
      </c>
      <c r="B28" s="15" t="s">
        <v>910</v>
      </c>
      <c r="C28" s="15" t="s">
        <v>59</v>
      </c>
      <c r="D28" s="15" t="str">
        <f t="shared" si="1"/>
        <v>39.548479</v>
      </c>
      <c r="E28" s="15" t="str">
        <f t="shared" si="2"/>
        <v>-119.771025</v>
      </c>
      <c r="F28" s="14" t="s">
        <v>1692</v>
      </c>
      <c r="G28" s="14"/>
      <c r="H28" s="23" t="s">
        <v>271</v>
      </c>
      <c r="I28" s="15" t="s">
        <v>1693</v>
      </c>
      <c r="J28" s="14"/>
      <c r="K28" s="14"/>
      <c r="L28" s="14"/>
      <c r="M28" s="14"/>
      <c r="N28" s="14"/>
      <c r="O28" s="14"/>
      <c r="P28" s="14"/>
      <c r="Q28" s="14"/>
      <c r="R28" s="14"/>
      <c r="S28" s="14"/>
      <c r="T28" s="14"/>
      <c r="U28" s="14"/>
      <c r="V28" s="14"/>
    </row>
    <row r="29">
      <c r="A29" s="14" t="s">
        <v>912</v>
      </c>
      <c r="B29" s="14" t="s">
        <v>914</v>
      </c>
      <c r="C29" s="15" t="s">
        <v>40</v>
      </c>
      <c r="D29" s="15" t="str">
        <f t="shared" si="1"/>
        <v>39.527148</v>
      </c>
      <c r="E29" s="15" t="str">
        <f t="shared" si="2"/>
        <v>-119.804518</v>
      </c>
      <c r="F29" s="14" t="s">
        <v>1694</v>
      </c>
      <c r="G29" s="14" t="s">
        <v>1695</v>
      </c>
      <c r="H29" s="23" t="s">
        <v>271</v>
      </c>
      <c r="I29" s="15" t="s">
        <v>1696</v>
      </c>
      <c r="J29" s="14"/>
      <c r="K29" s="14"/>
      <c r="L29" s="14"/>
      <c r="M29" s="14"/>
      <c r="N29" s="14"/>
      <c r="O29" s="14"/>
      <c r="P29" s="14"/>
      <c r="Q29" s="14"/>
      <c r="R29" s="14"/>
      <c r="S29" s="14"/>
      <c r="T29" s="14"/>
      <c r="U29" s="14"/>
      <c r="V29" s="14"/>
    </row>
    <row r="30">
      <c r="A30" s="14" t="s">
        <v>1697</v>
      </c>
      <c r="B30" s="14" t="s">
        <v>922</v>
      </c>
      <c r="C30" s="15" t="s">
        <v>40</v>
      </c>
      <c r="D30" s="15" t="str">
        <f t="shared" si="1"/>
        <v>39.492479</v>
      </c>
      <c r="E30" s="15" t="str">
        <f t="shared" si="2"/>
        <v>-119.778552</v>
      </c>
      <c r="F30" s="14" t="s">
        <v>1684</v>
      </c>
      <c r="G30" s="14"/>
      <c r="H30" s="15" t="s">
        <v>1631</v>
      </c>
      <c r="I30" s="15" t="s">
        <v>1698</v>
      </c>
      <c r="J30" s="14"/>
      <c r="K30" s="14"/>
      <c r="L30" s="14"/>
      <c r="M30" s="14"/>
      <c r="N30" s="14"/>
      <c r="O30" s="14"/>
      <c r="P30" s="14"/>
      <c r="Q30" s="14"/>
      <c r="R30" s="14"/>
      <c r="S30" s="14"/>
      <c r="T30" s="14"/>
      <c r="U30" s="14"/>
      <c r="V30" s="14"/>
    </row>
    <row r="31">
      <c r="A31" s="14" t="s">
        <v>1699</v>
      </c>
      <c r="B31" s="14" t="s">
        <v>962</v>
      </c>
      <c r="C31" s="15" t="s">
        <v>40</v>
      </c>
      <c r="D31" s="15" t="str">
        <f t="shared" si="1"/>
        <v>39.549497</v>
      </c>
      <c r="E31" s="15" t="str">
        <f t="shared" si="2"/>
        <v>-119.787156</v>
      </c>
      <c r="F31" s="14" t="s">
        <v>1700</v>
      </c>
      <c r="G31" s="14"/>
      <c r="H31" s="23" t="s">
        <v>271</v>
      </c>
      <c r="I31" s="15" t="s">
        <v>1701</v>
      </c>
      <c r="J31" s="14"/>
      <c r="K31" s="14"/>
      <c r="L31" s="14"/>
      <c r="M31" s="14"/>
      <c r="N31" s="14"/>
      <c r="O31" s="14"/>
      <c r="P31" s="14"/>
      <c r="Q31" s="14"/>
      <c r="R31" s="14"/>
      <c r="S31" s="14"/>
      <c r="T31" s="14"/>
      <c r="U31" s="14"/>
      <c r="V31" s="14"/>
    </row>
    <row r="32">
      <c r="A32" s="14" t="s">
        <v>984</v>
      </c>
      <c r="B32" s="14" t="s">
        <v>987</v>
      </c>
      <c r="C32" s="15" t="s">
        <v>40</v>
      </c>
      <c r="D32" s="15" t="str">
        <f t="shared" si="1"/>
        <v>39.546793</v>
      </c>
      <c r="E32" s="15" t="str">
        <f t="shared" si="2"/>
        <v>-119.800575</v>
      </c>
      <c r="F32" s="14" t="s">
        <v>1702</v>
      </c>
      <c r="G32" s="14" t="s">
        <v>1645</v>
      </c>
      <c r="H32" s="23" t="s">
        <v>271</v>
      </c>
      <c r="I32" s="15" t="s">
        <v>1703</v>
      </c>
      <c r="J32" s="14"/>
      <c r="K32" s="14"/>
      <c r="L32" s="14"/>
      <c r="M32" s="14"/>
      <c r="N32" s="14"/>
      <c r="O32" s="14"/>
      <c r="P32" s="14"/>
      <c r="Q32" s="14"/>
      <c r="R32" s="14"/>
      <c r="S32" s="14"/>
      <c r="T32" s="14"/>
      <c r="U32" s="14"/>
      <c r="V32" s="14"/>
    </row>
    <row r="33">
      <c r="A33" s="14" t="s">
        <v>1057</v>
      </c>
      <c r="B33" s="14" t="s">
        <v>1704</v>
      </c>
      <c r="C33" s="15" t="s">
        <v>40</v>
      </c>
      <c r="D33" s="15" t="str">
        <f t="shared" si="1"/>
        <v>39.523211</v>
      </c>
      <c r="E33" s="15" t="str">
        <f t="shared" si="2"/>
        <v>-119.824297</v>
      </c>
      <c r="F33" s="14" t="s">
        <v>1705</v>
      </c>
      <c r="G33" s="14" t="s">
        <v>1706</v>
      </c>
      <c r="H33" s="23" t="s">
        <v>271</v>
      </c>
      <c r="I33" s="15" t="s">
        <v>1707</v>
      </c>
      <c r="J33" s="14"/>
      <c r="K33" s="14"/>
      <c r="L33" s="14"/>
      <c r="M33" s="14"/>
      <c r="N33" s="14"/>
      <c r="O33" s="14"/>
      <c r="P33" s="14"/>
      <c r="Q33" s="14"/>
      <c r="R33" s="14"/>
      <c r="S33" s="14"/>
      <c r="T33" s="14"/>
      <c r="U33" s="14"/>
      <c r="V33" s="14"/>
    </row>
    <row r="34">
      <c r="A34" s="14" t="s">
        <v>1069</v>
      </c>
      <c r="B34" s="14" t="s">
        <v>1071</v>
      </c>
      <c r="C34" s="15" t="s">
        <v>40</v>
      </c>
      <c r="D34" s="15" t="str">
        <f t="shared" si="1"/>
        <v>39.524357</v>
      </c>
      <c r="E34" s="15" t="str">
        <f t="shared" si="2"/>
        <v>-119.812561</v>
      </c>
      <c r="F34" s="83" t="s">
        <v>1708</v>
      </c>
      <c r="G34" s="14"/>
      <c r="H34" s="23" t="s">
        <v>271</v>
      </c>
      <c r="I34" s="15" t="s">
        <v>1709</v>
      </c>
      <c r="J34" s="14"/>
      <c r="K34" s="14"/>
      <c r="L34" s="14"/>
      <c r="M34" s="14"/>
      <c r="N34" s="14"/>
      <c r="O34" s="14"/>
      <c r="P34" s="14"/>
      <c r="Q34" s="14"/>
      <c r="R34" s="14"/>
      <c r="S34" s="14"/>
      <c r="T34" s="14"/>
      <c r="U34" s="14"/>
      <c r="V34" s="14"/>
    </row>
    <row r="35">
      <c r="A35" s="14" t="s">
        <v>1158</v>
      </c>
      <c r="B35" s="15" t="s">
        <v>1160</v>
      </c>
      <c r="C35" s="15" t="s">
        <v>59</v>
      </c>
      <c r="D35" s="15" t="str">
        <f t="shared" si="1"/>
        <v>39.540171</v>
      </c>
      <c r="E35" s="15" t="str">
        <f t="shared" si="2"/>
        <v>-119.752183</v>
      </c>
      <c r="F35" s="14" t="s">
        <v>1710</v>
      </c>
      <c r="G35" s="14" t="s">
        <v>1645</v>
      </c>
      <c r="H35" s="23" t="s">
        <v>271</v>
      </c>
      <c r="I35" s="15" t="s">
        <v>1711</v>
      </c>
      <c r="J35" s="14"/>
      <c r="K35" s="14"/>
      <c r="L35" s="14"/>
      <c r="M35" s="14"/>
      <c r="N35" s="14"/>
      <c r="O35" s="14"/>
      <c r="P35" s="14"/>
      <c r="Q35" s="14"/>
      <c r="R35" s="14"/>
      <c r="S35" s="14"/>
      <c r="T35" s="14"/>
      <c r="U35" s="14"/>
      <c r="V35" s="14"/>
    </row>
    <row r="36">
      <c r="A36" s="14" t="s">
        <v>1162</v>
      </c>
      <c r="B36" s="14" t="s">
        <v>1164</v>
      </c>
      <c r="C36" s="15" t="s">
        <v>40</v>
      </c>
      <c r="D36" s="15" t="str">
        <f t="shared" si="1"/>
        <v>39.544022</v>
      </c>
      <c r="E36" s="15" t="str">
        <f t="shared" si="2"/>
        <v>-119.781205</v>
      </c>
      <c r="F36" s="14" t="s">
        <v>1712</v>
      </c>
      <c r="G36" s="14" t="s">
        <v>1645</v>
      </c>
      <c r="H36" s="15" t="s">
        <v>1631</v>
      </c>
      <c r="I36" s="15" t="s">
        <v>1713</v>
      </c>
      <c r="J36" s="14"/>
      <c r="K36" s="14"/>
      <c r="L36" s="14"/>
      <c r="M36" s="14"/>
      <c r="N36" s="14"/>
      <c r="O36" s="14"/>
      <c r="P36" s="14"/>
      <c r="Q36" s="14"/>
      <c r="R36" s="14"/>
      <c r="S36" s="14"/>
      <c r="T36" s="14"/>
      <c r="U36" s="14"/>
      <c r="V36" s="14"/>
    </row>
    <row r="37">
      <c r="A37" s="14" t="s">
        <v>1177</v>
      </c>
      <c r="B37" s="14" t="s">
        <v>1179</v>
      </c>
      <c r="C37" s="15" t="s">
        <v>40</v>
      </c>
      <c r="D37" s="15" t="str">
        <f t="shared" si="1"/>
        <v>39.493461</v>
      </c>
      <c r="E37" s="15" t="str">
        <f t="shared" si="2"/>
        <v>-119.779481</v>
      </c>
      <c r="F37" s="15" t="s">
        <v>1714</v>
      </c>
      <c r="G37" s="14"/>
      <c r="H37" s="23" t="s">
        <v>271</v>
      </c>
      <c r="I37" s="15" t="s">
        <v>1715</v>
      </c>
      <c r="J37" s="14"/>
      <c r="K37" s="14"/>
      <c r="L37" s="14"/>
      <c r="M37" s="14"/>
      <c r="N37" s="14"/>
      <c r="O37" s="14"/>
      <c r="P37" s="14"/>
      <c r="Q37" s="14"/>
      <c r="R37" s="14"/>
      <c r="S37" s="14"/>
      <c r="T37" s="14"/>
      <c r="U37" s="14"/>
      <c r="V37" s="14"/>
    </row>
    <row r="38">
      <c r="A38" s="14" t="s">
        <v>1180</v>
      </c>
      <c r="B38" s="14" t="s">
        <v>1182</v>
      </c>
      <c r="C38" s="15" t="s">
        <v>40</v>
      </c>
      <c r="D38" s="15" t="str">
        <f t="shared" si="1"/>
        <v>39.478002</v>
      </c>
      <c r="E38" s="15" t="str">
        <f t="shared" si="2"/>
        <v>-119.776917</v>
      </c>
      <c r="F38" s="14" t="s">
        <v>1716</v>
      </c>
      <c r="G38" s="14"/>
      <c r="H38" s="23" t="s">
        <v>271</v>
      </c>
      <c r="I38" s="15" t="s">
        <v>1717</v>
      </c>
      <c r="J38" s="14"/>
      <c r="K38" s="14"/>
      <c r="L38" s="14"/>
      <c r="M38" s="14"/>
      <c r="N38" s="14"/>
      <c r="O38" s="14"/>
      <c r="P38" s="14"/>
      <c r="Q38" s="14"/>
      <c r="R38" s="14"/>
      <c r="S38" s="14"/>
      <c r="T38" s="14"/>
      <c r="U38" s="14"/>
      <c r="V38" s="14"/>
    </row>
    <row r="39">
      <c r="A39" s="14" t="s">
        <v>1188</v>
      </c>
      <c r="B39" s="14" t="s">
        <v>1190</v>
      </c>
      <c r="C39" s="15" t="s">
        <v>40</v>
      </c>
      <c r="D39" s="15" t="str">
        <f t="shared" si="1"/>
        <v>39.546359</v>
      </c>
      <c r="E39" s="15" t="str">
        <f t="shared" si="2"/>
        <v>-119.802751</v>
      </c>
      <c r="F39" s="14" t="s">
        <v>1718</v>
      </c>
      <c r="G39" s="14"/>
      <c r="H39" s="15" t="s">
        <v>1631</v>
      </c>
      <c r="I39" s="15" t="s">
        <v>1719</v>
      </c>
      <c r="J39" s="14"/>
      <c r="K39" s="14"/>
      <c r="L39" s="14"/>
      <c r="M39" s="14"/>
      <c r="N39" s="14"/>
      <c r="O39" s="14"/>
      <c r="P39" s="14"/>
      <c r="Q39" s="14"/>
      <c r="R39" s="14"/>
      <c r="S39" s="14"/>
      <c r="T39" s="14"/>
      <c r="U39" s="14"/>
      <c r="V39" s="14"/>
    </row>
    <row r="40">
      <c r="A40" s="14" t="s">
        <v>1188</v>
      </c>
      <c r="B40" s="15" t="s">
        <v>1190</v>
      </c>
      <c r="C40" s="15" t="s">
        <v>40</v>
      </c>
      <c r="D40" s="15" t="str">
        <f t="shared" si="1"/>
        <v>39.546404</v>
      </c>
      <c r="E40" s="15" t="str">
        <f t="shared" si="2"/>
        <v>-119.802488</v>
      </c>
      <c r="F40" s="14" t="s">
        <v>1718</v>
      </c>
      <c r="G40" s="14"/>
      <c r="H40" s="23" t="s">
        <v>271</v>
      </c>
      <c r="I40" s="15" t="s">
        <v>1720</v>
      </c>
      <c r="J40" s="14"/>
      <c r="K40" s="14"/>
      <c r="L40" s="14"/>
      <c r="M40" s="14"/>
      <c r="N40" s="14"/>
      <c r="O40" s="14"/>
      <c r="P40" s="14"/>
      <c r="Q40" s="14"/>
      <c r="R40" s="14"/>
      <c r="S40" s="14"/>
      <c r="T40" s="14"/>
      <c r="U40" s="14"/>
      <c r="V40" s="14"/>
    </row>
    <row r="41">
      <c r="A41" s="14" t="s">
        <v>1195</v>
      </c>
      <c r="B41" s="14" t="s">
        <v>1197</v>
      </c>
      <c r="C41" s="15" t="s">
        <v>40</v>
      </c>
      <c r="D41" s="15" t="str">
        <f t="shared" si="1"/>
        <v>39.521753</v>
      </c>
      <c r="E41" s="15" t="str">
        <f t="shared" si="2"/>
        <v>-119.853847</v>
      </c>
      <c r="F41" s="14" t="s">
        <v>1721</v>
      </c>
      <c r="G41" s="14"/>
      <c r="H41" s="23" t="s">
        <v>271</v>
      </c>
      <c r="I41" s="15" t="s">
        <v>1722</v>
      </c>
      <c r="J41" s="14"/>
      <c r="K41" s="14"/>
      <c r="L41" s="14"/>
      <c r="M41" s="14"/>
      <c r="N41" s="14"/>
      <c r="O41" s="14"/>
      <c r="P41" s="14"/>
      <c r="Q41" s="14"/>
      <c r="R41" s="14"/>
      <c r="S41" s="14"/>
      <c r="T41" s="14"/>
      <c r="U41" s="14"/>
      <c r="V41" s="14"/>
    </row>
    <row r="42">
      <c r="A42" s="14" t="s">
        <v>1209</v>
      </c>
      <c r="B42" s="14" t="s">
        <v>1210</v>
      </c>
      <c r="C42" s="15" t="s">
        <v>40</v>
      </c>
      <c r="D42" s="15" t="str">
        <f t="shared" si="1"/>
        <v>39.520601</v>
      </c>
      <c r="E42" s="15" t="str">
        <f t="shared" si="2"/>
        <v>-119.853405</v>
      </c>
      <c r="F42" s="14" t="s">
        <v>1721</v>
      </c>
      <c r="G42" s="14"/>
      <c r="H42" s="23" t="s">
        <v>271</v>
      </c>
      <c r="I42" s="15" t="s">
        <v>1723</v>
      </c>
      <c r="J42" s="14"/>
      <c r="K42" s="14"/>
      <c r="L42" s="14"/>
      <c r="M42" s="14"/>
      <c r="N42" s="14"/>
      <c r="O42" s="14"/>
      <c r="P42" s="14"/>
      <c r="Q42" s="14"/>
      <c r="R42" s="14"/>
      <c r="S42" s="14"/>
      <c r="T42" s="14"/>
      <c r="U42" s="14"/>
      <c r="V42" s="14"/>
    </row>
    <row r="43">
      <c r="A43" s="14" t="s">
        <v>1211</v>
      </c>
      <c r="B43" s="14" t="s">
        <v>1213</v>
      </c>
      <c r="C43" s="15" t="s">
        <v>59</v>
      </c>
      <c r="D43" s="15" t="str">
        <f t="shared" si="1"/>
        <v>39.594105</v>
      </c>
      <c r="E43" s="15" t="str">
        <f t="shared" si="2"/>
        <v>-119.716432</v>
      </c>
      <c r="F43" s="14" t="s">
        <v>1724</v>
      </c>
      <c r="G43" s="14"/>
      <c r="H43" s="23" t="s">
        <v>271</v>
      </c>
      <c r="I43" s="15" t="s">
        <v>1725</v>
      </c>
      <c r="J43" s="14"/>
      <c r="K43" s="14"/>
      <c r="L43" s="14"/>
      <c r="M43" s="14"/>
      <c r="N43" s="14"/>
      <c r="O43" s="14"/>
      <c r="P43" s="14"/>
      <c r="Q43" s="14"/>
      <c r="R43" s="14"/>
      <c r="S43" s="14"/>
      <c r="T43" s="14"/>
      <c r="U43" s="14"/>
      <c r="V43" s="14"/>
    </row>
    <row r="44">
      <c r="A44" s="14" t="s">
        <v>1282</v>
      </c>
      <c r="B44" s="14" t="s">
        <v>1284</v>
      </c>
      <c r="C44" s="15" t="s">
        <v>40</v>
      </c>
      <c r="D44" s="15" t="str">
        <f t="shared" si="1"/>
        <v>39.485635</v>
      </c>
      <c r="E44" s="15" t="str">
        <f t="shared" si="2"/>
        <v>-119.780837</v>
      </c>
      <c r="F44" s="14" t="s">
        <v>1726</v>
      </c>
      <c r="G44" s="14"/>
      <c r="H44" s="23" t="s">
        <v>271</v>
      </c>
      <c r="I44" s="15" t="s">
        <v>1727</v>
      </c>
      <c r="J44" s="14"/>
      <c r="K44" s="14"/>
      <c r="L44" s="14"/>
      <c r="M44" s="14"/>
      <c r="N44" s="14"/>
      <c r="O44" s="14"/>
      <c r="P44" s="14"/>
      <c r="Q44" s="14"/>
      <c r="R44" s="14"/>
      <c r="S44" s="14"/>
      <c r="T44" s="14"/>
      <c r="U44" s="14"/>
      <c r="V44" s="14"/>
    </row>
    <row r="45">
      <c r="A45" s="14" t="s">
        <v>1304</v>
      </c>
      <c r="B45" s="14" t="s">
        <v>1306</v>
      </c>
      <c r="C45" s="15" t="s">
        <v>40</v>
      </c>
      <c r="D45" s="15" t="str">
        <f t="shared" si="1"/>
        <v>39.535993</v>
      </c>
      <c r="E45" s="15" t="str">
        <f t="shared" si="2"/>
        <v>-119.869754</v>
      </c>
      <c r="F45" s="14" t="s">
        <v>1728</v>
      </c>
      <c r="G45" s="14"/>
      <c r="H45" s="23" t="s">
        <v>271</v>
      </c>
      <c r="I45" s="15" t="s">
        <v>1729</v>
      </c>
      <c r="J45" s="14"/>
      <c r="K45" s="14"/>
      <c r="L45" s="14"/>
      <c r="M45" s="14"/>
      <c r="N45" s="14"/>
      <c r="O45" s="14"/>
      <c r="P45" s="14"/>
      <c r="Q45" s="14"/>
      <c r="R45" s="14"/>
      <c r="S45" s="14"/>
      <c r="T45" s="14"/>
      <c r="U45" s="14"/>
      <c r="V45" s="14"/>
    </row>
    <row r="46">
      <c r="A46" s="14" t="s">
        <v>1307</v>
      </c>
      <c r="B46" s="14" t="s">
        <v>1309</v>
      </c>
      <c r="C46" s="15" t="s">
        <v>40</v>
      </c>
      <c r="D46" s="15" t="str">
        <f t="shared" si="1"/>
        <v>39.566736</v>
      </c>
      <c r="E46" s="15" t="str">
        <f t="shared" si="2"/>
        <v>-119.811066</v>
      </c>
      <c r="F46" s="14" t="s">
        <v>1730</v>
      </c>
      <c r="G46" s="14"/>
      <c r="H46" s="23" t="s">
        <v>271</v>
      </c>
      <c r="I46" s="15" t="s">
        <v>1731</v>
      </c>
      <c r="J46" s="14"/>
      <c r="K46" s="14"/>
      <c r="L46" s="14"/>
      <c r="M46" s="14"/>
      <c r="N46" s="14"/>
      <c r="O46" s="14"/>
      <c r="P46" s="14"/>
      <c r="Q46" s="14"/>
      <c r="R46" s="14"/>
      <c r="S46" s="14"/>
      <c r="T46" s="14"/>
      <c r="U46" s="14"/>
      <c r="V46" s="14"/>
    </row>
    <row r="47">
      <c r="A47" s="14" t="s">
        <v>1364</v>
      </c>
      <c r="B47" s="14" t="s">
        <v>1366</v>
      </c>
      <c r="C47" s="15" t="s">
        <v>40</v>
      </c>
      <c r="D47" s="15" t="str">
        <f t="shared" si="1"/>
        <v>39.519016</v>
      </c>
      <c r="E47" s="15" t="str">
        <f t="shared" si="2"/>
        <v>-119.826897</v>
      </c>
      <c r="F47" s="14" t="s">
        <v>1732</v>
      </c>
      <c r="G47" s="14"/>
      <c r="H47" s="23" t="s">
        <v>271</v>
      </c>
      <c r="I47" s="15" t="s">
        <v>1733</v>
      </c>
      <c r="J47" s="14"/>
      <c r="K47" s="14"/>
      <c r="L47" s="14"/>
      <c r="M47" s="14"/>
      <c r="N47" s="14"/>
      <c r="O47" s="14"/>
      <c r="P47" s="14"/>
      <c r="Q47" s="14"/>
      <c r="R47" s="14"/>
      <c r="S47" s="14"/>
      <c r="T47" s="14"/>
      <c r="U47" s="14"/>
      <c r="V47" s="14"/>
    </row>
    <row r="48">
      <c r="A48" s="14" t="s">
        <v>1381</v>
      </c>
      <c r="B48" s="14" t="s">
        <v>1383</v>
      </c>
      <c r="C48" s="15" t="s">
        <v>40</v>
      </c>
      <c r="D48" s="15" t="str">
        <f t="shared" si="1"/>
        <v>39.510113</v>
      </c>
      <c r="E48" s="15" t="str">
        <f t="shared" si="2"/>
        <v>-119.802432</v>
      </c>
      <c r="F48" s="14" t="s">
        <v>1734</v>
      </c>
      <c r="G48" s="14"/>
      <c r="H48" s="15" t="s">
        <v>1631</v>
      </c>
      <c r="I48" s="15" t="s">
        <v>1735</v>
      </c>
      <c r="J48" s="14"/>
      <c r="K48" s="14"/>
      <c r="L48" s="14"/>
      <c r="M48" s="14"/>
      <c r="N48" s="14"/>
      <c r="O48" s="14"/>
      <c r="P48" s="14"/>
      <c r="Q48" s="14"/>
      <c r="R48" s="14"/>
      <c r="S48" s="14"/>
      <c r="T48" s="14"/>
      <c r="U48" s="14"/>
      <c r="V48" s="14"/>
    </row>
    <row r="49">
      <c r="A49" s="14" t="s">
        <v>1398</v>
      </c>
      <c r="B49" s="14" t="s">
        <v>1400</v>
      </c>
      <c r="C49" s="15" t="s">
        <v>40</v>
      </c>
      <c r="D49" s="15" t="str">
        <f t="shared" si="1"/>
        <v>39.536270</v>
      </c>
      <c r="E49" s="15" t="str">
        <f t="shared" si="2"/>
        <v>-119.861509</v>
      </c>
      <c r="F49" s="14" t="s">
        <v>1736</v>
      </c>
      <c r="G49" s="14" t="s">
        <v>1737</v>
      </c>
      <c r="H49" s="23" t="s">
        <v>271</v>
      </c>
      <c r="I49" s="15" t="s">
        <v>1738</v>
      </c>
      <c r="J49" s="14"/>
      <c r="K49" s="14"/>
      <c r="L49" s="14"/>
      <c r="M49" s="14"/>
      <c r="N49" s="14"/>
      <c r="O49" s="14"/>
      <c r="P49" s="14"/>
      <c r="Q49" s="14"/>
      <c r="R49" s="14"/>
      <c r="S49" s="14"/>
      <c r="T49" s="14"/>
      <c r="U49" s="14"/>
      <c r="V49" s="14"/>
    </row>
    <row r="50">
      <c r="A50" s="14" t="s">
        <v>1402</v>
      </c>
      <c r="B50" s="14" t="s">
        <v>1404</v>
      </c>
      <c r="C50" s="15" t="s">
        <v>40</v>
      </c>
      <c r="D50" s="15" t="str">
        <f t="shared" si="1"/>
        <v>39.561298</v>
      </c>
      <c r="E50" s="15" t="str">
        <f t="shared" si="2"/>
        <v>-119.828161</v>
      </c>
      <c r="F50" s="14" t="s">
        <v>1739</v>
      </c>
      <c r="G50" s="14"/>
      <c r="H50" s="23" t="s">
        <v>271</v>
      </c>
      <c r="I50" s="15" t="s">
        <v>1740</v>
      </c>
      <c r="J50" s="14"/>
      <c r="K50" s="14"/>
      <c r="L50" s="14"/>
      <c r="M50" s="14"/>
      <c r="N50" s="14"/>
      <c r="O50" s="14"/>
      <c r="P50" s="14"/>
      <c r="Q50" s="14"/>
      <c r="R50" s="14"/>
      <c r="S50" s="14"/>
      <c r="T50" s="14"/>
      <c r="U50" s="14"/>
      <c r="V50" s="14"/>
    </row>
    <row r="51">
      <c r="A51" s="14" t="s">
        <v>1477</v>
      </c>
      <c r="B51" s="14" t="s">
        <v>1479</v>
      </c>
      <c r="C51" s="15" t="s">
        <v>40</v>
      </c>
      <c r="D51" s="15" t="str">
        <f t="shared" si="1"/>
        <v>39.524164</v>
      </c>
      <c r="E51" s="15" t="str">
        <f t="shared" si="2"/>
        <v>-119.793299</v>
      </c>
      <c r="F51" s="14" t="s">
        <v>1741</v>
      </c>
      <c r="G51" s="14" t="s">
        <v>1645</v>
      </c>
      <c r="H51" s="15" t="s">
        <v>1631</v>
      </c>
      <c r="I51" s="15" t="s">
        <v>1742</v>
      </c>
      <c r="J51" s="14"/>
      <c r="K51" s="14"/>
      <c r="L51" s="14"/>
      <c r="M51" s="14"/>
      <c r="N51" s="14"/>
      <c r="O51" s="14"/>
      <c r="P51" s="14"/>
      <c r="Q51" s="14"/>
      <c r="R51" s="14"/>
      <c r="S51" s="14"/>
      <c r="T51" s="14"/>
      <c r="U51" s="14"/>
      <c r="V51" s="14"/>
    </row>
    <row r="52">
      <c r="A52" s="14" t="s">
        <v>1513</v>
      </c>
      <c r="B52" s="14" t="s">
        <v>1515</v>
      </c>
      <c r="C52" s="15" t="s">
        <v>40</v>
      </c>
      <c r="D52" s="15" t="str">
        <f t="shared" si="1"/>
        <v>39.534497</v>
      </c>
      <c r="E52" s="15" t="str">
        <f t="shared" si="2"/>
        <v>-119.871625</v>
      </c>
      <c r="F52" s="14" t="s">
        <v>1743</v>
      </c>
      <c r="G52" s="14"/>
      <c r="H52" s="23" t="s">
        <v>271</v>
      </c>
      <c r="I52" s="15" t="s">
        <v>1744</v>
      </c>
      <c r="J52" s="14"/>
      <c r="K52" s="14"/>
      <c r="L52" s="14"/>
      <c r="M52" s="14"/>
      <c r="N52" s="14"/>
      <c r="O52" s="14"/>
      <c r="P52" s="14"/>
      <c r="Q52" s="14"/>
      <c r="R52" s="14"/>
      <c r="S52" s="14"/>
      <c r="T52" s="14"/>
      <c r="U52" s="14"/>
      <c r="V52" s="14"/>
    </row>
    <row r="53">
      <c r="A53" s="14" t="s">
        <v>1516</v>
      </c>
      <c r="B53" s="14" t="s">
        <v>1518</v>
      </c>
      <c r="C53" s="15" t="s">
        <v>40</v>
      </c>
      <c r="D53" s="15" t="str">
        <f t="shared" si="1"/>
        <v>39.559266</v>
      </c>
      <c r="E53" s="15" t="str">
        <f t="shared" si="2"/>
        <v>-119.795648</v>
      </c>
      <c r="F53" s="14" t="s">
        <v>1745</v>
      </c>
      <c r="G53" s="14" t="s">
        <v>1746</v>
      </c>
      <c r="H53" s="23" t="s">
        <v>271</v>
      </c>
      <c r="I53" s="15" t="s">
        <v>1747</v>
      </c>
      <c r="J53" s="14"/>
      <c r="K53" s="14"/>
      <c r="L53" s="14"/>
      <c r="M53" s="14"/>
      <c r="N53" s="14"/>
      <c r="O53" s="14"/>
      <c r="P53" s="14"/>
      <c r="Q53" s="14"/>
      <c r="R53" s="14"/>
      <c r="S53" s="14"/>
      <c r="T53" s="14"/>
      <c r="U53" s="14"/>
      <c r="V53" s="14"/>
    </row>
    <row r="54">
      <c r="A54" s="14" t="s">
        <v>1524</v>
      </c>
      <c r="B54" s="14" t="s">
        <v>1526</v>
      </c>
      <c r="C54" s="15" t="s">
        <v>40</v>
      </c>
      <c r="D54" s="15" t="str">
        <f t="shared" si="1"/>
        <v>39.526916</v>
      </c>
      <c r="E54" s="15" t="str">
        <f t="shared" si="2"/>
        <v>-119.803853</v>
      </c>
      <c r="F54" s="14" t="s">
        <v>1748</v>
      </c>
      <c r="G54" s="14"/>
      <c r="H54" s="15" t="s">
        <v>1631</v>
      </c>
      <c r="I54" s="15" t="s">
        <v>1749</v>
      </c>
      <c r="J54" s="14"/>
      <c r="K54" s="14"/>
      <c r="L54" s="14"/>
      <c r="M54" s="14"/>
      <c r="N54" s="14"/>
      <c r="O54" s="14"/>
      <c r="P54" s="14"/>
      <c r="Q54" s="14"/>
      <c r="R54" s="14"/>
      <c r="S54" s="14"/>
      <c r="T54" s="14"/>
      <c r="U54" s="14"/>
      <c r="V54" s="14"/>
    </row>
    <row r="55">
      <c r="A55" s="14" t="s">
        <v>1537</v>
      </c>
      <c r="B55" s="14" t="s">
        <v>1539</v>
      </c>
      <c r="C55" s="15" t="s">
        <v>40</v>
      </c>
      <c r="D55" s="15" t="str">
        <f t="shared" si="1"/>
        <v>39.524626</v>
      </c>
      <c r="E55" s="15" t="str">
        <f t="shared" si="2"/>
        <v>-119.803945</v>
      </c>
      <c r="F55" s="14" t="s">
        <v>1750</v>
      </c>
      <c r="G55" s="14" t="s">
        <v>1645</v>
      </c>
      <c r="H55" s="23" t="s">
        <v>271</v>
      </c>
      <c r="I55" s="15" t="s">
        <v>1751</v>
      </c>
      <c r="J55" s="14"/>
      <c r="K55" s="14"/>
      <c r="L55" s="14"/>
      <c r="M55" s="14"/>
      <c r="N55" s="14"/>
      <c r="O55" s="14"/>
      <c r="P55" s="14"/>
      <c r="Q55" s="14"/>
      <c r="R55" s="14"/>
      <c r="S55" s="14"/>
      <c r="T55" s="14"/>
      <c r="U55" s="14"/>
      <c r="V55" s="14"/>
    </row>
    <row r="56">
      <c r="A56" s="14" t="s">
        <v>1560</v>
      </c>
      <c r="B56" s="14" t="s">
        <v>1562</v>
      </c>
      <c r="C56" s="15" t="s">
        <v>40</v>
      </c>
      <c r="D56" s="15" t="str">
        <f t="shared" si="1"/>
        <v>39.537949</v>
      </c>
      <c r="E56" s="15" t="str">
        <f t="shared" si="2"/>
        <v>-119.862021</v>
      </c>
      <c r="F56" s="15" t="s">
        <v>1561</v>
      </c>
      <c r="G56" s="14"/>
      <c r="H56" s="23" t="s">
        <v>271</v>
      </c>
      <c r="I56" s="15" t="s">
        <v>1752</v>
      </c>
      <c r="J56" s="14"/>
      <c r="K56" s="14"/>
      <c r="L56" s="14"/>
      <c r="M56" s="14"/>
      <c r="N56" s="14"/>
      <c r="O56" s="14"/>
      <c r="P56" s="14"/>
      <c r="Q56" s="14"/>
      <c r="R56" s="14"/>
      <c r="S56" s="14"/>
      <c r="T56" s="14"/>
      <c r="U56" s="14"/>
      <c r="V56" s="14"/>
    </row>
    <row r="57">
      <c r="A57" s="14"/>
      <c r="B57" s="14"/>
      <c r="C57" s="14"/>
      <c r="D57" s="15" t="str">
        <f t="shared" ref="D57:D492" si="3">if(I65="","",LEFT( I65, FIND( ", ", I65 ) - 1 ))</f>
        <v/>
      </c>
      <c r="E57" s="15" t="str">
        <f t="shared" ref="E57:E492" si="4">if(I65="","",RIGHT( I65, FIND( ", ", I65 ) + 1))</f>
        <v/>
      </c>
      <c r="F57" s="14"/>
      <c r="J57" s="14"/>
      <c r="K57" s="14"/>
      <c r="L57" s="14"/>
      <c r="M57" s="14"/>
      <c r="N57" s="14"/>
      <c r="O57" s="14"/>
      <c r="P57" s="14"/>
      <c r="Q57" s="14"/>
      <c r="R57" s="14"/>
      <c r="S57" s="14"/>
      <c r="T57" s="14"/>
      <c r="U57" s="14"/>
      <c r="V57" s="14"/>
    </row>
    <row r="58">
      <c r="A58" s="14"/>
      <c r="B58" s="14"/>
      <c r="C58" s="14"/>
      <c r="D58" s="15" t="str">
        <f t="shared" si="3"/>
        <v/>
      </c>
      <c r="E58" s="15" t="str">
        <f t="shared" si="4"/>
        <v/>
      </c>
      <c r="F58" s="14"/>
      <c r="J58" s="14"/>
      <c r="K58" s="14"/>
      <c r="L58" s="14"/>
      <c r="M58" s="14"/>
      <c r="N58" s="14"/>
      <c r="O58" s="14"/>
      <c r="P58" s="14"/>
      <c r="Q58" s="14"/>
      <c r="R58" s="14"/>
      <c r="S58" s="14"/>
      <c r="T58" s="14"/>
      <c r="U58" s="14"/>
      <c r="V58" s="14"/>
    </row>
    <row r="59">
      <c r="A59" s="14"/>
      <c r="B59" s="14"/>
      <c r="C59" s="14"/>
      <c r="D59" s="15" t="str">
        <f t="shared" si="3"/>
        <v/>
      </c>
      <c r="E59" s="15" t="str">
        <f t="shared" si="4"/>
        <v/>
      </c>
      <c r="F59" s="14"/>
      <c r="J59" s="14"/>
      <c r="K59" s="14"/>
      <c r="L59" s="14"/>
      <c r="M59" s="14"/>
      <c r="N59" s="14"/>
      <c r="O59" s="14"/>
      <c r="P59" s="14"/>
      <c r="Q59" s="14"/>
      <c r="R59" s="14"/>
      <c r="S59" s="14"/>
      <c r="T59" s="14"/>
      <c r="U59" s="14"/>
      <c r="V59" s="14"/>
    </row>
    <row r="60">
      <c r="A60" s="14"/>
      <c r="B60" s="14"/>
      <c r="C60" s="14"/>
      <c r="D60" s="15" t="str">
        <f t="shared" si="3"/>
        <v/>
      </c>
      <c r="E60" s="15" t="str">
        <f t="shared" si="4"/>
        <v/>
      </c>
      <c r="F60" s="14"/>
      <c r="J60" s="14"/>
      <c r="K60" s="14"/>
      <c r="L60" s="14"/>
      <c r="M60" s="14"/>
      <c r="N60" s="14"/>
      <c r="O60" s="14"/>
      <c r="P60" s="14"/>
      <c r="Q60" s="14"/>
      <c r="R60" s="14"/>
      <c r="S60" s="14"/>
      <c r="T60" s="14"/>
      <c r="U60" s="14"/>
      <c r="V60" s="14"/>
    </row>
    <row r="61">
      <c r="A61" s="14"/>
      <c r="B61" s="14"/>
      <c r="C61" s="14"/>
      <c r="D61" s="15" t="str">
        <f t="shared" si="3"/>
        <v/>
      </c>
      <c r="E61" s="15" t="str">
        <f t="shared" si="4"/>
        <v/>
      </c>
      <c r="F61" s="14"/>
      <c r="J61" s="14"/>
      <c r="K61" s="14"/>
      <c r="L61" s="14"/>
      <c r="M61" s="14"/>
      <c r="N61" s="14"/>
      <c r="O61" s="14"/>
      <c r="P61" s="14"/>
      <c r="Q61" s="14"/>
      <c r="R61" s="14"/>
      <c r="S61" s="14"/>
      <c r="T61" s="14"/>
      <c r="U61" s="14"/>
      <c r="V61" s="14"/>
    </row>
    <row r="62">
      <c r="A62" s="14"/>
      <c r="B62" s="14"/>
      <c r="C62" s="14"/>
      <c r="D62" s="15" t="str">
        <f t="shared" si="3"/>
        <v/>
      </c>
      <c r="E62" s="15" t="str">
        <f t="shared" si="4"/>
        <v/>
      </c>
      <c r="F62" s="14"/>
      <c r="J62" s="14"/>
      <c r="K62" s="14"/>
      <c r="L62" s="14"/>
      <c r="M62" s="14"/>
      <c r="N62" s="14"/>
      <c r="O62" s="14"/>
      <c r="P62" s="14"/>
      <c r="Q62" s="14"/>
      <c r="R62" s="14"/>
      <c r="S62" s="14"/>
      <c r="T62" s="14"/>
      <c r="U62" s="14"/>
      <c r="V62" s="14"/>
    </row>
    <row r="63">
      <c r="A63" s="14"/>
      <c r="B63" s="14"/>
      <c r="C63" s="14"/>
      <c r="D63" s="15" t="str">
        <f t="shared" si="3"/>
        <v/>
      </c>
      <c r="E63" s="15" t="str">
        <f t="shared" si="4"/>
        <v/>
      </c>
      <c r="F63" s="14"/>
      <c r="J63" s="14"/>
      <c r="K63" s="14"/>
      <c r="L63" s="14"/>
      <c r="M63" s="14"/>
      <c r="N63" s="14"/>
      <c r="O63" s="14"/>
      <c r="P63" s="14"/>
      <c r="Q63" s="14"/>
      <c r="R63" s="14"/>
      <c r="S63" s="14"/>
      <c r="T63" s="14"/>
      <c r="U63" s="14"/>
      <c r="V63" s="14"/>
    </row>
    <row r="64">
      <c r="A64" s="14"/>
      <c r="B64" s="14"/>
      <c r="C64" s="14"/>
      <c r="D64" s="15" t="str">
        <f t="shared" si="3"/>
        <v/>
      </c>
      <c r="E64" s="15" t="str">
        <f t="shared" si="4"/>
        <v/>
      </c>
      <c r="F64" s="14"/>
      <c r="J64" s="14"/>
      <c r="K64" s="14"/>
      <c r="L64" s="14"/>
      <c r="M64" s="14"/>
      <c r="N64" s="14"/>
      <c r="O64" s="14"/>
      <c r="P64" s="14"/>
      <c r="Q64" s="14"/>
      <c r="R64" s="14"/>
      <c r="S64" s="14"/>
      <c r="T64" s="14"/>
      <c r="U64" s="14"/>
      <c r="V64" s="14"/>
    </row>
    <row r="65">
      <c r="A65" s="14"/>
      <c r="B65" s="14"/>
      <c r="C65" s="14"/>
      <c r="D65" s="15" t="str">
        <f t="shared" si="3"/>
        <v/>
      </c>
      <c r="E65" s="15" t="str">
        <f t="shared" si="4"/>
        <v/>
      </c>
      <c r="F65" s="14"/>
      <c r="G65" s="14"/>
      <c r="H65" s="14"/>
      <c r="I65" s="14"/>
      <c r="J65" s="14"/>
      <c r="K65" s="14"/>
      <c r="L65" s="14"/>
      <c r="M65" s="14"/>
      <c r="N65" s="14"/>
      <c r="O65" s="14"/>
      <c r="P65" s="14"/>
      <c r="Q65" s="14"/>
      <c r="R65" s="14"/>
      <c r="S65" s="14"/>
      <c r="T65" s="14"/>
      <c r="U65" s="14"/>
      <c r="V65" s="14"/>
    </row>
    <row r="66">
      <c r="A66" s="14"/>
      <c r="B66" s="14"/>
      <c r="C66" s="14"/>
      <c r="D66" s="15" t="str">
        <f t="shared" si="3"/>
        <v/>
      </c>
      <c r="E66" s="15" t="str">
        <f t="shared" si="4"/>
        <v/>
      </c>
      <c r="F66" s="14"/>
      <c r="G66" s="14"/>
      <c r="H66" s="14"/>
      <c r="I66" s="14"/>
      <c r="J66" s="14"/>
      <c r="K66" s="14"/>
      <c r="L66" s="14"/>
      <c r="M66" s="14"/>
      <c r="N66" s="14"/>
      <c r="O66" s="14"/>
      <c r="P66" s="14"/>
      <c r="Q66" s="14"/>
      <c r="R66" s="14"/>
      <c r="S66" s="14"/>
      <c r="T66" s="14"/>
      <c r="U66" s="14"/>
      <c r="V66" s="14"/>
    </row>
    <row r="67">
      <c r="A67" s="14"/>
      <c r="B67" s="14"/>
      <c r="C67" s="14"/>
      <c r="D67" s="15" t="str">
        <f t="shared" si="3"/>
        <v/>
      </c>
      <c r="E67" s="15" t="str">
        <f t="shared" si="4"/>
        <v/>
      </c>
      <c r="F67" s="14"/>
      <c r="G67" s="14"/>
      <c r="H67" s="14"/>
      <c r="I67" s="14"/>
      <c r="J67" s="14"/>
      <c r="K67" s="14"/>
      <c r="L67" s="14"/>
      <c r="M67" s="14"/>
      <c r="N67" s="14"/>
      <c r="O67" s="14"/>
      <c r="P67" s="14"/>
      <c r="Q67" s="14"/>
      <c r="R67" s="14"/>
      <c r="S67" s="14"/>
      <c r="T67" s="14"/>
      <c r="U67" s="14"/>
      <c r="V67" s="14"/>
    </row>
    <row r="68">
      <c r="A68" s="14"/>
      <c r="B68" s="14"/>
      <c r="C68" s="14"/>
      <c r="D68" s="15" t="str">
        <f t="shared" si="3"/>
        <v/>
      </c>
      <c r="E68" s="15" t="str">
        <f t="shared" si="4"/>
        <v/>
      </c>
      <c r="F68" s="14"/>
      <c r="G68" s="14"/>
      <c r="H68" s="14"/>
      <c r="I68" s="14"/>
      <c r="J68" s="14"/>
      <c r="K68" s="14"/>
      <c r="L68" s="14"/>
      <c r="M68" s="14"/>
      <c r="N68" s="14"/>
      <c r="O68" s="14"/>
      <c r="P68" s="14"/>
      <c r="Q68" s="14"/>
      <c r="R68" s="14"/>
      <c r="S68" s="14"/>
      <c r="T68" s="14"/>
      <c r="U68" s="14"/>
      <c r="V68" s="14"/>
    </row>
    <row r="69">
      <c r="A69" s="14"/>
      <c r="B69" s="14"/>
      <c r="C69" s="14"/>
      <c r="D69" s="15" t="str">
        <f t="shared" si="3"/>
        <v/>
      </c>
      <c r="E69" s="15" t="str">
        <f t="shared" si="4"/>
        <v/>
      </c>
      <c r="F69" s="14"/>
      <c r="G69" s="14"/>
      <c r="H69" s="14"/>
      <c r="I69" s="14"/>
      <c r="J69" s="14"/>
      <c r="K69" s="14"/>
      <c r="L69" s="14"/>
      <c r="M69" s="14"/>
      <c r="N69" s="14"/>
      <c r="O69" s="14"/>
      <c r="P69" s="14"/>
      <c r="Q69" s="14"/>
      <c r="R69" s="14"/>
      <c r="S69" s="14"/>
      <c r="T69" s="14"/>
      <c r="U69" s="14"/>
      <c r="V69" s="14"/>
    </row>
    <row r="70">
      <c r="A70" s="14"/>
      <c r="B70" s="14"/>
      <c r="C70" s="14"/>
      <c r="D70" s="15" t="str">
        <f t="shared" si="3"/>
        <v/>
      </c>
      <c r="E70" s="15" t="str">
        <f t="shared" si="4"/>
        <v/>
      </c>
      <c r="F70" s="14"/>
      <c r="G70" s="14"/>
      <c r="H70" s="14"/>
      <c r="I70" s="14"/>
      <c r="J70" s="14"/>
      <c r="K70" s="14"/>
      <c r="L70" s="14"/>
      <c r="M70" s="14"/>
      <c r="N70" s="14"/>
      <c r="O70" s="14"/>
      <c r="P70" s="14"/>
      <c r="Q70" s="14"/>
      <c r="R70" s="14"/>
      <c r="S70" s="14"/>
      <c r="T70" s="14"/>
      <c r="U70" s="14"/>
      <c r="V70" s="14"/>
    </row>
    <row r="71">
      <c r="A71" s="14"/>
      <c r="B71" s="14"/>
      <c r="C71" s="14"/>
      <c r="D71" s="15" t="str">
        <f t="shared" si="3"/>
        <v/>
      </c>
      <c r="E71" s="15" t="str">
        <f t="shared" si="4"/>
        <v/>
      </c>
      <c r="F71" s="14"/>
      <c r="G71" s="14"/>
      <c r="H71" s="14"/>
      <c r="I71" s="14"/>
      <c r="J71" s="14"/>
      <c r="K71" s="14"/>
      <c r="L71" s="14"/>
      <c r="M71" s="14"/>
      <c r="N71" s="14"/>
      <c r="O71" s="14"/>
      <c r="P71" s="14"/>
      <c r="Q71" s="14"/>
      <c r="R71" s="14"/>
      <c r="S71" s="14"/>
      <c r="T71" s="14"/>
      <c r="U71" s="14"/>
      <c r="V71" s="14"/>
    </row>
    <row r="72">
      <c r="A72" s="14"/>
      <c r="B72" s="14"/>
      <c r="C72" s="14"/>
      <c r="D72" s="15" t="str">
        <f t="shared" si="3"/>
        <v/>
      </c>
      <c r="E72" s="15" t="str">
        <f t="shared" si="4"/>
        <v/>
      </c>
      <c r="F72" s="14"/>
      <c r="G72" s="14"/>
      <c r="H72" s="14"/>
      <c r="I72" s="14"/>
      <c r="J72" s="14"/>
      <c r="K72" s="14"/>
      <c r="L72" s="14"/>
      <c r="M72" s="14"/>
      <c r="N72" s="14"/>
      <c r="O72" s="14"/>
      <c r="P72" s="14"/>
      <c r="Q72" s="14"/>
      <c r="R72" s="14"/>
      <c r="S72" s="14"/>
      <c r="T72" s="14"/>
      <c r="U72" s="14"/>
      <c r="V72" s="14"/>
    </row>
    <row r="73">
      <c r="A73" s="14"/>
      <c r="B73" s="14"/>
      <c r="C73" s="14"/>
      <c r="D73" s="15" t="str">
        <f t="shared" si="3"/>
        <v/>
      </c>
      <c r="E73" s="15" t="str">
        <f t="shared" si="4"/>
        <v/>
      </c>
      <c r="F73" s="14"/>
      <c r="G73" s="14"/>
      <c r="H73" s="14"/>
      <c r="I73" s="14"/>
      <c r="J73" s="14"/>
      <c r="K73" s="14"/>
      <c r="L73" s="14"/>
      <c r="M73" s="14"/>
      <c r="N73" s="14"/>
      <c r="O73" s="14"/>
      <c r="P73" s="14"/>
      <c r="Q73" s="14"/>
      <c r="R73" s="14"/>
      <c r="S73" s="14"/>
      <c r="T73" s="14"/>
      <c r="U73" s="14"/>
      <c r="V73" s="14"/>
    </row>
    <row r="74">
      <c r="A74" s="14"/>
      <c r="B74" s="14"/>
      <c r="C74" s="14"/>
      <c r="D74" s="15" t="str">
        <f t="shared" si="3"/>
        <v/>
      </c>
      <c r="E74" s="15" t="str">
        <f t="shared" si="4"/>
        <v/>
      </c>
      <c r="F74" s="14"/>
      <c r="G74" s="14"/>
      <c r="H74" s="14"/>
      <c r="I74" s="14"/>
      <c r="J74" s="14"/>
      <c r="K74" s="14"/>
      <c r="L74" s="14"/>
      <c r="M74" s="14"/>
      <c r="N74" s="14"/>
      <c r="O74" s="14"/>
      <c r="P74" s="14"/>
      <c r="Q74" s="14"/>
      <c r="R74" s="14"/>
      <c r="S74" s="14"/>
      <c r="T74" s="14"/>
      <c r="U74" s="14"/>
      <c r="V74" s="14"/>
    </row>
    <row r="75">
      <c r="A75" s="14"/>
      <c r="B75" s="14"/>
      <c r="C75" s="14"/>
      <c r="D75" s="15" t="str">
        <f t="shared" si="3"/>
        <v/>
      </c>
      <c r="E75" s="15" t="str">
        <f t="shared" si="4"/>
        <v/>
      </c>
      <c r="F75" s="14"/>
      <c r="G75" s="14"/>
      <c r="H75" s="14"/>
      <c r="I75" s="14"/>
      <c r="J75" s="14"/>
      <c r="K75" s="14"/>
      <c r="L75" s="14"/>
      <c r="M75" s="14"/>
      <c r="N75" s="14"/>
      <c r="O75" s="14"/>
      <c r="P75" s="14"/>
      <c r="Q75" s="14"/>
      <c r="R75" s="14"/>
      <c r="S75" s="14"/>
      <c r="T75" s="14"/>
      <c r="U75" s="14"/>
      <c r="V75" s="14"/>
    </row>
    <row r="76">
      <c r="A76" s="14"/>
      <c r="B76" s="14"/>
      <c r="C76" s="14"/>
      <c r="D76" s="15" t="str">
        <f t="shared" si="3"/>
        <v/>
      </c>
      <c r="E76" s="15" t="str">
        <f t="shared" si="4"/>
        <v/>
      </c>
      <c r="F76" s="14"/>
      <c r="G76" s="14"/>
      <c r="H76" s="14"/>
      <c r="I76" s="14"/>
      <c r="J76" s="14"/>
      <c r="K76" s="14"/>
      <c r="L76" s="14"/>
      <c r="M76" s="14"/>
      <c r="N76" s="14"/>
      <c r="O76" s="14"/>
      <c r="P76" s="14"/>
      <c r="Q76" s="14"/>
      <c r="R76" s="14"/>
      <c r="S76" s="14"/>
      <c r="T76" s="14"/>
      <c r="U76" s="14"/>
      <c r="V76" s="14"/>
    </row>
    <row r="77">
      <c r="A77" s="14"/>
      <c r="B77" s="14"/>
      <c r="C77" s="14"/>
      <c r="D77" s="15" t="str">
        <f t="shared" si="3"/>
        <v/>
      </c>
      <c r="E77" s="15" t="str">
        <f t="shared" si="4"/>
        <v/>
      </c>
      <c r="F77" s="14"/>
      <c r="G77" s="14"/>
      <c r="H77" s="14"/>
      <c r="I77" s="14"/>
      <c r="J77" s="14"/>
      <c r="K77" s="14"/>
      <c r="L77" s="14"/>
      <c r="M77" s="14"/>
      <c r="N77" s="14"/>
      <c r="O77" s="14"/>
      <c r="P77" s="14"/>
      <c r="Q77" s="14"/>
      <c r="R77" s="14"/>
      <c r="S77" s="14"/>
      <c r="T77" s="14"/>
      <c r="U77" s="14"/>
      <c r="V77" s="14"/>
    </row>
    <row r="78">
      <c r="A78" s="14"/>
      <c r="B78" s="14"/>
      <c r="C78" s="14"/>
      <c r="D78" s="15" t="str">
        <f t="shared" si="3"/>
        <v/>
      </c>
      <c r="E78" s="15" t="str">
        <f t="shared" si="4"/>
        <v/>
      </c>
      <c r="F78" s="14"/>
      <c r="G78" s="14"/>
      <c r="H78" s="14"/>
      <c r="I78" s="14"/>
      <c r="J78" s="14"/>
      <c r="K78" s="14"/>
      <c r="L78" s="14"/>
      <c r="M78" s="14"/>
      <c r="N78" s="14"/>
      <c r="O78" s="14"/>
      <c r="P78" s="14"/>
      <c r="Q78" s="14"/>
      <c r="R78" s="14"/>
      <c r="S78" s="14"/>
      <c r="T78" s="14"/>
      <c r="U78" s="14"/>
      <c r="V78" s="14"/>
    </row>
    <row r="79">
      <c r="A79" s="14"/>
      <c r="B79" s="14"/>
      <c r="C79" s="14"/>
      <c r="D79" s="15" t="str">
        <f t="shared" si="3"/>
        <v/>
      </c>
      <c r="E79" s="15" t="str">
        <f t="shared" si="4"/>
        <v/>
      </c>
      <c r="F79" s="14"/>
      <c r="G79" s="14"/>
      <c r="H79" s="14"/>
      <c r="I79" s="14"/>
      <c r="J79" s="14"/>
      <c r="K79" s="14"/>
      <c r="L79" s="14"/>
      <c r="M79" s="14"/>
      <c r="N79" s="14"/>
      <c r="O79" s="14"/>
      <c r="P79" s="14"/>
      <c r="Q79" s="14"/>
      <c r="R79" s="14"/>
      <c r="S79" s="14"/>
      <c r="T79" s="14"/>
      <c r="U79" s="14"/>
      <c r="V79" s="14"/>
    </row>
    <row r="80">
      <c r="A80" s="14"/>
      <c r="B80" s="14"/>
      <c r="C80" s="14"/>
      <c r="D80" s="15" t="str">
        <f t="shared" si="3"/>
        <v/>
      </c>
      <c r="E80" s="15" t="str">
        <f t="shared" si="4"/>
        <v/>
      </c>
      <c r="F80" s="14"/>
      <c r="G80" s="14"/>
      <c r="H80" s="14"/>
      <c r="I80" s="14"/>
      <c r="J80" s="14"/>
      <c r="K80" s="14"/>
      <c r="L80" s="14"/>
      <c r="M80" s="14"/>
      <c r="N80" s="14"/>
      <c r="O80" s="14"/>
      <c r="P80" s="14"/>
      <c r="Q80" s="14"/>
      <c r="R80" s="14"/>
      <c r="S80" s="14"/>
      <c r="T80" s="14"/>
      <c r="U80" s="14"/>
      <c r="V80" s="14"/>
    </row>
    <row r="81">
      <c r="A81" s="14"/>
      <c r="B81" s="14"/>
      <c r="C81" s="14"/>
      <c r="D81" s="15" t="str">
        <f t="shared" si="3"/>
        <v/>
      </c>
      <c r="E81" s="15" t="str">
        <f t="shared" si="4"/>
        <v/>
      </c>
      <c r="F81" s="14"/>
      <c r="G81" s="14"/>
      <c r="H81" s="14"/>
      <c r="I81" s="14"/>
      <c r="J81" s="14"/>
      <c r="K81" s="14"/>
      <c r="L81" s="14"/>
      <c r="M81" s="14"/>
      <c r="N81" s="14"/>
      <c r="O81" s="14"/>
      <c r="P81" s="14"/>
      <c r="Q81" s="14"/>
      <c r="R81" s="14"/>
      <c r="S81" s="14"/>
      <c r="T81" s="14"/>
      <c r="U81" s="14"/>
      <c r="V81" s="14"/>
    </row>
    <row r="82">
      <c r="A82" s="14"/>
      <c r="B82" s="14"/>
      <c r="C82" s="14"/>
      <c r="D82" s="15" t="str">
        <f t="shared" si="3"/>
        <v/>
      </c>
      <c r="E82" s="15" t="str">
        <f t="shared" si="4"/>
        <v/>
      </c>
      <c r="F82" s="14"/>
      <c r="G82" s="14"/>
      <c r="H82" s="14"/>
      <c r="I82" s="14"/>
      <c r="J82" s="14"/>
      <c r="K82" s="14"/>
      <c r="L82" s="14"/>
      <c r="M82" s="14"/>
      <c r="N82" s="14"/>
      <c r="O82" s="14"/>
      <c r="P82" s="14"/>
      <c r="Q82" s="14"/>
      <c r="R82" s="14"/>
      <c r="S82" s="14"/>
      <c r="T82" s="14"/>
      <c r="U82" s="14"/>
      <c r="V82" s="14"/>
    </row>
    <row r="83">
      <c r="A83" s="14"/>
      <c r="B83" s="14"/>
      <c r="C83" s="14"/>
      <c r="D83" s="15" t="str">
        <f t="shared" si="3"/>
        <v/>
      </c>
      <c r="E83" s="15" t="str">
        <f t="shared" si="4"/>
        <v/>
      </c>
      <c r="F83" s="14"/>
      <c r="G83" s="14"/>
      <c r="H83" s="14"/>
      <c r="I83" s="14"/>
      <c r="J83" s="14"/>
      <c r="K83" s="14"/>
      <c r="L83" s="14"/>
      <c r="M83" s="14"/>
      <c r="N83" s="14"/>
      <c r="O83" s="14"/>
      <c r="P83" s="14"/>
      <c r="Q83" s="14"/>
      <c r="R83" s="14"/>
      <c r="S83" s="14"/>
      <c r="T83" s="14"/>
      <c r="U83" s="14"/>
      <c r="V83" s="14"/>
    </row>
    <row r="84">
      <c r="A84" s="14"/>
      <c r="B84" s="14"/>
      <c r="C84" s="14"/>
      <c r="D84" s="15" t="str">
        <f t="shared" si="3"/>
        <v/>
      </c>
      <c r="E84" s="15" t="str">
        <f t="shared" si="4"/>
        <v/>
      </c>
      <c r="F84" s="14"/>
      <c r="G84" s="14"/>
      <c r="H84" s="14"/>
      <c r="I84" s="14"/>
      <c r="J84" s="14"/>
      <c r="K84" s="14"/>
      <c r="L84" s="14"/>
      <c r="M84" s="14"/>
      <c r="N84" s="14"/>
      <c r="O84" s="14"/>
      <c r="P84" s="14"/>
      <c r="Q84" s="14"/>
      <c r="R84" s="14"/>
      <c r="S84" s="14"/>
      <c r="T84" s="14"/>
      <c r="U84" s="14"/>
      <c r="V84" s="14"/>
    </row>
    <row r="85">
      <c r="A85" s="14"/>
      <c r="B85" s="14"/>
      <c r="C85" s="14"/>
      <c r="D85" s="15" t="str">
        <f t="shared" si="3"/>
        <v/>
      </c>
      <c r="E85" s="15" t="str">
        <f t="shared" si="4"/>
        <v/>
      </c>
      <c r="F85" s="14"/>
      <c r="G85" s="14"/>
      <c r="H85" s="14"/>
      <c r="I85" s="14"/>
      <c r="J85" s="14"/>
      <c r="K85" s="14"/>
      <c r="L85" s="14"/>
      <c r="M85" s="14"/>
      <c r="N85" s="14"/>
      <c r="O85" s="14"/>
      <c r="P85" s="14"/>
      <c r="Q85" s="14"/>
      <c r="R85" s="14"/>
      <c r="S85" s="14"/>
      <c r="T85" s="14"/>
      <c r="U85" s="14"/>
      <c r="V85" s="14"/>
    </row>
    <row r="86">
      <c r="A86" s="14"/>
      <c r="B86" s="14"/>
      <c r="C86" s="14"/>
      <c r="D86" s="15" t="str">
        <f t="shared" si="3"/>
        <v/>
      </c>
      <c r="E86" s="15" t="str">
        <f t="shared" si="4"/>
        <v/>
      </c>
      <c r="F86" s="14"/>
      <c r="G86" s="14"/>
      <c r="H86" s="14"/>
      <c r="I86" s="14"/>
      <c r="J86" s="14"/>
      <c r="K86" s="14"/>
      <c r="L86" s="14"/>
      <c r="M86" s="14"/>
      <c r="N86" s="14"/>
      <c r="O86" s="14"/>
      <c r="P86" s="14"/>
      <c r="Q86" s="14"/>
      <c r="R86" s="14"/>
      <c r="S86" s="14"/>
      <c r="T86" s="14"/>
      <c r="U86" s="14"/>
      <c r="V86" s="14"/>
    </row>
    <row r="87">
      <c r="A87" s="14"/>
      <c r="B87" s="14"/>
      <c r="C87" s="14"/>
      <c r="D87" s="15" t="str">
        <f t="shared" si="3"/>
        <v/>
      </c>
      <c r="E87" s="15" t="str">
        <f t="shared" si="4"/>
        <v/>
      </c>
      <c r="F87" s="14"/>
      <c r="G87" s="14"/>
      <c r="H87" s="14"/>
      <c r="I87" s="14"/>
      <c r="J87" s="14"/>
      <c r="K87" s="14"/>
      <c r="L87" s="14"/>
      <c r="M87" s="14"/>
      <c r="N87" s="14"/>
      <c r="O87" s="14"/>
      <c r="P87" s="14"/>
      <c r="Q87" s="14"/>
      <c r="R87" s="14"/>
      <c r="S87" s="14"/>
      <c r="T87" s="14"/>
      <c r="U87" s="14"/>
      <c r="V87" s="14"/>
    </row>
    <row r="88">
      <c r="A88" s="14"/>
      <c r="B88" s="14"/>
      <c r="C88" s="14"/>
      <c r="D88" s="15" t="str">
        <f t="shared" si="3"/>
        <v/>
      </c>
      <c r="E88" s="15" t="str">
        <f t="shared" si="4"/>
        <v/>
      </c>
      <c r="F88" s="14"/>
      <c r="G88" s="14"/>
      <c r="H88" s="14"/>
      <c r="I88" s="14"/>
      <c r="J88" s="14"/>
      <c r="K88" s="14"/>
      <c r="L88" s="14"/>
      <c r="M88" s="14"/>
      <c r="N88" s="14"/>
      <c r="O88" s="14"/>
      <c r="P88" s="14"/>
      <c r="Q88" s="14"/>
      <c r="R88" s="14"/>
      <c r="S88" s="14"/>
      <c r="T88" s="14"/>
      <c r="U88" s="14"/>
      <c r="V88" s="14"/>
    </row>
    <row r="89">
      <c r="A89" s="14"/>
      <c r="B89" s="14"/>
      <c r="C89" s="14"/>
      <c r="D89" s="15" t="str">
        <f t="shared" si="3"/>
        <v/>
      </c>
      <c r="E89" s="15" t="str">
        <f t="shared" si="4"/>
        <v/>
      </c>
      <c r="F89" s="14"/>
      <c r="G89" s="14"/>
      <c r="H89" s="14"/>
      <c r="I89" s="14"/>
      <c r="J89" s="14"/>
      <c r="K89" s="14"/>
      <c r="L89" s="14"/>
      <c r="M89" s="14"/>
      <c r="N89" s="14"/>
      <c r="O89" s="14"/>
      <c r="P89" s="14"/>
      <c r="Q89" s="14"/>
      <c r="R89" s="14"/>
      <c r="S89" s="14"/>
      <c r="T89" s="14"/>
      <c r="U89" s="14"/>
      <c r="V89" s="14"/>
    </row>
    <row r="90">
      <c r="A90" s="14"/>
      <c r="B90" s="14"/>
      <c r="C90" s="14"/>
      <c r="D90" s="15" t="str">
        <f t="shared" si="3"/>
        <v/>
      </c>
      <c r="E90" s="15" t="str">
        <f t="shared" si="4"/>
        <v/>
      </c>
      <c r="F90" s="14"/>
      <c r="G90" s="14"/>
      <c r="H90" s="14"/>
      <c r="I90" s="14"/>
      <c r="J90" s="14"/>
      <c r="K90" s="14"/>
      <c r="L90" s="14"/>
      <c r="M90" s="14"/>
      <c r="N90" s="14"/>
      <c r="O90" s="14"/>
      <c r="P90" s="14"/>
      <c r="Q90" s="14"/>
      <c r="R90" s="14"/>
      <c r="S90" s="14"/>
      <c r="T90" s="14"/>
      <c r="U90" s="14"/>
      <c r="V90" s="14"/>
    </row>
    <row r="91">
      <c r="A91" s="14"/>
      <c r="B91" s="14"/>
      <c r="C91" s="14"/>
      <c r="D91" s="15" t="str">
        <f t="shared" si="3"/>
        <v/>
      </c>
      <c r="E91" s="15" t="str">
        <f t="shared" si="4"/>
        <v/>
      </c>
      <c r="F91" s="14"/>
      <c r="G91" s="14"/>
      <c r="H91" s="14"/>
      <c r="I91" s="14"/>
      <c r="J91" s="14"/>
      <c r="K91" s="14"/>
      <c r="L91" s="14"/>
      <c r="M91" s="14"/>
      <c r="N91" s="14"/>
      <c r="O91" s="14"/>
      <c r="P91" s="14"/>
      <c r="Q91" s="14"/>
      <c r="R91" s="14"/>
      <c r="S91" s="14"/>
      <c r="T91" s="14"/>
      <c r="U91" s="14"/>
      <c r="V91" s="14"/>
    </row>
    <row r="92">
      <c r="A92" s="14"/>
      <c r="B92" s="14"/>
      <c r="C92" s="14"/>
      <c r="D92" s="15" t="str">
        <f t="shared" si="3"/>
        <v/>
      </c>
      <c r="E92" s="15" t="str">
        <f t="shared" si="4"/>
        <v/>
      </c>
      <c r="F92" s="14"/>
      <c r="G92" s="14"/>
      <c r="H92" s="14"/>
      <c r="I92" s="14"/>
      <c r="J92" s="14"/>
      <c r="K92" s="14"/>
      <c r="L92" s="14"/>
      <c r="M92" s="14"/>
      <c r="N92" s="14"/>
      <c r="O92" s="14"/>
      <c r="P92" s="14"/>
      <c r="Q92" s="14"/>
      <c r="R92" s="14"/>
      <c r="S92" s="14"/>
      <c r="T92" s="14"/>
      <c r="U92" s="14"/>
      <c r="V92" s="14"/>
    </row>
    <row r="93">
      <c r="A93" s="14"/>
      <c r="B93" s="14"/>
      <c r="C93" s="14"/>
      <c r="D93" s="15" t="str">
        <f t="shared" si="3"/>
        <v/>
      </c>
      <c r="E93" s="15" t="str">
        <f t="shared" si="4"/>
        <v/>
      </c>
      <c r="F93" s="14"/>
      <c r="G93" s="14"/>
      <c r="H93" s="14"/>
      <c r="I93" s="14"/>
      <c r="J93" s="14"/>
      <c r="K93" s="14"/>
      <c r="L93" s="14"/>
      <c r="M93" s="14"/>
      <c r="N93" s="14"/>
      <c r="O93" s="14"/>
      <c r="P93" s="14"/>
      <c r="Q93" s="14"/>
      <c r="R93" s="14"/>
      <c r="S93" s="14"/>
      <c r="T93" s="14"/>
      <c r="U93" s="14"/>
      <c r="V93" s="14"/>
    </row>
    <row r="94">
      <c r="A94" s="14"/>
      <c r="B94" s="14"/>
      <c r="C94" s="14"/>
      <c r="D94" s="15" t="str">
        <f t="shared" si="3"/>
        <v/>
      </c>
      <c r="E94" s="15" t="str">
        <f t="shared" si="4"/>
        <v/>
      </c>
      <c r="F94" s="14"/>
      <c r="G94" s="14"/>
      <c r="H94" s="14"/>
      <c r="I94" s="14"/>
      <c r="J94" s="14"/>
      <c r="K94" s="14"/>
      <c r="L94" s="14"/>
      <c r="M94" s="14"/>
      <c r="N94" s="14"/>
      <c r="O94" s="14"/>
      <c r="P94" s="14"/>
      <c r="Q94" s="14"/>
      <c r="R94" s="14"/>
      <c r="S94" s="14"/>
      <c r="T94" s="14"/>
      <c r="U94" s="14"/>
      <c r="V94" s="14"/>
    </row>
    <row r="95">
      <c r="A95" s="14"/>
      <c r="B95" s="14"/>
      <c r="C95" s="14"/>
      <c r="D95" s="15" t="str">
        <f t="shared" si="3"/>
        <v/>
      </c>
      <c r="E95" s="15" t="str">
        <f t="shared" si="4"/>
        <v/>
      </c>
      <c r="F95" s="14"/>
      <c r="G95" s="14"/>
      <c r="H95" s="14"/>
      <c r="I95" s="14"/>
      <c r="J95" s="14"/>
      <c r="K95" s="14"/>
      <c r="L95" s="14"/>
      <c r="M95" s="14"/>
      <c r="N95" s="14"/>
      <c r="O95" s="14"/>
      <c r="P95" s="14"/>
      <c r="Q95" s="14"/>
      <c r="R95" s="14"/>
      <c r="S95" s="14"/>
      <c r="T95" s="14"/>
      <c r="U95" s="14"/>
      <c r="V95" s="14"/>
    </row>
    <row r="96">
      <c r="A96" s="14"/>
      <c r="B96" s="14"/>
      <c r="C96" s="14"/>
      <c r="D96" s="15" t="str">
        <f t="shared" si="3"/>
        <v/>
      </c>
      <c r="E96" s="15" t="str">
        <f t="shared" si="4"/>
        <v/>
      </c>
      <c r="F96" s="14"/>
      <c r="G96" s="14"/>
      <c r="H96" s="14"/>
      <c r="I96" s="14"/>
      <c r="J96" s="14"/>
      <c r="K96" s="14"/>
      <c r="L96" s="14"/>
      <c r="M96" s="14"/>
      <c r="N96" s="14"/>
      <c r="O96" s="14"/>
      <c r="P96" s="14"/>
      <c r="Q96" s="14"/>
      <c r="R96" s="14"/>
      <c r="S96" s="14"/>
      <c r="T96" s="14"/>
      <c r="U96" s="14"/>
      <c r="V96" s="14"/>
    </row>
    <row r="97">
      <c r="A97" s="14"/>
      <c r="B97" s="14"/>
      <c r="C97" s="14"/>
      <c r="D97" s="15" t="str">
        <f t="shared" si="3"/>
        <v/>
      </c>
      <c r="E97" s="15" t="str">
        <f t="shared" si="4"/>
        <v/>
      </c>
      <c r="F97" s="14"/>
      <c r="G97" s="14"/>
      <c r="H97" s="14"/>
      <c r="I97" s="14"/>
      <c r="J97" s="14"/>
      <c r="K97" s="14"/>
      <c r="L97" s="14"/>
      <c r="M97" s="14"/>
      <c r="N97" s="14"/>
      <c r="O97" s="14"/>
      <c r="P97" s="14"/>
      <c r="Q97" s="14"/>
      <c r="R97" s="14"/>
      <c r="S97" s="14"/>
      <c r="T97" s="14"/>
      <c r="U97" s="14"/>
      <c r="V97" s="14"/>
    </row>
    <row r="98">
      <c r="A98" s="14"/>
      <c r="B98" s="14"/>
      <c r="C98" s="14"/>
      <c r="D98" s="15" t="str">
        <f t="shared" si="3"/>
        <v/>
      </c>
      <c r="E98" s="15" t="str">
        <f t="shared" si="4"/>
        <v/>
      </c>
      <c r="F98" s="14"/>
      <c r="G98" s="14"/>
      <c r="H98" s="14"/>
      <c r="I98" s="14"/>
      <c r="J98" s="14"/>
      <c r="K98" s="14"/>
      <c r="L98" s="14"/>
      <c r="M98" s="14"/>
      <c r="N98" s="14"/>
      <c r="O98" s="14"/>
      <c r="P98" s="14"/>
      <c r="Q98" s="14"/>
      <c r="R98" s="14"/>
      <c r="S98" s="14"/>
      <c r="T98" s="14"/>
      <c r="U98" s="14"/>
      <c r="V98" s="14"/>
    </row>
    <row r="99">
      <c r="A99" s="14"/>
      <c r="B99" s="14"/>
      <c r="C99" s="14"/>
      <c r="D99" s="15" t="str">
        <f t="shared" si="3"/>
        <v/>
      </c>
      <c r="E99" s="15" t="str">
        <f t="shared" si="4"/>
        <v/>
      </c>
      <c r="F99" s="14"/>
      <c r="G99" s="14"/>
      <c r="H99" s="14"/>
      <c r="I99" s="14"/>
      <c r="J99" s="14"/>
      <c r="K99" s="14"/>
      <c r="L99" s="14"/>
      <c r="M99" s="14"/>
      <c r="N99" s="14"/>
      <c r="O99" s="14"/>
      <c r="P99" s="14"/>
      <c r="Q99" s="14"/>
      <c r="R99" s="14"/>
      <c r="S99" s="14"/>
      <c r="T99" s="14"/>
      <c r="U99" s="14"/>
      <c r="V99" s="14"/>
    </row>
    <row r="100">
      <c r="A100" s="14"/>
      <c r="B100" s="14"/>
      <c r="C100" s="14"/>
      <c r="D100" s="15" t="str">
        <f t="shared" si="3"/>
        <v/>
      </c>
      <c r="E100" s="15" t="str">
        <f t="shared" si="4"/>
        <v/>
      </c>
      <c r="F100" s="14"/>
      <c r="G100" s="14"/>
      <c r="H100" s="14"/>
      <c r="I100" s="14"/>
      <c r="J100" s="14"/>
      <c r="K100" s="14"/>
      <c r="L100" s="14"/>
      <c r="M100" s="14"/>
      <c r="N100" s="14"/>
      <c r="O100" s="14"/>
      <c r="P100" s="14"/>
      <c r="Q100" s="14"/>
      <c r="R100" s="14"/>
      <c r="S100" s="14"/>
      <c r="T100" s="14"/>
      <c r="U100" s="14"/>
      <c r="V100" s="14"/>
    </row>
    <row r="101">
      <c r="A101" s="14"/>
      <c r="B101" s="14"/>
      <c r="C101" s="14"/>
      <c r="D101" s="15" t="str">
        <f t="shared" si="3"/>
        <v/>
      </c>
      <c r="E101" s="15" t="str">
        <f t="shared" si="4"/>
        <v/>
      </c>
      <c r="F101" s="14"/>
      <c r="G101" s="14"/>
      <c r="H101" s="14"/>
      <c r="I101" s="14"/>
      <c r="J101" s="14"/>
      <c r="K101" s="14"/>
      <c r="L101" s="14"/>
      <c r="M101" s="14"/>
      <c r="N101" s="14"/>
      <c r="O101" s="14"/>
      <c r="P101" s="14"/>
      <c r="Q101" s="14"/>
      <c r="R101" s="14"/>
      <c r="S101" s="14"/>
      <c r="T101" s="14"/>
      <c r="U101" s="14"/>
      <c r="V101" s="14"/>
    </row>
    <row r="102">
      <c r="A102" s="14"/>
      <c r="B102" s="14"/>
      <c r="C102" s="14"/>
      <c r="D102" s="15" t="str">
        <f t="shared" si="3"/>
        <v/>
      </c>
      <c r="E102" s="15" t="str">
        <f t="shared" si="4"/>
        <v/>
      </c>
      <c r="F102" s="14"/>
      <c r="G102" s="14"/>
      <c r="H102" s="14"/>
      <c r="I102" s="14"/>
      <c r="J102" s="14"/>
      <c r="K102" s="14"/>
      <c r="L102" s="14"/>
      <c r="M102" s="14"/>
      <c r="N102" s="14"/>
      <c r="O102" s="14"/>
      <c r="P102" s="14"/>
      <c r="Q102" s="14"/>
      <c r="R102" s="14"/>
      <c r="S102" s="14"/>
      <c r="T102" s="14"/>
      <c r="U102" s="14"/>
      <c r="V102" s="14"/>
    </row>
    <row r="103">
      <c r="A103" s="14"/>
      <c r="B103" s="14"/>
      <c r="C103" s="14"/>
      <c r="D103" s="15" t="str">
        <f t="shared" si="3"/>
        <v/>
      </c>
      <c r="E103" s="15" t="str">
        <f t="shared" si="4"/>
        <v/>
      </c>
      <c r="F103" s="14"/>
      <c r="G103" s="14"/>
      <c r="H103" s="14"/>
      <c r="I103" s="14"/>
      <c r="J103" s="14"/>
      <c r="K103" s="14"/>
      <c r="L103" s="14"/>
      <c r="M103" s="14"/>
      <c r="N103" s="14"/>
      <c r="O103" s="14"/>
      <c r="P103" s="14"/>
      <c r="Q103" s="14"/>
      <c r="R103" s="14"/>
      <c r="S103" s="14"/>
      <c r="T103" s="14"/>
      <c r="U103" s="14"/>
      <c r="V103" s="14"/>
    </row>
    <row r="104">
      <c r="A104" s="14"/>
      <c r="B104" s="14"/>
      <c r="C104" s="14"/>
      <c r="D104" s="15" t="str">
        <f t="shared" si="3"/>
        <v/>
      </c>
      <c r="E104" s="15" t="str">
        <f t="shared" si="4"/>
        <v/>
      </c>
      <c r="F104" s="14"/>
      <c r="G104" s="14"/>
      <c r="H104" s="14"/>
      <c r="I104" s="14"/>
      <c r="J104" s="14"/>
      <c r="K104" s="14"/>
      <c r="L104" s="14"/>
      <c r="M104" s="14"/>
      <c r="N104" s="14"/>
      <c r="O104" s="14"/>
      <c r="P104" s="14"/>
      <c r="Q104" s="14"/>
      <c r="R104" s="14"/>
      <c r="S104" s="14"/>
      <c r="T104" s="14"/>
      <c r="U104" s="14"/>
      <c r="V104" s="14"/>
    </row>
    <row r="105">
      <c r="A105" s="14"/>
      <c r="B105" s="14"/>
      <c r="C105" s="14"/>
      <c r="D105" s="15" t="str">
        <f t="shared" si="3"/>
        <v/>
      </c>
      <c r="E105" s="15" t="str">
        <f t="shared" si="4"/>
        <v/>
      </c>
      <c r="F105" s="14"/>
      <c r="G105" s="14"/>
      <c r="H105" s="14"/>
      <c r="I105" s="14"/>
      <c r="J105" s="14"/>
      <c r="K105" s="14"/>
      <c r="L105" s="14"/>
      <c r="M105" s="14"/>
      <c r="N105" s="14"/>
      <c r="O105" s="14"/>
      <c r="P105" s="14"/>
      <c r="Q105" s="14"/>
      <c r="R105" s="14"/>
      <c r="S105" s="14"/>
      <c r="T105" s="14"/>
      <c r="U105" s="14"/>
      <c r="V105" s="14"/>
    </row>
    <row r="106">
      <c r="A106" s="14"/>
      <c r="B106" s="14"/>
      <c r="C106" s="14"/>
      <c r="D106" s="15" t="str">
        <f t="shared" si="3"/>
        <v/>
      </c>
      <c r="E106" s="15" t="str">
        <f t="shared" si="4"/>
        <v/>
      </c>
      <c r="F106" s="14"/>
      <c r="G106" s="14"/>
      <c r="H106" s="14"/>
      <c r="I106" s="14"/>
      <c r="J106" s="14"/>
      <c r="K106" s="14"/>
      <c r="L106" s="14"/>
      <c r="M106" s="14"/>
      <c r="N106" s="14"/>
      <c r="O106" s="14"/>
      <c r="P106" s="14"/>
      <c r="Q106" s="14"/>
      <c r="R106" s="14"/>
      <c r="S106" s="14"/>
      <c r="T106" s="14"/>
      <c r="U106" s="14"/>
      <c r="V106" s="14"/>
    </row>
    <row r="107">
      <c r="A107" s="14"/>
      <c r="B107" s="14"/>
      <c r="C107" s="14"/>
      <c r="D107" s="15" t="str">
        <f t="shared" si="3"/>
        <v/>
      </c>
      <c r="E107" s="15" t="str">
        <f t="shared" si="4"/>
        <v/>
      </c>
      <c r="F107" s="14"/>
      <c r="G107" s="14"/>
      <c r="H107" s="14"/>
      <c r="I107" s="14"/>
      <c r="J107" s="14"/>
      <c r="K107" s="14"/>
      <c r="L107" s="14"/>
      <c r="M107" s="14"/>
      <c r="N107" s="14"/>
      <c r="O107" s="14"/>
      <c r="P107" s="14"/>
      <c r="Q107" s="14"/>
      <c r="R107" s="14"/>
      <c r="S107" s="14"/>
      <c r="T107" s="14"/>
      <c r="U107" s="14"/>
      <c r="V107" s="14"/>
    </row>
    <row r="108">
      <c r="A108" s="14"/>
      <c r="B108" s="14"/>
      <c r="C108" s="14"/>
      <c r="D108" s="15" t="str">
        <f t="shared" si="3"/>
        <v/>
      </c>
      <c r="E108" s="15" t="str">
        <f t="shared" si="4"/>
        <v/>
      </c>
      <c r="F108" s="14"/>
      <c r="G108" s="14"/>
      <c r="H108" s="14"/>
      <c r="I108" s="14"/>
      <c r="J108" s="14"/>
      <c r="K108" s="14"/>
      <c r="L108" s="14"/>
      <c r="M108" s="14"/>
      <c r="N108" s="14"/>
      <c r="O108" s="14"/>
      <c r="P108" s="14"/>
      <c r="Q108" s="14"/>
      <c r="R108" s="14"/>
      <c r="S108" s="14"/>
      <c r="T108" s="14"/>
      <c r="U108" s="14"/>
      <c r="V108" s="14"/>
    </row>
    <row r="109">
      <c r="A109" s="14"/>
      <c r="B109" s="14"/>
      <c r="C109" s="14"/>
      <c r="D109" s="15" t="str">
        <f t="shared" si="3"/>
        <v/>
      </c>
      <c r="E109" s="15" t="str">
        <f t="shared" si="4"/>
        <v/>
      </c>
      <c r="F109" s="14"/>
      <c r="G109" s="14"/>
      <c r="H109" s="14"/>
      <c r="I109" s="14"/>
      <c r="J109" s="14"/>
      <c r="K109" s="14"/>
      <c r="L109" s="14"/>
      <c r="M109" s="14"/>
      <c r="N109" s="14"/>
      <c r="O109" s="14"/>
      <c r="P109" s="14"/>
      <c r="Q109" s="14"/>
      <c r="R109" s="14"/>
      <c r="S109" s="14"/>
      <c r="T109" s="14"/>
      <c r="U109" s="14"/>
      <c r="V109" s="14"/>
    </row>
    <row r="110">
      <c r="A110" s="14"/>
      <c r="B110" s="14"/>
      <c r="C110" s="14"/>
      <c r="D110" s="15" t="str">
        <f t="shared" si="3"/>
        <v/>
      </c>
      <c r="E110" s="15" t="str">
        <f t="shared" si="4"/>
        <v/>
      </c>
      <c r="F110" s="14"/>
      <c r="G110" s="14"/>
      <c r="H110" s="14"/>
      <c r="I110" s="14"/>
      <c r="J110" s="14"/>
      <c r="K110" s="14"/>
      <c r="L110" s="14"/>
      <c r="M110" s="14"/>
      <c r="N110" s="14"/>
      <c r="O110" s="14"/>
      <c r="P110" s="14"/>
      <c r="Q110" s="14"/>
      <c r="R110" s="14"/>
      <c r="S110" s="14"/>
      <c r="T110" s="14"/>
      <c r="U110" s="14"/>
      <c r="V110" s="14"/>
    </row>
    <row r="111">
      <c r="A111" s="14"/>
      <c r="B111" s="14"/>
      <c r="C111" s="14"/>
      <c r="D111" s="15" t="str">
        <f t="shared" si="3"/>
        <v/>
      </c>
      <c r="E111" s="15" t="str">
        <f t="shared" si="4"/>
        <v/>
      </c>
      <c r="F111" s="14"/>
      <c r="G111" s="14"/>
      <c r="H111" s="14"/>
      <c r="I111" s="14"/>
      <c r="J111" s="14"/>
      <c r="K111" s="14"/>
      <c r="L111" s="14"/>
      <c r="M111" s="14"/>
      <c r="N111" s="14"/>
      <c r="O111" s="14"/>
      <c r="P111" s="14"/>
      <c r="Q111" s="14"/>
      <c r="R111" s="14"/>
      <c r="S111" s="14"/>
      <c r="T111" s="14"/>
      <c r="U111" s="14"/>
      <c r="V111" s="14"/>
    </row>
    <row r="112">
      <c r="A112" s="14"/>
      <c r="B112" s="14"/>
      <c r="C112" s="14"/>
      <c r="D112" s="15" t="str">
        <f t="shared" si="3"/>
        <v/>
      </c>
      <c r="E112" s="15" t="str">
        <f t="shared" si="4"/>
        <v/>
      </c>
      <c r="F112" s="14"/>
      <c r="G112" s="14"/>
      <c r="H112" s="14"/>
      <c r="I112" s="14"/>
      <c r="J112" s="14"/>
      <c r="K112" s="14"/>
      <c r="L112" s="14"/>
      <c r="M112" s="14"/>
      <c r="N112" s="14"/>
      <c r="O112" s="14"/>
      <c r="P112" s="14"/>
      <c r="Q112" s="14"/>
      <c r="R112" s="14"/>
      <c r="S112" s="14"/>
      <c r="T112" s="14"/>
      <c r="U112" s="14"/>
      <c r="V112" s="14"/>
    </row>
    <row r="113">
      <c r="A113" s="14"/>
      <c r="B113" s="14"/>
      <c r="C113" s="14"/>
      <c r="D113" s="15" t="str">
        <f t="shared" si="3"/>
        <v/>
      </c>
      <c r="E113" s="15" t="str">
        <f t="shared" si="4"/>
        <v/>
      </c>
      <c r="F113" s="14"/>
      <c r="G113" s="14"/>
      <c r="H113" s="14"/>
      <c r="I113" s="14"/>
      <c r="J113" s="14"/>
      <c r="K113" s="14"/>
      <c r="L113" s="14"/>
      <c r="M113" s="14"/>
      <c r="N113" s="14"/>
      <c r="O113" s="14"/>
      <c r="P113" s="14"/>
      <c r="Q113" s="14"/>
      <c r="R113" s="14"/>
      <c r="S113" s="14"/>
      <c r="T113" s="14"/>
      <c r="U113" s="14"/>
      <c r="V113" s="14"/>
    </row>
    <row r="114">
      <c r="A114" s="14"/>
      <c r="B114" s="14"/>
      <c r="C114" s="14"/>
      <c r="D114" s="15" t="str">
        <f t="shared" si="3"/>
        <v/>
      </c>
      <c r="E114" s="15" t="str">
        <f t="shared" si="4"/>
        <v/>
      </c>
      <c r="F114" s="14"/>
      <c r="G114" s="14"/>
      <c r="H114" s="14"/>
      <c r="I114" s="14"/>
      <c r="J114" s="14"/>
      <c r="K114" s="14"/>
      <c r="L114" s="14"/>
      <c r="M114" s="14"/>
      <c r="N114" s="14"/>
      <c r="O114" s="14"/>
      <c r="P114" s="14"/>
      <c r="Q114" s="14"/>
      <c r="R114" s="14"/>
      <c r="S114" s="14"/>
      <c r="T114" s="14"/>
      <c r="U114" s="14"/>
      <c r="V114" s="14"/>
    </row>
    <row r="115">
      <c r="A115" s="14"/>
      <c r="B115" s="14"/>
      <c r="C115" s="14"/>
      <c r="D115" s="15" t="str">
        <f t="shared" si="3"/>
        <v/>
      </c>
      <c r="E115" s="15" t="str">
        <f t="shared" si="4"/>
        <v/>
      </c>
      <c r="F115" s="14"/>
      <c r="G115" s="14"/>
      <c r="H115" s="14"/>
      <c r="I115" s="14"/>
      <c r="J115" s="14"/>
      <c r="K115" s="14"/>
      <c r="L115" s="14"/>
      <c r="M115" s="14"/>
      <c r="N115" s="14"/>
      <c r="O115" s="14"/>
      <c r="P115" s="14"/>
      <c r="Q115" s="14"/>
      <c r="R115" s="14"/>
      <c r="S115" s="14"/>
      <c r="T115" s="14"/>
      <c r="U115" s="14"/>
      <c r="V115" s="14"/>
    </row>
    <row r="116">
      <c r="A116" s="14"/>
      <c r="B116" s="14"/>
      <c r="C116" s="14"/>
      <c r="D116" s="15" t="str">
        <f t="shared" si="3"/>
        <v/>
      </c>
      <c r="E116" s="15" t="str">
        <f t="shared" si="4"/>
        <v/>
      </c>
      <c r="F116" s="14"/>
      <c r="G116" s="14"/>
      <c r="H116" s="14"/>
      <c r="I116" s="14"/>
      <c r="J116" s="14"/>
      <c r="K116" s="14"/>
      <c r="L116" s="14"/>
      <c r="M116" s="14"/>
      <c r="N116" s="14"/>
      <c r="O116" s="14"/>
      <c r="P116" s="14"/>
      <c r="Q116" s="14"/>
      <c r="R116" s="14"/>
      <c r="S116" s="14"/>
      <c r="T116" s="14"/>
      <c r="U116" s="14"/>
      <c r="V116" s="14"/>
    </row>
    <row r="117">
      <c r="A117" s="14"/>
      <c r="B117" s="14"/>
      <c r="C117" s="14"/>
      <c r="D117" s="15" t="str">
        <f t="shared" si="3"/>
        <v/>
      </c>
      <c r="E117" s="15" t="str">
        <f t="shared" si="4"/>
        <v/>
      </c>
      <c r="F117" s="14"/>
      <c r="G117" s="14"/>
      <c r="H117" s="14"/>
      <c r="I117" s="14"/>
      <c r="J117" s="14"/>
      <c r="K117" s="14"/>
      <c r="L117" s="14"/>
      <c r="M117" s="14"/>
      <c r="N117" s="14"/>
      <c r="O117" s="14"/>
      <c r="P117" s="14"/>
      <c r="Q117" s="14"/>
      <c r="R117" s="14"/>
      <c r="S117" s="14"/>
      <c r="T117" s="14"/>
      <c r="U117" s="14"/>
      <c r="V117" s="14"/>
    </row>
    <row r="118">
      <c r="A118" s="14"/>
      <c r="B118" s="14"/>
      <c r="C118" s="14"/>
      <c r="D118" s="15" t="str">
        <f t="shared" si="3"/>
        <v/>
      </c>
      <c r="E118" s="15" t="str">
        <f t="shared" si="4"/>
        <v/>
      </c>
      <c r="F118" s="14"/>
      <c r="G118" s="14"/>
      <c r="H118" s="14"/>
      <c r="I118" s="14"/>
      <c r="J118" s="14"/>
      <c r="K118" s="14"/>
      <c r="L118" s="14"/>
      <c r="M118" s="14"/>
      <c r="N118" s="14"/>
      <c r="O118" s="14"/>
      <c r="P118" s="14"/>
      <c r="Q118" s="14"/>
      <c r="R118" s="14"/>
      <c r="S118" s="14"/>
      <c r="T118" s="14"/>
      <c r="U118" s="14"/>
      <c r="V118" s="14"/>
    </row>
    <row r="119">
      <c r="A119" s="14"/>
      <c r="B119" s="14"/>
      <c r="C119" s="14"/>
      <c r="D119" s="15" t="str">
        <f t="shared" si="3"/>
        <v/>
      </c>
      <c r="E119" s="15" t="str">
        <f t="shared" si="4"/>
        <v/>
      </c>
      <c r="F119" s="14"/>
      <c r="G119" s="14"/>
      <c r="H119" s="14"/>
      <c r="I119" s="14"/>
      <c r="J119" s="14"/>
      <c r="K119" s="14"/>
      <c r="L119" s="14"/>
      <c r="M119" s="14"/>
      <c r="N119" s="14"/>
      <c r="O119" s="14"/>
      <c r="P119" s="14"/>
      <c r="Q119" s="14"/>
      <c r="R119" s="14"/>
      <c r="S119" s="14"/>
      <c r="T119" s="14"/>
      <c r="U119" s="14"/>
      <c r="V119" s="14"/>
    </row>
    <row r="120">
      <c r="A120" s="14"/>
      <c r="B120" s="14"/>
      <c r="C120" s="14"/>
      <c r="D120" s="15" t="str">
        <f t="shared" si="3"/>
        <v/>
      </c>
      <c r="E120" s="15" t="str">
        <f t="shared" si="4"/>
        <v/>
      </c>
      <c r="F120" s="14"/>
      <c r="G120" s="14"/>
      <c r="H120" s="14"/>
      <c r="I120" s="14"/>
      <c r="J120" s="14"/>
      <c r="K120" s="14"/>
      <c r="L120" s="14"/>
      <c r="M120" s="14"/>
      <c r="N120" s="14"/>
      <c r="O120" s="14"/>
      <c r="P120" s="14"/>
      <c r="Q120" s="14"/>
      <c r="R120" s="14"/>
      <c r="S120" s="14"/>
      <c r="T120" s="14"/>
      <c r="U120" s="14"/>
      <c r="V120" s="14"/>
    </row>
    <row r="121">
      <c r="A121" s="14"/>
      <c r="B121" s="14"/>
      <c r="C121" s="14"/>
      <c r="D121" s="15" t="str">
        <f t="shared" si="3"/>
        <v/>
      </c>
      <c r="E121" s="15" t="str">
        <f t="shared" si="4"/>
        <v/>
      </c>
      <c r="F121" s="14"/>
      <c r="G121" s="14"/>
      <c r="H121" s="14"/>
      <c r="I121" s="14"/>
      <c r="J121" s="14"/>
      <c r="K121" s="14"/>
      <c r="L121" s="14"/>
      <c r="M121" s="14"/>
      <c r="N121" s="14"/>
      <c r="O121" s="14"/>
      <c r="P121" s="14"/>
      <c r="Q121" s="14"/>
      <c r="R121" s="14"/>
      <c r="S121" s="14"/>
      <c r="T121" s="14"/>
      <c r="U121" s="14"/>
      <c r="V121" s="14"/>
    </row>
    <row r="122">
      <c r="A122" s="14"/>
      <c r="B122" s="14"/>
      <c r="C122" s="14"/>
      <c r="D122" s="15" t="str">
        <f t="shared" si="3"/>
        <v/>
      </c>
      <c r="E122" s="15" t="str">
        <f t="shared" si="4"/>
        <v/>
      </c>
      <c r="F122" s="14"/>
      <c r="G122" s="14"/>
      <c r="H122" s="14"/>
      <c r="I122" s="14"/>
      <c r="J122" s="14"/>
      <c r="K122" s="14"/>
      <c r="L122" s="14"/>
      <c r="M122" s="14"/>
      <c r="N122" s="14"/>
      <c r="O122" s="14"/>
      <c r="P122" s="14"/>
      <c r="Q122" s="14"/>
      <c r="R122" s="14"/>
      <c r="S122" s="14"/>
      <c r="T122" s="14"/>
      <c r="U122" s="14"/>
      <c r="V122" s="14"/>
    </row>
    <row r="123">
      <c r="A123" s="14"/>
      <c r="B123" s="14"/>
      <c r="C123" s="14"/>
      <c r="D123" s="15" t="str">
        <f t="shared" si="3"/>
        <v/>
      </c>
      <c r="E123" s="15" t="str">
        <f t="shared" si="4"/>
        <v/>
      </c>
      <c r="F123" s="14"/>
      <c r="G123" s="14"/>
      <c r="H123" s="14"/>
      <c r="I123" s="14"/>
      <c r="J123" s="14"/>
      <c r="K123" s="14"/>
      <c r="L123" s="14"/>
      <c r="M123" s="14"/>
      <c r="N123" s="14"/>
      <c r="O123" s="14"/>
      <c r="P123" s="14"/>
      <c r="Q123" s="14"/>
      <c r="R123" s="14"/>
      <c r="S123" s="14"/>
      <c r="T123" s="14"/>
      <c r="U123" s="14"/>
      <c r="V123" s="14"/>
    </row>
    <row r="124">
      <c r="A124" s="14"/>
      <c r="B124" s="14"/>
      <c r="C124" s="14"/>
      <c r="D124" s="15" t="str">
        <f t="shared" si="3"/>
        <v/>
      </c>
      <c r="E124" s="15" t="str">
        <f t="shared" si="4"/>
        <v/>
      </c>
      <c r="F124" s="14"/>
      <c r="G124" s="14"/>
      <c r="H124" s="14"/>
      <c r="I124" s="14"/>
      <c r="J124" s="14"/>
      <c r="K124" s="14"/>
      <c r="L124" s="14"/>
      <c r="M124" s="14"/>
      <c r="N124" s="14"/>
      <c r="O124" s="14"/>
      <c r="P124" s="14"/>
      <c r="Q124" s="14"/>
      <c r="R124" s="14"/>
      <c r="S124" s="14"/>
      <c r="T124" s="14"/>
      <c r="U124" s="14"/>
      <c r="V124" s="14"/>
    </row>
    <row r="125">
      <c r="A125" s="14"/>
      <c r="B125" s="14"/>
      <c r="C125" s="14"/>
      <c r="D125" s="15" t="str">
        <f t="shared" si="3"/>
        <v/>
      </c>
      <c r="E125" s="15" t="str">
        <f t="shared" si="4"/>
        <v/>
      </c>
      <c r="F125" s="14"/>
      <c r="G125" s="14"/>
      <c r="H125" s="14"/>
      <c r="I125" s="14"/>
      <c r="J125" s="14"/>
      <c r="K125" s="14"/>
      <c r="L125" s="14"/>
      <c r="M125" s="14"/>
      <c r="N125" s="14"/>
      <c r="O125" s="14"/>
      <c r="P125" s="14"/>
      <c r="Q125" s="14"/>
      <c r="R125" s="14"/>
      <c r="S125" s="14"/>
      <c r="T125" s="14"/>
      <c r="U125" s="14"/>
      <c r="V125" s="14"/>
    </row>
    <row r="126">
      <c r="A126" s="14"/>
      <c r="B126" s="14"/>
      <c r="C126" s="14"/>
      <c r="D126" s="15" t="str">
        <f t="shared" si="3"/>
        <v/>
      </c>
      <c r="E126" s="15" t="str">
        <f t="shared" si="4"/>
        <v/>
      </c>
      <c r="F126" s="14"/>
      <c r="G126" s="14"/>
      <c r="H126" s="14"/>
      <c r="I126" s="14"/>
      <c r="J126" s="14"/>
      <c r="K126" s="14"/>
      <c r="L126" s="14"/>
      <c r="M126" s="14"/>
      <c r="N126" s="14"/>
      <c r="O126" s="14"/>
      <c r="P126" s="14"/>
      <c r="Q126" s="14"/>
      <c r="R126" s="14"/>
      <c r="S126" s="14"/>
      <c r="T126" s="14"/>
      <c r="U126" s="14"/>
      <c r="V126" s="14"/>
    </row>
    <row r="127">
      <c r="A127" s="14"/>
      <c r="B127" s="14"/>
      <c r="C127" s="14"/>
      <c r="D127" s="15" t="str">
        <f t="shared" si="3"/>
        <v/>
      </c>
      <c r="E127" s="15" t="str">
        <f t="shared" si="4"/>
        <v/>
      </c>
      <c r="F127" s="14"/>
      <c r="G127" s="14"/>
      <c r="H127" s="14"/>
      <c r="I127" s="14"/>
      <c r="J127" s="14"/>
      <c r="K127" s="14"/>
      <c r="L127" s="14"/>
      <c r="M127" s="14"/>
      <c r="N127" s="14"/>
      <c r="O127" s="14"/>
      <c r="P127" s="14"/>
      <c r="Q127" s="14"/>
      <c r="R127" s="14"/>
      <c r="S127" s="14"/>
      <c r="T127" s="14"/>
      <c r="U127" s="14"/>
      <c r="V127" s="14"/>
    </row>
    <row r="128">
      <c r="A128" s="14"/>
      <c r="B128" s="14"/>
      <c r="C128" s="14"/>
      <c r="D128" s="15" t="str">
        <f t="shared" si="3"/>
        <v/>
      </c>
      <c r="E128" s="15" t="str">
        <f t="shared" si="4"/>
        <v/>
      </c>
      <c r="F128" s="14"/>
      <c r="G128" s="14"/>
      <c r="H128" s="14"/>
      <c r="I128" s="14"/>
      <c r="J128" s="14"/>
      <c r="K128" s="14"/>
      <c r="L128" s="14"/>
      <c r="M128" s="14"/>
      <c r="N128" s="14"/>
      <c r="O128" s="14"/>
      <c r="P128" s="14"/>
      <c r="Q128" s="14"/>
      <c r="R128" s="14"/>
      <c r="S128" s="14"/>
      <c r="T128" s="14"/>
      <c r="U128" s="14"/>
      <c r="V128" s="14"/>
    </row>
    <row r="129">
      <c r="A129" s="14"/>
      <c r="B129" s="14"/>
      <c r="C129" s="14"/>
      <c r="D129" s="15" t="str">
        <f t="shared" si="3"/>
        <v/>
      </c>
      <c r="E129" s="15" t="str">
        <f t="shared" si="4"/>
        <v/>
      </c>
      <c r="F129" s="14"/>
      <c r="G129" s="14"/>
      <c r="H129" s="14"/>
      <c r="I129" s="14"/>
      <c r="J129" s="14"/>
      <c r="K129" s="14"/>
      <c r="L129" s="14"/>
      <c r="M129" s="14"/>
      <c r="N129" s="14"/>
      <c r="O129" s="14"/>
      <c r="P129" s="14"/>
      <c r="Q129" s="14"/>
      <c r="R129" s="14"/>
      <c r="S129" s="14"/>
      <c r="T129" s="14"/>
      <c r="U129" s="14"/>
      <c r="V129" s="14"/>
    </row>
    <row r="130">
      <c r="A130" s="14"/>
      <c r="B130" s="14"/>
      <c r="C130" s="14"/>
      <c r="D130" s="15" t="str">
        <f t="shared" si="3"/>
        <v/>
      </c>
      <c r="E130" s="15" t="str">
        <f t="shared" si="4"/>
        <v/>
      </c>
      <c r="F130" s="14"/>
      <c r="G130" s="14"/>
      <c r="H130" s="14"/>
      <c r="I130" s="14"/>
      <c r="J130" s="14"/>
      <c r="K130" s="14"/>
      <c r="L130" s="14"/>
      <c r="M130" s="14"/>
      <c r="N130" s="14"/>
      <c r="O130" s="14"/>
      <c r="P130" s="14"/>
      <c r="Q130" s="14"/>
      <c r="R130" s="14"/>
      <c r="S130" s="14"/>
      <c r="T130" s="14"/>
      <c r="U130" s="14"/>
      <c r="V130" s="14"/>
    </row>
    <row r="131">
      <c r="A131" s="14"/>
      <c r="B131" s="14"/>
      <c r="C131" s="14"/>
      <c r="D131" s="15" t="str">
        <f t="shared" si="3"/>
        <v/>
      </c>
      <c r="E131" s="15" t="str">
        <f t="shared" si="4"/>
        <v/>
      </c>
      <c r="F131" s="14"/>
      <c r="G131" s="14"/>
      <c r="H131" s="14"/>
      <c r="I131" s="14"/>
      <c r="J131" s="14"/>
      <c r="K131" s="14"/>
      <c r="L131" s="14"/>
      <c r="M131" s="14"/>
      <c r="N131" s="14"/>
      <c r="O131" s="14"/>
      <c r="P131" s="14"/>
      <c r="Q131" s="14"/>
      <c r="R131" s="14"/>
      <c r="S131" s="14"/>
      <c r="T131" s="14"/>
      <c r="U131" s="14"/>
      <c r="V131" s="14"/>
    </row>
    <row r="132">
      <c r="A132" s="14"/>
      <c r="B132" s="14"/>
      <c r="C132" s="14"/>
      <c r="D132" s="15" t="str">
        <f t="shared" si="3"/>
        <v/>
      </c>
      <c r="E132" s="15" t="str">
        <f t="shared" si="4"/>
        <v/>
      </c>
      <c r="F132" s="14"/>
      <c r="G132" s="14"/>
      <c r="H132" s="14"/>
      <c r="I132" s="14"/>
      <c r="J132" s="14"/>
      <c r="K132" s="14"/>
      <c r="L132" s="14"/>
      <c r="M132" s="14"/>
      <c r="N132" s="14"/>
      <c r="O132" s="14"/>
      <c r="P132" s="14"/>
      <c r="Q132" s="14"/>
      <c r="R132" s="14"/>
      <c r="S132" s="14"/>
      <c r="T132" s="14"/>
      <c r="U132" s="14"/>
      <c r="V132" s="14"/>
    </row>
    <row r="133">
      <c r="A133" s="14"/>
      <c r="B133" s="14"/>
      <c r="C133" s="14"/>
      <c r="D133" s="15" t="str">
        <f t="shared" si="3"/>
        <v/>
      </c>
      <c r="E133" s="15" t="str">
        <f t="shared" si="4"/>
        <v/>
      </c>
      <c r="F133" s="14"/>
      <c r="G133" s="14"/>
      <c r="H133" s="14"/>
      <c r="I133" s="14"/>
      <c r="J133" s="14"/>
      <c r="K133" s="14"/>
      <c r="L133" s="14"/>
      <c r="M133" s="14"/>
      <c r="N133" s="14"/>
      <c r="O133" s="14"/>
      <c r="P133" s="14"/>
      <c r="Q133" s="14"/>
      <c r="R133" s="14"/>
      <c r="S133" s="14"/>
      <c r="T133" s="14"/>
      <c r="U133" s="14"/>
      <c r="V133" s="14"/>
    </row>
    <row r="134">
      <c r="A134" s="14"/>
      <c r="B134" s="14"/>
      <c r="C134" s="14"/>
      <c r="D134" s="15" t="str">
        <f t="shared" si="3"/>
        <v/>
      </c>
      <c r="E134" s="15" t="str">
        <f t="shared" si="4"/>
        <v/>
      </c>
      <c r="F134" s="14"/>
      <c r="G134" s="14"/>
      <c r="H134" s="14"/>
      <c r="I134" s="14"/>
      <c r="J134" s="14"/>
      <c r="K134" s="14"/>
      <c r="L134" s="14"/>
      <c r="M134" s="14"/>
      <c r="N134" s="14"/>
      <c r="O134" s="14"/>
      <c r="P134" s="14"/>
      <c r="Q134" s="14"/>
      <c r="R134" s="14"/>
      <c r="S134" s="14"/>
      <c r="T134" s="14"/>
      <c r="U134" s="14"/>
      <c r="V134" s="14"/>
    </row>
    <row r="135">
      <c r="A135" s="14"/>
      <c r="B135" s="14"/>
      <c r="C135" s="14"/>
      <c r="D135" s="15" t="str">
        <f t="shared" si="3"/>
        <v/>
      </c>
      <c r="E135" s="15" t="str">
        <f t="shared" si="4"/>
        <v/>
      </c>
      <c r="F135" s="14"/>
      <c r="G135" s="14"/>
      <c r="H135" s="14"/>
      <c r="I135" s="14"/>
      <c r="J135" s="14"/>
      <c r="K135" s="14"/>
      <c r="L135" s="14"/>
      <c r="M135" s="14"/>
      <c r="N135" s="14"/>
      <c r="O135" s="14"/>
      <c r="P135" s="14"/>
      <c r="Q135" s="14"/>
      <c r="R135" s="14"/>
      <c r="S135" s="14"/>
      <c r="T135" s="14"/>
      <c r="U135" s="14"/>
      <c r="V135" s="14"/>
    </row>
    <row r="136">
      <c r="A136" s="14"/>
      <c r="B136" s="14"/>
      <c r="C136" s="14"/>
      <c r="D136" s="15" t="str">
        <f t="shared" si="3"/>
        <v/>
      </c>
      <c r="E136" s="15" t="str">
        <f t="shared" si="4"/>
        <v/>
      </c>
      <c r="F136" s="14"/>
      <c r="G136" s="14"/>
      <c r="H136" s="14"/>
      <c r="I136" s="14"/>
      <c r="J136" s="14"/>
      <c r="K136" s="14"/>
      <c r="L136" s="14"/>
      <c r="M136" s="14"/>
      <c r="N136" s="14"/>
      <c r="O136" s="14"/>
      <c r="P136" s="14"/>
      <c r="Q136" s="14"/>
      <c r="R136" s="14"/>
      <c r="S136" s="14"/>
      <c r="T136" s="14"/>
      <c r="U136" s="14"/>
      <c r="V136" s="14"/>
    </row>
    <row r="137">
      <c r="A137" s="14"/>
      <c r="B137" s="14"/>
      <c r="C137" s="14"/>
      <c r="D137" s="15" t="str">
        <f t="shared" si="3"/>
        <v/>
      </c>
      <c r="E137" s="15" t="str">
        <f t="shared" si="4"/>
        <v/>
      </c>
      <c r="F137" s="14"/>
      <c r="G137" s="14"/>
      <c r="H137" s="14"/>
      <c r="I137" s="14"/>
      <c r="J137" s="14"/>
      <c r="K137" s="14"/>
      <c r="L137" s="14"/>
      <c r="M137" s="14"/>
      <c r="N137" s="14"/>
      <c r="O137" s="14"/>
      <c r="P137" s="14"/>
      <c r="Q137" s="14"/>
      <c r="R137" s="14"/>
      <c r="S137" s="14"/>
      <c r="T137" s="14"/>
      <c r="U137" s="14"/>
      <c r="V137" s="14"/>
    </row>
    <row r="138">
      <c r="A138" s="14"/>
      <c r="B138" s="14"/>
      <c r="C138" s="14"/>
      <c r="D138" s="15" t="str">
        <f t="shared" si="3"/>
        <v/>
      </c>
      <c r="E138" s="15" t="str">
        <f t="shared" si="4"/>
        <v/>
      </c>
      <c r="F138" s="14"/>
      <c r="G138" s="14"/>
      <c r="H138" s="14"/>
      <c r="I138" s="14"/>
      <c r="J138" s="14"/>
      <c r="K138" s="14"/>
      <c r="L138" s="14"/>
      <c r="M138" s="14"/>
      <c r="N138" s="14"/>
      <c r="O138" s="14"/>
      <c r="P138" s="14"/>
      <c r="Q138" s="14"/>
      <c r="R138" s="14"/>
      <c r="S138" s="14"/>
      <c r="T138" s="14"/>
      <c r="U138" s="14"/>
      <c r="V138" s="14"/>
    </row>
    <row r="139">
      <c r="A139" s="14"/>
      <c r="B139" s="14"/>
      <c r="C139" s="14"/>
      <c r="D139" s="15" t="str">
        <f t="shared" si="3"/>
        <v/>
      </c>
      <c r="E139" s="15" t="str">
        <f t="shared" si="4"/>
        <v/>
      </c>
      <c r="F139" s="14"/>
      <c r="G139" s="14"/>
      <c r="H139" s="14"/>
      <c r="I139" s="14"/>
      <c r="J139" s="14"/>
      <c r="K139" s="14"/>
      <c r="L139" s="14"/>
      <c r="M139" s="14"/>
      <c r="N139" s="14"/>
      <c r="O139" s="14"/>
      <c r="P139" s="14"/>
      <c r="Q139" s="14"/>
      <c r="R139" s="14"/>
      <c r="S139" s="14"/>
      <c r="T139" s="14"/>
      <c r="U139" s="14"/>
      <c r="V139" s="14"/>
    </row>
    <row r="140">
      <c r="A140" s="14"/>
      <c r="B140" s="14"/>
      <c r="C140" s="14"/>
      <c r="D140" s="15" t="str">
        <f t="shared" si="3"/>
        <v/>
      </c>
      <c r="E140" s="15" t="str">
        <f t="shared" si="4"/>
        <v/>
      </c>
      <c r="F140" s="14"/>
      <c r="G140" s="14"/>
      <c r="H140" s="14"/>
      <c r="I140" s="14"/>
      <c r="J140" s="14"/>
      <c r="K140" s="14"/>
      <c r="L140" s="14"/>
      <c r="M140" s="14"/>
      <c r="N140" s="14"/>
      <c r="O140" s="14"/>
      <c r="P140" s="14"/>
      <c r="Q140" s="14"/>
      <c r="R140" s="14"/>
      <c r="S140" s="14"/>
      <c r="T140" s="14"/>
      <c r="U140" s="14"/>
      <c r="V140" s="14"/>
    </row>
    <row r="141">
      <c r="A141" s="14"/>
      <c r="B141" s="14"/>
      <c r="C141" s="14"/>
      <c r="D141" s="15" t="str">
        <f t="shared" si="3"/>
        <v/>
      </c>
      <c r="E141" s="15" t="str">
        <f t="shared" si="4"/>
        <v/>
      </c>
      <c r="F141" s="14"/>
      <c r="G141" s="14"/>
      <c r="H141" s="14"/>
      <c r="I141" s="14"/>
      <c r="J141" s="14"/>
      <c r="K141" s="14"/>
      <c r="L141" s="14"/>
      <c r="M141" s="14"/>
      <c r="N141" s="14"/>
      <c r="O141" s="14"/>
      <c r="P141" s="14"/>
      <c r="Q141" s="14"/>
      <c r="R141" s="14"/>
      <c r="S141" s="14"/>
      <c r="T141" s="14"/>
      <c r="U141" s="14"/>
      <c r="V141" s="14"/>
    </row>
    <row r="142">
      <c r="A142" s="14"/>
      <c r="B142" s="14"/>
      <c r="C142" s="14"/>
      <c r="D142" s="15" t="str">
        <f t="shared" si="3"/>
        <v/>
      </c>
      <c r="E142" s="15" t="str">
        <f t="shared" si="4"/>
        <v/>
      </c>
      <c r="F142" s="14"/>
      <c r="G142" s="14"/>
      <c r="H142" s="14"/>
      <c r="I142" s="14"/>
      <c r="J142" s="14"/>
      <c r="K142" s="14"/>
      <c r="L142" s="14"/>
      <c r="M142" s="14"/>
      <c r="N142" s="14"/>
      <c r="O142" s="14"/>
      <c r="P142" s="14"/>
      <c r="Q142" s="14"/>
      <c r="R142" s="14"/>
      <c r="S142" s="14"/>
      <c r="T142" s="14"/>
      <c r="U142" s="14"/>
      <c r="V142" s="14"/>
    </row>
    <row r="143">
      <c r="A143" s="14"/>
      <c r="B143" s="14"/>
      <c r="C143" s="14"/>
      <c r="D143" s="15" t="str">
        <f t="shared" si="3"/>
        <v/>
      </c>
      <c r="E143" s="15" t="str">
        <f t="shared" si="4"/>
        <v/>
      </c>
      <c r="F143" s="14"/>
      <c r="G143" s="14"/>
      <c r="H143" s="14"/>
      <c r="I143" s="14"/>
      <c r="J143" s="14"/>
      <c r="K143" s="14"/>
      <c r="L143" s="14"/>
      <c r="M143" s="14"/>
      <c r="N143" s="14"/>
      <c r="O143" s="14"/>
      <c r="P143" s="14"/>
      <c r="Q143" s="14"/>
      <c r="R143" s="14"/>
      <c r="S143" s="14"/>
      <c r="T143" s="14"/>
      <c r="U143" s="14"/>
      <c r="V143" s="14"/>
    </row>
    <row r="144">
      <c r="A144" s="14"/>
      <c r="B144" s="14"/>
      <c r="C144" s="14"/>
      <c r="D144" s="15" t="str">
        <f t="shared" si="3"/>
        <v/>
      </c>
      <c r="E144" s="15" t="str">
        <f t="shared" si="4"/>
        <v/>
      </c>
      <c r="F144" s="14"/>
      <c r="G144" s="14"/>
      <c r="H144" s="14"/>
      <c r="I144" s="14"/>
      <c r="J144" s="14"/>
      <c r="K144" s="14"/>
      <c r="L144" s="14"/>
      <c r="M144" s="14"/>
      <c r="N144" s="14"/>
      <c r="O144" s="14"/>
      <c r="P144" s="14"/>
      <c r="Q144" s="14"/>
      <c r="R144" s="14"/>
      <c r="S144" s="14"/>
      <c r="T144" s="14"/>
      <c r="U144" s="14"/>
      <c r="V144" s="14"/>
    </row>
    <row r="145">
      <c r="A145" s="14"/>
      <c r="B145" s="14"/>
      <c r="C145" s="14"/>
      <c r="D145" s="15" t="str">
        <f t="shared" si="3"/>
        <v/>
      </c>
      <c r="E145" s="15" t="str">
        <f t="shared" si="4"/>
        <v/>
      </c>
      <c r="F145" s="14"/>
      <c r="G145" s="14"/>
      <c r="H145" s="14"/>
      <c r="I145" s="14"/>
      <c r="J145" s="14"/>
      <c r="K145" s="14"/>
      <c r="L145" s="14"/>
      <c r="M145" s="14"/>
      <c r="N145" s="14"/>
      <c r="O145" s="14"/>
      <c r="P145" s="14"/>
      <c r="Q145" s="14"/>
      <c r="R145" s="14"/>
      <c r="S145" s="14"/>
      <c r="T145" s="14"/>
      <c r="U145" s="14"/>
      <c r="V145" s="14"/>
    </row>
    <row r="146">
      <c r="A146" s="14"/>
      <c r="B146" s="14"/>
      <c r="C146" s="14"/>
      <c r="D146" s="15" t="str">
        <f t="shared" si="3"/>
        <v/>
      </c>
      <c r="E146" s="15" t="str">
        <f t="shared" si="4"/>
        <v/>
      </c>
      <c r="F146" s="14"/>
      <c r="G146" s="14"/>
      <c r="H146" s="14"/>
      <c r="I146" s="14"/>
      <c r="J146" s="14"/>
      <c r="K146" s="14"/>
      <c r="L146" s="14"/>
      <c r="M146" s="14"/>
      <c r="N146" s="14"/>
      <c r="O146" s="14"/>
      <c r="P146" s="14"/>
      <c r="Q146" s="14"/>
      <c r="R146" s="14"/>
      <c r="S146" s="14"/>
      <c r="T146" s="14"/>
      <c r="U146" s="14"/>
      <c r="V146" s="14"/>
    </row>
    <row r="147">
      <c r="A147" s="14"/>
      <c r="B147" s="14"/>
      <c r="C147" s="14"/>
      <c r="D147" s="15" t="str">
        <f t="shared" si="3"/>
        <v/>
      </c>
      <c r="E147" s="15" t="str">
        <f t="shared" si="4"/>
        <v/>
      </c>
      <c r="F147" s="14"/>
      <c r="G147" s="14"/>
      <c r="H147" s="14"/>
      <c r="I147" s="14"/>
      <c r="J147" s="14"/>
      <c r="K147" s="14"/>
      <c r="L147" s="14"/>
      <c r="M147" s="14"/>
      <c r="N147" s="14"/>
      <c r="O147" s="14"/>
      <c r="P147" s="14"/>
      <c r="Q147" s="14"/>
      <c r="R147" s="14"/>
      <c r="S147" s="14"/>
      <c r="T147" s="14"/>
      <c r="U147" s="14"/>
      <c r="V147" s="14"/>
    </row>
    <row r="148">
      <c r="A148" s="14"/>
      <c r="B148" s="14"/>
      <c r="C148" s="14"/>
      <c r="D148" s="15" t="str">
        <f t="shared" si="3"/>
        <v/>
      </c>
      <c r="E148" s="15" t="str">
        <f t="shared" si="4"/>
        <v/>
      </c>
      <c r="F148" s="14"/>
      <c r="G148" s="14"/>
      <c r="H148" s="14"/>
      <c r="I148" s="14"/>
      <c r="J148" s="14"/>
      <c r="K148" s="14"/>
      <c r="L148" s="14"/>
      <c r="M148" s="14"/>
      <c r="N148" s="14"/>
      <c r="O148" s="14"/>
      <c r="P148" s="14"/>
      <c r="Q148" s="14"/>
      <c r="R148" s="14"/>
      <c r="S148" s="14"/>
      <c r="T148" s="14"/>
      <c r="U148" s="14"/>
      <c r="V148" s="14"/>
    </row>
    <row r="149">
      <c r="A149" s="14"/>
      <c r="B149" s="14"/>
      <c r="C149" s="14"/>
      <c r="D149" s="15" t="str">
        <f t="shared" si="3"/>
        <v/>
      </c>
      <c r="E149" s="15" t="str">
        <f t="shared" si="4"/>
        <v/>
      </c>
      <c r="F149" s="14"/>
      <c r="G149" s="14"/>
      <c r="H149" s="14"/>
      <c r="I149" s="14"/>
      <c r="J149" s="14"/>
      <c r="K149" s="14"/>
      <c r="L149" s="14"/>
      <c r="M149" s="14"/>
      <c r="N149" s="14"/>
      <c r="O149" s="14"/>
      <c r="P149" s="14"/>
      <c r="Q149" s="14"/>
      <c r="R149" s="14"/>
      <c r="S149" s="14"/>
      <c r="T149" s="14"/>
      <c r="U149" s="14"/>
      <c r="V149" s="14"/>
    </row>
    <row r="150">
      <c r="A150" s="14"/>
      <c r="B150" s="14"/>
      <c r="C150" s="14"/>
      <c r="D150" s="15" t="str">
        <f t="shared" si="3"/>
        <v/>
      </c>
      <c r="E150" s="15" t="str">
        <f t="shared" si="4"/>
        <v/>
      </c>
      <c r="F150" s="14"/>
      <c r="G150" s="14"/>
      <c r="H150" s="14"/>
      <c r="I150" s="14"/>
      <c r="J150" s="14"/>
      <c r="K150" s="14"/>
      <c r="L150" s="14"/>
      <c r="M150" s="14"/>
      <c r="N150" s="14"/>
      <c r="O150" s="14"/>
      <c r="P150" s="14"/>
      <c r="Q150" s="14"/>
      <c r="R150" s="14"/>
      <c r="S150" s="14"/>
      <c r="T150" s="14"/>
      <c r="U150" s="14"/>
      <c r="V150" s="14"/>
    </row>
    <row r="151">
      <c r="A151" s="14"/>
      <c r="B151" s="14"/>
      <c r="C151" s="14"/>
      <c r="D151" s="15" t="str">
        <f t="shared" si="3"/>
        <v/>
      </c>
      <c r="E151" s="15" t="str">
        <f t="shared" si="4"/>
        <v/>
      </c>
      <c r="F151" s="14"/>
      <c r="G151" s="14"/>
      <c r="H151" s="14"/>
      <c r="I151" s="14"/>
      <c r="J151" s="14"/>
      <c r="K151" s="14"/>
      <c r="L151" s="14"/>
      <c r="M151" s="14"/>
      <c r="N151" s="14"/>
      <c r="O151" s="14"/>
      <c r="P151" s="14"/>
      <c r="Q151" s="14"/>
      <c r="R151" s="14"/>
      <c r="S151" s="14"/>
      <c r="T151" s="14"/>
      <c r="U151" s="14"/>
      <c r="V151" s="14"/>
    </row>
    <row r="152">
      <c r="A152" s="14"/>
      <c r="B152" s="14"/>
      <c r="C152" s="14"/>
      <c r="D152" s="15" t="str">
        <f t="shared" si="3"/>
        <v/>
      </c>
      <c r="E152" s="15" t="str">
        <f t="shared" si="4"/>
        <v/>
      </c>
      <c r="F152" s="14"/>
      <c r="G152" s="14"/>
      <c r="H152" s="14"/>
      <c r="I152" s="14"/>
      <c r="J152" s="14"/>
      <c r="K152" s="14"/>
      <c r="L152" s="14"/>
      <c r="M152" s="14"/>
      <c r="N152" s="14"/>
      <c r="O152" s="14"/>
      <c r="P152" s="14"/>
      <c r="Q152" s="14"/>
      <c r="R152" s="14"/>
      <c r="S152" s="14"/>
      <c r="T152" s="14"/>
      <c r="U152" s="14"/>
      <c r="V152" s="14"/>
    </row>
    <row r="153">
      <c r="A153" s="14"/>
      <c r="B153" s="14"/>
      <c r="C153" s="14"/>
      <c r="D153" s="15" t="str">
        <f t="shared" si="3"/>
        <v/>
      </c>
      <c r="E153" s="15" t="str">
        <f t="shared" si="4"/>
        <v/>
      </c>
      <c r="F153" s="14"/>
      <c r="G153" s="14"/>
      <c r="H153" s="14"/>
      <c r="I153" s="14"/>
      <c r="J153" s="14"/>
      <c r="K153" s="14"/>
      <c r="L153" s="14"/>
      <c r="M153" s="14"/>
      <c r="N153" s="14"/>
      <c r="O153" s="14"/>
      <c r="P153" s="14"/>
      <c r="Q153" s="14"/>
      <c r="R153" s="14"/>
      <c r="S153" s="14"/>
      <c r="T153" s="14"/>
      <c r="U153" s="14"/>
      <c r="V153" s="14"/>
    </row>
    <row r="154">
      <c r="A154" s="14"/>
      <c r="B154" s="14"/>
      <c r="C154" s="14"/>
      <c r="D154" s="15" t="str">
        <f t="shared" si="3"/>
        <v/>
      </c>
      <c r="E154" s="15" t="str">
        <f t="shared" si="4"/>
        <v/>
      </c>
      <c r="F154" s="14"/>
      <c r="G154" s="14"/>
      <c r="H154" s="14"/>
      <c r="I154" s="14"/>
      <c r="J154" s="14"/>
      <c r="K154" s="14"/>
      <c r="L154" s="14"/>
      <c r="M154" s="14"/>
      <c r="N154" s="14"/>
      <c r="O154" s="14"/>
      <c r="P154" s="14"/>
      <c r="Q154" s="14"/>
      <c r="R154" s="14"/>
      <c r="S154" s="14"/>
      <c r="T154" s="14"/>
      <c r="U154" s="14"/>
      <c r="V154" s="14"/>
    </row>
    <row r="155">
      <c r="A155" s="14"/>
      <c r="B155" s="14"/>
      <c r="C155" s="14"/>
      <c r="D155" s="15" t="str">
        <f t="shared" si="3"/>
        <v/>
      </c>
      <c r="E155" s="15" t="str">
        <f t="shared" si="4"/>
        <v/>
      </c>
      <c r="F155" s="14"/>
      <c r="G155" s="14"/>
      <c r="H155" s="14"/>
      <c r="I155" s="14"/>
      <c r="J155" s="14"/>
      <c r="K155" s="14"/>
      <c r="L155" s="14"/>
      <c r="M155" s="14"/>
      <c r="N155" s="14"/>
      <c r="O155" s="14"/>
      <c r="P155" s="14"/>
      <c r="Q155" s="14"/>
      <c r="R155" s="14"/>
      <c r="S155" s="14"/>
      <c r="T155" s="14"/>
      <c r="U155" s="14"/>
      <c r="V155" s="14"/>
    </row>
    <row r="156">
      <c r="A156" s="14"/>
      <c r="B156" s="14"/>
      <c r="C156" s="14"/>
      <c r="D156" s="15" t="str">
        <f t="shared" si="3"/>
        <v/>
      </c>
      <c r="E156" s="15" t="str">
        <f t="shared" si="4"/>
        <v/>
      </c>
      <c r="F156" s="14"/>
      <c r="G156" s="14"/>
      <c r="H156" s="14"/>
      <c r="I156" s="14"/>
      <c r="J156" s="14"/>
      <c r="K156" s="14"/>
      <c r="L156" s="14"/>
      <c r="M156" s="14"/>
      <c r="N156" s="14"/>
      <c r="O156" s="14"/>
      <c r="P156" s="14"/>
      <c r="Q156" s="14"/>
      <c r="R156" s="14"/>
      <c r="S156" s="14"/>
      <c r="T156" s="14"/>
      <c r="U156" s="14"/>
      <c r="V156" s="14"/>
    </row>
    <row r="157">
      <c r="A157" s="14"/>
      <c r="B157" s="14"/>
      <c r="C157" s="14"/>
      <c r="D157" s="15" t="str">
        <f t="shared" si="3"/>
        <v/>
      </c>
      <c r="E157" s="15" t="str">
        <f t="shared" si="4"/>
        <v/>
      </c>
      <c r="F157" s="14"/>
      <c r="G157" s="14"/>
      <c r="H157" s="14"/>
      <c r="I157" s="14"/>
      <c r="J157" s="14"/>
      <c r="K157" s="14"/>
      <c r="L157" s="14"/>
      <c r="M157" s="14"/>
      <c r="N157" s="14"/>
      <c r="O157" s="14"/>
      <c r="P157" s="14"/>
      <c r="Q157" s="14"/>
      <c r="R157" s="14"/>
      <c r="S157" s="14"/>
      <c r="T157" s="14"/>
      <c r="U157" s="14"/>
      <c r="V157" s="14"/>
    </row>
    <row r="158">
      <c r="A158" s="14"/>
      <c r="B158" s="14"/>
      <c r="C158" s="14"/>
      <c r="D158" s="15" t="str">
        <f t="shared" si="3"/>
        <v/>
      </c>
      <c r="E158" s="15" t="str">
        <f t="shared" si="4"/>
        <v/>
      </c>
      <c r="F158" s="14"/>
      <c r="G158" s="14"/>
      <c r="H158" s="14"/>
      <c r="I158" s="14"/>
      <c r="J158" s="14"/>
      <c r="K158" s="14"/>
      <c r="L158" s="14"/>
      <c r="M158" s="14"/>
      <c r="N158" s="14"/>
      <c r="O158" s="14"/>
      <c r="P158" s="14"/>
      <c r="Q158" s="14"/>
      <c r="R158" s="14"/>
      <c r="S158" s="14"/>
      <c r="T158" s="14"/>
      <c r="U158" s="14"/>
      <c r="V158" s="14"/>
    </row>
    <row r="159">
      <c r="A159" s="14"/>
      <c r="B159" s="14"/>
      <c r="C159" s="14"/>
      <c r="D159" s="15" t="str">
        <f t="shared" si="3"/>
        <v/>
      </c>
      <c r="E159" s="15" t="str">
        <f t="shared" si="4"/>
        <v/>
      </c>
      <c r="F159" s="14"/>
      <c r="G159" s="14"/>
      <c r="H159" s="14"/>
      <c r="I159" s="14"/>
      <c r="J159" s="14"/>
      <c r="K159" s="14"/>
      <c r="L159" s="14"/>
      <c r="M159" s="14"/>
      <c r="N159" s="14"/>
      <c r="O159" s="14"/>
      <c r="P159" s="14"/>
      <c r="Q159" s="14"/>
      <c r="R159" s="14"/>
      <c r="S159" s="14"/>
      <c r="T159" s="14"/>
      <c r="U159" s="14"/>
      <c r="V159" s="14"/>
    </row>
    <row r="160">
      <c r="A160" s="14"/>
      <c r="B160" s="14"/>
      <c r="C160" s="14"/>
      <c r="D160" s="15" t="str">
        <f t="shared" si="3"/>
        <v/>
      </c>
      <c r="E160" s="15" t="str">
        <f t="shared" si="4"/>
        <v/>
      </c>
      <c r="F160" s="14"/>
      <c r="G160" s="14"/>
      <c r="H160" s="14"/>
      <c r="I160" s="14"/>
      <c r="J160" s="14"/>
      <c r="K160" s="14"/>
      <c r="L160" s="14"/>
      <c r="M160" s="14"/>
      <c r="N160" s="14"/>
      <c r="O160" s="14"/>
      <c r="P160" s="14"/>
      <c r="Q160" s="14"/>
      <c r="R160" s="14"/>
      <c r="S160" s="14"/>
      <c r="T160" s="14"/>
      <c r="U160" s="14"/>
      <c r="V160" s="14"/>
    </row>
    <row r="161">
      <c r="A161" s="14"/>
      <c r="B161" s="14"/>
      <c r="C161" s="14"/>
      <c r="D161" s="15" t="str">
        <f t="shared" si="3"/>
        <v/>
      </c>
      <c r="E161" s="15" t="str">
        <f t="shared" si="4"/>
        <v/>
      </c>
      <c r="F161" s="14"/>
      <c r="G161" s="14"/>
      <c r="H161" s="14"/>
      <c r="I161" s="14"/>
      <c r="J161" s="14"/>
      <c r="K161" s="14"/>
      <c r="L161" s="14"/>
      <c r="M161" s="14"/>
      <c r="N161" s="14"/>
      <c r="O161" s="14"/>
      <c r="P161" s="14"/>
      <c r="Q161" s="14"/>
      <c r="R161" s="14"/>
      <c r="S161" s="14"/>
      <c r="T161" s="14"/>
      <c r="U161" s="14"/>
      <c r="V161" s="14"/>
    </row>
    <row r="162">
      <c r="A162" s="14"/>
      <c r="B162" s="14"/>
      <c r="C162" s="14"/>
      <c r="D162" s="15" t="str">
        <f t="shared" si="3"/>
        <v/>
      </c>
      <c r="E162" s="15" t="str">
        <f t="shared" si="4"/>
        <v/>
      </c>
      <c r="F162" s="14"/>
      <c r="G162" s="14"/>
      <c r="H162" s="14"/>
      <c r="I162" s="14"/>
      <c r="J162" s="14"/>
      <c r="K162" s="14"/>
      <c r="L162" s="14"/>
      <c r="M162" s="14"/>
      <c r="N162" s="14"/>
      <c r="O162" s="14"/>
      <c r="P162" s="14"/>
      <c r="Q162" s="14"/>
      <c r="R162" s="14"/>
      <c r="S162" s="14"/>
      <c r="T162" s="14"/>
      <c r="U162" s="14"/>
      <c r="V162" s="14"/>
    </row>
    <row r="163">
      <c r="A163" s="14"/>
      <c r="B163" s="14"/>
      <c r="C163" s="14"/>
      <c r="D163" s="15" t="str">
        <f t="shared" si="3"/>
        <v/>
      </c>
      <c r="E163" s="15" t="str">
        <f t="shared" si="4"/>
        <v/>
      </c>
      <c r="F163" s="14"/>
      <c r="G163" s="14"/>
      <c r="H163" s="14"/>
      <c r="I163" s="14"/>
      <c r="J163" s="14"/>
      <c r="K163" s="14"/>
      <c r="L163" s="14"/>
      <c r="M163" s="14"/>
      <c r="N163" s="14"/>
      <c r="O163" s="14"/>
      <c r="P163" s="14"/>
      <c r="Q163" s="14"/>
      <c r="R163" s="14"/>
      <c r="S163" s="14"/>
      <c r="T163" s="14"/>
      <c r="U163" s="14"/>
      <c r="V163" s="14"/>
    </row>
    <row r="164">
      <c r="A164" s="14"/>
      <c r="B164" s="14"/>
      <c r="C164" s="14"/>
      <c r="D164" s="15" t="str">
        <f t="shared" si="3"/>
        <v/>
      </c>
      <c r="E164" s="15" t="str">
        <f t="shared" si="4"/>
        <v/>
      </c>
      <c r="F164" s="14"/>
      <c r="G164" s="14"/>
      <c r="H164" s="14"/>
      <c r="I164" s="14"/>
      <c r="J164" s="14"/>
      <c r="K164" s="14"/>
      <c r="L164" s="14"/>
      <c r="M164" s="14"/>
      <c r="N164" s="14"/>
      <c r="O164" s="14"/>
      <c r="P164" s="14"/>
      <c r="Q164" s="14"/>
      <c r="R164" s="14"/>
      <c r="S164" s="14"/>
      <c r="T164" s="14"/>
      <c r="U164" s="14"/>
      <c r="V164" s="14"/>
    </row>
    <row r="165">
      <c r="A165" s="14"/>
      <c r="B165" s="14"/>
      <c r="C165" s="14"/>
      <c r="D165" s="15" t="str">
        <f t="shared" si="3"/>
        <v/>
      </c>
      <c r="E165" s="15" t="str">
        <f t="shared" si="4"/>
        <v/>
      </c>
      <c r="F165" s="14"/>
      <c r="G165" s="14"/>
      <c r="H165" s="14"/>
      <c r="I165" s="14"/>
      <c r="J165" s="14"/>
      <c r="K165" s="14"/>
      <c r="L165" s="14"/>
      <c r="M165" s="14"/>
      <c r="N165" s="14"/>
      <c r="O165" s="14"/>
      <c r="P165" s="14"/>
      <c r="Q165" s="14"/>
      <c r="R165" s="14"/>
      <c r="S165" s="14"/>
      <c r="T165" s="14"/>
      <c r="U165" s="14"/>
      <c r="V165" s="14"/>
    </row>
    <row r="166">
      <c r="A166" s="14"/>
      <c r="B166" s="14"/>
      <c r="C166" s="14"/>
      <c r="D166" s="15" t="str">
        <f t="shared" si="3"/>
        <v/>
      </c>
      <c r="E166" s="15" t="str">
        <f t="shared" si="4"/>
        <v/>
      </c>
      <c r="F166" s="14"/>
      <c r="G166" s="14"/>
      <c r="H166" s="14"/>
      <c r="I166" s="14"/>
      <c r="J166" s="14"/>
      <c r="K166" s="14"/>
      <c r="L166" s="14"/>
      <c r="M166" s="14"/>
      <c r="N166" s="14"/>
      <c r="O166" s="14"/>
      <c r="P166" s="14"/>
      <c r="Q166" s="14"/>
      <c r="R166" s="14"/>
      <c r="S166" s="14"/>
      <c r="T166" s="14"/>
      <c r="U166" s="14"/>
      <c r="V166" s="14"/>
    </row>
    <row r="167">
      <c r="A167" s="14"/>
      <c r="B167" s="14"/>
      <c r="C167" s="14"/>
      <c r="D167" s="15" t="str">
        <f t="shared" si="3"/>
        <v/>
      </c>
      <c r="E167" s="15" t="str">
        <f t="shared" si="4"/>
        <v/>
      </c>
      <c r="F167" s="14"/>
      <c r="G167" s="14"/>
      <c r="H167" s="14"/>
      <c r="I167" s="14"/>
      <c r="J167" s="14"/>
      <c r="K167" s="14"/>
      <c r="L167" s="14"/>
      <c r="M167" s="14"/>
      <c r="N167" s="14"/>
      <c r="O167" s="14"/>
      <c r="P167" s="14"/>
      <c r="Q167" s="14"/>
      <c r="R167" s="14"/>
      <c r="S167" s="14"/>
      <c r="T167" s="14"/>
      <c r="U167" s="14"/>
      <c r="V167" s="14"/>
    </row>
    <row r="168">
      <c r="A168" s="14"/>
      <c r="B168" s="14"/>
      <c r="C168" s="14"/>
      <c r="D168" s="15" t="str">
        <f t="shared" si="3"/>
        <v/>
      </c>
      <c r="E168" s="15" t="str">
        <f t="shared" si="4"/>
        <v/>
      </c>
      <c r="F168" s="14"/>
      <c r="G168" s="14"/>
      <c r="H168" s="14"/>
      <c r="I168" s="14"/>
      <c r="J168" s="14"/>
      <c r="K168" s="14"/>
      <c r="L168" s="14"/>
      <c r="M168" s="14"/>
      <c r="N168" s="14"/>
      <c r="O168" s="14"/>
      <c r="P168" s="14"/>
      <c r="Q168" s="14"/>
      <c r="R168" s="14"/>
      <c r="S168" s="14"/>
      <c r="T168" s="14"/>
      <c r="U168" s="14"/>
      <c r="V168" s="14"/>
    </row>
    <row r="169">
      <c r="A169" s="14"/>
      <c r="B169" s="14"/>
      <c r="C169" s="14"/>
      <c r="D169" s="15" t="str">
        <f t="shared" si="3"/>
        <v/>
      </c>
      <c r="E169" s="15" t="str">
        <f t="shared" si="4"/>
        <v/>
      </c>
      <c r="F169" s="14"/>
      <c r="G169" s="14"/>
      <c r="H169" s="14"/>
      <c r="I169" s="14"/>
      <c r="J169" s="14"/>
      <c r="K169" s="14"/>
      <c r="L169" s="14"/>
      <c r="M169" s="14"/>
      <c r="N169" s="14"/>
      <c r="O169" s="14"/>
      <c r="P169" s="14"/>
      <c r="Q169" s="14"/>
      <c r="R169" s="14"/>
      <c r="S169" s="14"/>
      <c r="T169" s="14"/>
      <c r="U169" s="14"/>
      <c r="V169" s="14"/>
    </row>
    <row r="170">
      <c r="A170" s="14"/>
      <c r="B170" s="14"/>
      <c r="C170" s="14"/>
      <c r="D170" s="15" t="str">
        <f t="shared" si="3"/>
        <v/>
      </c>
      <c r="E170" s="15" t="str">
        <f t="shared" si="4"/>
        <v/>
      </c>
      <c r="F170" s="14"/>
      <c r="G170" s="14"/>
      <c r="H170" s="14"/>
      <c r="I170" s="14"/>
      <c r="J170" s="14"/>
      <c r="K170" s="14"/>
      <c r="L170" s="14"/>
      <c r="M170" s="14"/>
      <c r="N170" s="14"/>
      <c r="O170" s="14"/>
      <c r="P170" s="14"/>
      <c r="Q170" s="14"/>
      <c r="R170" s="14"/>
      <c r="S170" s="14"/>
      <c r="T170" s="14"/>
      <c r="U170" s="14"/>
      <c r="V170" s="14"/>
    </row>
    <row r="171">
      <c r="A171" s="14"/>
      <c r="B171" s="14"/>
      <c r="C171" s="14"/>
      <c r="D171" s="15" t="str">
        <f t="shared" si="3"/>
        <v/>
      </c>
      <c r="E171" s="15" t="str">
        <f t="shared" si="4"/>
        <v/>
      </c>
      <c r="F171" s="14"/>
      <c r="G171" s="14"/>
      <c r="H171" s="14"/>
      <c r="I171" s="14"/>
      <c r="J171" s="14"/>
      <c r="K171" s="14"/>
      <c r="L171" s="14"/>
      <c r="M171" s="14"/>
      <c r="N171" s="14"/>
      <c r="O171" s="14"/>
      <c r="P171" s="14"/>
      <c r="Q171" s="14"/>
      <c r="R171" s="14"/>
      <c r="S171" s="14"/>
      <c r="T171" s="14"/>
      <c r="U171" s="14"/>
      <c r="V171" s="14"/>
    </row>
    <row r="172">
      <c r="A172" s="14"/>
      <c r="B172" s="14"/>
      <c r="C172" s="14"/>
      <c r="D172" s="15" t="str">
        <f t="shared" si="3"/>
        <v/>
      </c>
      <c r="E172" s="15" t="str">
        <f t="shared" si="4"/>
        <v/>
      </c>
      <c r="F172" s="14"/>
      <c r="G172" s="14"/>
      <c r="H172" s="14"/>
      <c r="I172" s="14"/>
      <c r="J172" s="14"/>
      <c r="K172" s="14"/>
      <c r="L172" s="14"/>
      <c r="M172" s="14"/>
      <c r="N172" s="14"/>
      <c r="O172" s="14"/>
      <c r="P172" s="14"/>
      <c r="Q172" s="14"/>
      <c r="R172" s="14"/>
      <c r="S172" s="14"/>
      <c r="T172" s="14"/>
      <c r="U172" s="14"/>
      <c r="V172" s="14"/>
    </row>
    <row r="173">
      <c r="A173" s="14"/>
      <c r="B173" s="14"/>
      <c r="C173" s="14"/>
      <c r="D173" s="15" t="str">
        <f t="shared" si="3"/>
        <v/>
      </c>
      <c r="E173" s="15" t="str">
        <f t="shared" si="4"/>
        <v/>
      </c>
      <c r="F173" s="14"/>
      <c r="G173" s="14"/>
      <c r="H173" s="14"/>
      <c r="I173" s="14"/>
      <c r="J173" s="14"/>
      <c r="K173" s="14"/>
      <c r="L173" s="14"/>
      <c r="M173" s="14"/>
      <c r="N173" s="14"/>
      <c r="O173" s="14"/>
      <c r="P173" s="14"/>
      <c r="Q173" s="14"/>
      <c r="R173" s="14"/>
      <c r="S173" s="14"/>
      <c r="T173" s="14"/>
      <c r="U173" s="14"/>
      <c r="V173" s="14"/>
    </row>
    <row r="174">
      <c r="A174" s="14"/>
      <c r="B174" s="14"/>
      <c r="C174" s="14"/>
      <c r="D174" s="15" t="str">
        <f t="shared" si="3"/>
        <v/>
      </c>
      <c r="E174" s="15" t="str">
        <f t="shared" si="4"/>
        <v/>
      </c>
      <c r="F174" s="14"/>
      <c r="G174" s="14"/>
      <c r="H174" s="14"/>
      <c r="I174" s="14"/>
      <c r="J174" s="14"/>
      <c r="K174" s="14"/>
      <c r="L174" s="14"/>
      <c r="M174" s="14"/>
      <c r="N174" s="14"/>
      <c r="O174" s="14"/>
      <c r="P174" s="14"/>
      <c r="Q174" s="14"/>
      <c r="R174" s="14"/>
      <c r="S174" s="14"/>
      <c r="T174" s="14"/>
      <c r="U174" s="14"/>
      <c r="V174" s="14"/>
    </row>
    <row r="175">
      <c r="A175" s="14"/>
      <c r="B175" s="14"/>
      <c r="C175" s="14"/>
      <c r="D175" s="15" t="str">
        <f t="shared" si="3"/>
        <v/>
      </c>
      <c r="E175" s="15" t="str">
        <f t="shared" si="4"/>
        <v/>
      </c>
      <c r="F175" s="14"/>
      <c r="G175" s="14"/>
      <c r="H175" s="14"/>
      <c r="I175" s="14"/>
      <c r="J175" s="14"/>
      <c r="K175" s="14"/>
      <c r="L175" s="14"/>
      <c r="M175" s="14"/>
      <c r="N175" s="14"/>
      <c r="O175" s="14"/>
      <c r="P175" s="14"/>
      <c r="Q175" s="14"/>
      <c r="R175" s="14"/>
      <c r="S175" s="14"/>
      <c r="T175" s="14"/>
      <c r="U175" s="14"/>
      <c r="V175" s="14"/>
    </row>
    <row r="176">
      <c r="A176" s="14"/>
      <c r="B176" s="14"/>
      <c r="C176" s="14"/>
      <c r="D176" s="15" t="str">
        <f t="shared" si="3"/>
        <v/>
      </c>
      <c r="E176" s="15" t="str">
        <f t="shared" si="4"/>
        <v/>
      </c>
      <c r="F176" s="14"/>
      <c r="G176" s="14"/>
      <c r="H176" s="14"/>
      <c r="I176" s="14"/>
      <c r="J176" s="14"/>
      <c r="K176" s="14"/>
      <c r="L176" s="14"/>
      <c r="M176" s="14"/>
      <c r="N176" s="14"/>
      <c r="O176" s="14"/>
      <c r="P176" s="14"/>
      <c r="Q176" s="14"/>
      <c r="R176" s="14"/>
      <c r="S176" s="14"/>
      <c r="T176" s="14"/>
      <c r="U176" s="14"/>
      <c r="V176" s="14"/>
    </row>
    <row r="177">
      <c r="A177" s="14"/>
      <c r="B177" s="14"/>
      <c r="C177" s="14"/>
      <c r="D177" s="15" t="str">
        <f t="shared" si="3"/>
        <v/>
      </c>
      <c r="E177" s="15" t="str">
        <f t="shared" si="4"/>
        <v/>
      </c>
      <c r="F177" s="14"/>
      <c r="G177" s="14"/>
      <c r="H177" s="14"/>
      <c r="I177" s="14"/>
      <c r="J177" s="14"/>
      <c r="K177" s="14"/>
      <c r="L177" s="14"/>
      <c r="M177" s="14"/>
      <c r="N177" s="14"/>
      <c r="O177" s="14"/>
      <c r="P177" s="14"/>
      <c r="Q177" s="14"/>
      <c r="R177" s="14"/>
      <c r="S177" s="14"/>
      <c r="T177" s="14"/>
      <c r="U177" s="14"/>
      <c r="V177" s="14"/>
    </row>
    <row r="178">
      <c r="A178" s="14"/>
      <c r="B178" s="14"/>
      <c r="C178" s="14"/>
      <c r="D178" s="15" t="str">
        <f t="shared" si="3"/>
        <v/>
      </c>
      <c r="E178" s="15" t="str">
        <f t="shared" si="4"/>
        <v/>
      </c>
      <c r="F178" s="14"/>
      <c r="G178" s="14"/>
      <c r="H178" s="14"/>
      <c r="I178" s="14"/>
      <c r="J178" s="14"/>
      <c r="K178" s="14"/>
      <c r="L178" s="14"/>
      <c r="M178" s="14"/>
      <c r="N178" s="14"/>
      <c r="O178" s="14"/>
      <c r="P178" s="14"/>
      <c r="Q178" s="14"/>
      <c r="R178" s="14"/>
      <c r="S178" s="14"/>
      <c r="T178" s="14"/>
      <c r="U178" s="14"/>
      <c r="V178" s="14"/>
    </row>
    <row r="179">
      <c r="A179" s="14"/>
      <c r="B179" s="14"/>
      <c r="C179" s="14"/>
      <c r="D179" s="15" t="str">
        <f t="shared" si="3"/>
        <v/>
      </c>
      <c r="E179" s="15" t="str">
        <f t="shared" si="4"/>
        <v/>
      </c>
      <c r="F179" s="14"/>
      <c r="G179" s="14"/>
      <c r="H179" s="14"/>
      <c r="I179" s="14"/>
      <c r="J179" s="14"/>
      <c r="K179" s="14"/>
      <c r="L179" s="14"/>
      <c r="M179" s="14"/>
      <c r="N179" s="14"/>
      <c r="O179" s="14"/>
      <c r="P179" s="14"/>
      <c r="Q179" s="14"/>
      <c r="R179" s="14"/>
      <c r="S179" s="14"/>
      <c r="T179" s="14"/>
      <c r="U179" s="14"/>
      <c r="V179" s="14"/>
    </row>
    <row r="180">
      <c r="A180" s="14"/>
      <c r="B180" s="14"/>
      <c r="C180" s="14"/>
      <c r="D180" s="15" t="str">
        <f t="shared" si="3"/>
        <v/>
      </c>
      <c r="E180" s="15" t="str">
        <f t="shared" si="4"/>
        <v/>
      </c>
      <c r="F180" s="14"/>
      <c r="G180" s="14"/>
      <c r="H180" s="14"/>
      <c r="I180" s="14"/>
      <c r="J180" s="14"/>
      <c r="K180" s="14"/>
      <c r="L180" s="14"/>
      <c r="M180" s="14"/>
      <c r="N180" s="14"/>
      <c r="O180" s="14"/>
      <c r="P180" s="14"/>
      <c r="Q180" s="14"/>
      <c r="R180" s="14"/>
      <c r="S180" s="14"/>
      <c r="T180" s="14"/>
      <c r="U180" s="14"/>
      <c r="V180" s="14"/>
    </row>
    <row r="181">
      <c r="A181" s="14"/>
      <c r="B181" s="14"/>
      <c r="C181" s="14"/>
      <c r="D181" s="15" t="str">
        <f t="shared" si="3"/>
        <v/>
      </c>
      <c r="E181" s="15" t="str">
        <f t="shared" si="4"/>
        <v/>
      </c>
      <c r="F181" s="14"/>
      <c r="G181" s="14"/>
      <c r="H181" s="14"/>
      <c r="I181" s="14"/>
      <c r="J181" s="14"/>
      <c r="K181" s="14"/>
      <c r="L181" s="14"/>
      <c r="M181" s="14"/>
      <c r="N181" s="14"/>
      <c r="O181" s="14"/>
      <c r="P181" s="14"/>
      <c r="Q181" s="14"/>
      <c r="R181" s="14"/>
      <c r="S181" s="14"/>
      <c r="T181" s="14"/>
      <c r="U181" s="14"/>
      <c r="V181" s="14"/>
    </row>
    <row r="182">
      <c r="A182" s="14"/>
      <c r="B182" s="14"/>
      <c r="C182" s="14"/>
      <c r="D182" s="15" t="str">
        <f t="shared" si="3"/>
        <v/>
      </c>
      <c r="E182" s="15" t="str">
        <f t="shared" si="4"/>
        <v/>
      </c>
      <c r="F182" s="14"/>
      <c r="G182" s="14"/>
      <c r="H182" s="14"/>
      <c r="I182" s="14"/>
      <c r="J182" s="14"/>
      <c r="K182" s="14"/>
      <c r="L182" s="14"/>
      <c r="M182" s="14"/>
      <c r="N182" s="14"/>
      <c r="O182" s="14"/>
      <c r="P182" s="14"/>
      <c r="Q182" s="14"/>
      <c r="R182" s="14"/>
      <c r="S182" s="14"/>
      <c r="T182" s="14"/>
      <c r="U182" s="14"/>
      <c r="V182" s="14"/>
    </row>
    <row r="183">
      <c r="A183" s="14"/>
      <c r="B183" s="14"/>
      <c r="C183" s="14"/>
      <c r="D183" s="15" t="str">
        <f t="shared" si="3"/>
        <v/>
      </c>
      <c r="E183" s="15" t="str">
        <f t="shared" si="4"/>
        <v/>
      </c>
      <c r="F183" s="14"/>
      <c r="G183" s="14"/>
      <c r="H183" s="14"/>
      <c r="I183" s="14"/>
      <c r="J183" s="14"/>
      <c r="K183" s="14"/>
      <c r="L183" s="14"/>
      <c r="M183" s="14"/>
      <c r="N183" s="14"/>
      <c r="O183" s="14"/>
      <c r="P183" s="14"/>
      <c r="Q183" s="14"/>
      <c r="R183" s="14"/>
      <c r="S183" s="14"/>
      <c r="T183" s="14"/>
      <c r="U183" s="14"/>
      <c r="V183" s="14"/>
    </row>
    <row r="184">
      <c r="A184" s="14"/>
      <c r="B184" s="14"/>
      <c r="C184" s="14"/>
      <c r="D184" s="15" t="str">
        <f t="shared" si="3"/>
        <v/>
      </c>
      <c r="E184" s="15" t="str">
        <f t="shared" si="4"/>
        <v/>
      </c>
      <c r="F184" s="14"/>
      <c r="G184" s="14"/>
      <c r="H184" s="14"/>
      <c r="I184" s="14"/>
      <c r="J184" s="14"/>
      <c r="K184" s="14"/>
      <c r="L184" s="14"/>
      <c r="M184" s="14"/>
      <c r="N184" s="14"/>
      <c r="O184" s="14"/>
      <c r="P184" s="14"/>
      <c r="Q184" s="14"/>
      <c r="R184" s="14"/>
      <c r="S184" s="14"/>
      <c r="T184" s="14"/>
      <c r="U184" s="14"/>
      <c r="V184" s="14"/>
    </row>
    <row r="185">
      <c r="A185" s="14"/>
      <c r="B185" s="14"/>
      <c r="C185" s="14"/>
      <c r="D185" s="15" t="str">
        <f t="shared" si="3"/>
        <v/>
      </c>
      <c r="E185" s="15" t="str">
        <f t="shared" si="4"/>
        <v/>
      </c>
      <c r="F185" s="14"/>
      <c r="G185" s="14"/>
      <c r="H185" s="14"/>
      <c r="I185" s="14"/>
      <c r="J185" s="14"/>
      <c r="K185" s="14"/>
      <c r="L185" s="14"/>
      <c r="M185" s="14"/>
      <c r="N185" s="14"/>
      <c r="O185" s="14"/>
      <c r="P185" s="14"/>
      <c r="Q185" s="14"/>
      <c r="R185" s="14"/>
      <c r="S185" s="14"/>
      <c r="T185" s="14"/>
      <c r="U185" s="14"/>
      <c r="V185" s="14"/>
    </row>
    <row r="186">
      <c r="A186" s="14"/>
      <c r="B186" s="14"/>
      <c r="C186" s="14"/>
      <c r="D186" s="15" t="str">
        <f t="shared" si="3"/>
        <v/>
      </c>
      <c r="E186" s="15" t="str">
        <f t="shared" si="4"/>
        <v/>
      </c>
      <c r="F186" s="14"/>
      <c r="G186" s="14"/>
      <c r="H186" s="14"/>
      <c r="I186" s="14"/>
      <c r="J186" s="14"/>
      <c r="K186" s="14"/>
      <c r="L186" s="14"/>
      <c r="M186" s="14"/>
      <c r="N186" s="14"/>
      <c r="O186" s="14"/>
      <c r="P186" s="14"/>
      <c r="Q186" s="14"/>
      <c r="R186" s="14"/>
      <c r="S186" s="14"/>
      <c r="T186" s="14"/>
      <c r="U186" s="14"/>
      <c r="V186" s="14"/>
    </row>
    <row r="187">
      <c r="A187" s="14"/>
      <c r="B187" s="14"/>
      <c r="C187" s="14"/>
      <c r="D187" s="15" t="str">
        <f t="shared" si="3"/>
        <v/>
      </c>
      <c r="E187" s="15" t="str">
        <f t="shared" si="4"/>
        <v/>
      </c>
      <c r="F187" s="14"/>
      <c r="G187" s="14"/>
      <c r="H187" s="14"/>
      <c r="I187" s="14"/>
      <c r="J187" s="14"/>
      <c r="K187" s="14"/>
      <c r="L187" s="14"/>
      <c r="M187" s="14"/>
      <c r="N187" s="14"/>
      <c r="O187" s="14"/>
      <c r="P187" s="14"/>
      <c r="Q187" s="14"/>
      <c r="R187" s="14"/>
      <c r="S187" s="14"/>
      <c r="T187" s="14"/>
      <c r="U187" s="14"/>
      <c r="V187" s="14"/>
    </row>
    <row r="188">
      <c r="A188" s="14"/>
      <c r="B188" s="14"/>
      <c r="C188" s="14"/>
      <c r="D188" s="15" t="str">
        <f t="shared" si="3"/>
        <v/>
      </c>
      <c r="E188" s="15" t="str">
        <f t="shared" si="4"/>
        <v/>
      </c>
      <c r="F188" s="14"/>
      <c r="G188" s="14"/>
      <c r="H188" s="14"/>
      <c r="I188" s="14"/>
      <c r="J188" s="14"/>
      <c r="K188" s="14"/>
      <c r="L188" s="14"/>
      <c r="M188" s="14"/>
      <c r="N188" s="14"/>
      <c r="O188" s="14"/>
      <c r="P188" s="14"/>
      <c r="Q188" s="14"/>
      <c r="R188" s="14"/>
      <c r="S188" s="14"/>
      <c r="T188" s="14"/>
      <c r="U188" s="14"/>
      <c r="V188" s="14"/>
    </row>
    <row r="189">
      <c r="A189" s="14"/>
      <c r="B189" s="14"/>
      <c r="C189" s="14"/>
      <c r="D189" s="15" t="str">
        <f t="shared" si="3"/>
        <v/>
      </c>
      <c r="E189" s="15" t="str">
        <f t="shared" si="4"/>
        <v/>
      </c>
      <c r="F189" s="14"/>
      <c r="G189" s="14"/>
      <c r="H189" s="14"/>
      <c r="I189" s="14"/>
      <c r="J189" s="14"/>
      <c r="K189" s="14"/>
      <c r="L189" s="14"/>
      <c r="M189" s="14"/>
      <c r="N189" s="14"/>
      <c r="O189" s="14"/>
      <c r="P189" s="14"/>
      <c r="Q189" s="14"/>
      <c r="R189" s="14"/>
      <c r="S189" s="14"/>
      <c r="T189" s="14"/>
      <c r="U189" s="14"/>
      <c r="V189" s="14"/>
    </row>
    <row r="190">
      <c r="A190" s="14"/>
      <c r="B190" s="14"/>
      <c r="C190" s="14"/>
      <c r="D190" s="15" t="str">
        <f t="shared" si="3"/>
        <v/>
      </c>
      <c r="E190" s="15" t="str">
        <f t="shared" si="4"/>
        <v/>
      </c>
      <c r="F190" s="14"/>
      <c r="G190" s="14"/>
      <c r="H190" s="14"/>
      <c r="I190" s="14"/>
      <c r="J190" s="14"/>
      <c r="K190" s="14"/>
      <c r="L190" s="14"/>
      <c r="M190" s="14"/>
      <c r="N190" s="14"/>
      <c r="O190" s="14"/>
      <c r="P190" s="14"/>
      <c r="Q190" s="14"/>
      <c r="R190" s="14"/>
      <c r="S190" s="14"/>
      <c r="T190" s="14"/>
      <c r="U190" s="14"/>
      <c r="V190" s="14"/>
    </row>
    <row r="191">
      <c r="A191" s="14"/>
      <c r="B191" s="14"/>
      <c r="C191" s="14"/>
      <c r="D191" s="15" t="str">
        <f t="shared" si="3"/>
        <v/>
      </c>
      <c r="E191" s="15" t="str">
        <f t="shared" si="4"/>
        <v/>
      </c>
      <c r="F191" s="14"/>
      <c r="G191" s="14"/>
      <c r="H191" s="14"/>
      <c r="I191" s="14"/>
      <c r="J191" s="14"/>
      <c r="K191" s="14"/>
      <c r="L191" s="14"/>
      <c r="M191" s="14"/>
      <c r="N191" s="14"/>
      <c r="O191" s="14"/>
      <c r="P191" s="14"/>
      <c r="Q191" s="14"/>
      <c r="R191" s="14"/>
      <c r="S191" s="14"/>
      <c r="T191" s="14"/>
      <c r="U191" s="14"/>
      <c r="V191" s="14"/>
    </row>
    <row r="192">
      <c r="A192" s="14"/>
      <c r="B192" s="14"/>
      <c r="C192" s="14"/>
      <c r="D192" s="15" t="str">
        <f t="shared" si="3"/>
        <v/>
      </c>
      <c r="E192" s="15" t="str">
        <f t="shared" si="4"/>
        <v/>
      </c>
      <c r="F192" s="14"/>
      <c r="G192" s="14"/>
      <c r="H192" s="14"/>
      <c r="I192" s="14"/>
      <c r="J192" s="14"/>
      <c r="K192" s="14"/>
      <c r="L192" s="14"/>
      <c r="M192" s="14"/>
      <c r="N192" s="14"/>
      <c r="O192" s="14"/>
      <c r="P192" s="14"/>
      <c r="Q192" s="14"/>
      <c r="R192" s="14"/>
      <c r="S192" s="14"/>
      <c r="T192" s="14"/>
      <c r="U192" s="14"/>
      <c r="V192" s="14"/>
    </row>
    <row r="193">
      <c r="A193" s="14"/>
      <c r="B193" s="14"/>
      <c r="C193" s="14"/>
      <c r="D193" s="15" t="str">
        <f t="shared" si="3"/>
        <v/>
      </c>
      <c r="E193" s="15" t="str">
        <f t="shared" si="4"/>
        <v/>
      </c>
      <c r="F193" s="14"/>
      <c r="G193" s="14"/>
      <c r="H193" s="14"/>
      <c r="I193" s="14"/>
      <c r="J193" s="14"/>
      <c r="K193" s="14"/>
      <c r="L193" s="14"/>
      <c r="M193" s="14"/>
      <c r="N193" s="14"/>
      <c r="O193" s="14"/>
      <c r="P193" s="14"/>
      <c r="Q193" s="14"/>
      <c r="R193" s="14"/>
      <c r="S193" s="14"/>
      <c r="T193" s="14"/>
      <c r="U193" s="14"/>
      <c r="V193" s="14"/>
    </row>
    <row r="194">
      <c r="A194" s="14"/>
      <c r="B194" s="14"/>
      <c r="C194" s="14"/>
      <c r="D194" s="15" t="str">
        <f t="shared" si="3"/>
        <v/>
      </c>
      <c r="E194" s="15" t="str">
        <f t="shared" si="4"/>
        <v/>
      </c>
      <c r="F194" s="14"/>
      <c r="G194" s="14"/>
      <c r="H194" s="14"/>
      <c r="I194" s="14"/>
      <c r="J194" s="14"/>
      <c r="K194" s="14"/>
      <c r="L194" s="14"/>
      <c r="M194" s="14"/>
      <c r="N194" s="14"/>
      <c r="O194" s="14"/>
      <c r="P194" s="14"/>
      <c r="Q194" s="14"/>
      <c r="R194" s="14"/>
      <c r="S194" s="14"/>
      <c r="T194" s="14"/>
      <c r="U194" s="14"/>
      <c r="V194" s="14"/>
    </row>
    <row r="195">
      <c r="A195" s="14"/>
      <c r="B195" s="14"/>
      <c r="C195" s="14"/>
      <c r="D195" s="15" t="str">
        <f t="shared" si="3"/>
        <v/>
      </c>
      <c r="E195" s="15" t="str">
        <f t="shared" si="4"/>
        <v/>
      </c>
      <c r="F195" s="14"/>
      <c r="G195" s="14"/>
      <c r="H195" s="14"/>
      <c r="I195" s="14"/>
      <c r="J195" s="14"/>
      <c r="K195" s="14"/>
      <c r="L195" s="14"/>
      <c r="M195" s="14"/>
      <c r="N195" s="14"/>
      <c r="O195" s="14"/>
      <c r="P195" s="14"/>
      <c r="Q195" s="14"/>
      <c r="R195" s="14"/>
      <c r="S195" s="14"/>
      <c r="T195" s="14"/>
      <c r="U195" s="14"/>
      <c r="V195" s="14"/>
    </row>
    <row r="196">
      <c r="A196" s="14"/>
      <c r="B196" s="14"/>
      <c r="C196" s="14"/>
      <c r="D196" s="15" t="str">
        <f t="shared" si="3"/>
        <v/>
      </c>
      <c r="E196" s="15" t="str">
        <f t="shared" si="4"/>
        <v/>
      </c>
      <c r="F196" s="14"/>
      <c r="G196" s="14"/>
      <c r="H196" s="14"/>
      <c r="I196" s="14"/>
      <c r="J196" s="14"/>
      <c r="K196" s="14"/>
      <c r="L196" s="14"/>
      <c r="M196" s="14"/>
      <c r="N196" s="14"/>
      <c r="O196" s="14"/>
      <c r="P196" s="14"/>
      <c r="Q196" s="14"/>
      <c r="R196" s="14"/>
      <c r="S196" s="14"/>
      <c r="T196" s="14"/>
      <c r="U196" s="14"/>
      <c r="V196" s="14"/>
    </row>
    <row r="197">
      <c r="A197" s="14"/>
      <c r="B197" s="14"/>
      <c r="C197" s="14"/>
      <c r="D197" s="15" t="str">
        <f t="shared" si="3"/>
        <v/>
      </c>
      <c r="E197" s="15" t="str">
        <f t="shared" si="4"/>
        <v/>
      </c>
      <c r="F197" s="14"/>
      <c r="G197" s="14"/>
      <c r="H197" s="14"/>
      <c r="I197" s="14"/>
      <c r="J197" s="14"/>
      <c r="K197" s="14"/>
      <c r="L197" s="14"/>
      <c r="M197" s="14"/>
      <c r="N197" s="14"/>
      <c r="O197" s="14"/>
      <c r="P197" s="14"/>
      <c r="Q197" s="14"/>
      <c r="R197" s="14"/>
      <c r="S197" s="14"/>
      <c r="T197" s="14"/>
      <c r="U197" s="14"/>
      <c r="V197" s="14"/>
    </row>
    <row r="198">
      <c r="A198" s="14"/>
      <c r="B198" s="14"/>
      <c r="C198" s="14"/>
      <c r="D198" s="15" t="str">
        <f t="shared" si="3"/>
        <v/>
      </c>
      <c r="E198" s="15" t="str">
        <f t="shared" si="4"/>
        <v/>
      </c>
      <c r="F198" s="14"/>
      <c r="G198" s="14"/>
      <c r="H198" s="14"/>
      <c r="I198" s="14"/>
      <c r="J198" s="14"/>
      <c r="K198" s="14"/>
      <c r="L198" s="14"/>
      <c r="M198" s="14"/>
      <c r="N198" s="14"/>
      <c r="O198" s="14"/>
      <c r="P198" s="14"/>
      <c r="Q198" s="14"/>
      <c r="R198" s="14"/>
      <c r="S198" s="14"/>
      <c r="T198" s="14"/>
      <c r="U198" s="14"/>
      <c r="V198" s="14"/>
    </row>
    <row r="199">
      <c r="A199" s="14"/>
      <c r="B199" s="14"/>
      <c r="C199" s="14"/>
      <c r="D199" s="15" t="str">
        <f t="shared" si="3"/>
        <v/>
      </c>
      <c r="E199" s="15" t="str">
        <f t="shared" si="4"/>
        <v/>
      </c>
      <c r="F199" s="14"/>
      <c r="G199" s="14"/>
      <c r="H199" s="14"/>
      <c r="I199" s="14"/>
      <c r="J199" s="14"/>
      <c r="K199" s="14"/>
      <c r="L199" s="14"/>
      <c r="M199" s="14"/>
      <c r="N199" s="14"/>
      <c r="O199" s="14"/>
      <c r="P199" s="14"/>
      <c r="Q199" s="14"/>
      <c r="R199" s="14"/>
      <c r="S199" s="14"/>
      <c r="T199" s="14"/>
      <c r="U199" s="14"/>
      <c r="V199" s="14"/>
    </row>
    <row r="200">
      <c r="A200" s="14"/>
      <c r="B200" s="14"/>
      <c r="C200" s="14"/>
      <c r="D200" s="15" t="str">
        <f t="shared" si="3"/>
        <v/>
      </c>
      <c r="E200" s="15" t="str">
        <f t="shared" si="4"/>
        <v/>
      </c>
      <c r="F200" s="14"/>
      <c r="G200" s="14"/>
      <c r="H200" s="14"/>
      <c r="I200" s="14"/>
      <c r="J200" s="14"/>
      <c r="K200" s="14"/>
      <c r="L200" s="14"/>
      <c r="M200" s="14"/>
      <c r="N200" s="14"/>
      <c r="O200" s="14"/>
      <c r="P200" s="14"/>
      <c r="Q200" s="14"/>
      <c r="R200" s="14"/>
      <c r="S200" s="14"/>
      <c r="T200" s="14"/>
      <c r="U200" s="14"/>
      <c r="V200" s="14"/>
    </row>
    <row r="201">
      <c r="A201" s="14"/>
      <c r="B201" s="14"/>
      <c r="C201" s="14"/>
      <c r="D201" s="15" t="str">
        <f t="shared" si="3"/>
        <v/>
      </c>
      <c r="E201" s="15" t="str">
        <f t="shared" si="4"/>
        <v/>
      </c>
      <c r="F201" s="14"/>
      <c r="G201" s="14"/>
      <c r="H201" s="14"/>
      <c r="I201" s="14"/>
      <c r="J201" s="14"/>
      <c r="K201" s="14"/>
      <c r="L201" s="14"/>
      <c r="M201" s="14"/>
      <c r="N201" s="14"/>
      <c r="O201" s="14"/>
      <c r="P201" s="14"/>
      <c r="Q201" s="14"/>
      <c r="R201" s="14"/>
      <c r="S201" s="14"/>
      <c r="T201" s="14"/>
      <c r="U201" s="14"/>
      <c r="V201" s="14"/>
    </row>
    <row r="202">
      <c r="A202" s="14"/>
      <c r="B202" s="14"/>
      <c r="C202" s="14"/>
      <c r="D202" s="15" t="str">
        <f t="shared" si="3"/>
        <v/>
      </c>
      <c r="E202" s="15" t="str">
        <f t="shared" si="4"/>
        <v/>
      </c>
      <c r="F202" s="14"/>
      <c r="G202" s="14"/>
      <c r="H202" s="14"/>
      <c r="I202" s="14"/>
      <c r="J202" s="14"/>
      <c r="K202" s="14"/>
      <c r="L202" s="14"/>
      <c r="M202" s="14"/>
      <c r="N202" s="14"/>
      <c r="O202" s="14"/>
      <c r="P202" s="14"/>
      <c r="Q202" s="14"/>
      <c r="R202" s="14"/>
      <c r="S202" s="14"/>
      <c r="T202" s="14"/>
      <c r="U202" s="14"/>
      <c r="V202" s="14"/>
    </row>
    <row r="203">
      <c r="A203" s="14"/>
      <c r="B203" s="14"/>
      <c r="C203" s="14"/>
      <c r="D203" s="15" t="str">
        <f t="shared" si="3"/>
        <v/>
      </c>
      <c r="E203" s="15" t="str">
        <f t="shared" si="4"/>
        <v/>
      </c>
      <c r="F203" s="14"/>
      <c r="G203" s="14"/>
      <c r="H203" s="14"/>
      <c r="I203" s="14"/>
      <c r="J203" s="14"/>
      <c r="K203" s="14"/>
      <c r="L203" s="14"/>
      <c r="M203" s="14"/>
      <c r="N203" s="14"/>
      <c r="O203" s="14"/>
      <c r="P203" s="14"/>
      <c r="Q203" s="14"/>
      <c r="R203" s="14"/>
      <c r="S203" s="14"/>
      <c r="T203" s="14"/>
      <c r="U203" s="14"/>
      <c r="V203" s="14"/>
    </row>
    <row r="204">
      <c r="A204" s="14"/>
      <c r="B204" s="14"/>
      <c r="C204" s="14"/>
      <c r="D204" s="15" t="str">
        <f t="shared" si="3"/>
        <v/>
      </c>
      <c r="E204" s="15" t="str">
        <f t="shared" si="4"/>
        <v/>
      </c>
      <c r="F204" s="14"/>
      <c r="G204" s="14"/>
      <c r="H204" s="14"/>
      <c r="I204" s="14"/>
      <c r="J204" s="14"/>
      <c r="K204" s="14"/>
      <c r="L204" s="14"/>
      <c r="M204" s="14"/>
      <c r="N204" s="14"/>
      <c r="O204" s="14"/>
      <c r="P204" s="14"/>
      <c r="Q204" s="14"/>
      <c r="R204" s="14"/>
      <c r="S204" s="14"/>
      <c r="T204" s="14"/>
      <c r="U204" s="14"/>
      <c r="V204" s="14"/>
    </row>
    <row r="205">
      <c r="A205" s="14"/>
      <c r="B205" s="14"/>
      <c r="C205" s="14"/>
      <c r="D205" s="15" t="str">
        <f t="shared" si="3"/>
        <v/>
      </c>
      <c r="E205" s="15" t="str">
        <f t="shared" si="4"/>
        <v/>
      </c>
      <c r="F205" s="14"/>
      <c r="G205" s="14"/>
      <c r="H205" s="14"/>
      <c r="I205" s="14"/>
      <c r="J205" s="14"/>
      <c r="K205" s="14"/>
      <c r="L205" s="14"/>
      <c r="M205" s="14"/>
      <c r="N205" s="14"/>
      <c r="O205" s="14"/>
      <c r="P205" s="14"/>
      <c r="Q205" s="14"/>
      <c r="R205" s="14"/>
      <c r="S205" s="14"/>
      <c r="T205" s="14"/>
      <c r="U205" s="14"/>
      <c r="V205" s="14"/>
    </row>
    <row r="206">
      <c r="A206" s="14"/>
      <c r="B206" s="14"/>
      <c r="C206" s="14"/>
      <c r="D206" s="15" t="str">
        <f t="shared" si="3"/>
        <v/>
      </c>
      <c r="E206" s="15" t="str">
        <f t="shared" si="4"/>
        <v/>
      </c>
      <c r="F206" s="14"/>
      <c r="G206" s="14"/>
      <c r="H206" s="14"/>
      <c r="I206" s="14"/>
      <c r="J206" s="14"/>
      <c r="K206" s="14"/>
      <c r="L206" s="14"/>
      <c r="M206" s="14"/>
      <c r="N206" s="14"/>
      <c r="O206" s="14"/>
      <c r="P206" s="14"/>
      <c r="Q206" s="14"/>
      <c r="R206" s="14"/>
      <c r="S206" s="14"/>
      <c r="T206" s="14"/>
      <c r="U206" s="14"/>
      <c r="V206" s="14"/>
    </row>
    <row r="207">
      <c r="A207" s="14"/>
      <c r="B207" s="14"/>
      <c r="C207" s="14"/>
      <c r="D207" s="15" t="str">
        <f t="shared" si="3"/>
        <v/>
      </c>
      <c r="E207" s="15" t="str">
        <f t="shared" si="4"/>
        <v/>
      </c>
      <c r="F207" s="14"/>
      <c r="G207" s="14"/>
      <c r="H207" s="14"/>
      <c r="I207" s="14"/>
      <c r="J207" s="14"/>
      <c r="K207" s="14"/>
      <c r="L207" s="14"/>
      <c r="M207" s="14"/>
      <c r="N207" s="14"/>
      <c r="O207" s="14"/>
      <c r="P207" s="14"/>
      <c r="Q207" s="14"/>
      <c r="R207" s="14"/>
      <c r="S207" s="14"/>
      <c r="T207" s="14"/>
      <c r="U207" s="14"/>
      <c r="V207" s="14"/>
    </row>
    <row r="208">
      <c r="A208" s="14"/>
      <c r="B208" s="14"/>
      <c r="C208" s="14"/>
      <c r="D208" s="15" t="str">
        <f t="shared" si="3"/>
        <v/>
      </c>
      <c r="E208" s="15" t="str">
        <f t="shared" si="4"/>
        <v/>
      </c>
      <c r="F208" s="14"/>
      <c r="G208" s="14"/>
      <c r="H208" s="14"/>
      <c r="I208" s="14"/>
      <c r="J208" s="14"/>
      <c r="K208" s="14"/>
      <c r="L208" s="14"/>
      <c r="M208" s="14"/>
      <c r="N208" s="14"/>
      <c r="O208" s="14"/>
      <c r="P208" s="14"/>
      <c r="Q208" s="14"/>
      <c r="R208" s="14"/>
      <c r="S208" s="14"/>
      <c r="T208" s="14"/>
      <c r="U208" s="14"/>
      <c r="V208" s="14"/>
    </row>
    <row r="209">
      <c r="A209" s="14"/>
      <c r="B209" s="14"/>
      <c r="C209" s="14"/>
      <c r="D209" s="15" t="str">
        <f t="shared" si="3"/>
        <v/>
      </c>
      <c r="E209" s="15" t="str">
        <f t="shared" si="4"/>
        <v/>
      </c>
      <c r="F209" s="14"/>
      <c r="G209" s="14"/>
      <c r="H209" s="14"/>
      <c r="I209" s="14"/>
      <c r="J209" s="14"/>
      <c r="K209" s="14"/>
      <c r="L209" s="14"/>
      <c r="M209" s="14"/>
      <c r="N209" s="14"/>
      <c r="O209" s="14"/>
      <c r="P209" s="14"/>
      <c r="Q209" s="14"/>
      <c r="R209" s="14"/>
      <c r="S209" s="14"/>
      <c r="T209" s="14"/>
      <c r="U209" s="14"/>
      <c r="V209" s="14"/>
    </row>
    <row r="210">
      <c r="A210" s="14"/>
      <c r="B210" s="14"/>
      <c r="C210" s="14"/>
      <c r="D210" s="15" t="str">
        <f t="shared" si="3"/>
        <v/>
      </c>
      <c r="E210" s="15" t="str">
        <f t="shared" si="4"/>
        <v/>
      </c>
      <c r="F210" s="14"/>
      <c r="G210" s="14"/>
      <c r="H210" s="14"/>
      <c r="I210" s="14"/>
      <c r="J210" s="14"/>
      <c r="K210" s="14"/>
      <c r="L210" s="14"/>
      <c r="M210" s="14"/>
      <c r="N210" s="14"/>
      <c r="O210" s="14"/>
      <c r="P210" s="14"/>
      <c r="Q210" s="14"/>
      <c r="R210" s="14"/>
      <c r="S210" s="14"/>
      <c r="T210" s="14"/>
      <c r="U210" s="14"/>
      <c r="V210" s="14"/>
    </row>
    <row r="211">
      <c r="A211" s="14"/>
      <c r="B211" s="14"/>
      <c r="C211" s="14"/>
      <c r="D211" s="15" t="str">
        <f t="shared" si="3"/>
        <v/>
      </c>
      <c r="E211" s="15" t="str">
        <f t="shared" si="4"/>
        <v/>
      </c>
      <c r="F211" s="14"/>
      <c r="G211" s="14"/>
      <c r="H211" s="14"/>
      <c r="I211" s="14"/>
      <c r="J211" s="14"/>
      <c r="K211" s="14"/>
      <c r="L211" s="14"/>
      <c r="M211" s="14"/>
      <c r="N211" s="14"/>
      <c r="O211" s="14"/>
      <c r="P211" s="14"/>
      <c r="Q211" s="14"/>
      <c r="R211" s="14"/>
      <c r="S211" s="14"/>
      <c r="T211" s="14"/>
      <c r="U211" s="14"/>
      <c r="V211" s="14"/>
    </row>
    <row r="212">
      <c r="A212" s="14"/>
      <c r="B212" s="14"/>
      <c r="C212" s="14"/>
      <c r="D212" s="15" t="str">
        <f t="shared" si="3"/>
        <v/>
      </c>
      <c r="E212" s="15" t="str">
        <f t="shared" si="4"/>
        <v/>
      </c>
      <c r="F212" s="14"/>
      <c r="G212" s="14"/>
      <c r="H212" s="14"/>
      <c r="I212" s="14"/>
      <c r="J212" s="14"/>
      <c r="K212" s="14"/>
      <c r="L212" s="14"/>
      <c r="M212" s="14"/>
      <c r="N212" s="14"/>
      <c r="O212" s="14"/>
      <c r="P212" s="14"/>
      <c r="Q212" s="14"/>
      <c r="R212" s="14"/>
      <c r="S212" s="14"/>
      <c r="T212" s="14"/>
      <c r="U212" s="14"/>
      <c r="V212" s="14"/>
    </row>
    <row r="213">
      <c r="A213" s="14"/>
      <c r="B213" s="14"/>
      <c r="C213" s="14"/>
      <c r="D213" s="15" t="str">
        <f t="shared" si="3"/>
        <v/>
      </c>
      <c r="E213" s="15" t="str">
        <f t="shared" si="4"/>
        <v/>
      </c>
      <c r="F213" s="14"/>
      <c r="G213" s="14"/>
      <c r="H213" s="14"/>
      <c r="I213" s="14"/>
      <c r="J213" s="14"/>
      <c r="K213" s="14"/>
      <c r="L213" s="14"/>
      <c r="M213" s="14"/>
      <c r="N213" s="14"/>
      <c r="O213" s="14"/>
      <c r="P213" s="14"/>
      <c r="Q213" s="14"/>
      <c r="R213" s="14"/>
      <c r="S213" s="14"/>
      <c r="T213" s="14"/>
      <c r="U213" s="14"/>
      <c r="V213" s="14"/>
    </row>
    <row r="214">
      <c r="A214" s="14"/>
      <c r="B214" s="14"/>
      <c r="C214" s="14"/>
      <c r="D214" s="15" t="str">
        <f t="shared" si="3"/>
        <v/>
      </c>
      <c r="E214" s="15" t="str">
        <f t="shared" si="4"/>
        <v/>
      </c>
      <c r="F214" s="14"/>
      <c r="G214" s="14"/>
      <c r="H214" s="14"/>
      <c r="I214" s="14"/>
      <c r="J214" s="14"/>
      <c r="K214" s="14"/>
      <c r="L214" s="14"/>
      <c r="M214" s="14"/>
      <c r="N214" s="14"/>
      <c r="O214" s="14"/>
      <c r="P214" s="14"/>
      <c r="Q214" s="14"/>
      <c r="R214" s="14"/>
      <c r="S214" s="14"/>
      <c r="T214" s="14"/>
      <c r="U214" s="14"/>
      <c r="V214" s="14"/>
    </row>
    <row r="215">
      <c r="A215" s="14"/>
      <c r="B215" s="14"/>
      <c r="C215" s="14"/>
      <c r="D215" s="15" t="str">
        <f t="shared" si="3"/>
        <v/>
      </c>
      <c r="E215" s="15" t="str">
        <f t="shared" si="4"/>
        <v/>
      </c>
      <c r="F215" s="14"/>
      <c r="G215" s="14"/>
      <c r="H215" s="14"/>
      <c r="I215" s="14"/>
      <c r="J215" s="14"/>
      <c r="K215" s="14"/>
      <c r="L215" s="14"/>
      <c r="M215" s="14"/>
      <c r="N215" s="14"/>
      <c r="O215" s="14"/>
      <c r="P215" s="14"/>
      <c r="Q215" s="14"/>
      <c r="R215" s="14"/>
      <c r="S215" s="14"/>
      <c r="T215" s="14"/>
      <c r="U215" s="14"/>
      <c r="V215" s="14"/>
    </row>
    <row r="216">
      <c r="A216" s="14"/>
      <c r="B216" s="14"/>
      <c r="C216" s="14"/>
      <c r="D216" s="15" t="str">
        <f t="shared" si="3"/>
        <v/>
      </c>
      <c r="E216" s="15" t="str">
        <f t="shared" si="4"/>
        <v/>
      </c>
      <c r="F216" s="14"/>
      <c r="G216" s="14"/>
      <c r="H216" s="14"/>
      <c r="I216" s="14"/>
      <c r="J216" s="14"/>
      <c r="K216" s="14"/>
      <c r="L216" s="14"/>
      <c r="M216" s="14"/>
      <c r="N216" s="14"/>
      <c r="O216" s="14"/>
      <c r="P216" s="14"/>
      <c r="Q216" s="14"/>
      <c r="R216" s="14"/>
      <c r="S216" s="14"/>
      <c r="T216" s="14"/>
      <c r="U216" s="14"/>
      <c r="V216" s="14"/>
    </row>
    <row r="217">
      <c r="A217" s="14"/>
      <c r="B217" s="14"/>
      <c r="C217" s="14"/>
      <c r="D217" s="15" t="str">
        <f t="shared" si="3"/>
        <v/>
      </c>
      <c r="E217" s="15" t="str">
        <f t="shared" si="4"/>
        <v/>
      </c>
      <c r="F217" s="14"/>
      <c r="G217" s="14"/>
      <c r="H217" s="14"/>
      <c r="I217" s="14"/>
      <c r="J217" s="14"/>
      <c r="K217" s="14"/>
      <c r="L217" s="14"/>
      <c r="M217" s="14"/>
      <c r="N217" s="14"/>
      <c r="O217" s="14"/>
      <c r="P217" s="14"/>
      <c r="Q217" s="14"/>
      <c r="R217" s="14"/>
      <c r="S217" s="14"/>
      <c r="T217" s="14"/>
      <c r="U217" s="14"/>
      <c r="V217" s="14"/>
    </row>
    <row r="218">
      <c r="A218" s="14"/>
      <c r="B218" s="14"/>
      <c r="C218" s="14"/>
      <c r="D218" s="15" t="str">
        <f t="shared" si="3"/>
        <v/>
      </c>
      <c r="E218" s="15" t="str">
        <f t="shared" si="4"/>
        <v/>
      </c>
      <c r="F218" s="14"/>
      <c r="G218" s="14"/>
      <c r="H218" s="14"/>
      <c r="I218" s="14"/>
      <c r="J218" s="14"/>
      <c r="K218" s="14"/>
      <c r="L218" s="14"/>
      <c r="M218" s="14"/>
      <c r="N218" s="14"/>
      <c r="O218" s="14"/>
      <c r="P218" s="14"/>
      <c r="Q218" s="14"/>
      <c r="R218" s="14"/>
      <c r="S218" s="14"/>
      <c r="T218" s="14"/>
      <c r="U218" s="14"/>
      <c r="V218" s="14"/>
    </row>
    <row r="219">
      <c r="A219" s="14"/>
      <c r="B219" s="14"/>
      <c r="C219" s="14"/>
      <c r="D219" s="15" t="str">
        <f t="shared" si="3"/>
        <v/>
      </c>
      <c r="E219" s="15" t="str">
        <f t="shared" si="4"/>
        <v/>
      </c>
      <c r="F219" s="14"/>
      <c r="G219" s="14"/>
      <c r="H219" s="14"/>
      <c r="I219" s="14"/>
      <c r="J219" s="14"/>
      <c r="K219" s="14"/>
      <c r="L219" s="14"/>
      <c r="M219" s="14"/>
      <c r="N219" s="14"/>
      <c r="O219" s="14"/>
      <c r="P219" s="14"/>
      <c r="Q219" s="14"/>
      <c r="R219" s="14"/>
      <c r="S219" s="14"/>
      <c r="T219" s="14"/>
      <c r="U219" s="14"/>
      <c r="V219" s="14"/>
    </row>
    <row r="220">
      <c r="A220" s="14"/>
      <c r="B220" s="14"/>
      <c r="C220" s="14"/>
      <c r="D220" s="15" t="str">
        <f t="shared" si="3"/>
        <v/>
      </c>
      <c r="E220" s="15" t="str">
        <f t="shared" si="4"/>
        <v/>
      </c>
      <c r="F220" s="14"/>
      <c r="G220" s="14"/>
      <c r="H220" s="14"/>
      <c r="I220" s="14"/>
      <c r="J220" s="14"/>
      <c r="K220" s="14"/>
      <c r="L220" s="14"/>
      <c r="M220" s="14"/>
      <c r="N220" s="14"/>
      <c r="O220" s="14"/>
      <c r="P220" s="14"/>
      <c r="Q220" s="14"/>
      <c r="R220" s="14"/>
      <c r="S220" s="14"/>
      <c r="T220" s="14"/>
      <c r="U220" s="14"/>
      <c r="V220" s="14"/>
    </row>
    <row r="221">
      <c r="A221" s="14"/>
      <c r="B221" s="14"/>
      <c r="C221" s="14"/>
      <c r="D221" s="15" t="str">
        <f t="shared" si="3"/>
        <v/>
      </c>
      <c r="E221" s="15" t="str">
        <f t="shared" si="4"/>
        <v/>
      </c>
      <c r="F221" s="14"/>
      <c r="G221" s="14"/>
      <c r="H221" s="14"/>
      <c r="I221" s="14"/>
      <c r="J221" s="14"/>
      <c r="K221" s="14"/>
      <c r="L221" s="14"/>
      <c r="M221" s="14"/>
      <c r="N221" s="14"/>
      <c r="O221" s="14"/>
      <c r="P221" s="14"/>
      <c r="Q221" s="14"/>
      <c r="R221" s="14"/>
      <c r="S221" s="14"/>
      <c r="T221" s="14"/>
      <c r="U221" s="14"/>
      <c r="V221" s="14"/>
    </row>
    <row r="222">
      <c r="A222" s="14"/>
      <c r="B222" s="14"/>
      <c r="C222" s="14"/>
      <c r="D222" s="15" t="str">
        <f t="shared" si="3"/>
        <v/>
      </c>
      <c r="E222" s="15" t="str">
        <f t="shared" si="4"/>
        <v/>
      </c>
      <c r="F222" s="14"/>
      <c r="G222" s="14"/>
      <c r="H222" s="14"/>
      <c r="I222" s="14"/>
      <c r="J222" s="14"/>
      <c r="K222" s="14"/>
      <c r="L222" s="14"/>
      <c r="M222" s="14"/>
      <c r="N222" s="14"/>
      <c r="O222" s="14"/>
      <c r="P222" s="14"/>
      <c r="Q222" s="14"/>
      <c r="R222" s="14"/>
      <c r="S222" s="14"/>
      <c r="T222" s="14"/>
      <c r="U222" s="14"/>
      <c r="V222" s="14"/>
    </row>
    <row r="223">
      <c r="A223" s="14"/>
      <c r="B223" s="14"/>
      <c r="C223" s="14"/>
      <c r="D223" s="15" t="str">
        <f t="shared" si="3"/>
        <v/>
      </c>
      <c r="E223" s="15" t="str">
        <f t="shared" si="4"/>
        <v/>
      </c>
      <c r="F223" s="14"/>
      <c r="G223" s="14"/>
      <c r="H223" s="14"/>
      <c r="I223" s="14"/>
      <c r="J223" s="14"/>
      <c r="K223" s="14"/>
      <c r="L223" s="14"/>
      <c r="M223" s="14"/>
      <c r="N223" s="14"/>
      <c r="O223" s="14"/>
      <c r="P223" s="14"/>
      <c r="Q223" s="14"/>
      <c r="R223" s="14"/>
      <c r="S223" s="14"/>
      <c r="T223" s="14"/>
      <c r="U223" s="14"/>
      <c r="V223" s="14"/>
    </row>
    <row r="224">
      <c r="A224" s="14"/>
      <c r="B224" s="14"/>
      <c r="C224" s="14"/>
      <c r="D224" s="15" t="str">
        <f t="shared" si="3"/>
        <v/>
      </c>
      <c r="E224" s="15" t="str">
        <f t="shared" si="4"/>
        <v/>
      </c>
      <c r="F224" s="14"/>
      <c r="G224" s="14"/>
      <c r="H224" s="14"/>
      <c r="I224" s="14"/>
      <c r="J224" s="14"/>
      <c r="K224" s="14"/>
      <c r="L224" s="14"/>
      <c r="M224" s="14"/>
      <c r="N224" s="14"/>
      <c r="O224" s="14"/>
      <c r="P224" s="14"/>
      <c r="Q224" s="14"/>
      <c r="R224" s="14"/>
      <c r="S224" s="14"/>
      <c r="T224" s="14"/>
      <c r="U224" s="14"/>
      <c r="V224" s="14"/>
    </row>
    <row r="225">
      <c r="A225" s="14"/>
      <c r="B225" s="14"/>
      <c r="C225" s="14"/>
      <c r="D225" s="15" t="str">
        <f t="shared" si="3"/>
        <v/>
      </c>
      <c r="E225" s="15" t="str">
        <f t="shared" si="4"/>
        <v/>
      </c>
      <c r="F225" s="14"/>
      <c r="G225" s="14"/>
      <c r="H225" s="14"/>
      <c r="I225" s="14"/>
      <c r="J225" s="14"/>
      <c r="K225" s="14"/>
      <c r="L225" s="14"/>
      <c r="M225" s="14"/>
      <c r="N225" s="14"/>
      <c r="O225" s="14"/>
      <c r="P225" s="14"/>
      <c r="Q225" s="14"/>
      <c r="R225" s="14"/>
      <c r="S225" s="14"/>
      <c r="T225" s="14"/>
      <c r="U225" s="14"/>
      <c r="V225" s="14"/>
    </row>
    <row r="226">
      <c r="A226" s="14"/>
      <c r="B226" s="14"/>
      <c r="C226" s="14"/>
      <c r="D226" s="15" t="str">
        <f t="shared" si="3"/>
        <v/>
      </c>
      <c r="E226" s="15" t="str">
        <f t="shared" si="4"/>
        <v/>
      </c>
      <c r="F226" s="14"/>
      <c r="G226" s="14"/>
      <c r="H226" s="14"/>
      <c r="I226" s="14"/>
      <c r="J226" s="14"/>
      <c r="K226" s="14"/>
      <c r="L226" s="14"/>
      <c r="M226" s="14"/>
      <c r="N226" s="14"/>
      <c r="O226" s="14"/>
      <c r="P226" s="14"/>
      <c r="Q226" s="14"/>
      <c r="R226" s="14"/>
      <c r="S226" s="14"/>
      <c r="T226" s="14"/>
      <c r="U226" s="14"/>
      <c r="V226" s="14"/>
    </row>
    <row r="227">
      <c r="A227" s="14"/>
      <c r="B227" s="14"/>
      <c r="C227" s="14"/>
      <c r="D227" s="15" t="str">
        <f t="shared" si="3"/>
        <v/>
      </c>
      <c r="E227" s="15" t="str">
        <f t="shared" si="4"/>
        <v/>
      </c>
      <c r="F227" s="14"/>
      <c r="G227" s="14"/>
      <c r="H227" s="14"/>
      <c r="I227" s="14"/>
      <c r="J227" s="14"/>
      <c r="K227" s="14"/>
      <c r="L227" s="14"/>
      <c r="M227" s="14"/>
      <c r="N227" s="14"/>
      <c r="O227" s="14"/>
      <c r="P227" s="14"/>
      <c r="Q227" s="14"/>
      <c r="R227" s="14"/>
      <c r="S227" s="14"/>
      <c r="T227" s="14"/>
      <c r="U227" s="14"/>
      <c r="V227" s="14"/>
    </row>
    <row r="228">
      <c r="A228" s="14"/>
      <c r="B228" s="14"/>
      <c r="C228" s="14"/>
      <c r="D228" s="15" t="str">
        <f t="shared" si="3"/>
        <v/>
      </c>
      <c r="E228" s="15" t="str">
        <f t="shared" si="4"/>
        <v/>
      </c>
      <c r="F228" s="14"/>
      <c r="G228" s="14"/>
      <c r="H228" s="14"/>
      <c r="I228" s="14"/>
      <c r="J228" s="14"/>
      <c r="K228" s="14"/>
      <c r="L228" s="14"/>
      <c r="M228" s="14"/>
      <c r="N228" s="14"/>
      <c r="O228" s="14"/>
      <c r="P228" s="14"/>
      <c r="Q228" s="14"/>
      <c r="R228" s="14"/>
      <c r="S228" s="14"/>
      <c r="T228" s="14"/>
      <c r="U228" s="14"/>
      <c r="V228" s="14"/>
    </row>
    <row r="229">
      <c r="A229" s="14"/>
      <c r="B229" s="14"/>
      <c r="C229" s="14"/>
      <c r="D229" s="15" t="str">
        <f t="shared" si="3"/>
        <v/>
      </c>
      <c r="E229" s="15" t="str">
        <f t="shared" si="4"/>
        <v/>
      </c>
      <c r="F229" s="14"/>
      <c r="G229" s="14"/>
      <c r="H229" s="14"/>
      <c r="I229" s="14"/>
      <c r="J229" s="14"/>
      <c r="K229" s="14"/>
      <c r="L229" s="14"/>
      <c r="M229" s="14"/>
      <c r="N229" s="14"/>
      <c r="O229" s="14"/>
      <c r="P229" s="14"/>
      <c r="Q229" s="14"/>
      <c r="R229" s="14"/>
      <c r="S229" s="14"/>
      <c r="T229" s="14"/>
      <c r="U229" s="14"/>
      <c r="V229" s="14"/>
    </row>
    <row r="230">
      <c r="A230" s="14"/>
      <c r="B230" s="14"/>
      <c r="C230" s="14"/>
      <c r="D230" s="15" t="str">
        <f t="shared" si="3"/>
        <v/>
      </c>
      <c r="E230" s="15" t="str">
        <f t="shared" si="4"/>
        <v/>
      </c>
      <c r="F230" s="14"/>
      <c r="G230" s="14"/>
      <c r="H230" s="14"/>
      <c r="I230" s="14"/>
      <c r="J230" s="14"/>
      <c r="K230" s="14"/>
      <c r="L230" s="14"/>
      <c r="M230" s="14"/>
      <c r="N230" s="14"/>
      <c r="O230" s="14"/>
      <c r="P230" s="14"/>
      <c r="Q230" s="14"/>
      <c r="R230" s="14"/>
      <c r="S230" s="14"/>
      <c r="T230" s="14"/>
      <c r="U230" s="14"/>
      <c r="V230" s="14"/>
    </row>
    <row r="231">
      <c r="A231" s="14"/>
      <c r="B231" s="14"/>
      <c r="C231" s="14"/>
      <c r="D231" s="15" t="str">
        <f t="shared" si="3"/>
        <v/>
      </c>
      <c r="E231" s="15" t="str">
        <f t="shared" si="4"/>
        <v/>
      </c>
      <c r="F231" s="14"/>
      <c r="G231" s="14"/>
      <c r="H231" s="14"/>
      <c r="I231" s="14"/>
      <c r="J231" s="14"/>
      <c r="K231" s="14"/>
      <c r="L231" s="14"/>
      <c r="M231" s="14"/>
      <c r="N231" s="14"/>
      <c r="O231" s="14"/>
      <c r="P231" s="14"/>
      <c r="Q231" s="14"/>
      <c r="R231" s="14"/>
      <c r="S231" s="14"/>
      <c r="T231" s="14"/>
      <c r="U231" s="14"/>
      <c r="V231" s="14"/>
    </row>
    <row r="232">
      <c r="A232" s="14"/>
      <c r="B232" s="14"/>
      <c r="C232" s="14"/>
      <c r="D232" s="15" t="str">
        <f t="shared" si="3"/>
        <v/>
      </c>
      <c r="E232" s="15" t="str">
        <f t="shared" si="4"/>
        <v/>
      </c>
      <c r="F232" s="14"/>
      <c r="G232" s="14"/>
      <c r="H232" s="14"/>
      <c r="I232" s="14"/>
      <c r="J232" s="14"/>
      <c r="K232" s="14"/>
      <c r="L232" s="14"/>
      <c r="M232" s="14"/>
      <c r="N232" s="14"/>
      <c r="O232" s="14"/>
      <c r="P232" s="14"/>
      <c r="Q232" s="14"/>
      <c r="R232" s="14"/>
      <c r="S232" s="14"/>
      <c r="T232" s="14"/>
      <c r="U232" s="14"/>
      <c r="V232" s="14"/>
    </row>
    <row r="233">
      <c r="A233" s="14"/>
      <c r="B233" s="14"/>
      <c r="C233" s="14"/>
      <c r="D233" s="15" t="str">
        <f t="shared" si="3"/>
        <v/>
      </c>
      <c r="E233" s="15" t="str">
        <f t="shared" si="4"/>
        <v/>
      </c>
      <c r="F233" s="14"/>
      <c r="G233" s="14"/>
      <c r="H233" s="14"/>
      <c r="I233" s="14"/>
      <c r="J233" s="14"/>
      <c r="K233" s="14"/>
      <c r="L233" s="14"/>
      <c r="M233" s="14"/>
      <c r="N233" s="14"/>
      <c r="O233" s="14"/>
      <c r="P233" s="14"/>
      <c r="Q233" s="14"/>
      <c r="R233" s="14"/>
      <c r="S233" s="14"/>
      <c r="T233" s="14"/>
      <c r="U233" s="14"/>
      <c r="V233" s="14"/>
    </row>
    <row r="234">
      <c r="A234" s="14"/>
      <c r="B234" s="14"/>
      <c r="C234" s="14"/>
      <c r="D234" s="15" t="str">
        <f t="shared" si="3"/>
        <v/>
      </c>
      <c r="E234" s="15" t="str">
        <f t="shared" si="4"/>
        <v/>
      </c>
      <c r="F234" s="14"/>
      <c r="G234" s="14"/>
      <c r="H234" s="14"/>
      <c r="I234" s="14"/>
      <c r="J234" s="14"/>
      <c r="K234" s="14"/>
      <c r="L234" s="14"/>
      <c r="M234" s="14"/>
      <c r="N234" s="14"/>
      <c r="O234" s="14"/>
      <c r="P234" s="14"/>
      <c r="Q234" s="14"/>
      <c r="R234" s="14"/>
      <c r="S234" s="14"/>
      <c r="T234" s="14"/>
      <c r="U234" s="14"/>
      <c r="V234" s="14"/>
    </row>
    <row r="235">
      <c r="A235" s="14"/>
      <c r="B235" s="14"/>
      <c r="C235" s="14"/>
      <c r="D235" s="15" t="str">
        <f t="shared" si="3"/>
        <v/>
      </c>
      <c r="E235" s="15" t="str">
        <f t="shared" si="4"/>
        <v/>
      </c>
      <c r="F235" s="14"/>
      <c r="G235" s="14"/>
      <c r="H235" s="14"/>
      <c r="I235" s="14"/>
      <c r="J235" s="14"/>
      <c r="K235" s="14"/>
      <c r="L235" s="14"/>
      <c r="M235" s="14"/>
      <c r="N235" s="14"/>
      <c r="O235" s="14"/>
      <c r="P235" s="14"/>
      <c r="Q235" s="14"/>
      <c r="R235" s="14"/>
      <c r="S235" s="14"/>
      <c r="T235" s="14"/>
      <c r="U235" s="14"/>
      <c r="V235" s="14"/>
    </row>
    <row r="236">
      <c r="A236" s="14"/>
      <c r="B236" s="14"/>
      <c r="C236" s="14"/>
      <c r="D236" s="15" t="str">
        <f t="shared" si="3"/>
        <v/>
      </c>
      <c r="E236" s="15" t="str">
        <f t="shared" si="4"/>
        <v/>
      </c>
      <c r="F236" s="14"/>
      <c r="G236" s="14"/>
      <c r="H236" s="14"/>
      <c r="I236" s="14"/>
      <c r="J236" s="14"/>
      <c r="K236" s="14"/>
      <c r="L236" s="14"/>
      <c r="M236" s="14"/>
      <c r="N236" s="14"/>
      <c r="O236" s="14"/>
      <c r="P236" s="14"/>
      <c r="Q236" s="14"/>
      <c r="R236" s="14"/>
      <c r="S236" s="14"/>
      <c r="T236" s="14"/>
      <c r="U236" s="14"/>
      <c r="V236" s="14"/>
    </row>
    <row r="237">
      <c r="A237" s="14"/>
      <c r="B237" s="14"/>
      <c r="C237" s="14"/>
      <c r="D237" s="15" t="str">
        <f t="shared" si="3"/>
        <v/>
      </c>
      <c r="E237" s="15" t="str">
        <f t="shared" si="4"/>
        <v/>
      </c>
      <c r="F237" s="14"/>
      <c r="G237" s="14"/>
      <c r="H237" s="14"/>
      <c r="I237" s="14"/>
      <c r="J237" s="14"/>
      <c r="K237" s="14"/>
      <c r="L237" s="14"/>
      <c r="M237" s="14"/>
      <c r="N237" s="14"/>
      <c r="O237" s="14"/>
      <c r="P237" s="14"/>
      <c r="Q237" s="14"/>
      <c r="R237" s="14"/>
      <c r="S237" s="14"/>
      <c r="T237" s="14"/>
      <c r="U237" s="14"/>
      <c r="V237" s="14"/>
    </row>
    <row r="238">
      <c r="A238" s="14"/>
      <c r="B238" s="14"/>
      <c r="C238" s="14"/>
      <c r="D238" s="15" t="str">
        <f t="shared" si="3"/>
        <v/>
      </c>
      <c r="E238" s="15" t="str">
        <f t="shared" si="4"/>
        <v/>
      </c>
      <c r="F238" s="14"/>
      <c r="G238" s="14"/>
      <c r="H238" s="14"/>
      <c r="I238" s="14"/>
      <c r="J238" s="14"/>
      <c r="K238" s="14"/>
      <c r="L238" s="14"/>
      <c r="M238" s="14"/>
      <c r="N238" s="14"/>
      <c r="O238" s="14"/>
      <c r="P238" s="14"/>
      <c r="Q238" s="14"/>
      <c r="R238" s="14"/>
      <c r="S238" s="14"/>
      <c r="T238" s="14"/>
      <c r="U238" s="14"/>
      <c r="V238" s="14"/>
    </row>
    <row r="239">
      <c r="A239" s="14"/>
      <c r="B239" s="14"/>
      <c r="C239" s="14"/>
      <c r="D239" s="15" t="str">
        <f t="shared" si="3"/>
        <v/>
      </c>
      <c r="E239" s="15" t="str">
        <f t="shared" si="4"/>
        <v/>
      </c>
      <c r="F239" s="14"/>
      <c r="G239" s="14"/>
      <c r="H239" s="14"/>
      <c r="I239" s="14"/>
      <c r="J239" s="14"/>
      <c r="K239" s="14"/>
      <c r="L239" s="14"/>
      <c r="M239" s="14"/>
      <c r="N239" s="14"/>
      <c r="O239" s="14"/>
      <c r="P239" s="14"/>
      <c r="Q239" s="14"/>
      <c r="R239" s="14"/>
      <c r="S239" s="14"/>
      <c r="T239" s="14"/>
      <c r="U239" s="14"/>
      <c r="V239" s="14"/>
    </row>
    <row r="240">
      <c r="A240" s="14"/>
      <c r="B240" s="14"/>
      <c r="C240" s="14"/>
      <c r="D240" s="15" t="str">
        <f t="shared" si="3"/>
        <v/>
      </c>
      <c r="E240" s="15" t="str">
        <f t="shared" si="4"/>
        <v/>
      </c>
      <c r="F240" s="14"/>
      <c r="G240" s="14"/>
      <c r="H240" s="14"/>
      <c r="I240" s="14"/>
      <c r="J240" s="14"/>
      <c r="K240" s="14"/>
      <c r="L240" s="14"/>
      <c r="M240" s="14"/>
      <c r="N240" s="14"/>
      <c r="O240" s="14"/>
      <c r="P240" s="14"/>
      <c r="Q240" s="14"/>
      <c r="R240" s="14"/>
      <c r="S240" s="14"/>
      <c r="T240" s="14"/>
      <c r="U240" s="14"/>
      <c r="V240" s="14"/>
    </row>
    <row r="241">
      <c r="A241" s="14"/>
      <c r="B241" s="14"/>
      <c r="C241" s="14"/>
      <c r="D241" s="15" t="str">
        <f t="shared" si="3"/>
        <v/>
      </c>
      <c r="E241" s="15" t="str">
        <f t="shared" si="4"/>
        <v/>
      </c>
      <c r="F241" s="14"/>
      <c r="G241" s="14"/>
      <c r="H241" s="14"/>
      <c r="I241" s="14"/>
      <c r="J241" s="14"/>
      <c r="K241" s="14"/>
      <c r="L241" s="14"/>
      <c r="M241" s="14"/>
      <c r="N241" s="14"/>
      <c r="O241" s="14"/>
      <c r="P241" s="14"/>
      <c r="Q241" s="14"/>
      <c r="R241" s="14"/>
      <c r="S241" s="14"/>
      <c r="T241" s="14"/>
      <c r="U241" s="14"/>
      <c r="V241" s="14"/>
    </row>
    <row r="242">
      <c r="A242" s="14"/>
      <c r="B242" s="14"/>
      <c r="C242" s="14"/>
      <c r="D242" s="15" t="str">
        <f t="shared" si="3"/>
        <v/>
      </c>
      <c r="E242" s="15" t="str">
        <f t="shared" si="4"/>
        <v/>
      </c>
      <c r="F242" s="14"/>
      <c r="G242" s="14"/>
      <c r="H242" s="14"/>
      <c r="I242" s="14"/>
      <c r="J242" s="14"/>
      <c r="K242" s="14"/>
      <c r="L242" s="14"/>
      <c r="M242" s="14"/>
      <c r="N242" s="14"/>
      <c r="O242" s="14"/>
      <c r="P242" s="14"/>
      <c r="Q242" s="14"/>
      <c r="R242" s="14"/>
      <c r="S242" s="14"/>
      <c r="T242" s="14"/>
      <c r="U242" s="14"/>
      <c r="V242" s="14"/>
    </row>
    <row r="243">
      <c r="A243" s="14"/>
      <c r="B243" s="14"/>
      <c r="C243" s="14"/>
      <c r="D243" s="15" t="str">
        <f t="shared" si="3"/>
        <v/>
      </c>
      <c r="E243" s="15" t="str">
        <f t="shared" si="4"/>
        <v/>
      </c>
      <c r="F243" s="14"/>
      <c r="G243" s="14"/>
      <c r="H243" s="14"/>
      <c r="I243" s="14"/>
      <c r="J243" s="14"/>
      <c r="K243" s="14"/>
      <c r="L243" s="14"/>
      <c r="M243" s="14"/>
      <c r="N243" s="14"/>
      <c r="O243" s="14"/>
      <c r="P243" s="14"/>
      <c r="Q243" s="14"/>
      <c r="R243" s="14"/>
      <c r="S243" s="14"/>
      <c r="T243" s="14"/>
      <c r="U243" s="14"/>
      <c r="V243" s="14"/>
    </row>
    <row r="244">
      <c r="A244" s="14"/>
      <c r="B244" s="14"/>
      <c r="C244" s="14"/>
      <c r="D244" s="15" t="str">
        <f t="shared" si="3"/>
        <v/>
      </c>
      <c r="E244" s="15" t="str">
        <f t="shared" si="4"/>
        <v/>
      </c>
      <c r="F244" s="14"/>
      <c r="G244" s="14"/>
      <c r="H244" s="14"/>
      <c r="I244" s="14"/>
      <c r="J244" s="14"/>
      <c r="K244" s="14"/>
      <c r="L244" s="14"/>
      <c r="M244" s="14"/>
      <c r="N244" s="14"/>
      <c r="O244" s="14"/>
      <c r="P244" s="14"/>
      <c r="Q244" s="14"/>
      <c r="R244" s="14"/>
      <c r="S244" s="14"/>
      <c r="T244" s="14"/>
      <c r="U244" s="14"/>
      <c r="V244" s="14"/>
    </row>
    <row r="245">
      <c r="A245" s="14"/>
      <c r="B245" s="14"/>
      <c r="C245" s="14"/>
      <c r="D245" s="15" t="str">
        <f t="shared" si="3"/>
        <v/>
      </c>
      <c r="E245" s="15" t="str">
        <f t="shared" si="4"/>
        <v/>
      </c>
      <c r="F245" s="14"/>
      <c r="G245" s="14"/>
      <c r="H245" s="14"/>
      <c r="I245" s="14"/>
      <c r="J245" s="14"/>
      <c r="K245" s="14"/>
      <c r="L245" s="14"/>
      <c r="M245" s="14"/>
      <c r="N245" s="14"/>
      <c r="O245" s="14"/>
      <c r="P245" s="14"/>
      <c r="Q245" s="14"/>
      <c r="R245" s="14"/>
      <c r="S245" s="14"/>
      <c r="T245" s="14"/>
      <c r="U245" s="14"/>
      <c r="V245" s="14"/>
    </row>
    <row r="246">
      <c r="A246" s="14"/>
      <c r="B246" s="14"/>
      <c r="C246" s="14"/>
      <c r="D246" s="15" t="str">
        <f t="shared" si="3"/>
        <v/>
      </c>
      <c r="E246" s="15" t="str">
        <f t="shared" si="4"/>
        <v/>
      </c>
      <c r="F246" s="14"/>
      <c r="G246" s="14"/>
      <c r="H246" s="14"/>
      <c r="I246" s="14"/>
      <c r="J246" s="14"/>
      <c r="K246" s="14"/>
      <c r="L246" s="14"/>
      <c r="M246" s="14"/>
      <c r="N246" s="14"/>
      <c r="O246" s="14"/>
      <c r="P246" s="14"/>
      <c r="Q246" s="14"/>
      <c r="R246" s="14"/>
      <c r="S246" s="14"/>
      <c r="T246" s="14"/>
      <c r="U246" s="14"/>
      <c r="V246" s="14"/>
    </row>
    <row r="247">
      <c r="A247" s="14"/>
      <c r="B247" s="14"/>
      <c r="C247" s="14"/>
      <c r="D247" s="15" t="str">
        <f t="shared" si="3"/>
        <v/>
      </c>
      <c r="E247" s="15" t="str">
        <f t="shared" si="4"/>
        <v/>
      </c>
      <c r="F247" s="14"/>
      <c r="G247" s="14"/>
      <c r="H247" s="14"/>
      <c r="I247" s="14"/>
      <c r="J247" s="14"/>
      <c r="K247" s="14"/>
      <c r="L247" s="14"/>
      <c r="M247" s="14"/>
      <c r="N247" s="14"/>
      <c r="O247" s="14"/>
      <c r="P247" s="14"/>
      <c r="Q247" s="14"/>
      <c r="R247" s="14"/>
      <c r="S247" s="14"/>
      <c r="T247" s="14"/>
      <c r="U247" s="14"/>
      <c r="V247" s="14"/>
    </row>
    <row r="248">
      <c r="A248" s="14"/>
      <c r="B248" s="14"/>
      <c r="C248" s="14"/>
      <c r="D248" s="15" t="str">
        <f t="shared" si="3"/>
        <v/>
      </c>
      <c r="E248" s="15" t="str">
        <f t="shared" si="4"/>
        <v/>
      </c>
      <c r="F248" s="14"/>
      <c r="G248" s="14"/>
      <c r="H248" s="14"/>
      <c r="I248" s="14"/>
      <c r="J248" s="14"/>
      <c r="K248" s="14"/>
      <c r="L248" s="14"/>
      <c r="M248" s="14"/>
      <c r="N248" s="14"/>
      <c r="O248" s="14"/>
      <c r="P248" s="14"/>
      <c r="Q248" s="14"/>
      <c r="R248" s="14"/>
      <c r="S248" s="14"/>
      <c r="T248" s="14"/>
      <c r="U248" s="14"/>
      <c r="V248" s="14"/>
    </row>
    <row r="249">
      <c r="A249" s="14"/>
      <c r="B249" s="14"/>
      <c r="C249" s="14"/>
      <c r="D249" s="15" t="str">
        <f t="shared" si="3"/>
        <v/>
      </c>
      <c r="E249" s="15" t="str">
        <f t="shared" si="4"/>
        <v/>
      </c>
      <c r="F249" s="14"/>
      <c r="G249" s="14"/>
      <c r="H249" s="14"/>
      <c r="I249" s="14"/>
      <c r="J249" s="14"/>
      <c r="K249" s="14"/>
      <c r="L249" s="14"/>
      <c r="M249" s="14"/>
      <c r="N249" s="14"/>
      <c r="O249" s="14"/>
      <c r="P249" s="14"/>
      <c r="Q249" s="14"/>
      <c r="R249" s="14"/>
      <c r="S249" s="14"/>
      <c r="T249" s="14"/>
      <c r="U249" s="14"/>
      <c r="V249" s="14"/>
    </row>
    <row r="250">
      <c r="A250" s="14"/>
      <c r="B250" s="14"/>
      <c r="C250" s="14"/>
      <c r="D250" s="15" t="str">
        <f t="shared" si="3"/>
        <v/>
      </c>
      <c r="E250" s="15" t="str">
        <f t="shared" si="4"/>
        <v/>
      </c>
      <c r="F250" s="14"/>
      <c r="G250" s="14"/>
      <c r="H250" s="14"/>
      <c r="I250" s="14"/>
      <c r="J250" s="14"/>
      <c r="K250" s="14"/>
      <c r="L250" s="14"/>
      <c r="M250" s="14"/>
      <c r="N250" s="14"/>
      <c r="O250" s="14"/>
      <c r="P250" s="14"/>
      <c r="Q250" s="14"/>
      <c r="R250" s="14"/>
      <c r="S250" s="14"/>
      <c r="T250" s="14"/>
      <c r="U250" s="14"/>
      <c r="V250" s="14"/>
    </row>
    <row r="251">
      <c r="A251" s="14"/>
      <c r="B251" s="14"/>
      <c r="C251" s="14"/>
      <c r="D251" s="15" t="str">
        <f t="shared" si="3"/>
        <v/>
      </c>
      <c r="E251" s="15" t="str">
        <f t="shared" si="4"/>
        <v/>
      </c>
      <c r="F251" s="14"/>
      <c r="G251" s="14"/>
      <c r="H251" s="14"/>
      <c r="I251" s="14"/>
      <c r="J251" s="14"/>
      <c r="K251" s="14"/>
      <c r="L251" s="14"/>
      <c r="M251" s="14"/>
      <c r="N251" s="14"/>
      <c r="O251" s="14"/>
      <c r="P251" s="14"/>
      <c r="Q251" s="14"/>
      <c r="R251" s="14"/>
      <c r="S251" s="14"/>
      <c r="T251" s="14"/>
      <c r="U251" s="14"/>
      <c r="V251" s="14"/>
    </row>
    <row r="252">
      <c r="A252" s="14"/>
      <c r="B252" s="14"/>
      <c r="C252" s="14"/>
      <c r="D252" s="15" t="str">
        <f t="shared" si="3"/>
        <v/>
      </c>
      <c r="E252" s="15" t="str">
        <f t="shared" si="4"/>
        <v/>
      </c>
      <c r="F252" s="14"/>
      <c r="G252" s="14"/>
      <c r="H252" s="14"/>
      <c r="I252" s="14"/>
      <c r="J252" s="14"/>
      <c r="K252" s="14"/>
      <c r="L252" s="14"/>
      <c r="M252" s="14"/>
      <c r="N252" s="14"/>
      <c r="O252" s="14"/>
      <c r="P252" s="14"/>
      <c r="Q252" s="14"/>
      <c r="R252" s="14"/>
      <c r="S252" s="14"/>
      <c r="T252" s="14"/>
      <c r="U252" s="14"/>
      <c r="V252" s="14"/>
    </row>
    <row r="253">
      <c r="A253" s="14"/>
      <c r="B253" s="14"/>
      <c r="C253" s="14"/>
      <c r="D253" s="15" t="str">
        <f t="shared" si="3"/>
        <v/>
      </c>
      <c r="E253" s="15" t="str">
        <f t="shared" si="4"/>
        <v/>
      </c>
      <c r="F253" s="14"/>
      <c r="G253" s="14"/>
      <c r="H253" s="14"/>
      <c r="I253" s="14"/>
      <c r="J253" s="14"/>
      <c r="K253" s="14"/>
      <c r="L253" s="14"/>
      <c r="M253" s="14"/>
      <c r="N253" s="14"/>
      <c r="O253" s="14"/>
      <c r="P253" s="14"/>
      <c r="Q253" s="14"/>
      <c r="R253" s="14"/>
      <c r="S253" s="14"/>
      <c r="T253" s="14"/>
      <c r="U253" s="14"/>
      <c r="V253" s="14"/>
    </row>
    <row r="254">
      <c r="A254" s="14"/>
      <c r="B254" s="14"/>
      <c r="C254" s="14"/>
      <c r="D254" s="15" t="str">
        <f t="shared" si="3"/>
        <v/>
      </c>
      <c r="E254" s="15" t="str">
        <f t="shared" si="4"/>
        <v/>
      </c>
      <c r="F254" s="14"/>
      <c r="G254" s="14"/>
      <c r="H254" s="14"/>
      <c r="I254" s="14"/>
      <c r="J254" s="14"/>
      <c r="K254" s="14"/>
      <c r="L254" s="14"/>
      <c r="M254" s="14"/>
      <c r="N254" s="14"/>
      <c r="O254" s="14"/>
      <c r="P254" s="14"/>
      <c r="Q254" s="14"/>
      <c r="R254" s="14"/>
      <c r="S254" s="14"/>
      <c r="T254" s="14"/>
      <c r="U254" s="14"/>
      <c r="V254" s="14"/>
    </row>
    <row r="255">
      <c r="A255" s="14"/>
      <c r="B255" s="14"/>
      <c r="C255" s="14"/>
      <c r="D255" s="15" t="str">
        <f t="shared" si="3"/>
        <v/>
      </c>
      <c r="E255" s="15" t="str">
        <f t="shared" si="4"/>
        <v/>
      </c>
      <c r="F255" s="14"/>
      <c r="G255" s="14"/>
      <c r="H255" s="14"/>
      <c r="I255" s="14"/>
      <c r="J255" s="14"/>
      <c r="K255" s="14"/>
      <c r="L255" s="14"/>
      <c r="M255" s="14"/>
      <c r="N255" s="14"/>
      <c r="O255" s="14"/>
      <c r="P255" s="14"/>
      <c r="Q255" s="14"/>
      <c r="R255" s="14"/>
      <c r="S255" s="14"/>
      <c r="T255" s="14"/>
      <c r="U255" s="14"/>
      <c r="V255" s="14"/>
    </row>
    <row r="256">
      <c r="A256" s="14"/>
      <c r="B256" s="14"/>
      <c r="C256" s="14"/>
      <c r="D256" s="15" t="str">
        <f t="shared" si="3"/>
        <v/>
      </c>
      <c r="E256" s="15" t="str">
        <f t="shared" si="4"/>
        <v/>
      </c>
      <c r="F256" s="14"/>
      <c r="G256" s="14"/>
      <c r="H256" s="14"/>
      <c r="I256" s="14"/>
      <c r="J256" s="14"/>
      <c r="K256" s="14"/>
      <c r="L256" s="14"/>
      <c r="M256" s="14"/>
      <c r="N256" s="14"/>
      <c r="O256" s="14"/>
      <c r="P256" s="14"/>
      <c r="Q256" s="14"/>
      <c r="R256" s="14"/>
      <c r="S256" s="14"/>
      <c r="T256" s="14"/>
      <c r="U256" s="14"/>
      <c r="V256" s="14"/>
    </row>
    <row r="257">
      <c r="A257" s="14"/>
      <c r="B257" s="14"/>
      <c r="C257" s="14"/>
      <c r="D257" s="15" t="str">
        <f t="shared" si="3"/>
        <v/>
      </c>
      <c r="E257" s="15" t="str">
        <f t="shared" si="4"/>
        <v/>
      </c>
      <c r="F257" s="14"/>
      <c r="G257" s="14"/>
      <c r="H257" s="14"/>
      <c r="I257" s="14"/>
      <c r="J257" s="14"/>
      <c r="K257" s="14"/>
      <c r="L257" s="14"/>
      <c r="M257" s="14"/>
      <c r="N257" s="14"/>
      <c r="O257" s="14"/>
      <c r="P257" s="14"/>
      <c r="Q257" s="14"/>
      <c r="R257" s="14"/>
      <c r="S257" s="14"/>
      <c r="T257" s="14"/>
      <c r="U257" s="14"/>
      <c r="V257" s="14"/>
    </row>
    <row r="258">
      <c r="A258" s="14"/>
      <c r="B258" s="14"/>
      <c r="C258" s="14"/>
      <c r="D258" s="15" t="str">
        <f t="shared" si="3"/>
        <v/>
      </c>
      <c r="E258" s="15" t="str">
        <f t="shared" si="4"/>
        <v/>
      </c>
      <c r="F258" s="14"/>
      <c r="G258" s="14"/>
      <c r="H258" s="14"/>
      <c r="I258" s="14"/>
      <c r="J258" s="14"/>
      <c r="K258" s="14"/>
      <c r="L258" s="14"/>
      <c r="M258" s="14"/>
      <c r="N258" s="14"/>
      <c r="O258" s="14"/>
      <c r="P258" s="14"/>
      <c r="Q258" s="14"/>
      <c r="R258" s="14"/>
      <c r="S258" s="14"/>
      <c r="T258" s="14"/>
      <c r="U258" s="14"/>
      <c r="V258" s="14"/>
    </row>
    <row r="259">
      <c r="A259" s="14"/>
      <c r="B259" s="14"/>
      <c r="C259" s="14"/>
      <c r="D259" s="15" t="str">
        <f t="shared" si="3"/>
        <v/>
      </c>
      <c r="E259" s="15" t="str">
        <f t="shared" si="4"/>
        <v/>
      </c>
      <c r="F259" s="14"/>
      <c r="G259" s="14"/>
      <c r="H259" s="14"/>
      <c r="I259" s="14"/>
      <c r="J259" s="14"/>
      <c r="K259" s="14"/>
      <c r="L259" s="14"/>
      <c r="M259" s="14"/>
      <c r="N259" s="14"/>
      <c r="O259" s="14"/>
      <c r="P259" s="14"/>
      <c r="Q259" s="14"/>
      <c r="R259" s="14"/>
      <c r="S259" s="14"/>
      <c r="T259" s="14"/>
      <c r="U259" s="14"/>
      <c r="V259" s="14"/>
    </row>
    <row r="260">
      <c r="A260" s="14"/>
      <c r="B260" s="14"/>
      <c r="C260" s="14"/>
      <c r="D260" s="15" t="str">
        <f t="shared" si="3"/>
        <v/>
      </c>
      <c r="E260" s="15" t="str">
        <f t="shared" si="4"/>
        <v/>
      </c>
      <c r="F260" s="14"/>
      <c r="G260" s="14"/>
      <c r="H260" s="14"/>
      <c r="I260" s="14"/>
      <c r="J260" s="14"/>
      <c r="K260" s="14"/>
      <c r="L260" s="14"/>
      <c r="M260" s="14"/>
      <c r="N260" s="14"/>
      <c r="O260" s="14"/>
      <c r="P260" s="14"/>
      <c r="Q260" s="14"/>
      <c r="R260" s="14"/>
      <c r="S260" s="14"/>
      <c r="T260" s="14"/>
      <c r="U260" s="14"/>
      <c r="V260" s="14"/>
    </row>
    <row r="261">
      <c r="A261" s="14"/>
      <c r="B261" s="14"/>
      <c r="C261" s="14"/>
      <c r="D261" s="15" t="str">
        <f t="shared" si="3"/>
        <v/>
      </c>
      <c r="E261" s="15" t="str">
        <f t="shared" si="4"/>
        <v/>
      </c>
      <c r="F261" s="14"/>
      <c r="G261" s="14"/>
      <c r="H261" s="14"/>
      <c r="I261" s="14"/>
      <c r="J261" s="14"/>
      <c r="K261" s="14"/>
      <c r="L261" s="14"/>
      <c r="M261" s="14"/>
      <c r="N261" s="14"/>
      <c r="O261" s="14"/>
      <c r="P261" s="14"/>
      <c r="Q261" s="14"/>
      <c r="R261" s="14"/>
      <c r="S261" s="14"/>
      <c r="T261" s="14"/>
      <c r="U261" s="14"/>
      <c r="V261" s="14"/>
    </row>
    <row r="262">
      <c r="A262" s="14"/>
      <c r="B262" s="14"/>
      <c r="C262" s="14"/>
      <c r="D262" s="15" t="str">
        <f t="shared" si="3"/>
        <v/>
      </c>
      <c r="E262" s="15" t="str">
        <f t="shared" si="4"/>
        <v/>
      </c>
      <c r="F262" s="14"/>
      <c r="G262" s="14"/>
      <c r="H262" s="14"/>
      <c r="I262" s="14"/>
      <c r="J262" s="14"/>
      <c r="K262" s="14"/>
      <c r="L262" s="14"/>
      <c r="M262" s="14"/>
      <c r="N262" s="14"/>
      <c r="O262" s="14"/>
      <c r="P262" s="14"/>
      <c r="Q262" s="14"/>
      <c r="R262" s="14"/>
      <c r="S262" s="14"/>
      <c r="T262" s="14"/>
      <c r="U262" s="14"/>
      <c r="V262" s="14"/>
    </row>
    <row r="263">
      <c r="A263" s="14"/>
      <c r="B263" s="14"/>
      <c r="C263" s="14"/>
      <c r="D263" s="15" t="str">
        <f t="shared" si="3"/>
        <v/>
      </c>
      <c r="E263" s="15" t="str">
        <f t="shared" si="4"/>
        <v/>
      </c>
      <c r="F263" s="14"/>
      <c r="G263" s="14"/>
      <c r="H263" s="14"/>
      <c r="I263" s="14"/>
      <c r="J263" s="14"/>
      <c r="K263" s="14"/>
      <c r="L263" s="14"/>
      <c r="M263" s="14"/>
      <c r="N263" s="14"/>
      <c r="O263" s="14"/>
      <c r="P263" s="14"/>
      <c r="Q263" s="14"/>
      <c r="R263" s="14"/>
      <c r="S263" s="14"/>
      <c r="T263" s="14"/>
      <c r="U263" s="14"/>
      <c r="V263" s="14"/>
    </row>
    <row r="264">
      <c r="A264" s="14"/>
      <c r="B264" s="14"/>
      <c r="C264" s="14"/>
      <c r="D264" s="15" t="str">
        <f t="shared" si="3"/>
        <v/>
      </c>
      <c r="E264" s="15" t="str">
        <f t="shared" si="4"/>
        <v/>
      </c>
      <c r="F264" s="14"/>
      <c r="G264" s="14"/>
      <c r="H264" s="14"/>
      <c r="I264" s="14"/>
      <c r="J264" s="14"/>
      <c r="K264" s="14"/>
      <c r="L264" s="14"/>
      <c r="M264" s="14"/>
      <c r="N264" s="14"/>
      <c r="O264" s="14"/>
      <c r="P264" s="14"/>
      <c r="Q264" s="14"/>
      <c r="R264" s="14"/>
      <c r="S264" s="14"/>
      <c r="T264" s="14"/>
      <c r="U264" s="14"/>
      <c r="V264" s="14"/>
    </row>
    <row r="265">
      <c r="A265" s="14"/>
      <c r="B265" s="14"/>
      <c r="C265" s="14"/>
      <c r="D265" s="15" t="str">
        <f t="shared" si="3"/>
        <v/>
      </c>
      <c r="E265" s="15" t="str">
        <f t="shared" si="4"/>
        <v/>
      </c>
      <c r="F265" s="14"/>
      <c r="G265" s="14"/>
      <c r="H265" s="14"/>
      <c r="I265" s="14"/>
      <c r="J265" s="14"/>
      <c r="K265" s="14"/>
      <c r="L265" s="14"/>
      <c r="M265" s="14"/>
      <c r="N265" s="14"/>
      <c r="O265" s="14"/>
      <c r="P265" s="14"/>
      <c r="Q265" s="14"/>
      <c r="R265" s="14"/>
      <c r="S265" s="14"/>
      <c r="T265" s="14"/>
      <c r="U265" s="14"/>
      <c r="V265" s="14"/>
    </row>
    <row r="266">
      <c r="A266" s="14"/>
      <c r="B266" s="14"/>
      <c r="C266" s="14"/>
      <c r="D266" s="15" t="str">
        <f t="shared" si="3"/>
        <v/>
      </c>
      <c r="E266" s="15" t="str">
        <f t="shared" si="4"/>
        <v/>
      </c>
      <c r="F266" s="14"/>
      <c r="G266" s="14"/>
      <c r="H266" s="14"/>
      <c r="I266" s="14"/>
      <c r="J266" s="14"/>
      <c r="K266" s="14"/>
      <c r="L266" s="14"/>
      <c r="M266" s="14"/>
      <c r="N266" s="14"/>
      <c r="O266" s="14"/>
      <c r="P266" s="14"/>
      <c r="Q266" s="14"/>
      <c r="R266" s="14"/>
      <c r="S266" s="14"/>
      <c r="T266" s="14"/>
      <c r="U266" s="14"/>
      <c r="V266" s="14"/>
    </row>
    <row r="267">
      <c r="A267" s="14"/>
      <c r="B267" s="14"/>
      <c r="C267" s="14"/>
      <c r="D267" s="15" t="str">
        <f t="shared" si="3"/>
        <v/>
      </c>
      <c r="E267" s="15" t="str">
        <f t="shared" si="4"/>
        <v/>
      </c>
      <c r="F267" s="14"/>
      <c r="G267" s="14"/>
      <c r="H267" s="14"/>
      <c r="I267" s="14"/>
      <c r="J267" s="14"/>
      <c r="K267" s="14"/>
      <c r="L267" s="14"/>
      <c r="M267" s="14"/>
      <c r="N267" s="14"/>
      <c r="O267" s="14"/>
      <c r="P267" s="14"/>
      <c r="Q267" s="14"/>
      <c r="R267" s="14"/>
      <c r="S267" s="14"/>
      <c r="T267" s="14"/>
      <c r="U267" s="14"/>
      <c r="V267" s="14"/>
    </row>
    <row r="268">
      <c r="A268" s="14"/>
      <c r="B268" s="14"/>
      <c r="C268" s="14"/>
      <c r="D268" s="15" t="str">
        <f t="shared" si="3"/>
        <v/>
      </c>
      <c r="E268" s="15" t="str">
        <f t="shared" si="4"/>
        <v/>
      </c>
      <c r="F268" s="14"/>
      <c r="G268" s="14"/>
      <c r="H268" s="14"/>
      <c r="I268" s="14"/>
      <c r="J268" s="14"/>
      <c r="K268" s="14"/>
      <c r="L268" s="14"/>
      <c r="M268" s="14"/>
      <c r="N268" s="14"/>
      <c r="O268" s="14"/>
      <c r="P268" s="14"/>
      <c r="Q268" s="14"/>
      <c r="R268" s="14"/>
      <c r="S268" s="14"/>
      <c r="T268" s="14"/>
      <c r="U268" s="14"/>
      <c r="V268" s="14"/>
    </row>
    <row r="269">
      <c r="A269" s="14"/>
      <c r="B269" s="14"/>
      <c r="C269" s="14"/>
      <c r="D269" s="15" t="str">
        <f t="shared" si="3"/>
        <v/>
      </c>
      <c r="E269" s="15" t="str">
        <f t="shared" si="4"/>
        <v/>
      </c>
      <c r="F269" s="14"/>
      <c r="G269" s="14"/>
      <c r="H269" s="14"/>
      <c r="I269" s="14"/>
      <c r="J269" s="14"/>
      <c r="K269" s="14"/>
      <c r="L269" s="14"/>
      <c r="M269" s="14"/>
      <c r="N269" s="14"/>
      <c r="O269" s="14"/>
      <c r="P269" s="14"/>
      <c r="Q269" s="14"/>
      <c r="R269" s="14"/>
      <c r="S269" s="14"/>
      <c r="T269" s="14"/>
      <c r="U269" s="14"/>
      <c r="V269" s="14"/>
    </row>
    <row r="270">
      <c r="A270" s="14"/>
      <c r="B270" s="14"/>
      <c r="C270" s="14"/>
      <c r="D270" s="15" t="str">
        <f t="shared" si="3"/>
        <v/>
      </c>
      <c r="E270" s="15" t="str">
        <f t="shared" si="4"/>
        <v/>
      </c>
      <c r="F270" s="14"/>
      <c r="G270" s="14"/>
      <c r="H270" s="14"/>
      <c r="I270" s="14"/>
      <c r="J270" s="14"/>
      <c r="K270" s="14"/>
      <c r="L270" s="14"/>
      <c r="M270" s="14"/>
      <c r="N270" s="14"/>
      <c r="O270" s="14"/>
      <c r="P270" s="14"/>
      <c r="Q270" s="14"/>
      <c r="R270" s="14"/>
      <c r="S270" s="14"/>
      <c r="T270" s="14"/>
      <c r="U270" s="14"/>
      <c r="V270" s="14"/>
    </row>
    <row r="271">
      <c r="A271" s="14"/>
      <c r="B271" s="14"/>
      <c r="C271" s="14"/>
      <c r="D271" s="15" t="str">
        <f t="shared" si="3"/>
        <v/>
      </c>
      <c r="E271" s="15" t="str">
        <f t="shared" si="4"/>
        <v/>
      </c>
      <c r="F271" s="14"/>
      <c r="G271" s="14"/>
      <c r="H271" s="14"/>
      <c r="I271" s="14"/>
      <c r="J271" s="14"/>
      <c r="K271" s="14"/>
      <c r="L271" s="14"/>
      <c r="M271" s="14"/>
      <c r="N271" s="14"/>
      <c r="O271" s="14"/>
      <c r="P271" s="14"/>
      <c r="Q271" s="14"/>
      <c r="R271" s="14"/>
      <c r="S271" s="14"/>
      <c r="T271" s="14"/>
      <c r="U271" s="14"/>
      <c r="V271" s="14"/>
    </row>
    <row r="272">
      <c r="A272" s="14"/>
      <c r="B272" s="14"/>
      <c r="C272" s="14"/>
      <c r="D272" s="15" t="str">
        <f t="shared" si="3"/>
        <v/>
      </c>
      <c r="E272" s="15" t="str">
        <f t="shared" si="4"/>
        <v/>
      </c>
      <c r="F272" s="14"/>
      <c r="G272" s="14"/>
      <c r="H272" s="14"/>
      <c r="I272" s="14"/>
      <c r="J272" s="14"/>
      <c r="K272" s="14"/>
      <c r="L272" s="14"/>
      <c r="M272" s="14"/>
      <c r="N272" s="14"/>
      <c r="O272" s="14"/>
      <c r="P272" s="14"/>
      <c r="Q272" s="14"/>
      <c r="R272" s="14"/>
      <c r="S272" s="14"/>
      <c r="T272" s="14"/>
      <c r="U272" s="14"/>
      <c r="V272" s="14"/>
    </row>
    <row r="273">
      <c r="A273" s="14"/>
      <c r="B273" s="14"/>
      <c r="C273" s="14"/>
      <c r="D273" s="15" t="str">
        <f t="shared" si="3"/>
        <v/>
      </c>
      <c r="E273" s="15" t="str">
        <f t="shared" si="4"/>
        <v/>
      </c>
      <c r="F273" s="14"/>
      <c r="G273" s="14"/>
      <c r="H273" s="14"/>
      <c r="I273" s="14"/>
      <c r="J273" s="14"/>
      <c r="K273" s="14"/>
      <c r="L273" s="14"/>
      <c r="M273" s="14"/>
      <c r="N273" s="14"/>
      <c r="O273" s="14"/>
      <c r="P273" s="14"/>
      <c r="Q273" s="14"/>
      <c r="R273" s="14"/>
      <c r="S273" s="14"/>
      <c r="T273" s="14"/>
      <c r="U273" s="14"/>
      <c r="V273" s="14"/>
    </row>
    <row r="274">
      <c r="A274" s="14"/>
      <c r="B274" s="14"/>
      <c r="C274" s="14"/>
      <c r="D274" s="15" t="str">
        <f t="shared" si="3"/>
        <v/>
      </c>
      <c r="E274" s="15" t="str">
        <f t="shared" si="4"/>
        <v/>
      </c>
      <c r="F274" s="14"/>
      <c r="G274" s="14"/>
      <c r="H274" s="14"/>
      <c r="I274" s="14"/>
      <c r="J274" s="14"/>
      <c r="K274" s="14"/>
      <c r="L274" s="14"/>
      <c r="M274" s="14"/>
      <c r="N274" s="14"/>
      <c r="O274" s="14"/>
      <c r="P274" s="14"/>
      <c r="Q274" s="14"/>
      <c r="R274" s="14"/>
      <c r="S274" s="14"/>
      <c r="T274" s="14"/>
      <c r="U274" s="14"/>
      <c r="V274" s="14"/>
    </row>
    <row r="275">
      <c r="A275" s="14"/>
      <c r="B275" s="14"/>
      <c r="C275" s="14"/>
      <c r="D275" s="15" t="str">
        <f t="shared" si="3"/>
        <v/>
      </c>
      <c r="E275" s="15" t="str">
        <f t="shared" si="4"/>
        <v/>
      </c>
      <c r="F275" s="14"/>
      <c r="G275" s="14"/>
      <c r="H275" s="14"/>
      <c r="I275" s="14"/>
      <c r="J275" s="14"/>
      <c r="K275" s="14"/>
      <c r="L275" s="14"/>
      <c r="M275" s="14"/>
      <c r="N275" s="14"/>
      <c r="O275" s="14"/>
      <c r="P275" s="14"/>
      <c r="Q275" s="14"/>
      <c r="R275" s="14"/>
      <c r="S275" s="14"/>
      <c r="T275" s="14"/>
      <c r="U275" s="14"/>
      <c r="V275" s="14"/>
    </row>
    <row r="276">
      <c r="A276" s="14"/>
      <c r="B276" s="14"/>
      <c r="C276" s="14"/>
      <c r="D276" s="15" t="str">
        <f t="shared" si="3"/>
        <v/>
      </c>
      <c r="E276" s="15" t="str">
        <f t="shared" si="4"/>
        <v/>
      </c>
      <c r="F276" s="14"/>
      <c r="G276" s="14"/>
      <c r="H276" s="14"/>
      <c r="I276" s="14"/>
      <c r="J276" s="14"/>
      <c r="K276" s="14"/>
      <c r="L276" s="14"/>
      <c r="M276" s="14"/>
      <c r="N276" s="14"/>
      <c r="O276" s="14"/>
      <c r="P276" s="14"/>
      <c r="Q276" s="14"/>
      <c r="R276" s="14"/>
      <c r="S276" s="14"/>
      <c r="T276" s="14"/>
      <c r="U276" s="14"/>
      <c r="V276" s="14"/>
    </row>
    <row r="277">
      <c r="A277" s="14"/>
      <c r="B277" s="14"/>
      <c r="C277" s="14"/>
      <c r="D277" s="15" t="str">
        <f t="shared" si="3"/>
        <v/>
      </c>
      <c r="E277" s="15" t="str">
        <f t="shared" si="4"/>
        <v/>
      </c>
      <c r="F277" s="14"/>
      <c r="G277" s="14"/>
      <c r="H277" s="14"/>
      <c r="I277" s="14"/>
      <c r="J277" s="14"/>
      <c r="K277" s="14"/>
      <c r="L277" s="14"/>
      <c r="M277" s="14"/>
      <c r="N277" s="14"/>
      <c r="O277" s="14"/>
      <c r="P277" s="14"/>
      <c r="Q277" s="14"/>
      <c r="R277" s="14"/>
      <c r="S277" s="14"/>
      <c r="T277" s="14"/>
      <c r="U277" s="14"/>
      <c r="V277" s="14"/>
    </row>
    <row r="278">
      <c r="A278" s="14"/>
      <c r="B278" s="14"/>
      <c r="C278" s="14"/>
      <c r="D278" s="15" t="str">
        <f t="shared" si="3"/>
        <v/>
      </c>
      <c r="E278" s="15" t="str">
        <f t="shared" si="4"/>
        <v/>
      </c>
      <c r="F278" s="14"/>
      <c r="G278" s="14"/>
      <c r="H278" s="14"/>
      <c r="I278" s="14"/>
      <c r="J278" s="14"/>
      <c r="K278" s="14"/>
      <c r="L278" s="14"/>
      <c r="M278" s="14"/>
      <c r="N278" s="14"/>
      <c r="O278" s="14"/>
      <c r="P278" s="14"/>
      <c r="Q278" s="14"/>
      <c r="R278" s="14"/>
      <c r="S278" s="14"/>
      <c r="T278" s="14"/>
      <c r="U278" s="14"/>
      <c r="V278" s="14"/>
    </row>
    <row r="279">
      <c r="A279" s="14"/>
      <c r="B279" s="14"/>
      <c r="C279" s="14"/>
      <c r="D279" s="15" t="str">
        <f t="shared" si="3"/>
        <v/>
      </c>
      <c r="E279" s="15" t="str">
        <f t="shared" si="4"/>
        <v/>
      </c>
      <c r="F279" s="14"/>
      <c r="G279" s="14"/>
      <c r="H279" s="14"/>
      <c r="I279" s="14"/>
      <c r="J279" s="14"/>
      <c r="K279" s="14"/>
      <c r="L279" s="14"/>
      <c r="M279" s="14"/>
      <c r="N279" s="14"/>
      <c r="O279" s="14"/>
      <c r="P279" s="14"/>
      <c r="Q279" s="14"/>
      <c r="R279" s="14"/>
      <c r="S279" s="14"/>
      <c r="T279" s="14"/>
      <c r="U279" s="14"/>
      <c r="V279" s="14"/>
    </row>
    <row r="280">
      <c r="A280" s="14"/>
      <c r="B280" s="14"/>
      <c r="C280" s="14"/>
      <c r="D280" s="15" t="str">
        <f t="shared" si="3"/>
        <v/>
      </c>
      <c r="E280" s="15" t="str">
        <f t="shared" si="4"/>
        <v/>
      </c>
      <c r="F280" s="14"/>
      <c r="G280" s="14"/>
      <c r="H280" s="14"/>
      <c r="I280" s="14"/>
      <c r="J280" s="14"/>
      <c r="K280" s="14"/>
      <c r="L280" s="14"/>
      <c r="M280" s="14"/>
      <c r="N280" s="14"/>
      <c r="O280" s="14"/>
      <c r="P280" s="14"/>
      <c r="Q280" s="14"/>
      <c r="R280" s="14"/>
      <c r="S280" s="14"/>
      <c r="T280" s="14"/>
      <c r="U280" s="14"/>
      <c r="V280" s="14"/>
    </row>
    <row r="281">
      <c r="A281" s="14"/>
      <c r="B281" s="14"/>
      <c r="C281" s="14"/>
      <c r="D281" s="15" t="str">
        <f t="shared" si="3"/>
        <v/>
      </c>
      <c r="E281" s="15" t="str">
        <f t="shared" si="4"/>
        <v/>
      </c>
      <c r="F281" s="14"/>
      <c r="G281" s="14"/>
      <c r="H281" s="14"/>
      <c r="I281" s="14"/>
      <c r="J281" s="14"/>
      <c r="K281" s="14"/>
      <c r="L281" s="14"/>
      <c r="M281" s="14"/>
      <c r="N281" s="14"/>
      <c r="O281" s="14"/>
      <c r="P281" s="14"/>
      <c r="Q281" s="14"/>
      <c r="R281" s="14"/>
      <c r="S281" s="14"/>
      <c r="T281" s="14"/>
      <c r="U281" s="14"/>
      <c r="V281" s="14"/>
    </row>
    <row r="282">
      <c r="A282" s="14"/>
      <c r="B282" s="14"/>
      <c r="C282" s="14"/>
      <c r="D282" s="15" t="str">
        <f t="shared" si="3"/>
        <v/>
      </c>
      <c r="E282" s="15" t="str">
        <f t="shared" si="4"/>
        <v/>
      </c>
      <c r="F282" s="14"/>
      <c r="G282" s="14"/>
      <c r="H282" s="14"/>
      <c r="I282" s="14"/>
      <c r="J282" s="14"/>
      <c r="K282" s="14"/>
      <c r="L282" s="14"/>
      <c r="M282" s="14"/>
      <c r="N282" s="14"/>
      <c r="O282" s="14"/>
      <c r="P282" s="14"/>
      <c r="Q282" s="14"/>
      <c r="R282" s="14"/>
      <c r="S282" s="14"/>
      <c r="T282" s="14"/>
      <c r="U282" s="14"/>
      <c r="V282" s="14"/>
    </row>
    <row r="283">
      <c r="A283" s="14"/>
      <c r="B283" s="14"/>
      <c r="C283" s="14"/>
      <c r="D283" s="15" t="str">
        <f t="shared" si="3"/>
        <v/>
      </c>
      <c r="E283" s="15" t="str">
        <f t="shared" si="4"/>
        <v/>
      </c>
      <c r="F283" s="14"/>
      <c r="G283" s="14"/>
      <c r="H283" s="14"/>
      <c r="I283" s="14"/>
      <c r="J283" s="14"/>
      <c r="K283" s="14"/>
      <c r="L283" s="14"/>
      <c r="M283" s="14"/>
      <c r="N283" s="14"/>
      <c r="O283" s="14"/>
      <c r="P283" s="14"/>
      <c r="Q283" s="14"/>
      <c r="R283" s="14"/>
      <c r="S283" s="14"/>
      <c r="T283" s="14"/>
      <c r="U283" s="14"/>
      <c r="V283" s="14"/>
    </row>
    <row r="284">
      <c r="A284" s="14"/>
      <c r="B284" s="14"/>
      <c r="C284" s="14"/>
      <c r="D284" s="15" t="str">
        <f t="shared" si="3"/>
        <v/>
      </c>
      <c r="E284" s="15" t="str">
        <f t="shared" si="4"/>
        <v/>
      </c>
      <c r="F284" s="14"/>
      <c r="G284" s="14"/>
      <c r="H284" s="14"/>
      <c r="I284" s="14"/>
      <c r="J284" s="14"/>
      <c r="K284" s="14"/>
      <c r="L284" s="14"/>
      <c r="M284" s="14"/>
      <c r="N284" s="14"/>
      <c r="O284" s="14"/>
      <c r="P284" s="14"/>
      <c r="Q284" s="14"/>
      <c r="R284" s="14"/>
      <c r="S284" s="14"/>
      <c r="T284" s="14"/>
      <c r="U284" s="14"/>
      <c r="V284" s="14"/>
    </row>
    <row r="285">
      <c r="A285" s="14"/>
      <c r="B285" s="14"/>
      <c r="C285" s="14"/>
      <c r="D285" s="15" t="str">
        <f t="shared" si="3"/>
        <v/>
      </c>
      <c r="E285" s="15" t="str">
        <f t="shared" si="4"/>
        <v/>
      </c>
      <c r="F285" s="14"/>
      <c r="G285" s="14"/>
      <c r="H285" s="14"/>
      <c r="I285" s="14"/>
      <c r="J285" s="14"/>
      <c r="K285" s="14"/>
      <c r="L285" s="14"/>
      <c r="M285" s="14"/>
      <c r="N285" s="14"/>
      <c r="O285" s="14"/>
      <c r="P285" s="14"/>
      <c r="Q285" s="14"/>
      <c r="R285" s="14"/>
      <c r="S285" s="14"/>
      <c r="T285" s="14"/>
      <c r="U285" s="14"/>
      <c r="V285" s="14"/>
    </row>
    <row r="286">
      <c r="A286" s="14"/>
      <c r="B286" s="14"/>
      <c r="C286" s="14"/>
      <c r="D286" s="15" t="str">
        <f t="shared" si="3"/>
        <v/>
      </c>
      <c r="E286" s="15" t="str">
        <f t="shared" si="4"/>
        <v/>
      </c>
      <c r="F286" s="14"/>
      <c r="G286" s="14"/>
      <c r="H286" s="14"/>
      <c r="I286" s="14"/>
      <c r="J286" s="14"/>
      <c r="K286" s="14"/>
      <c r="L286" s="14"/>
      <c r="M286" s="14"/>
      <c r="N286" s="14"/>
      <c r="O286" s="14"/>
      <c r="P286" s="14"/>
      <c r="Q286" s="14"/>
      <c r="R286" s="14"/>
      <c r="S286" s="14"/>
      <c r="T286" s="14"/>
      <c r="U286" s="14"/>
      <c r="V286" s="14"/>
    </row>
    <row r="287">
      <c r="A287" s="14"/>
      <c r="B287" s="14"/>
      <c r="C287" s="14"/>
      <c r="D287" s="15" t="str">
        <f t="shared" si="3"/>
        <v/>
      </c>
      <c r="E287" s="15" t="str">
        <f t="shared" si="4"/>
        <v/>
      </c>
      <c r="F287" s="14"/>
      <c r="G287" s="14"/>
      <c r="H287" s="14"/>
      <c r="I287" s="14"/>
      <c r="J287" s="14"/>
      <c r="K287" s="14"/>
      <c r="L287" s="14"/>
      <c r="M287" s="14"/>
      <c r="N287" s="14"/>
      <c r="O287" s="14"/>
      <c r="P287" s="14"/>
      <c r="Q287" s="14"/>
      <c r="R287" s="14"/>
      <c r="S287" s="14"/>
      <c r="T287" s="14"/>
      <c r="U287" s="14"/>
      <c r="V287" s="14"/>
    </row>
    <row r="288">
      <c r="A288" s="14"/>
      <c r="B288" s="14"/>
      <c r="C288" s="14"/>
      <c r="D288" s="15" t="str">
        <f t="shared" si="3"/>
        <v/>
      </c>
      <c r="E288" s="15" t="str">
        <f t="shared" si="4"/>
        <v/>
      </c>
      <c r="F288" s="14"/>
      <c r="G288" s="14"/>
      <c r="H288" s="14"/>
      <c r="I288" s="14"/>
      <c r="J288" s="14"/>
      <c r="K288" s="14"/>
      <c r="L288" s="14"/>
      <c r="M288" s="14"/>
      <c r="N288" s="14"/>
      <c r="O288" s="14"/>
      <c r="P288" s="14"/>
      <c r="Q288" s="14"/>
      <c r="R288" s="14"/>
      <c r="S288" s="14"/>
      <c r="T288" s="14"/>
      <c r="U288" s="14"/>
      <c r="V288" s="14"/>
    </row>
    <row r="289">
      <c r="A289" s="14"/>
      <c r="B289" s="14"/>
      <c r="C289" s="14"/>
      <c r="D289" s="15" t="str">
        <f t="shared" si="3"/>
        <v/>
      </c>
      <c r="E289" s="15" t="str">
        <f t="shared" si="4"/>
        <v/>
      </c>
      <c r="F289" s="14"/>
      <c r="G289" s="14"/>
      <c r="H289" s="14"/>
      <c r="I289" s="14"/>
      <c r="J289" s="14"/>
      <c r="K289" s="14"/>
      <c r="L289" s="14"/>
      <c r="M289" s="14"/>
      <c r="N289" s="14"/>
      <c r="O289" s="14"/>
      <c r="P289" s="14"/>
      <c r="Q289" s="14"/>
      <c r="R289" s="14"/>
      <c r="S289" s="14"/>
      <c r="T289" s="14"/>
      <c r="U289" s="14"/>
      <c r="V289" s="14"/>
    </row>
    <row r="290">
      <c r="A290" s="14"/>
      <c r="B290" s="14"/>
      <c r="C290" s="14"/>
      <c r="D290" s="15" t="str">
        <f t="shared" si="3"/>
        <v/>
      </c>
      <c r="E290" s="15" t="str">
        <f t="shared" si="4"/>
        <v/>
      </c>
      <c r="F290" s="14"/>
      <c r="G290" s="14"/>
      <c r="H290" s="14"/>
      <c r="I290" s="14"/>
      <c r="J290" s="14"/>
      <c r="K290" s="14"/>
      <c r="L290" s="14"/>
      <c r="M290" s="14"/>
      <c r="N290" s="14"/>
      <c r="O290" s="14"/>
      <c r="P290" s="14"/>
      <c r="Q290" s="14"/>
      <c r="R290" s="14"/>
      <c r="S290" s="14"/>
      <c r="T290" s="14"/>
      <c r="U290" s="14"/>
      <c r="V290" s="14"/>
    </row>
    <row r="291">
      <c r="A291" s="14"/>
      <c r="B291" s="14"/>
      <c r="C291" s="14"/>
      <c r="D291" s="15" t="str">
        <f t="shared" si="3"/>
        <v/>
      </c>
      <c r="E291" s="15" t="str">
        <f t="shared" si="4"/>
        <v/>
      </c>
      <c r="F291" s="14"/>
      <c r="G291" s="14"/>
      <c r="H291" s="14"/>
      <c r="I291" s="14"/>
      <c r="J291" s="14"/>
      <c r="K291" s="14"/>
      <c r="L291" s="14"/>
      <c r="M291" s="14"/>
      <c r="N291" s="14"/>
      <c r="O291" s="14"/>
      <c r="P291" s="14"/>
      <c r="Q291" s="14"/>
      <c r="R291" s="14"/>
      <c r="S291" s="14"/>
      <c r="T291" s="14"/>
      <c r="U291" s="14"/>
      <c r="V291" s="14"/>
    </row>
    <row r="292">
      <c r="A292" s="14"/>
      <c r="B292" s="14"/>
      <c r="C292" s="14"/>
      <c r="D292" s="15" t="str">
        <f t="shared" si="3"/>
        <v/>
      </c>
      <c r="E292" s="15" t="str">
        <f t="shared" si="4"/>
        <v/>
      </c>
      <c r="F292" s="14"/>
      <c r="G292" s="14"/>
      <c r="H292" s="14"/>
      <c r="I292" s="14"/>
      <c r="J292" s="14"/>
      <c r="K292" s="14"/>
      <c r="L292" s="14"/>
      <c r="M292" s="14"/>
      <c r="N292" s="14"/>
      <c r="O292" s="14"/>
      <c r="P292" s="14"/>
      <c r="Q292" s="14"/>
      <c r="R292" s="14"/>
      <c r="S292" s="14"/>
      <c r="T292" s="14"/>
      <c r="U292" s="14"/>
      <c r="V292" s="14"/>
    </row>
    <row r="293">
      <c r="A293" s="14"/>
      <c r="B293" s="14"/>
      <c r="C293" s="14"/>
      <c r="D293" s="15" t="str">
        <f t="shared" si="3"/>
        <v/>
      </c>
      <c r="E293" s="15" t="str">
        <f t="shared" si="4"/>
        <v/>
      </c>
      <c r="F293" s="14"/>
      <c r="G293" s="14"/>
      <c r="H293" s="14"/>
      <c r="I293" s="14"/>
      <c r="J293" s="14"/>
      <c r="K293" s="14"/>
      <c r="L293" s="14"/>
      <c r="M293" s="14"/>
      <c r="N293" s="14"/>
      <c r="O293" s="14"/>
      <c r="P293" s="14"/>
      <c r="Q293" s="14"/>
      <c r="R293" s="14"/>
      <c r="S293" s="14"/>
      <c r="T293" s="14"/>
      <c r="U293" s="14"/>
      <c r="V293" s="14"/>
    </row>
    <row r="294">
      <c r="A294" s="14"/>
      <c r="B294" s="14"/>
      <c r="C294" s="14"/>
      <c r="D294" s="15" t="str">
        <f t="shared" si="3"/>
        <v/>
      </c>
      <c r="E294" s="15" t="str">
        <f t="shared" si="4"/>
        <v/>
      </c>
      <c r="F294" s="14"/>
      <c r="G294" s="14"/>
      <c r="H294" s="14"/>
      <c r="I294" s="14"/>
      <c r="J294" s="14"/>
      <c r="K294" s="14"/>
      <c r="L294" s="14"/>
      <c r="M294" s="14"/>
      <c r="N294" s="14"/>
      <c r="O294" s="14"/>
      <c r="P294" s="14"/>
      <c r="Q294" s="14"/>
      <c r="R294" s="14"/>
      <c r="S294" s="14"/>
      <c r="T294" s="14"/>
      <c r="U294" s="14"/>
      <c r="V294" s="14"/>
    </row>
    <row r="295">
      <c r="A295" s="14"/>
      <c r="B295" s="14"/>
      <c r="C295" s="14"/>
      <c r="D295" s="15" t="str">
        <f t="shared" si="3"/>
        <v/>
      </c>
      <c r="E295" s="15" t="str">
        <f t="shared" si="4"/>
        <v/>
      </c>
      <c r="F295" s="14"/>
      <c r="G295" s="14"/>
      <c r="H295" s="14"/>
      <c r="I295" s="14"/>
      <c r="J295" s="14"/>
      <c r="K295" s="14"/>
      <c r="L295" s="14"/>
      <c r="M295" s="14"/>
      <c r="N295" s="14"/>
      <c r="O295" s="14"/>
      <c r="P295" s="14"/>
      <c r="Q295" s="14"/>
      <c r="R295" s="14"/>
      <c r="S295" s="14"/>
      <c r="T295" s="14"/>
      <c r="U295" s="14"/>
      <c r="V295" s="14"/>
    </row>
    <row r="296">
      <c r="A296" s="14"/>
      <c r="B296" s="14"/>
      <c r="C296" s="14"/>
      <c r="D296" s="15" t="str">
        <f t="shared" si="3"/>
        <v/>
      </c>
      <c r="E296" s="15" t="str">
        <f t="shared" si="4"/>
        <v/>
      </c>
      <c r="F296" s="14"/>
      <c r="G296" s="14"/>
      <c r="H296" s="14"/>
      <c r="I296" s="14"/>
      <c r="J296" s="14"/>
      <c r="K296" s="14"/>
      <c r="L296" s="14"/>
      <c r="M296" s="14"/>
      <c r="N296" s="14"/>
      <c r="O296" s="14"/>
      <c r="P296" s="14"/>
      <c r="Q296" s="14"/>
      <c r="R296" s="14"/>
      <c r="S296" s="14"/>
      <c r="T296" s="14"/>
      <c r="U296" s="14"/>
      <c r="V296" s="14"/>
    </row>
    <row r="297">
      <c r="A297" s="14"/>
      <c r="B297" s="14"/>
      <c r="C297" s="14"/>
      <c r="D297" s="15" t="str">
        <f t="shared" si="3"/>
        <v/>
      </c>
      <c r="E297" s="15" t="str">
        <f t="shared" si="4"/>
        <v/>
      </c>
      <c r="F297" s="14"/>
      <c r="G297" s="14"/>
      <c r="H297" s="14"/>
      <c r="I297" s="14"/>
      <c r="J297" s="14"/>
      <c r="K297" s="14"/>
      <c r="L297" s="14"/>
      <c r="M297" s="14"/>
      <c r="N297" s="14"/>
      <c r="O297" s="14"/>
      <c r="P297" s="14"/>
      <c r="Q297" s="14"/>
      <c r="R297" s="14"/>
      <c r="S297" s="14"/>
      <c r="T297" s="14"/>
      <c r="U297" s="14"/>
      <c r="V297" s="14"/>
    </row>
    <row r="298">
      <c r="A298" s="14"/>
      <c r="B298" s="14"/>
      <c r="C298" s="14"/>
      <c r="D298" s="15" t="str">
        <f t="shared" si="3"/>
        <v/>
      </c>
      <c r="E298" s="15" t="str">
        <f t="shared" si="4"/>
        <v/>
      </c>
      <c r="F298" s="14"/>
      <c r="G298" s="14"/>
      <c r="H298" s="14"/>
      <c r="I298" s="14"/>
      <c r="J298" s="14"/>
      <c r="K298" s="14"/>
      <c r="L298" s="14"/>
      <c r="M298" s="14"/>
      <c r="N298" s="14"/>
      <c r="O298" s="14"/>
      <c r="P298" s="14"/>
      <c r="Q298" s="14"/>
      <c r="R298" s="14"/>
      <c r="S298" s="14"/>
      <c r="T298" s="14"/>
      <c r="U298" s="14"/>
      <c r="V298" s="14"/>
    </row>
    <row r="299">
      <c r="A299" s="14"/>
      <c r="B299" s="14"/>
      <c r="C299" s="14"/>
      <c r="D299" s="15" t="str">
        <f t="shared" si="3"/>
        <v/>
      </c>
      <c r="E299" s="15" t="str">
        <f t="shared" si="4"/>
        <v/>
      </c>
      <c r="F299" s="14"/>
      <c r="G299" s="14"/>
      <c r="H299" s="14"/>
      <c r="I299" s="14"/>
      <c r="J299" s="14"/>
      <c r="K299" s="14"/>
      <c r="L299" s="14"/>
      <c r="M299" s="14"/>
      <c r="N299" s="14"/>
      <c r="O299" s="14"/>
      <c r="P299" s="14"/>
      <c r="Q299" s="14"/>
      <c r="R299" s="14"/>
      <c r="S299" s="14"/>
      <c r="T299" s="14"/>
      <c r="U299" s="14"/>
      <c r="V299" s="14"/>
    </row>
    <row r="300">
      <c r="A300" s="14"/>
      <c r="B300" s="14"/>
      <c r="C300" s="14"/>
      <c r="D300" s="15" t="str">
        <f t="shared" si="3"/>
        <v/>
      </c>
      <c r="E300" s="15" t="str">
        <f t="shared" si="4"/>
        <v/>
      </c>
      <c r="F300" s="14"/>
      <c r="G300" s="14"/>
      <c r="H300" s="14"/>
      <c r="I300" s="14"/>
      <c r="J300" s="14"/>
      <c r="K300" s="14"/>
      <c r="L300" s="14"/>
      <c r="M300" s="14"/>
      <c r="N300" s="14"/>
      <c r="O300" s="14"/>
      <c r="P300" s="14"/>
      <c r="Q300" s="14"/>
      <c r="R300" s="14"/>
      <c r="S300" s="14"/>
      <c r="T300" s="14"/>
      <c r="U300" s="14"/>
      <c r="V300" s="14"/>
    </row>
    <row r="301">
      <c r="A301" s="14"/>
      <c r="B301" s="14"/>
      <c r="C301" s="14"/>
      <c r="D301" s="15" t="str">
        <f t="shared" si="3"/>
        <v/>
      </c>
      <c r="E301" s="15" t="str">
        <f t="shared" si="4"/>
        <v/>
      </c>
      <c r="F301" s="14"/>
      <c r="G301" s="14"/>
      <c r="H301" s="14"/>
      <c r="I301" s="14"/>
      <c r="J301" s="14"/>
      <c r="K301" s="14"/>
      <c r="L301" s="14"/>
      <c r="M301" s="14"/>
      <c r="N301" s="14"/>
      <c r="O301" s="14"/>
      <c r="P301" s="14"/>
      <c r="Q301" s="14"/>
      <c r="R301" s="14"/>
      <c r="S301" s="14"/>
      <c r="T301" s="14"/>
      <c r="U301" s="14"/>
      <c r="V301" s="14"/>
    </row>
    <row r="302">
      <c r="A302" s="14"/>
      <c r="B302" s="14"/>
      <c r="C302" s="14"/>
      <c r="D302" s="15" t="str">
        <f t="shared" si="3"/>
        <v/>
      </c>
      <c r="E302" s="15" t="str">
        <f t="shared" si="4"/>
        <v/>
      </c>
      <c r="F302" s="14"/>
      <c r="G302" s="14"/>
      <c r="H302" s="14"/>
      <c r="I302" s="14"/>
      <c r="J302" s="14"/>
      <c r="K302" s="14"/>
      <c r="L302" s="14"/>
      <c r="M302" s="14"/>
      <c r="N302" s="14"/>
      <c r="O302" s="14"/>
      <c r="P302" s="14"/>
      <c r="Q302" s="14"/>
      <c r="R302" s="14"/>
      <c r="S302" s="14"/>
      <c r="T302" s="14"/>
      <c r="U302" s="14"/>
      <c r="V302" s="14"/>
    </row>
    <row r="303">
      <c r="A303" s="14"/>
      <c r="B303" s="14"/>
      <c r="C303" s="14"/>
      <c r="D303" s="15" t="str">
        <f t="shared" si="3"/>
        <v/>
      </c>
      <c r="E303" s="15" t="str">
        <f t="shared" si="4"/>
        <v/>
      </c>
      <c r="F303" s="14"/>
      <c r="G303" s="14"/>
      <c r="H303" s="14"/>
      <c r="I303" s="14"/>
      <c r="J303" s="14"/>
      <c r="K303" s="14"/>
      <c r="L303" s="14"/>
      <c r="M303" s="14"/>
      <c r="N303" s="14"/>
      <c r="O303" s="14"/>
      <c r="P303" s="14"/>
      <c r="Q303" s="14"/>
      <c r="R303" s="14"/>
      <c r="S303" s="14"/>
      <c r="T303" s="14"/>
      <c r="U303" s="14"/>
      <c r="V303" s="14"/>
    </row>
    <row r="304">
      <c r="A304" s="14"/>
      <c r="B304" s="14"/>
      <c r="C304" s="14"/>
      <c r="D304" s="15" t="str">
        <f t="shared" si="3"/>
        <v/>
      </c>
      <c r="E304" s="15" t="str">
        <f t="shared" si="4"/>
        <v/>
      </c>
      <c r="F304" s="14"/>
      <c r="G304" s="14"/>
      <c r="H304" s="14"/>
      <c r="I304" s="14"/>
      <c r="J304" s="14"/>
      <c r="K304" s="14"/>
      <c r="L304" s="14"/>
      <c r="M304" s="14"/>
      <c r="N304" s="14"/>
      <c r="O304" s="14"/>
      <c r="P304" s="14"/>
      <c r="Q304" s="14"/>
      <c r="R304" s="14"/>
      <c r="S304" s="14"/>
      <c r="T304" s="14"/>
      <c r="U304" s="14"/>
      <c r="V304" s="14"/>
    </row>
    <row r="305">
      <c r="A305" s="14"/>
      <c r="B305" s="14"/>
      <c r="C305" s="14"/>
      <c r="D305" s="15" t="str">
        <f t="shared" si="3"/>
        <v/>
      </c>
      <c r="E305" s="15" t="str">
        <f t="shared" si="4"/>
        <v/>
      </c>
      <c r="F305" s="14"/>
      <c r="G305" s="14"/>
      <c r="H305" s="14"/>
      <c r="I305" s="14"/>
      <c r="J305" s="14"/>
      <c r="K305" s="14"/>
      <c r="L305" s="14"/>
      <c r="M305" s="14"/>
      <c r="N305" s="14"/>
      <c r="O305" s="14"/>
      <c r="P305" s="14"/>
      <c r="Q305" s="14"/>
      <c r="R305" s="14"/>
      <c r="S305" s="14"/>
      <c r="T305" s="14"/>
      <c r="U305" s="14"/>
      <c r="V305" s="14"/>
    </row>
    <row r="306">
      <c r="A306" s="14"/>
      <c r="B306" s="14"/>
      <c r="C306" s="14"/>
      <c r="D306" s="15" t="str">
        <f t="shared" si="3"/>
        <v/>
      </c>
      <c r="E306" s="15" t="str">
        <f t="shared" si="4"/>
        <v/>
      </c>
      <c r="F306" s="14"/>
      <c r="G306" s="14"/>
      <c r="H306" s="14"/>
      <c r="I306" s="14"/>
      <c r="J306" s="14"/>
      <c r="K306" s="14"/>
      <c r="L306" s="14"/>
      <c r="M306" s="14"/>
      <c r="N306" s="14"/>
      <c r="O306" s="14"/>
      <c r="P306" s="14"/>
      <c r="Q306" s="14"/>
      <c r="R306" s="14"/>
      <c r="S306" s="14"/>
      <c r="T306" s="14"/>
      <c r="U306" s="14"/>
      <c r="V306" s="14"/>
    </row>
    <row r="307">
      <c r="A307" s="14"/>
      <c r="B307" s="14"/>
      <c r="C307" s="14"/>
      <c r="D307" s="15" t="str">
        <f t="shared" si="3"/>
        <v/>
      </c>
      <c r="E307" s="15" t="str">
        <f t="shared" si="4"/>
        <v/>
      </c>
      <c r="F307" s="14"/>
      <c r="G307" s="14"/>
      <c r="H307" s="14"/>
      <c r="I307" s="14"/>
      <c r="J307" s="14"/>
      <c r="K307" s="14"/>
      <c r="L307" s="14"/>
      <c r="M307" s="14"/>
      <c r="N307" s="14"/>
      <c r="O307" s="14"/>
      <c r="P307" s="14"/>
      <c r="Q307" s="14"/>
      <c r="R307" s="14"/>
      <c r="S307" s="14"/>
      <c r="T307" s="14"/>
      <c r="U307" s="14"/>
      <c r="V307" s="14"/>
    </row>
    <row r="308">
      <c r="A308" s="14"/>
      <c r="B308" s="14"/>
      <c r="C308" s="14"/>
      <c r="D308" s="15" t="str">
        <f t="shared" si="3"/>
        <v/>
      </c>
      <c r="E308" s="15" t="str">
        <f t="shared" si="4"/>
        <v/>
      </c>
      <c r="F308" s="14"/>
      <c r="G308" s="14"/>
      <c r="H308" s="14"/>
      <c r="I308" s="14"/>
      <c r="J308" s="14"/>
      <c r="K308" s="14"/>
      <c r="L308" s="14"/>
      <c r="M308" s="14"/>
      <c r="N308" s="14"/>
      <c r="O308" s="14"/>
      <c r="P308" s="14"/>
      <c r="Q308" s="14"/>
      <c r="R308" s="14"/>
      <c r="S308" s="14"/>
      <c r="T308" s="14"/>
      <c r="U308" s="14"/>
      <c r="V308" s="14"/>
    </row>
    <row r="309">
      <c r="A309" s="14"/>
      <c r="B309" s="14"/>
      <c r="C309" s="14"/>
      <c r="D309" s="15" t="str">
        <f t="shared" si="3"/>
        <v/>
      </c>
      <c r="E309" s="15" t="str">
        <f t="shared" si="4"/>
        <v/>
      </c>
      <c r="F309" s="14"/>
      <c r="G309" s="14"/>
      <c r="H309" s="14"/>
      <c r="I309" s="14"/>
      <c r="J309" s="14"/>
      <c r="K309" s="14"/>
      <c r="L309" s="14"/>
      <c r="M309" s="14"/>
      <c r="N309" s="14"/>
      <c r="O309" s="14"/>
      <c r="P309" s="14"/>
      <c r="Q309" s="14"/>
      <c r="R309" s="14"/>
      <c r="S309" s="14"/>
      <c r="T309" s="14"/>
      <c r="U309" s="14"/>
      <c r="V309" s="14"/>
    </row>
    <row r="310">
      <c r="A310" s="14"/>
      <c r="B310" s="14"/>
      <c r="C310" s="14"/>
      <c r="D310" s="15" t="str">
        <f t="shared" si="3"/>
        <v/>
      </c>
      <c r="E310" s="15" t="str">
        <f t="shared" si="4"/>
        <v/>
      </c>
      <c r="F310" s="14"/>
      <c r="G310" s="14"/>
      <c r="H310" s="14"/>
      <c r="I310" s="14"/>
      <c r="J310" s="14"/>
      <c r="K310" s="14"/>
      <c r="L310" s="14"/>
      <c r="M310" s="14"/>
      <c r="N310" s="14"/>
      <c r="O310" s="14"/>
      <c r="P310" s="14"/>
      <c r="Q310" s="14"/>
      <c r="R310" s="14"/>
      <c r="S310" s="14"/>
      <c r="T310" s="14"/>
      <c r="U310" s="14"/>
      <c r="V310" s="14"/>
    </row>
    <row r="311">
      <c r="A311" s="14"/>
      <c r="B311" s="14"/>
      <c r="C311" s="14"/>
      <c r="D311" s="15" t="str">
        <f t="shared" si="3"/>
        <v/>
      </c>
      <c r="E311" s="15" t="str">
        <f t="shared" si="4"/>
        <v/>
      </c>
      <c r="F311" s="14"/>
      <c r="G311" s="14"/>
      <c r="H311" s="14"/>
      <c r="I311" s="14"/>
      <c r="J311" s="14"/>
      <c r="K311" s="14"/>
      <c r="L311" s="14"/>
      <c r="M311" s="14"/>
      <c r="N311" s="14"/>
      <c r="O311" s="14"/>
      <c r="P311" s="14"/>
      <c r="Q311" s="14"/>
      <c r="R311" s="14"/>
      <c r="S311" s="14"/>
      <c r="T311" s="14"/>
      <c r="U311" s="14"/>
      <c r="V311" s="14"/>
    </row>
    <row r="312">
      <c r="A312" s="14"/>
      <c r="B312" s="14"/>
      <c r="C312" s="14"/>
      <c r="D312" s="15" t="str">
        <f t="shared" si="3"/>
        <v/>
      </c>
      <c r="E312" s="15" t="str">
        <f t="shared" si="4"/>
        <v/>
      </c>
      <c r="F312" s="14"/>
      <c r="G312" s="14"/>
      <c r="H312" s="14"/>
      <c r="I312" s="14"/>
      <c r="J312" s="14"/>
      <c r="K312" s="14"/>
      <c r="L312" s="14"/>
      <c r="M312" s="14"/>
      <c r="N312" s="14"/>
      <c r="O312" s="14"/>
      <c r="P312" s="14"/>
      <c r="Q312" s="14"/>
      <c r="R312" s="14"/>
      <c r="S312" s="14"/>
      <c r="T312" s="14"/>
      <c r="U312" s="14"/>
      <c r="V312" s="14"/>
    </row>
    <row r="313">
      <c r="A313" s="14"/>
      <c r="B313" s="14"/>
      <c r="C313" s="14"/>
      <c r="D313" s="15" t="str">
        <f t="shared" si="3"/>
        <v/>
      </c>
      <c r="E313" s="15" t="str">
        <f t="shared" si="4"/>
        <v/>
      </c>
      <c r="F313" s="14"/>
      <c r="G313" s="14"/>
      <c r="H313" s="14"/>
      <c r="I313" s="14"/>
      <c r="J313" s="14"/>
      <c r="K313" s="14"/>
      <c r="L313" s="14"/>
      <c r="M313" s="14"/>
      <c r="N313" s="14"/>
      <c r="O313" s="14"/>
      <c r="P313" s="14"/>
      <c r="Q313" s="14"/>
      <c r="R313" s="14"/>
      <c r="S313" s="14"/>
      <c r="T313" s="14"/>
      <c r="U313" s="14"/>
      <c r="V313" s="14"/>
    </row>
    <row r="314">
      <c r="A314" s="14"/>
      <c r="B314" s="14"/>
      <c r="C314" s="14"/>
      <c r="D314" s="15" t="str">
        <f t="shared" si="3"/>
        <v/>
      </c>
      <c r="E314" s="15" t="str">
        <f t="shared" si="4"/>
        <v/>
      </c>
      <c r="F314" s="14"/>
      <c r="G314" s="14"/>
      <c r="H314" s="14"/>
      <c r="I314" s="14"/>
      <c r="J314" s="14"/>
      <c r="K314" s="14"/>
      <c r="L314" s="14"/>
      <c r="M314" s="14"/>
      <c r="N314" s="14"/>
      <c r="O314" s="14"/>
      <c r="P314" s="14"/>
      <c r="Q314" s="14"/>
      <c r="R314" s="14"/>
      <c r="S314" s="14"/>
      <c r="T314" s="14"/>
      <c r="U314" s="14"/>
      <c r="V314" s="14"/>
    </row>
    <row r="315">
      <c r="A315" s="14"/>
      <c r="B315" s="14"/>
      <c r="C315" s="14"/>
      <c r="D315" s="15" t="str">
        <f t="shared" si="3"/>
        <v/>
      </c>
      <c r="E315" s="15" t="str">
        <f t="shared" si="4"/>
        <v/>
      </c>
      <c r="F315" s="14"/>
      <c r="G315" s="14"/>
      <c r="H315" s="14"/>
      <c r="I315" s="14"/>
      <c r="J315" s="14"/>
      <c r="K315" s="14"/>
      <c r="L315" s="14"/>
      <c r="M315" s="14"/>
      <c r="N315" s="14"/>
      <c r="O315" s="14"/>
      <c r="P315" s="14"/>
      <c r="Q315" s="14"/>
      <c r="R315" s="14"/>
      <c r="S315" s="14"/>
      <c r="T315" s="14"/>
      <c r="U315" s="14"/>
      <c r="V315" s="14"/>
    </row>
    <row r="316">
      <c r="A316" s="14"/>
      <c r="B316" s="14"/>
      <c r="C316" s="14"/>
      <c r="D316" s="15" t="str">
        <f t="shared" si="3"/>
        <v/>
      </c>
      <c r="E316" s="15" t="str">
        <f t="shared" si="4"/>
        <v/>
      </c>
      <c r="F316" s="14"/>
      <c r="G316" s="14"/>
      <c r="H316" s="14"/>
      <c r="I316" s="14"/>
      <c r="J316" s="14"/>
      <c r="K316" s="14"/>
      <c r="L316" s="14"/>
      <c r="M316" s="14"/>
      <c r="N316" s="14"/>
      <c r="O316" s="14"/>
      <c r="P316" s="14"/>
      <c r="Q316" s="14"/>
      <c r="R316" s="14"/>
      <c r="S316" s="14"/>
      <c r="T316" s="14"/>
      <c r="U316" s="14"/>
      <c r="V316" s="14"/>
    </row>
    <row r="317">
      <c r="A317" s="14"/>
      <c r="B317" s="14"/>
      <c r="C317" s="14"/>
      <c r="D317" s="15" t="str">
        <f t="shared" si="3"/>
        <v/>
      </c>
      <c r="E317" s="15" t="str">
        <f t="shared" si="4"/>
        <v/>
      </c>
      <c r="F317" s="14"/>
      <c r="G317" s="14"/>
      <c r="H317" s="14"/>
      <c r="I317" s="14"/>
      <c r="J317" s="14"/>
      <c r="K317" s="14"/>
      <c r="L317" s="14"/>
      <c r="M317" s="14"/>
      <c r="N317" s="14"/>
      <c r="O317" s="14"/>
      <c r="P317" s="14"/>
      <c r="Q317" s="14"/>
      <c r="R317" s="14"/>
      <c r="S317" s="14"/>
      <c r="T317" s="14"/>
      <c r="U317" s="14"/>
      <c r="V317" s="14"/>
    </row>
    <row r="318">
      <c r="A318" s="14"/>
      <c r="B318" s="14"/>
      <c r="C318" s="14"/>
      <c r="D318" s="15" t="str">
        <f t="shared" si="3"/>
        <v/>
      </c>
      <c r="E318" s="15" t="str">
        <f t="shared" si="4"/>
        <v/>
      </c>
      <c r="F318" s="14"/>
      <c r="G318" s="14"/>
      <c r="H318" s="14"/>
      <c r="I318" s="14"/>
      <c r="J318" s="14"/>
      <c r="K318" s="14"/>
      <c r="L318" s="14"/>
      <c r="M318" s="14"/>
      <c r="N318" s="14"/>
      <c r="O318" s="14"/>
      <c r="P318" s="14"/>
      <c r="Q318" s="14"/>
      <c r="R318" s="14"/>
      <c r="S318" s="14"/>
      <c r="T318" s="14"/>
      <c r="U318" s="14"/>
      <c r="V318" s="14"/>
    </row>
    <row r="319">
      <c r="A319" s="14"/>
      <c r="B319" s="14"/>
      <c r="C319" s="14"/>
      <c r="D319" s="15" t="str">
        <f t="shared" si="3"/>
        <v/>
      </c>
      <c r="E319" s="15" t="str">
        <f t="shared" si="4"/>
        <v/>
      </c>
      <c r="F319" s="14"/>
      <c r="G319" s="14"/>
      <c r="H319" s="14"/>
      <c r="I319" s="14"/>
      <c r="J319" s="14"/>
      <c r="K319" s="14"/>
      <c r="L319" s="14"/>
      <c r="M319" s="14"/>
      <c r="N319" s="14"/>
      <c r="O319" s="14"/>
      <c r="P319" s="14"/>
      <c r="Q319" s="14"/>
      <c r="R319" s="14"/>
      <c r="S319" s="14"/>
      <c r="T319" s="14"/>
      <c r="U319" s="14"/>
      <c r="V319" s="14"/>
    </row>
    <row r="320">
      <c r="A320" s="14"/>
      <c r="B320" s="14"/>
      <c r="C320" s="14"/>
      <c r="D320" s="15" t="str">
        <f t="shared" si="3"/>
        <v/>
      </c>
      <c r="E320" s="15" t="str">
        <f t="shared" si="4"/>
        <v/>
      </c>
      <c r="F320" s="14"/>
      <c r="G320" s="14"/>
      <c r="H320" s="14"/>
      <c r="I320" s="14"/>
      <c r="J320" s="14"/>
      <c r="K320" s="14"/>
      <c r="L320" s="14"/>
      <c r="M320" s="14"/>
      <c r="N320" s="14"/>
      <c r="O320" s="14"/>
      <c r="P320" s="14"/>
      <c r="Q320" s="14"/>
      <c r="R320" s="14"/>
      <c r="S320" s="14"/>
      <c r="T320" s="14"/>
      <c r="U320" s="14"/>
      <c r="V320" s="14"/>
    </row>
    <row r="321">
      <c r="A321" s="14"/>
      <c r="B321" s="14"/>
      <c r="C321" s="14"/>
      <c r="D321" s="15" t="str">
        <f t="shared" si="3"/>
        <v/>
      </c>
      <c r="E321" s="15" t="str">
        <f t="shared" si="4"/>
        <v/>
      </c>
      <c r="F321" s="14"/>
      <c r="G321" s="14"/>
      <c r="H321" s="14"/>
      <c r="I321" s="14"/>
      <c r="J321" s="14"/>
      <c r="K321" s="14"/>
      <c r="L321" s="14"/>
      <c r="M321" s="14"/>
      <c r="N321" s="14"/>
      <c r="O321" s="14"/>
      <c r="P321" s="14"/>
      <c r="Q321" s="14"/>
      <c r="R321" s="14"/>
      <c r="S321" s="14"/>
      <c r="T321" s="14"/>
      <c r="U321" s="14"/>
      <c r="V321" s="14"/>
    </row>
    <row r="322">
      <c r="A322" s="14"/>
      <c r="B322" s="14"/>
      <c r="C322" s="14"/>
      <c r="D322" s="15" t="str">
        <f t="shared" si="3"/>
        <v/>
      </c>
      <c r="E322" s="15" t="str">
        <f t="shared" si="4"/>
        <v/>
      </c>
      <c r="F322" s="14"/>
      <c r="G322" s="14"/>
      <c r="H322" s="14"/>
      <c r="I322" s="14"/>
      <c r="J322" s="14"/>
      <c r="K322" s="14"/>
      <c r="L322" s="14"/>
      <c r="M322" s="14"/>
      <c r="N322" s="14"/>
      <c r="O322" s="14"/>
      <c r="P322" s="14"/>
      <c r="Q322" s="14"/>
      <c r="R322" s="14"/>
      <c r="S322" s="14"/>
      <c r="T322" s="14"/>
      <c r="U322" s="14"/>
      <c r="V322" s="14"/>
    </row>
    <row r="323">
      <c r="A323" s="14"/>
      <c r="B323" s="14"/>
      <c r="C323" s="14"/>
      <c r="D323" s="15" t="str">
        <f t="shared" si="3"/>
        <v/>
      </c>
      <c r="E323" s="15" t="str">
        <f t="shared" si="4"/>
        <v/>
      </c>
      <c r="F323" s="14"/>
      <c r="G323" s="14"/>
      <c r="H323" s="14"/>
      <c r="I323" s="14"/>
      <c r="J323" s="14"/>
      <c r="K323" s="14"/>
      <c r="L323" s="14"/>
      <c r="M323" s="14"/>
      <c r="N323" s="14"/>
      <c r="O323" s="14"/>
      <c r="P323" s="14"/>
      <c r="Q323" s="14"/>
      <c r="R323" s="14"/>
      <c r="S323" s="14"/>
      <c r="T323" s="14"/>
      <c r="U323" s="14"/>
      <c r="V323" s="14"/>
    </row>
    <row r="324">
      <c r="A324" s="14"/>
      <c r="B324" s="14"/>
      <c r="C324" s="14"/>
      <c r="D324" s="15" t="str">
        <f t="shared" si="3"/>
        <v/>
      </c>
      <c r="E324" s="15" t="str">
        <f t="shared" si="4"/>
        <v/>
      </c>
      <c r="F324" s="14"/>
      <c r="G324" s="14"/>
      <c r="H324" s="14"/>
      <c r="I324" s="14"/>
      <c r="J324" s="14"/>
      <c r="K324" s="14"/>
      <c r="L324" s="14"/>
      <c r="M324" s="14"/>
      <c r="N324" s="14"/>
      <c r="O324" s="14"/>
      <c r="P324" s="14"/>
      <c r="Q324" s="14"/>
      <c r="R324" s="14"/>
      <c r="S324" s="14"/>
      <c r="T324" s="14"/>
      <c r="U324" s="14"/>
      <c r="V324" s="14"/>
    </row>
    <row r="325">
      <c r="A325" s="14"/>
      <c r="B325" s="14"/>
      <c r="C325" s="14"/>
      <c r="D325" s="15" t="str">
        <f t="shared" si="3"/>
        <v/>
      </c>
      <c r="E325" s="15" t="str">
        <f t="shared" si="4"/>
        <v/>
      </c>
      <c r="F325" s="14"/>
      <c r="G325" s="14"/>
      <c r="H325" s="14"/>
      <c r="I325" s="14"/>
      <c r="J325" s="14"/>
      <c r="K325" s="14"/>
      <c r="L325" s="14"/>
      <c r="M325" s="14"/>
      <c r="N325" s="14"/>
      <c r="O325" s="14"/>
      <c r="P325" s="14"/>
      <c r="Q325" s="14"/>
      <c r="R325" s="14"/>
      <c r="S325" s="14"/>
      <c r="T325" s="14"/>
      <c r="U325" s="14"/>
      <c r="V325" s="14"/>
    </row>
    <row r="326">
      <c r="A326" s="14"/>
      <c r="B326" s="14"/>
      <c r="C326" s="14"/>
      <c r="D326" s="15" t="str">
        <f t="shared" si="3"/>
        <v/>
      </c>
      <c r="E326" s="15" t="str">
        <f t="shared" si="4"/>
        <v/>
      </c>
      <c r="F326" s="14"/>
      <c r="G326" s="14"/>
      <c r="H326" s="14"/>
      <c r="I326" s="14"/>
      <c r="J326" s="14"/>
      <c r="K326" s="14"/>
      <c r="L326" s="14"/>
      <c r="M326" s="14"/>
      <c r="N326" s="14"/>
      <c r="O326" s="14"/>
      <c r="P326" s="14"/>
      <c r="Q326" s="14"/>
      <c r="R326" s="14"/>
      <c r="S326" s="14"/>
      <c r="T326" s="14"/>
      <c r="U326" s="14"/>
      <c r="V326" s="14"/>
    </row>
    <row r="327">
      <c r="A327" s="14"/>
      <c r="B327" s="14"/>
      <c r="C327" s="14"/>
      <c r="D327" s="15" t="str">
        <f t="shared" si="3"/>
        <v/>
      </c>
      <c r="E327" s="15" t="str">
        <f t="shared" si="4"/>
        <v/>
      </c>
      <c r="F327" s="14"/>
      <c r="G327" s="14"/>
      <c r="H327" s="14"/>
      <c r="I327" s="14"/>
      <c r="J327" s="14"/>
      <c r="K327" s="14"/>
      <c r="L327" s="14"/>
      <c r="M327" s="14"/>
      <c r="N327" s="14"/>
      <c r="O327" s="14"/>
      <c r="P327" s="14"/>
      <c r="Q327" s="14"/>
      <c r="R327" s="14"/>
      <c r="S327" s="14"/>
      <c r="T327" s="14"/>
      <c r="U327" s="14"/>
      <c r="V327" s="14"/>
    </row>
    <row r="328">
      <c r="A328" s="14"/>
      <c r="B328" s="14"/>
      <c r="C328" s="14"/>
      <c r="D328" s="15" t="str">
        <f t="shared" si="3"/>
        <v/>
      </c>
      <c r="E328" s="15" t="str">
        <f t="shared" si="4"/>
        <v/>
      </c>
      <c r="F328" s="14"/>
      <c r="G328" s="14"/>
      <c r="H328" s="14"/>
      <c r="I328" s="14"/>
      <c r="J328" s="14"/>
      <c r="K328" s="14"/>
      <c r="L328" s="14"/>
      <c r="M328" s="14"/>
      <c r="N328" s="14"/>
      <c r="O328" s="14"/>
      <c r="P328" s="14"/>
      <c r="Q328" s="14"/>
      <c r="R328" s="14"/>
      <c r="S328" s="14"/>
      <c r="T328" s="14"/>
      <c r="U328" s="14"/>
      <c r="V328" s="14"/>
    </row>
    <row r="329">
      <c r="A329" s="14"/>
      <c r="B329" s="14"/>
      <c r="C329" s="14"/>
      <c r="D329" s="15" t="str">
        <f t="shared" si="3"/>
        <v/>
      </c>
      <c r="E329" s="15" t="str">
        <f t="shared" si="4"/>
        <v/>
      </c>
      <c r="F329" s="14"/>
      <c r="G329" s="14"/>
      <c r="H329" s="14"/>
      <c r="I329" s="14"/>
      <c r="J329" s="14"/>
      <c r="K329" s="14"/>
      <c r="L329" s="14"/>
      <c r="M329" s="14"/>
      <c r="N329" s="14"/>
      <c r="O329" s="14"/>
      <c r="P329" s="14"/>
      <c r="Q329" s="14"/>
      <c r="R329" s="14"/>
      <c r="S329" s="14"/>
      <c r="T329" s="14"/>
      <c r="U329" s="14"/>
      <c r="V329" s="14"/>
    </row>
    <row r="330">
      <c r="A330" s="14"/>
      <c r="B330" s="14"/>
      <c r="C330" s="14"/>
      <c r="D330" s="15" t="str">
        <f t="shared" si="3"/>
        <v/>
      </c>
      <c r="E330" s="15" t="str">
        <f t="shared" si="4"/>
        <v/>
      </c>
      <c r="F330" s="14"/>
      <c r="G330" s="14"/>
      <c r="H330" s="14"/>
      <c r="I330" s="14"/>
      <c r="J330" s="14"/>
      <c r="K330" s="14"/>
      <c r="L330" s="14"/>
      <c r="M330" s="14"/>
      <c r="N330" s="14"/>
      <c r="O330" s="14"/>
      <c r="P330" s="14"/>
      <c r="Q330" s="14"/>
      <c r="R330" s="14"/>
      <c r="S330" s="14"/>
      <c r="T330" s="14"/>
      <c r="U330" s="14"/>
      <c r="V330" s="14"/>
    </row>
    <row r="331">
      <c r="A331" s="14"/>
      <c r="B331" s="14"/>
      <c r="C331" s="14"/>
      <c r="D331" s="15" t="str">
        <f t="shared" si="3"/>
        <v/>
      </c>
      <c r="E331" s="15" t="str">
        <f t="shared" si="4"/>
        <v/>
      </c>
      <c r="F331" s="14"/>
      <c r="G331" s="14"/>
      <c r="H331" s="14"/>
      <c r="I331" s="14"/>
      <c r="J331" s="14"/>
      <c r="K331" s="14"/>
      <c r="L331" s="14"/>
      <c r="M331" s="14"/>
      <c r="N331" s="14"/>
      <c r="O331" s="14"/>
      <c r="P331" s="14"/>
      <c r="Q331" s="14"/>
      <c r="R331" s="14"/>
      <c r="S331" s="14"/>
      <c r="T331" s="14"/>
      <c r="U331" s="14"/>
      <c r="V331" s="14"/>
    </row>
    <row r="332">
      <c r="A332" s="14"/>
      <c r="B332" s="14"/>
      <c r="C332" s="14"/>
      <c r="D332" s="15" t="str">
        <f t="shared" si="3"/>
        <v/>
      </c>
      <c r="E332" s="15" t="str">
        <f t="shared" si="4"/>
        <v/>
      </c>
      <c r="F332" s="14"/>
      <c r="G332" s="14"/>
      <c r="H332" s="14"/>
      <c r="I332" s="14"/>
      <c r="J332" s="14"/>
      <c r="K332" s="14"/>
      <c r="L332" s="14"/>
      <c r="M332" s="14"/>
      <c r="N332" s="14"/>
      <c r="O332" s="14"/>
      <c r="P332" s="14"/>
      <c r="Q332" s="14"/>
      <c r="R332" s="14"/>
      <c r="S332" s="14"/>
      <c r="T332" s="14"/>
      <c r="U332" s="14"/>
      <c r="V332" s="14"/>
    </row>
    <row r="333">
      <c r="A333" s="14"/>
      <c r="B333" s="14"/>
      <c r="C333" s="14"/>
      <c r="D333" s="15" t="str">
        <f t="shared" si="3"/>
        <v/>
      </c>
      <c r="E333" s="15" t="str">
        <f t="shared" si="4"/>
        <v/>
      </c>
      <c r="F333" s="14"/>
      <c r="G333" s="14"/>
      <c r="H333" s="14"/>
      <c r="I333" s="14"/>
      <c r="J333" s="14"/>
      <c r="K333" s="14"/>
      <c r="L333" s="14"/>
      <c r="M333" s="14"/>
      <c r="N333" s="14"/>
      <c r="O333" s="14"/>
      <c r="P333" s="14"/>
      <c r="Q333" s="14"/>
      <c r="R333" s="14"/>
      <c r="S333" s="14"/>
      <c r="T333" s="14"/>
      <c r="U333" s="14"/>
      <c r="V333" s="14"/>
    </row>
    <row r="334">
      <c r="A334" s="14"/>
      <c r="B334" s="14"/>
      <c r="C334" s="14"/>
      <c r="D334" s="15" t="str">
        <f t="shared" si="3"/>
        <v/>
      </c>
      <c r="E334" s="15" t="str">
        <f t="shared" si="4"/>
        <v/>
      </c>
      <c r="F334" s="14"/>
      <c r="G334" s="14"/>
      <c r="H334" s="14"/>
      <c r="I334" s="14"/>
      <c r="J334" s="14"/>
      <c r="K334" s="14"/>
      <c r="L334" s="14"/>
      <c r="M334" s="14"/>
      <c r="N334" s="14"/>
      <c r="O334" s="14"/>
      <c r="P334" s="14"/>
      <c r="Q334" s="14"/>
      <c r="R334" s="14"/>
      <c r="S334" s="14"/>
      <c r="T334" s="14"/>
      <c r="U334" s="14"/>
      <c r="V334" s="14"/>
    </row>
    <row r="335">
      <c r="A335" s="14"/>
      <c r="B335" s="14"/>
      <c r="C335" s="14"/>
      <c r="D335" s="15" t="str">
        <f t="shared" si="3"/>
        <v/>
      </c>
      <c r="E335" s="15" t="str">
        <f t="shared" si="4"/>
        <v/>
      </c>
      <c r="F335" s="14"/>
      <c r="G335" s="14"/>
      <c r="H335" s="14"/>
      <c r="I335" s="14"/>
      <c r="J335" s="14"/>
      <c r="K335" s="14"/>
      <c r="L335" s="14"/>
      <c r="M335" s="14"/>
      <c r="N335" s="14"/>
      <c r="O335" s="14"/>
      <c r="P335" s="14"/>
      <c r="Q335" s="14"/>
      <c r="R335" s="14"/>
      <c r="S335" s="14"/>
      <c r="T335" s="14"/>
      <c r="U335" s="14"/>
      <c r="V335" s="14"/>
    </row>
    <row r="336">
      <c r="A336" s="14"/>
      <c r="B336" s="14"/>
      <c r="C336" s="14"/>
      <c r="D336" s="15" t="str">
        <f t="shared" si="3"/>
        <v/>
      </c>
      <c r="E336" s="15" t="str">
        <f t="shared" si="4"/>
        <v/>
      </c>
      <c r="F336" s="14"/>
      <c r="G336" s="14"/>
      <c r="H336" s="14"/>
      <c r="I336" s="14"/>
      <c r="J336" s="14"/>
      <c r="K336" s="14"/>
      <c r="L336" s="14"/>
      <c r="M336" s="14"/>
      <c r="N336" s="14"/>
      <c r="O336" s="14"/>
      <c r="P336" s="14"/>
      <c r="Q336" s="14"/>
      <c r="R336" s="14"/>
      <c r="S336" s="14"/>
      <c r="T336" s="14"/>
      <c r="U336" s="14"/>
      <c r="V336" s="14"/>
    </row>
    <row r="337">
      <c r="A337" s="14"/>
      <c r="B337" s="14"/>
      <c r="C337" s="14"/>
      <c r="D337" s="15" t="str">
        <f t="shared" si="3"/>
        <v/>
      </c>
      <c r="E337" s="15" t="str">
        <f t="shared" si="4"/>
        <v/>
      </c>
      <c r="F337" s="14"/>
      <c r="G337" s="14"/>
      <c r="H337" s="14"/>
      <c r="I337" s="14"/>
      <c r="J337" s="14"/>
      <c r="K337" s="14"/>
      <c r="L337" s="14"/>
      <c r="M337" s="14"/>
      <c r="N337" s="14"/>
      <c r="O337" s="14"/>
      <c r="P337" s="14"/>
      <c r="Q337" s="14"/>
      <c r="R337" s="14"/>
      <c r="S337" s="14"/>
      <c r="T337" s="14"/>
      <c r="U337" s="14"/>
      <c r="V337" s="14"/>
    </row>
    <row r="338">
      <c r="A338" s="14"/>
      <c r="B338" s="14"/>
      <c r="C338" s="14"/>
      <c r="D338" s="15" t="str">
        <f t="shared" si="3"/>
        <v/>
      </c>
      <c r="E338" s="15" t="str">
        <f t="shared" si="4"/>
        <v/>
      </c>
      <c r="F338" s="14"/>
      <c r="G338" s="14"/>
      <c r="H338" s="14"/>
      <c r="I338" s="14"/>
      <c r="J338" s="14"/>
      <c r="K338" s="14"/>
      <c r="L338" s="14"/>
      <c r="M338" s="14"/>
      <c r="N338" s="14"/>
      <c r="O338" s="14"/>
      <c r="P338" s="14"/>
      <c r="Q338" s="14"/>
      <c r="R338" s="14"/>
      <c r="S338" s="14"/>
      <c r="T338" s="14"/>
      <c r="U338" s="14"/>
      <c r="V338" s="14"/>
    </row>
    <row r="339">
      <c r="A339" s="14"/>
      <c r="B339" s="14"/>
      <c r="C339" s="14"/>
      <c r="D339" s="15" t="str">
        <f t="shared" si="3"/>
        <v/>
      </c>
      <c r="E339" s="15" t="str">
        <f t="shared" si="4"/>
        <v/>
      </c>
      <c r="F339" s="14"/>
      <c r="G339" s="14"/>
      <c r="H339" s="14"/>
      <c r="I339" s="14"/>
      <c r="J339" s="14"/>
      <c r="K339" s="14"/>
      <c r="L339" s="14"/>
      <c r="M339" s="14"/>
      <c r="N339" s="14"/>
      <c r="O339" s="14"/>
      <c r="P339" s="14"/>
      <c r="Q339" s="14"/>
      <c r="R339" s="14"/>
      <c r="S339" s="14"/>
      <c r="T339" s="14"/>
      <c r="U339" s="14"/>
      <c r="V339" s="14"/>
    </row>
    <row r="340">
      <c r="A340" s="14"/>
      <c r="B340" s="14"/>
      <c r="C340" s="14"/>
      <c r="D340" s="15" t="str">
        <f t="shared" si="3"/>
        <v/>
      </c>
      <c r="E340" s="15" t="str">
        <f t="shared" si="4"/>
        <v/>
      </c>
      <c r="F340" s="14"/>
      <c r="G340" s="14"/>
      <c r="H340" s="14"/>
      <c r="I340" s="14"/>
      <c r="J340" s="14"/>
      <c r="K340" s="14"/>
      <c r="L340" s="14"/>
      <c r="M340" s="14"/>
      <c r="N340" s="14"/>
      <c r="O340" s="14"/>
      <c r="P340" s="14"/>
      <c r="Q340" s="14"/>
      <c r="R340" s="14"/>
      <c r="S340" s="14"/>
      <c r="T340" s="14"/>
      <c r="U340" s="14"/>
      <c r="V340" s="14"/>
    </row>
    <row r="341">
      <c r="A341" s="14"/>
      <c r="B341" s="14"/>
      <c r="C341" s="14"/>
      <c r="D341" s="15" t="str">
        <f t="shared" si="3"/>
        <v/>
      </c>
      <c r="E341" s="15" t="str">
        <f t="shared" si="4"/>
        <v/>
      </c>
      <c r="F341" s="14"/>
      <c r="G341" s="14"/>
      <c r="H341" s="14"/>
      <c r="I341" s="14"/>
      <c r="J341" s="14"/>
      <c r="K341" s="14"/>
      <c r="L341" s="14"/>
      <c r="M341" s="14"/>
      <c r="N341" s="14"/>
      <c r="O341" s="14"/>
      <c r="P341" s="14"/>
      <c r="Q341" s="14"/>
      <c r="R341" s="14"/>
      <c r="S341" s="14"/>
      <c r="T341" s="14"/>
      <c r="U341" s="14"/>
      <c r="V341" s="14"/>
    </row>
    <row r="342">
      <c r="A342" s="14"/>
      <c r="B342" s="14"/>
      <c r="C342" s="14"/>
      <c r="D342" s="15" t="str">
        <f t="shared" si="3"/>
        <v/>
      </c>
      <c r="E342" s="15" t="str">
        <f t="shared" si="4"/>
        <v/>
      </c>
      <c r="F342" s="14"/>
      <c r="G342" s="14"/>
      <c r="H342" s="14"/>
      <c r="I342" s="14"/>
      <c r="J342" s="14"/>
      <c r="K342" s="14"/>
      <c r="L342" s="14"/>
      <c r="M342" s="14"/>
      <c r="N342" s="14"/>
      <c r="O342" s="14"/>
      <c r="P342" s="14"/>
      <c r="Q342" s="14"/>
      <c r="R342" s="14"/>
      <c r="S342" s="14"/>
      <c r="T342" s="14"/>
      <c r="U342" s="14"/>
      <c r="V342" s="14"/>
    </row>
    <row r="343">
      <c r="A343" s="14"/>
      <c r="B343" s="14"/>
      <c r="C343" s="14"/>
      <c r="D343" s="15" t="str">
        <f t="shared" si="3"/>
        <v/>
      </c>
      <c r="E343" s="15" t="str">
        <f t="shared" si="4"/>
        <v/>
      </c>
      <c r="F343" s="14"/>
      <c r="G343" s="14"/>
      <c r="H343" s="14"/>
      <c r="I343" s="14"/>
      <c r="J343" s="14"/>
      <c r="K343" s="14"/>
      <c r="L343" s="14"/>
      <c r="M343" s="14"/>
      <c r="N343" s="14"/>
      <c r="O343" s="14"/>
      <c r="P343" s="14"/>
      <c r="Q343" s="14"/>
      <c r="R343" s="14"/>
      <c r="S343" s="14"/>
      <c r="T343" s="14"/>
      <c r="U343" s="14"/>
      <c r="V343" s="14"/>
    </row>
    <row r="344">
      <c r="A344" s="14"/>
      <c r="B344" s="14"/>
      <c r="C344" s="14"/>
      <c r="D344" s="15" t="str">
        <f t="shared" si="3"/>
        <v/>
      </c>
      <c r="E344" s="15" t="str">
        <f t="shared" si="4"/>
        <v/>
      </c>
      <c r="F344" s="14"/>
      <c r="G344" s="14"/>
      <c r="H344" s="14"/>
      <c r="I344" s="14"/>
      <c r="J344" s="14"/>
      <c r="K344" s="14"/>
      <c r="L344" s="14"/>
      <c r="M344" s="14"/>
      <c r="N344" s="14"/>
      <c r="O344" s="14"/>
      <c r="P344" s="14"/>
      <c r="Q344" s="14"/>
      <c r="R344" s="14"/>
      <c r="S344" s="14"/>
      <c r="T344" s="14"/>
      <c r="U344" s="14"/>
      <c r="V344" s="14"/>
    </row>
    <row r="345">
      <c r="A345" s="14"/>
      <c r="B345" s="14"/>
      <c r="C345" s="14"/>
      <c r="D345" s="15" t="str">
        <f t="shared" si="3"/>
        <v/>
      </c>
      <c r="E345" s="15" t="str">
        <f t="shared" si="4"/>
        <v/>
      </c>
      <c r="F345" s="14"/>
      <c r="G345" s="14"/>
      <c r="H345" s="14"/>
      <c r="I345" s="14"/>
      <c r="J345" s="14"/>
      <c r="K345" s="14"/>
      <c r="L345" s="14"/>
      <c r="M345" s="14"/>
      <c r="N345" s="14"/>
      <c r="O345" s="14"/>
      <c r="P345" s="14"/>
      <c r="Q345" s="14"/>
      <c r="R345" s="14"/>
      <c r="S345" s="14"/>
      <c r="T345" s="14"/>
      <c r="U345" s="14"/>
      <c r="V345" s="14"/>
    </row>
    <row r="346">
      <c r="A346" s="14"/>
      <c r="B346" s="14"/>
      <c r="C346" s="14"/>
      <c r="D346" s="15" t="str">
        <f t="shared" si="3"/>
        <v/>
      </c>
      <c r="E346" s="15" t="str">
        <f t="shared" si="4"/>
        <v/>
      </c>
      <c r="F346" s="14"/>
      <c r="G346" s="14"/>
      <c r="H346" s="14"/>
      <c r="I346" s="14"/>
      <c r="J346" s="14"/>
      <c r="K346" s="14"/>
      <c r="L346" s="14"/>
      <c r="M346" s="14"/>
      <c r="N346" s="14"/>
      <c r="O346" s="14"/>
      <c r="P346" s="14"/>
      <c r="Q346" s="14"/>
      <c r="R346" s="14"/>
      <c r="S346" s="14"/>
      <c r="T346" s="14"/>
      <c r="U346" s="14"/>
      <c r="V346" s="14"/>
    </row>
    <row r="347">
      <c r="A347" s="14"/>
      <c r="B347" s="14"/>
      <c r="C347" s="14"/>
      <c r="D347" s="15" t="str">
        <f t="shared" si="3"/>
        <v/>
      </c>
      <c r="E347" s="15" t="str">
        <f t="shared" si="4"/>
        <v/>
      </c>
      <c r="F347" s="14"/>
      <c r="G347" s="14"/>
      <c r="H347" s="14"/>
      <c r="I347" s="14"/>
      <c r="J347" s="14"/>
      <c r="K347" s="14"/>
      <c r="L347" s="14"/>
      <c r="M347" s="14"/>
      <c r="N347" s="14"/>
      <c r="O347" s="14"/>
      <c r="P347" s="14"/>
      <c r="Q347" s="14"/>
      <c r="R347" s="14"/>
      <c r="S347" s="14"/>
      <c r="T347" s="14"/>
      <c r="U347" s="14"/>
      <c r="V347" s="14"/>
    </row>
    <row r="348">
      <c r="A348" s="14"/>
      <c r="B348" s="14"/>
      <c r="C348" s="14"/>
      <c r="D348" s="15" t="str">
        <f t="shared" si="3"/>
        <v/>
      </c>
      <c r="E348" s="15" t="str">
        <f t="shared" si="4"/>
        <v/>
      </c>
      <c r="F348" s="14"/>
      <c r="G348" s="14"/>
      <c r="H348" s="14"/>
      <c r="I348" s="14"/>
      <c r="J348" s="14"/>
      <c r="K348" s="14"/>
      <c r="L348" s="14"/>
      <c r="M348" s="14"/>
      <c r="N348" s="14"/>
      <c r="O348" s="14"/>
      <c r="P348" s="14"/>
      <c r="Q348" s="14"/>
      <c r="R348" s="14"/>
      <c r="S348" s="14"/>
      <c r="T348" s="14"/>
      <c r="U348" s="14"/>
      <c r="V348" s="14"/>
    </row>
    <row r="349">
      <c r="A349" s="14"/>
      <c r="B349" s="14"/>
      <c r="C349" s="14"/>
      <c r="D349" s="15" t="str">
        <f t="shared" si="3"/>
        <v/>
      </c>
      <c r="E349" s="15" t="str">
        <f t="shared" si="4"/>
        <v/>
      </c>
      <c r="F349" s="14"/>
      <c r="G349" s="14"/>
      <c r="H349" s="14"/>
      <c r="I349" s="14"/>
      <c r="J349" s="14"/>
      <c r="K349" s="14"/>
      <c r="L349" s="14"/>
      <c r="M349" s="14"/>
      <c r="N349" s="14"/>
      <c r="O349" s="14"/>
      <c r="P349" s="14"/>
      <c r="Q349" s="14"/>
      <c r="R349" s="14"/>
      <c r="S349" s="14"/>
      <c r="T349" s="14"/>
      <c r="U349" s="14"/>
      <c r="V349" s="14"/>
    </row>
    <row r="350">
      <c r="A350" s="14"/>
      <c r="B350" s="14"/>
      <c r="C350" s="14"/>
      <c r="D350" s="15" t="str">
        <f t="shared" si="3"/>
        <v/>
      </c>
      <c r="E350" s="15" t="str">
        <f t="shared" si="4"/>
        <v/>
      </c>
      <c r="F350" s="14"/>
      <c r="G350" s="14"/>
      <c r="H350" s="14"/>
      <c r="I350" s="14"/>
      <c r="J350" s="14"/>
      <c r="K350" s="14"/>
      <c r="L350" s="14"/>
      <c r="M350" s="14"/>
      <c r="N350" s="14"/>
      <c r="O350" s="14"/>
      <c r="P350" s="14"/>
      <c r="Q350" s="14"/>
      <c r="R350" s="14"/>
      <c r="S350" s="14"/>
      <c r="T350" s="14"/>
      <c r="U350" s="14"/>
      <c r="V350" s="14"/>
    </row>
    <row r="351">
      <c r="A351" s="14"/>
      <c r="B351" s="14"/>
      <c r="C351" s="14"/>
      <c r="D351" s="15" t="str">
        <f t="shared" si="3"/>
        <v/>
      </c>
      <c r="E351" s="15" t="str">
        <f t="shared" si="4"/>
        <v/>
      </c>
      <c r="F351" s="14"/>
      <c r="G351" s="14"/>
      <c r="H351" s="14"/>
      <c r="I351" s="14"/>
      <c r="J351" s="14"/>
      <c r="K351" s="14"/>
      <c r="L351" s="14"/>
      <c r="M351" s="14"/>
      <c r="N351" s="14"/>
      <c r="O351" s="14"/>
      <c r="P351" s="14"/>
      <c r="Q351" s="14"/>
      <c r="R351" s="14"/>
      <c r="S351" s="14"/>
      <c r="T351" s="14"/>
      <c r="U351" s="14"/>
      <c r="V351" s="14"/>
    </row>
    <row r="352">
      <c r="A352" s="14"/>
      <c r="B352" s="14"/>
      <c r="C352" s="14"/>
      <c r="D352" s="15" t="str">
        <f t="shared" si="3"/>
        <v/>
      </c>
      <c r="E352" s="15" t="str">
        <f t="shared" si="4"/>
        <v/>
      </c>
      <c r="F352" s="14"/>
      <c r="G352" s="14"/>
      <c r="H352" s="14"/>
      <c r="I352" s="14"/>
      <c r="J352" s="14"/>
      <c r="K352" s="14"/>
      <c r="L352" s="14"/>
      <c r="M352" s="14"/>
      <c r="N352" s="14"/>
      <c r="O352" s="14"/>
      <c r="P352" s="14"/>
      <c r="Q352" s="14"/>
      <c r="R352" s="14"/>
      <c r="S352" s="14"/>
      <c r="T352" s="14"/>
      <c r="U352" s="14"/>
      <c r="V352" s="14"/>
    </row>
    <row r="353">
      <c r="A353" s="14"/>
      <c r="B353" s="14"/>
      <c r="C353" s="14"/>
      <c r="D353" s="15" t="str">
        <f t="shared" si="3"/>
        <v/>
      </c>
      <c r="E353" s="15" t="str">
        <f t="shared" si="4"/>
        <v/>
      </c>
      <c r="F353" s="14"/>
      <c r="G353" s="14"/>
      <c r="H353" s="14"/>
      <c r="I353" s="14"/>
      <c r="J353" s="14"/>
      <c r="K353" s="14"/>
      <c r="L353" s="14"/>
      <c r="M353" s="14"/>
      <c r="N353" s="14"/>
      <c r="O353" s="14"/>
      <c r="P353" s="14"/>
      <c r="Q353" s="14"/>
      <c r="R353" s="14"/>
      <c r="S353" s="14"/>
      <c r="T353" s="14"/>
      <c r="U353" s="14"/>
      <c r="V353" s="14"/>
    </row>
    <row r="354">
      <c r="A354" s="14"/>
      <c r="B354" s="14"/>
      <c r="C354" s="14"/>
      <c r="D354" s="15" t="str">
        <f t="shared" si="3"/>
        <v/>
      </c>
      <c r="E354" s="15" t="str">
        <f t="shared" si="4"/>
        <v/>
      </c>
      <c r="F354" s="14"/>
      <c r="G354" s="14"/>
      <c r="H354" s="14"/>
      <c r="I354" s="14"/>
      <c r="J354" s="14"/>
      <c r="K354" s="14"/>
      <c r="L354" s="14"/>
      <c r="M354" s="14"/>
      <c r="N354" s="14"/>
      <c r="O354" s="14"/>
      <c r="P354" s="14"/>
      <c r="Q354" s="14"/>
      <c r="R354" s="14"/>
      <c r="S354" s="14"/>
      <c r="T354" s="14"/>
      <c r="U354" s="14"/>
      <c r="V354" s="14"/>
    </row>
    <row r="355">
      <c r="A355" s="14"/>
      <c r="B355" s="14"/>
      <c r="C355" s="14"/>
      <c r="D355" s="15" t="str">
        <f t="shared" si="3"/>
        <v/>
      </c>
      <c r="E355" s="15" t="str">
        <f t="shared" si="4"/>
        <v/>
      </c>
      <c r="F355" s="14"/>
      <c r="G355" s="14"/>
      <c r="H355" s="14"/>
      <c r="I355" s="14"/>
      <c r="J355" s="14"/>
      <c r="K355" s="14"/>
      <c r="L355" s="14"/>
      <c r="M355" s="14"/>
      <c r="N355" s="14"/>
      <c r="O355" s="14"/>
      <c r="P355" s="14"/>
      <c r="Q355" s="14"/>
      <c r="R355" s="14"/>
      <c r="S355" s="14"/>
      <c r="T355" s="14"/>
      <c r="U355" s="14"/>
      <c r="V355" s="14"/>
    </row>
    <row r="356">
      <c r="A356" s="14"/>
      <c r="B356" s="14"/>
      <c r="C356" s="14"/>
      <c r="D356" s="15" t="str">
        <f t="shared" si="3"/>
        <v/>
      </c>
      <c r="E356" s="15" t="str">
        <f t="shared" si="4"/>
        <v/>
      </c>
      <c r="F356" s="14"/>
      <c r="G356" s="14"/>
      <c r="H356" s="14"/>
      <c r="I356" s="14"/>
      <c r="J356" s="14"/>
      <c r="K356" s="14"/>
      <c r="L356" s="14"/>
      <c r="M356" s="14"/>
      <c r="N356" s="14"/>
      <c r="O356" s="14"/>
      <c r="P356" s="14"/>
      <c r="Q356" s="14"/>
      <c r="R356" s="14"/>
      <c r="S356" s="14"/>
      <c r="T356" s="14"/>
      <c r="U356" s="14"/>
      <c r="V356" s="14"/>
    </row>
    <row r="357">
      <c r="A357" s="14"/>
      <c r="B357" s="14"/>
      <c r="C357" s="14"/>
      <c r="D357" s="15" t="str">
        <f t="shared" si="3"/>
        <v/>
      </c>
      <c r="E357" s="15" t="str">
        <f t="shared" si="4"/>
        <v/>
      </c>
      <c r="F357" s="14"/>
      <c r="G357" s="14"/>
      <c r="H357" s="14"/>
      <c r="I357" s="14"/>
      <c r="J357" s="14"/>
      <c r="K357" s="14"/>
      <c r="L357" s="14"/>
      <c r="M357" s="14"/>
      <c r="N357" s="14"/>
      <c r="O357" s="14"/>
      <c r="P357" s="14"/>
      <c r="Q357" s="14"/>
      <c r="R357" s="14"/>
      <c r="S357" s="14"/>
      <c r="T357" s="14"/>
      <c r="U357" s="14"/>
      <c r="V357" s="14"/>
    </row>
    <row r="358">
      <c r="A358" s="14"/>
      <c r="B358" s="14"/>
      <c r="C358" s="14"/>
      <c r="D358" s="15" t="str">
        <f t="shared" si="3"/>
        <v/>
      </c>
      <c r="E358" s="15" t="str">
        <f t="shared" si="4"/>
        <v/>
      </c>
      <c r="F358" s="14"/>
      <c r="G358" s="14"/>
      <c r="H358" s="14"/>
      <c r="I358" s="14"/>
      <c r="J358" s="14"/>
      <c r="K358" s="14"/>
      <c r="L358" s="14"/>
      <c r="M358" s="14"/>
      <c r="N358" s="14"/>
      <c r="O358" s="14"/>
      <c r="P358" s="14"/>
      <c r="Q358" s="14"/>
      <c r="R358" s="14"/>
      <c r="S358" s="14"/>
      <c r="T358" s="14"/>
      <c r="U358" s="14"/>
      <c r="V358" s="14"/>
    </row>
    <row r="359">
      <c r="A359" s="14"/>
      <c r="B359" s="14"/>
      <c r="C359" s="14"/>
      <c r="D359" s="15" t="str">
        <f t="shared" si="3"/>
        <v/>
      </c>
      <c r="E359" s="15" t="str">
        <f t="shared" si="4"/>
        <v/>
      </c>
      <c r="F359" s="14"/>
      <c r="G359" s="14"/>
      <c r="H359" s="14"/>
      <c r="I359" s="14"/>
      <c r="J359" s="14"/>
      <c r="K359" s="14"/>
      <c r="L359" s="14"/>
      <c r="M359" s="14"/>
      <c r="N359" s="14"/>
      <c r="O359" s="14"/>
      <c r="P359" s="14"/>
      <c r="Q359" s="14"/>
      <c r="R359" s="14"/>
      <c r="S359" s="14"/>
      <c r="T359" s="14"/>
      <c r="U359" s="14"/>
      <c r="V359" s="14"/>
    </row>
    <row r="360">
      <c r="A360" s="14"/>
      <c r="B360" s="14"/>
      <c r="C360" s="14"/>
      <c r="D360" s="15" t="str">
        <f t="shared" si="3"/>
        <v/>
      </c>
      <c r="E360" s="15" t="str">
        <f t="shared" si="4"/>
        <v/>
      </c>
      <c r="F360" s="14"/>
      <c r="G360" s="14"/>
      <c r="H360" s="14"/>
      <c r="I360" s="14"/>
      <c r="J360" s="14"/>
      <c r="K360" s="14"/>
      <c r="L360" s="14"/>
      <c r="M360" s="14"/>
      <c r="N360" s="14"/>
      <c r="O360" s="14"/>
      <c r="P360" s="14"/>
      <c r="Q360" s="14"/>
      <c r="R360" s="14"/>
      <c r="S360" s="14"/>
      <c r="T360" s="14"/>
      <c r="U360" s="14"/>
      <c r="V360" s="14"/>
    </row>
    <row r="361">
      <c r="A361" s="14"/>
      <c r="B361" s="14"/>
      <c r="C361" s="14"/>
      <c r="D361" s="15" t="str">
        <f t="shared" si="3"/>
        <v/>
      </c>
      <c r="E361" s="15" t="str">
        <f t="shared" si="4"/>
        <v/>
      </c>
      <c r="F361" s="14"/>
      <c r="G361" s="14"/>
      <c r="H361" s="14"/>
      <c r="I361" s="14"/>
      <c r="J361" s="14"/>
      <c r="K361" s="14"/>
      <c r="L361" s="14"/>
      <c r="M361" s="14"/>
      <c r="N361" s="14"/>
      <c r="O361" s="14"/>
      <c r="P361" s="14"/>
      <c r="Q361" s="14"/>
      <c r="R361" s="14"/>
      <c r="S361" s="14"/>
      <c r="T361" s="14"/>
      <c r="U361" s="14"/>
      <c r="V361" s="14"/>
    </row>
    <row r="362">
      <c r="A362" s="14"/>
      <c r="B362" s="14"/>
      <c r="C362" s="14"/>
      <c r="D362" s="15" t="str">
        <f t="shared" si="3"/>
        <v/>
      </c>
      <c r="E362" s="15" t="str">
        <f t="shared" si="4"/>
        <v/>
      </c>
      <c r="F362" s="14"/>
      <c r="G362" s="14"/>
      <c r="H362" s="14"/>
      <c r="I362" s="14"/>
      <c r="J362" s="14"/>
      <c r="K362" s="14"/>
      <c r="L362" s="14"/>
      <c r="M362" s="14"/>
      <c r="N362" s="14"/>
      <c r="O362" s="14"/>
      <c r="P362" s="14"/>
      <c r="Q362" s="14"/>
      <c r="R362" s="14"/>
      <c r="S362" s="14"/>
      <c r="T362" s="14"/>
      <c r="U362" s="14"/>
      <c r="V362" s="14"/>
    </row>
    <row r="363">
      <c r="A363" s="14"/>
      <c r="B363" s="14"/>
      <c r="C363" s="14"/>
      <c r="D363" s="15" t="str">
        <f t="shared" si="3"/>
        <v/>
      </c>
      <c r="E363" s="15" t="str">
        <f t="shared" si="4"/>
        <v/>
      </c>
      <c r="F363" s="14"/>
      <c r="G363" s="14"/>
      <c r="H363" s="14"/>
      <c r="I363" s="14"/>
      <c r="J363" s="14"/>
      <c r="K363" s="14"/>
      <c r="L363" s="14"/>
      <c r="M363" s="14"/>
      <c r="N363" s="14"/>
      <c r="O363" s="14"/>
      <c r="P363" s="14"/>
      <c r="Q363" s="14"/>
      <c r="R363" s="14"/>
      <c r="S363" s="14"/>
      <c r="T363" s="14"/>
      <c r="U363" s="14"/>
      <c r="V363" s="14"/>
    </row>
    <row r="364">
      <c r="A364" s="14"/>
      <c r="B364" s="14"/>
      <c r="C364" s="14"/>
      <c r="D364" s="15" t="str">
        <f t="shared" si="3"/>
        <v/>
      </c>
      <c r="E364" s="15" t="str">
        <f t="shared" si="4"/>
        <v/>
      </c>
      <c r="F364" s="14"/>
      <c r="G364" s="14"/>
      <c r="H364" s="14"/>
      <c r="I364" s="14"/>
      <c r="J364" s="14"/>
      <c r="K364" s="14"/>
      <c r="L364" s="14"/>
      <c r="M364" s="14"/>
      <c r="N364" s="14"/>
      <c r="O364" s="14"/>
      <c r="P364" s="14"/>
      <c r="Q364" s="14"/>
      <c r="R364" s="14"/>
      <c r="S364" s="14"/>
      <c r="T364" s="14"/>
      <c r="U364" s="14"/>
      <c r="V364" s="14"/>
    </row>
    <row r="365">
      <c r="A365" s="14"/>
      <c r="B365" s="14"/>
      <c r="C365" s="14"/>
      <c r="D365" s="15" t="str">
        <f t="shared" si="3"/>
        <v/>
      </c>
      <c r="E365" s="15" t="str">
        <f t="shared" si="4"/>
        <v/>
      </c>
      <c r="F365" s="14"/>
      <c r="G365" s="14"/>
      <c r="H365" s="14"/>
      <c r="I365" s="14"/>
      <c r="J365" s="14"/>
      <c r="K365" s="14"/>
      <c r="L365" s="14"/>
      <c r="M365" s="14"/>
      <c r="N365" s="14"/>
      <c r="O365" s="14"/>
      <c r="P365" s="14"/>
      <c r="Q365" s="14"/>
      <c r="R365" s="14"/>
      <c r="S365" s="14"/>
      <c r="T365" s="14"/>
      <c r="U365" s="14"/>
      <c r="V365" s="14"/>
    </row>
    <row r="366">
      <c r="A366" s="14"/>
      <c r="B366" s="14"/>
      <c r="C366" s="14"/>
      <c r="D366" s="15" t="str">
        <f t="shared" si="3"/>
        <v/>
      </c>
      <c r="E366" s="15" t="str">
        <f t="shared" si="4"/>
        <v/>
      </c>
      <c r="F366" s="14"/>
      <c r="G366" s="14"/>
      <c r="H366" s="14"/>
      <c r="I366" s="14"/>
      <c r="J366" s="14"/>
      <c r="K366" s="14"/>
      <c r="L366" s="14"/>
      <c r="M366" s="14"/>
      <c r="N366" s="14"/>
      <c r="O366" s="14"/>
      <c r="P366" s="14"/>
      <c r="Q366" s="14"/>
      <c r="R366" s="14"/>
      <c r="S366" s="14"/>
      <c r="T366" s="14"/>
      <c r="U366" s="14"/>
      <c r="V366" s="14"/>
    </row>
    <row r="367">
      <c r="A367" s="14"/>
      <c r="B367" s="14"/>
      <c r="C367" s="14"/>
      <c r="D367" s="15" t="str">
        <f t="shared" si="3"/>
        <v/>
      </c>
      <c r="E367" s="15" t="str">
        <f t="shared" si="4"/>
        <v/>
      </c>
      <c r="F367" s="14"/>
      <c r="G367" s="14"/>
      <c r="H367" s="14"/>
      <c r="I367" s="14"/>
      <c r="J367" s="14"/>
      <c r="K367" s="14"/>
      <c r="L367" s="14"/>
      <c r="M367" s="14"/>
      <c r="N367" s="14"/>
      <c r="O367" s="14"/>
      <c r="P367" s="14"/>
      <c r="Q367" s="14"/>
      <c r="R367" s="14"/>
      <c r="S367" s="14"/>
      <c r="T367" s="14"/>
      <c r="U367" s="14"/>
      <c r="V367" s="14"/>
    </row>
    <row r="368">
      <c r="A368" s="14"/>
      <c r="B368" s="14"/>
      <c r="C368" s="14"/>
      <c r="D368" s="15" t="str">
        <f t="shared" si="3"/>
        <v/>
      </c>
      <c r="E368" s="15" t="str">
        <f t="shared" si="4"/>
        <v/>
      </c>
      <c r="F368" s="14"/>
      <c r="G368" s="14"/>
      <c r="H368" s="14"/>
      <c r="I368" s="14"/>
      <c r="J368" s="14"/>
      <c r="K368" s="14"/>
      <c r="L368" s="14"/>
      <c r="M368" s="14"/>
      <c r="N368" s="14"/>
      <c r="O368" s="14"/>
      <c r="P368" s="14"/>
      <c r="Q368" s="14"/>
      <c r="R368" s="14"/>
      <c r="S368" s="14"/>
      <c r="T368" s="14"/>
      <c r="U368" s="14"/>
      <c r="V368" s="14"/>
    </row>
    <row r="369">
      <c r="A369" s="14"/>
      <c r="B369" s="14"/>
      <c r="C369" s="14"/>
      <c r="D369" s="15" t="str">
        <f t="shared" si="3"/>
        <v/>
      </c>
      <c r="E369" s="15" t="str">
        <f t="shared" si="4"/>
        <v/>
      </c>
      <c r="F369" s="14"/>
      <c r="G369" s="14"/>
      <c r="H369" s="14"/>
      <c r="I369" s="14"/>
      <c r="J369" s="14"/>
      <c r="K369" s="14"/>
      <c r="L369" s="14"/>
      <c r="M369" s="14"/>
      <c r="N369" s="14"/>
      <c r="O369" s="14"/>
      <c r="P369" s="14"/>
      <c r="Q369" s="14"/>
      <c r="R369" s="14"/>
      <c r="S369" s="14"/>
      <c r="T369" s="14"/>
      <c r="U369" s="14"/>
      <c r="V369" s="14"/>
    </row>
    <row r="370">
      <c r="A370" s="14"/>
      <c r="B370" s="14"/>
      <c r="C370" s="14"/>
      <c r="D370" s="15" t="str">
        <f t="shared" si="3"/>
        <v/>
      </c>
      <c r="E370" s="15" t="str">
        <f t="shared" si="4"/>
        <v/>
      </c>
      <c r="F370" s="14"/>
      <c r="G370" s="14"/>
      <c r="H370" s="14"/>
      <c r="I370" s="14"/>
      <c r="J370" s="14"/>
      <c r="K370" s="14"/>
      <c r="L370" s="14"/>
      <c r="M370" s="14"/>
      <c r="N370" s="14"/>
      <c r="O370" s="14"/>
      <c r="P370" s="14"/>
      <c r="Q370" s="14"/>
      <c r="R370" s="14"/>
      <c r="S370" s="14"/>
      <c r="T370" s="14"/>
      <c r="U370" s="14"/>
      <c r="V370" s="14"/>
    </row>
    <row r="371">
      <c r="A371" s="14"/>
      <c r="B371" s="14"/>
      <c r="C371" s="14"/>
      <c r="D371" s="15" t="str">
        <f t="shared" si="3"/>
        <v/>
      </c>
      <c r="E371" s="15" t="str">
        <f t="shared" si="4"/>
        <v/>
      </c>
      <c r="F371" s="14"/>
      <c r="G371" s="14"/>
      <c r="H371" s="14"/>
      <c r="I371" s="14"/>
      <c r="J371" s="14"/>
      <c r="K371" s="14"/>
      <c r="L371" s="14"/>
      <c r="M371" s="14"/>
      <c r="N371" s="14"/>
      <c r="O371" s="14"/>
      <c r="P371" s="14"/>
      <c r="Q371" s="14"/>
      <c r="R371" s="14"/>
      <c r="S371" s="14"/>
      <c r="T371" s="14"/>
      <c r="U371" s="14"/>
      <c r="V371" s="14"/>
    </row>
    <row r="372">
      <c r="A372" s="14"/>
      <c r="B372" s="14"/>
      <c r="C372" s="14"/>
      <c r="D372" s="15" t="str">
        <f t="shared" si="3"/>
        <v/>
      </c>
      <c r="E372" s="15" t="str">
        <f t="shared" si="4"/>
        <v/>
      </c>
      <c r="F372" s="14"/>
      <c r="G372" s="14"/>
      <c r="H372" s="14"/>
      <c r="I372" s="14"/>
      <c r="J372" s="14"/>
      <c r="K372" s="14"/>
      <c r="L372" s="14"/>
      <c r="M372" s="14"/>
      <c r="N372" s="14"/>
      <c r="O372" s="14"/>
      <c r="P372" s="14"/>
      <c r="Q372" s="14"/>
      <c r="R372" s="14"/>
      <c r="S372" s="14"/>
      <c r="T372" s="14"/>
      <c r="U372" s="14"/>
      <c r="V372" s="14"/>
    </row>
    <row r="373">
      <c r="A373" s="14"/>
      <c r="B373" s="14"/>
      <c r="C373" s="14"/>
      <c r="D373" s="15" t="str">
        <f t="shared" si="3"/>
        <v/>
      </c>
      <c r="E373" s="15" t="str">
        <f t="shared" si="4"/>
        <v/>
      </c>
      <c r="F373" s="14"/>
      <c r="G373" s="14"/>
      <c r="H373" s="14"/>
      <c r="I373" s="14"/>
      <c r="J373" s="14"/>
      <c r="K373" s="14"/>
      <c r="L373" s="14"/>
      <c r="M373" s="14"/>
      <c r="N373" s="14"/>
      <c r="O373" s="14"/>
      <c r="P373" s="14"/>
      <c r="Q373" s="14"/>
      <c r="R373" s="14"/>
      <c r="S373" s="14"/>
      <c r="T373" s="14"/>
      <c r="U373" s="14"/>
      <c r="V373" s="14"/>
    </row>
    <row r="374">
      <c r="A374" s="14"/>
      <c r="B374" s="14"/>
      <c r="C374" s="14"/>
      <c r="D374" s="15" t="str">
        <f t="shared" si="3"/>
        <v/>
      </c>
      <c r="E374" s="15" t="str">
        <f t="shared" si="4"/>
        <v/>
      </c>
      <c r="F374" s="14"/>
      <c r="G374" s="14"/>
      <c r="H374" s="14"/>
      <c r="I374" s="14"/>
      <c r="J374" s="14"/>
      <c r="K374" s="14"/>
      <c r="L374" s="14"/>
      <c r="M374" s="14"/>
      <c r="N374" s="14"/>
      <c r="O374" s="14"/>
      <c r="P374" s="14"/>
      <c r="Q374" s="14"/>
      <c r="R374" s="14"/>
      <c r="S374" s="14"/>
      <c r="T374" s="14"/>
      <c r="U374" s="14"/>
      <c r="V374" s="14"/>
    </row>
    <row r="375">
      <c r="A375" s="14"/>
      <c r="B375" s="14"/>
      <c r="C375" s="14"/>
      <c r="D375" s="15" t="str">
        <f t="shared" si="3"/>
        <v/>
      </c>
      <c r="E375" s="15" t="str">
        <f t="shared" si="4"/>
        <v/>
      </c>
      <c r="F375" s="14"/>
      <c r="G375" s="14"/>
      <c r="H375" s="14"/>
      <c r="I375" s="14"/>
      <c r="J375" s="14"/>
      <c r="K375" s="14"/>
      <c r="L375" s="14"/>
      <c r="M375" s="14"/>
      <c r="N375" s="14"/>
      <c r="O375" s="14"/>
      <c r="P375" s="14"/>
      <c r="Q375" s="14"/>
      <c r="R375" s="14"/>
      <c r="S375" s="14"/>
      <c r="T375" s="14"/>
      <c r="U375" s="14"/>
      <c r="V375" s="14"/>
    </row>
    <row r="376">
      <c r="A376" s="14"/>
      <c r="B376" s="14"/>
      <c r="C376" s="14"/>
      <c r="D376" s="15" t="str">
        <f t="shared" si="3"/>
        <v/>
      </c>
      <c r="E376" s="15" t="str">
        <f t="shared" si="4"/>
        <v/>
      </c>
      <c r="F376" s="14"/>
      <c r="G376" s="14"/>
      <c r="H376" s="14"/>
      <c r="I376" s="14"/>
      <c r="J376" s="14"/>
      <c r="K376" s="14"/>
      <c r="L376" s="14"/>
      <c r="M376" s="14"/>
      <c r="N376" s="14"/>
      <c r="O376" s="14"/>
      <c r="P376" s="14"/>
      <c r="Q376" s="14"/>
      <c r="R376" s="14"/>
      <c r="S376" s="14"/>
      <c r="T376" s="14"/>
      <c r="U376" s="14"/>
      <c r="V376" s="14"/>
    </row>
    <row r="377">
      <c r="A377" s="14"/>
      <c r="B377" s="14"/>
      <c r="C377" s="14"/>
      <c r="D377" s="15" t="str">
        <f t="shared" si="3"/>
        <v/>
      </c>
      <c r="E377" s="15" t="str">
        <f t="shared" si="4"/>
        <v/>
      </c>
      <c r="F377" s="14"/>
      <c r="G377" s="14"/>
      <c r="H377" s="14"/>
      <c r="I377" s="14"/>
      <c r="J377" s="14"/>
      <c r="K377" s="14"/>
      <c r="L377" s="14"/>
      <c r="M377" s="14"/>
      <c r="N377" s="14"/>
      <c r="O377" s="14"/>
      <c r="P377" s="14"/>
      <c r="Q377" s="14"/>
      <c r="R377" s="14"/>
      <c r="S377" s="14"/>
      <c r="T377" s="14"/>
      <c r="U377" s="14"/>
      <c r="V377" s="14"/>
    </row>
    <row r="378">
      <c r="A378" s="14"/>
      <c r="B378" s="14"/>
      <c r="C378" s="14"/>
      <c r="D378" s="15" t="str">
        <f t="shared" si="3"/>
        <v/>
      </c>
      <c r="E378" s="15" t="str">
        <f t="shared" si="4"/>
        <v/>
      </c>
      <c r="F378" s="14"/>
      <c r="G378" s="14"/>
      <c r="H378" s="14"/>
      <c r="I378" s="14"/>
      <c r="J378" s="14"/>
      <c r="K378" s="14"/>
      <c r="L378" s="14"/>
      <c r="M378" s="14"/>
      <c r="N378" s="14"/>
      <c r="O378" s="14"/>
      <c r="P378" s="14"/>
      <c r="Q378" s="14"/>
      <c r="R378" s="14"/>
      <c r="S378" s="14"/>
      <c r="T378" s="14"/>
      <c r="U378" s="14"/>
      <c r="V378" s="14"/>
    </row>
    <row r="379">
      <c r="A379" s="14"/>
      <c r="B379" s="14"/>
      <c r="C379" s="14"/>
      <c r="D379" s="15" t="str">
        <f t="shared" si="3"/>
        <v/>
      </c>
      <c r="E379" s="15" t="str">
        <f t="shared" si="4"/>
        <v/>
      </c>
      <c r="F379" s="14"/>
      <c r="G379" s="14"/>
      <c r="H379" s="14"/>
      <c r="I379" s="14"/>
      <c r="J379" s="14"/>
      <c r="K379" s="14"/>
      <c r="L379" s="14"/>
      <c r="M379" s="14"/>
      <c r="N379" s="14"/>
      <c r="O379" s="14"/>
      <c r="P379" s="14"/>
      <c r="Q379" s="14"/>
      <c r="R379" s="14"/>
      <c r="S379" s="14"/>
      <c r="T379" s="14"/>
      <c r="U379" s="14"/>
      <c r="V379" s="14"/>
    </row>
    <row r="380">
      <c r="A380" s="14"/>
      <c r="B380" s="14"/>
      <c r="C380" s="14"/>
      <c r="D380" s="15" t="str">
        <f t="shared" si="3"/>
        <v/>
      </c>
      <c r="E380" s="15" t="str">
        <f t="shared" si="4"/>
        <v/>
      </c>
      <c r="F380" s="14"/>
      <c r="G380" s="14"/>
      <c r="H380" s="14"/>
      <c r="I380" s="14"/>
      <c r="J380" s="14"/>
      <c r="K380" s="14"/>
      <c r="L380" s="14"/>
      <c r="M380" s="14"/>
      <c r="N380" s="14"/>
      <c r="O380" s="14"/>
      <c r="P380" s="14"/>
      <c r="Q380" s="14"/>
      <c r="R380" s="14"/>
      <c r="S380" s="14"/>
      <c r="T380" s="14"/>
      <c r="U380" s="14"/>
      <c r="V380" s="14"/>
    </row>
    <row r="381">
      <c r="A381" s="14"/>
      <c r="B381" s="14"/>
      <c r="C381" s="14"/>
      <c r="D381" s="15" t="str">
        <f t="shared" si="3"/>
        <v/>
      </c>
      <c r="E381" s="15" t="str">
        <f t="shared" si="4"/>
        <v/>
      </c>
      <c r="F381" s="14"/>
      <c r="G381" s="14"/>
      <c r="H381" s="14"/>
      <c r="I381" s="14"/>
      <c r="J381" s="14"/>
      <c r="K381" s="14"/>
      <c r="L381" s="14"/>
      <c r="M381" s="14"/>
      <c r="N381" s="14"/>
      <c r="O381" s="14"/>
      <c r="P381" s="14"/>
      <c r="Q381" s="14"/>
      <c r="R381" s="14"/>
      <c r="S381" s="14"/>
      <c r="T381" s="14"/>
      <c r="U381" s="14"/>
      <c r="V381" s="14"/>
    </row>
    <row r="382">
      <c r="A382" s="14"/>
      <c r="B382" s="14"/>
      <c r="C382" s="14"/>
      <c r="D382" s="15" t="str">
        <f t="shared" si="3"/>
        <v/>
      </c>
      <c r="E382" s="15" t="str">
        <f t="shared" si="4"/>
        <v/>
      </c>
      <c r="F382" s="14"/>
      <c r="G382" s="14"/>
      <c r="H382" s="14"/>
      <c r="I382" s="14"/>
      <c r="J382" s="14"/>
      <c r="K382" s="14"/>
      <c r="L382" s="14"/>
      <c r="M382" s="14"/>
      <c r="N382" s="14"/>
      <c r="O382" s="14"/>
      <c r="P382" s="14"/>
      <c r="Q382" s="14"/>
      <c r="R382" s="14"/>
      <c r="S382" s="14"/>
      <c r="T382" s="14"/>
      <c r="U382" s="14"/>
      <c r="V382" s="14"/>
    </row>
    <row r="383">
      <c r="A383" s="14"/>
      <c r="B383" s="14"/>
      <c r="C383" s="14"/>
      <c r="D383" s="15" t="str">
        <f t="shared" si="3"/>
        <v/>
      </c>
      <c r="E383" s="15" t="str">
        <f t="shared" si="4"/>
        <v/>
      </c>
      <c r="F383" s="14"/>
      <c r="G383" s="14"/>
      <c r="H383" s="14"/>
      <c r="I383" s="14"/>
      <c r="J383" s="14"/>
      <c r="K383" s="14"/>
      <c r="L383" s="14"/>
      <c r="M383" s="14"/>
      <c r="N383" s="14"/>
      <c r="O383" s="14"/>
      <c r="P383" s="14"/>
      <c r="Q383" s="14"/>
      <c r="R383" s="14"/>
      <c r="S383" s="14"/>
      <c r="T383" s="14"/>
      <c r="U383" s="14"/>
      <c r="V383" s="14"/>
    </row>
    <row r="384">
      <c r="A384" s="14"/>
      <c r="B384" s="14"/>
      <c r="C384" s="14"/>
      <c r="D384" s="15" t="str">
        <f t="shared" si="3"/>
        <v/>
      </c>
      <c r="E384" s="15" t="str">
        <f t="shared" si="4"/>
        <v/>
      </c>
      <c r="F384" s="14"/>
      <c r="G384" s="14"/>
      <c r="H384" s="14"/>
      <c r="I384" s="14"/>
      <c r="J384" s="14"/>
      <c r="K384" s="14"/>
      <c r="L384" s="14"/>
      <c r="M384" s="14"/>
      <c r="N384" s="14"/>
      <c r="O384" s="14"/>
      <c r="P384" s="14"/>
      <c r="Q384" s="14"/>
      <c r="R384" s="14"/>
      <c r="S384" s="14"/>
      <c r="T384" s="14"/>
      <c r="U384" s="14"/>
      <c r="V384" s="14"/>
    </row>
    <row r="385">
      <c r="A385" s="14"/>
      <c r="B385" s="14"/>
      <c r="C385" s="14"/>
      <c r="D385" s="15" t="str">
        <f t="shared" si="3"/>
        <v/>
      </c>
      <c r="E385" s="15" t="str">
        <f t="shared" si="4"/>
        <v/>
      </c>
      <c r="F385" s="14"/>
      <c r="G385" s="14"/>
      <c r="H385" s="14"/>
      <c r="I385" s="14"/>
      <c r="J385" s="14"/>
      <c r="K385" s="14"/>
      <c r="L385" s="14"/>
      <c r="M385" s="14"/>
      <c r="N385" s="14"/>
      <c r="O385" s="14"/>
      <c r="P385" s="14"/>
      <c r="Q385" s="14"/>
      <c r="R385" s="14"/>
      <c r="S385" s="14"/>
      <c r="T385" s="14"/>
      <c r="U385" s="14"/>
      <c r="V385" s="14"/>
    </row>
    <row r="386">
      <c r="A386" s="14"/>
      <c r="B386" s="14"/>
      <c r="C386" s="14"/>
      <c r="D386" s="15" t="str">
        <f t="shared" si="3"/>
        <v/>
      </c>
      <c r="E386" s="15" t="str">
        <f t="shared" si="4"/>
        <v/>
      </c>
      <c r="F386" s="14"/>
      <c r="G386" s="14"/>
      <c r="H386" s="14"/>
      <c r="I386" s="14"/>
      <c r="J386" s="14"/>
      <c r="K386" s="14"/>
      <c r="L386" s="14"/>
      <c r="M386" s="14"/>
      <c r="N386" s="14"/>
      <c r="O386" s="14"/>
      <c r="P386" s="14"/>
      <c r="Q386" s="14"/>
      <c r="R386" s="14"/>
      <c r="S386" s="14"/>
      <c r="T386" s="14"/>
      <c r="U386" s="14"/>
      <c r="V386" s="14"/>
    </row>
    <row r="387">
      <c r="A387" s="14"/>
      <c r="B387" s="14"/>
      <c r="C387" s="14"/>
      <c r="D387" s="15" t="str">
        <f t="shared" si="3"/>
        <v/>
      </c>
      <c r="E387" s="15" t="str">
        <f t="shared" si="4"/>
        <v/>
      </c>
      <c r="F387" s="14"/>
      <c r="G387" s="14"/>
      <c r="H387" s="14"/>
      <c r="I387" s="14"/>
      <c r="J387" s="14"/>
      <c r="K387" s="14"/>
      <c r="L387" s="14"/>
      <c r="M387" s="14"/>
      <c r="N387" s="14"/>
      <c r="O387" s="14"/>
      <c r="P387" s="14"/>
      <c r="Q387" s="14"/>
      <c r="R387" s="14"/>
      <c r="S387" s="14"/>
      <c r="T387" s="14"/>
      <c r="U387" s="14"/>
      <c r="V387" s="14"/>
    </row>
    <row r="388">
      <c r="A388" s="14"/>
      <c r="B388" s="14"/>
      <c r="C388" s="14"/>
      <c r="D388" s="15" t="str">
        <f t="shared" si="3"/>
        <v/>
      </c>
      <c r="E388" s="15" t="str">
        <f t="shared" si="4"/>
        <v/>
      </c>
      <c r="F388" s="14"/>
      <c r="G388" s="14"/>
      <c r="H388" s="14"/>
      <c r="I388" s="14"/>
      <c r="J388" s="14"/>
      <c r="K388" s="14"/>
      <c r="L388" s="14"/>
      <c r="M388" s="14"/>
      <c r="N388" s="14"/>
      <c r="O388" s="14"/>
      <c r="P388" s="14"/>
      <c r="Q388" s="14"/>
      <c r="R388" s="14"/>
      <c r="S388" s="14"/>
      <c r="T388" s="14"/>
      <c r="U388" s="14"/>
      <c r="V388" s="14"/>
    </row>
    <row r="389">
      <c r="A389" s="14"/>
      <c r="B389" s="14"/>
      <c r="C389" s="14"/>
      <c r="D389" s="15" t="str">
        <f t="shared" si="3"/>
        <v/>
      </c>
      <c r="E389" s="15" t="str">
        <f t="shared" si="4"/>
        <v/>
      </c>
      <c r="F389" s="14"/>
      <c r="G389" s="14"/>
      <c r="H389" s="14"/>
      <c r="I389" s="14"/>
      <c r="J389" s="14"/>
      <c r="K389" s="14"/>
      <c r="L389" s="14"/>
      <c r="M389" s="14"/>
      <c r="N389" s="14"/>
      <c r="O389" s="14"/>
      <c r="P389" s="14"/>
      <c r="Q389" s="14"/>
      <c r="R389" s="14"/>
      <c r="S389" s="14"/>
      <c r="T389" s="14"/>
      <c r="U389" s="14"/>
      <c r="V389" s="14"/>
    </row>
    <row r="390">
      <c r="A390" s="14"/>
      <c r="B390" s="14"/>
      <c r="C390" s="14"/>
      <c r="D390" s="15" t="str">
        <f t="shared" si="3"/>
        <v/>
      </c>
      <c r="E390" s="15" t="str">
        <f t="shared" si="4"/>
        <v/>
      </c>
      <c r="F390" s="14"/>
      <c r="G390" s="14"/>
      <c r="H390" s="14"/>
      <c r="I390" s="14"/>
      <c r="J390" s="14"/>
      <c r="K390" s="14"/>
      <c r="L390" s="14"/>
      <c r="M390" s="14"/>
      <c r="N390" s="14"/>
      <c r="O390" s="14"/>
      <c r="P390" s="14"/>
      <c r="Q390" s="14"/>
      <c r="R390" s="14"/>
      <c r="S390" s="14"/>
      <c r="T390" s="14"/>
      <c r="U390" s="14"/>
      <c r="V390" s="14"/>
    </row>
    <row r="391">
      <c r="A391" s="14"/>
      <c r="B391" s="14"/>
      <c r="C391" s="14"/>
      <c r="D391" s="15" t="str">
        <f t="shared" si="3"/>
        <v/>
      </c>
      <c r="E391" s="15" t="str">
        <f t="shared" si="4"/>
        <v/>
      </c>
      <c r="F391" s="14"/>
      <c r="G391" s="14"/>
      <c r="H391" s="14"/>
      <c r="I391" s="14"/>
      <c r="J391" s="14"/>
      <c r="K391" s="14"/>
      <c r="L391" s="14"/>
      <c r="M391" s="14"/>
      <c r="N391" s="14"/>
      <c r="O391" s="14"/>
      <c r="P391" s="14"/>
      <c r="Q391" s="14"/>
      <c r="R391" s="14"/>
      <c r="S391" s="14"/>
      <c r="T391" s="14"/>
      <c r="U391" s="14"/>
      <c r="V391" s="14"/>
    </row>
    <row r="392">
      <c r="A392" s="14"/>
      <c r="B392" s="14"/>
      <c r="C392" s="14"/>
      <c r="D392" s="15" t="str">
        <f t="shared" si="3"/>
        <v/>
      </c>
      <c r="E392" s="15" t="str">
        <f t="shared" si="4"/>
        <v/>
      </c>
      <c r="F392" s="14"/>
      <c r="G392" s="14"/>
      <c r="H392" s="14"/>
      <c r="I392" s="14"/>
      <c r="J392" s="14"/>
      <c r="K392" s="14"/>
      <c r="L392" s="14"/>
      <c r="M392" s="14"/>
      <c r="N392" s="14"/>
      <c r="O392" s="14"/>
      <c r="P392" s="14"/>
      <c r="Q392" s="14"/>
      <c r="R392" s="14"/>
      <c r="S392" s="14"/>
      <c r="T392" s="14"/>
      <c r="U392" s="14"/>
      <c r="V392" s="14"/>
    </row>
    <row r="393">
      <c r="A393" s="14"/>
      <c r="B393" s="14"/>
      <c r="C393" s="14"/>
      <c r="D393" s="15" t="str">
        <f t="shared" si="3"/>
        <v/>
      </c>
      <c r="E393" s="15" t="str">
        <f t="shared" si="4"/>
        <v/>
      </c>
      <c r="F393" s="14"/>
      <c r="G393" s="14"/>
      <c r="H393" s="14"/>
      <c r="I393" s="14"/>
      <c r="J393" s="14"/>
      <c r="K393" s="14"/>
      <c r="L393" s="14"/>
      <c r="M393" s="14"/>
      <c r="N393" s="14"/>
      <c r="O393" s="14"/>
      <c r="P393" s="14"/>
      <c r="Q393" s="14"/>
      <c r="R393" s="14"/>
      <c r="S393" s="14"/>
      <c r="T393" s="14"/>
      <c r="U393" s="14"/>
      <c r="V393" s="14"/>
    </row>
    <row r="394">
      <c r="A394" s="14"/>
      <c r="B394" s="14"/>
      <c r="C394" s="14"/>
      <c r="D394" s="15" t="str">
        <f t="shared" si="3"/>
        <v/>
      </c>
      <c r="E394" s="15" t="str">
        <f t="shared" si="4"/>
        <v/>
      </c>
      <c r="F394" s="14"/>
      <c r="G394" s="14"/>
      <c r="H394" s="14"/>
      <c r="I394" s="14"/>
      <c r="J394" s="14"/>
      <c r="K394" s="14"/>
      <c r="L394" s="14"/>
      <c r="M394" s="14"/>
      <c r="N394" s="14"/>
      <c r="O394" s="14"/>
      <c r="P394" s="14"/>
      <c r="Q394" s="14"/>
      <c r="R394" s="14"/>
      <c r="S394" s="14"/>
      <c r="T394" s="14"/>
      <c r="U394" s="14"/>
      <c r="V394" s="14"/>
    </row>
    <row r="395">
      <c r="A395" s="14"/>
      <c r="B395" s="14"/>
      <c r="C395" s="14"/>
      <c r="D395" s="15" t="str">
        <f t="shared" si="3"/>
        <v/>
      </c>
      <c r="E395" s="15" t="str">
        <f t="shared" si="4"/>
        <v/>
      </c>
      <c r="F395" s="14"/>
      <c r="G395" s="14"/>
      <c r="H395" s="14"/>
      <c r="I395" s="14"/>
      <c r="J395" s="14"/>
      <c r="K395" s="14"/>
      <c r="L395" s="14"/>
      <c r="M395" s="14"/>
      <c r="N395" s="14"/>
      <c r="O395" s="14"/>
      <c r="P395" s="14"/>
      <c r="Q395" s="14"/>
      <c r="R395" s="14"/>
      <c r="S395" s="14"/>
      <c r="T395" s="14"/>
      <c r="U395" s="14"/>
      <c r="V395" s="14"/>
    </row>
    <row r="396">
      <c r="A396" s="14"/>
      <c r="B396" s="14"/>
      <c r="C396" s="14"/>
      <c r="D396" s="15" t="str">
        <f t="shared" si="3"/>
        <v/>
      </c>
      <c r="E396" s="15" t="str">
        <f t="shared" si="4"/>
        <v/>
      </c>
      <c r="F396" s="14"/>
      <c r="G396" s="14"/>
      <c r="H396" s="14"/>
      <c r="I396" s="14"/>
      <c r="J396" s="14"/>
      <c r="K396" s="14"/>
      <c r="L396" s="14"/>
      <c r="M396" s="14"/>
      <c r="N396" s="14"/>
      <c r="O396" s="14"/>
      <c r="P396" s="14"/>
      <c r="Q396" s="14"/>
      <c r="R396" s="14"/>
      <c r="S396" s="14"/>
      <c r="T396" s="14"/>
      <c r="U396" s="14"/>
      <c r="V396" s="14"/>
    </row>
    <row r="397">
      <c r="A397" s="14"/>
      <c r="B397" s="14"/>
      <c r="C397" s="14"/>
      <c r="D397" s="15" t="str">
        <f t="shared" si="3"/>
        <v/>
      </c>
      <c r="E397" s="15" t="str">
        <f t="shared" si="4"/>
        <v/>
      </c>
      <c r="F397" s="14"/>
      <c r="G397" s="14"/>
      <c r="H397" s="14"/>
      <c r="I397" s="14"/>
      <c r="J397" s="14"/>
      <c r="K397" s="14"/>
      <c r="L397" s="14"/>
      <c r="M397" s="14"/>
      <c r="N397" s="14"/>
      <c r="O397" s="14"/>
      <c r="P397" s="14"/>
      <c r="Q397" s="14"/>
      <c r="R397" s="14"/>
      <c r="S397" s="14"/>
      <c r="T397" s="14"/>
      <c r="U397" s="14"/>
      <c r="V397" s="14"/>
    </row>
    <row r="398">
      <c r="A398" s="14"/>
      <c r="B398" s="14"/>
      <c r="C398" s="14"/>
      <c r="D398" s="15" t="str">
        <f t="shared" si="3"/>
        <v/>
      </c>
      <c r="E398" s="15" t="str">
        <f t="shared" si="4"/>
        <v/>
      </c>
      <c r="F398" s="14"/>
      <c r="G398" s="14"/>
      <c r="H398" s="14"/>
      <c r="I398" s="14"/>
      <c r="J398" s="14"/>
      <c r="K398" s="14"/>
      <c r="L398" s="14"/>
      <c r="M398" s="14"/>
      <c r="N398" s="14"/>
      <c r="O398" s="14"/>
      <c r="P398" s="14"/>
      <c r="Q398" s="14"/>
      <c r="R398" s="14"/>
      <c r="S398" s="14"/>
      <c r="T398" s="14"/>
      <c r="U398" s="14"/>
      <c r="V398" s="14"/>
    </row>
    <row r="399">
      <c r="A399" s="14"/>
      <c r="B399" s="14"/>
      <c r="C399" s="14"/>
      <c r="D399" s="15" t="str">
        <f t="shared" si="3"/>
        <v/>
      </c>
      <c r="E399" s="15" t="str">
        <f t="shared" si="4"/>
        <v/>
      </c>
      <c r="F399" s="14"/>
      <c r="G399" s="14"/>
      <c r="H399" s="14"/>
      <c r="I399" s="14"/>
      <c r="J399" s="14"/>
      <c r="K399" s="14"/>
      <c r="L399" s="14"/>
      <c r="M399" s="14"/>
      <c r="N399" s="14"/>
      <c r="O399" s="14"/>
      <c r="P399" s="14"/>
      <c r="Q399" s="14"/>
      <c r="R399" s="14"/>
      <c r="S399" s="14"/>
      <c r="T399" s="14"/>
      <c r="U399" s="14"/>
      <c r="V399" s="14"/>
    </row>
    <row r="400">
      <c r="A400" s="14"/>
      <c r="B400" s="14"/>
      <c r="C400" s="14"/>
      <c r="D400" s="15" t="str">
        <f t="shared" si="3"/>
        <v/>
      </c>
      <c r="E400" s="15" t="str">
        <f t="shared" si="4"/>
        <v/>
      </c>
      <c r="F400" s="14"/>
      <c r="G400" s="14"/>
      <c r="H400" s="14"/>
      <c r="I400" s="14"/>
      <c r="J400" s="14"/>
      <c r="K400" s="14"/>
      <c r="L400" s="14"/>
      <c r="M400" s="14"/>
      <c r="N400" s="14"/>
      <c r="O400" s="14"/>
      <c r="P400" s="14"/>
      <c r="Q400" s="14"/>
      <c r="R400" s="14"/>
      <c r="S400" s="14"/>
      <c r="T400" s="14"/>
      <c r="U400" s="14"/>
      <c r="V400" s="14"/>
    </row>
    <row r="401">
      <c r="A401" s="14"/>
      <c r="B401" s="14"/>
      <c r="C401" s="14"/>
      <c r="D401" s="15" t="str">
        <f t="shared" si="3"/>
        <v/>
      </c>
      <c r="E401" s="15" t="str">
        <f t="shared" si="4"/>
        <v/>
      </c>
      <c r="F401" s="14"/>
      <c r="G401" s="14"/>
      <c r="H401" s="14"/>
      <c r="I401" s="14"/>
      <c r="J401" s="14"/>
      <c r="K401" s="14"/>
      <c r="L401" s="14"/>
      <c r="M401" s="14"/>
      <c r="N401" s="14"/>
      <c r="O401" s="14"/>
      <c r="P401" s="14"/>
      <c r="Q401" s="14"/>
      <c r="R401" s="14"/>
      <c r="S401" s="14"/>
      <c r="T401" s="14"/>
      <c r="U401" s="14"/>
      <c r="V401" s="14"/>
    </row>
    <row r="402">
      <c r="A402" s="14"/>
      <c r="B402" s="14"/>
      <c r="C402" s="14"/>
      <c r="D402" s="15" t="str">
        <f t="shared" si="3"/>
        <v/>
      </c>
      <c r="E402" s="15" t="str">
        <f t="shared" si="4"/>
        <v/>
      </c>
      <c r="F402" s="14"/>
      <c r="G402" s="14"/>
      <c r="H402" s="14"/>
      <c r="I402" s="14"/>
      <c r="J402" s="14"/>
      <c r="K402" s="14"/>
      <c r="L402" s="14"/>
      <c r="M402" s="14"/>
      <c r="N402" s="14"/>
      <c r="O402" s="14"/>
      <c r="P402" s="14"/>
      <c r="Q402" s="14"/>
      <c r="R402" s="14"/>
      <c r="S402" s="14"/>
      <c r="T402" s="14"/>
      <c r="U402" s="14"/>
      <c r="V402" s="14"/>
    </row>
    <row r="403">
      <c r="A403" s="14"/>
      <c r="B403" s="14"/>
      <c r="C403" s="14"/>
      <c r="D403" s="15" t="str">
        <f t="shared" si="3"/>
        <v/>
      </c>
      <c r="E403" s="15" t="str">
        <f t="shared" si="4"/>
        <v/>
      </c>
      <c r="F403" s="14"/>
      <c r="G403" s="14"/>
      <c r="H403" s="14"/>
      <c r="I403" s="14"/>
      <c r="J403" s="14"/>
      <c r="K403" s="14"/>
      <c r="L403" s="14"/>
      <c r="M403" s="14"/>
      <c r="N403" s="14"/>
      <c r="O403" s="14"/>
      <c r="P403" s="14"/>
      <c r="Q403" s="14"/>
      <c r="R403" s="14"/>
      <c r="S403" s="14"/>
      <c r="T403" s="14"/>
      <c r="U403" s="14"/>
      <c r="V403" s="14"/>
    </row>
    <row r="404">
      <c r="A404" s="14"/>
      <c r="B404" s="14"/>
      <c r="C404" s="14"/>
      <c r="D404" s="15" t="str">
        <f t="shared" si="3"/>
        <v/>
      </c>
      <c r="E404" s="15" t="str">
        <f t="shared" si="4"/>
        <v/>
      </c>
      <c r="F404" s="14"/>
      <c r="G404" s="14"/>
      <c r="H404" s="14"/>
      <c r="I404" s="14"/>
      <c r="J404" s="14"/>
      <c r="K404" s="14"/>
      <c r="L404" s="14"/>
      <c r="M404" s="14"/>
      <c r="N404" s="14"/>
      <c r="O404" s="14"/>
      <c r="P404" s="14"/>
      <c r="Q404" s="14"/>
      <c r="R404" s="14"/>
      <c r="S404" s="14"/>
      <c r="T404" s="14"/>
      <c r="U404" s="14"/>
      <c r="V404" s="14"/>
    </row>
    <row r="405">
      <c r="A405" s="14"/>
      <c r="B405" s="14"/>
      <c r="C405" s="14"/>
      <c r="D405" s="15" t="str">
        <f t="shared" si="3"/>
        <v/>
      </c>
      <c r="E405" s="15" t="str">
        <f t="shared" si="4"/>
        <v/>
      </c>
      <c r="F405" s="14"/>
      <c r="G405" s="14"/>
      <c r="H405" s="14"/>
      <c r="I405" s="14"/>
      <c r="J405" s="14"/>
      <c r="K405" s="14"/>
      <c r="L405" s="14"/>
      <c r="M405" s="14"/>
      <c r="N405" s="14"/>
      <c r="O405" s="14"/>
      <c r="P405" s="14"/>
      <c r="Q405" s="14"/>
      <c r="R405" s="14"/>
      <c r="S405" s="14"/>
      <c r="T405" s="14"/>
      <c r="U405" s="14"/>
      <c r="V405" s="14"/>
    </row>
    <row r="406">
      <c r="A406" s="14"/>
      <c r="B406" s="14"/>
      <c r="C406" s="14"/>
      <c r="D406" s="15" t="str">
        <f t="shared" si="3"/>
        <v/>
      </c>
      <c r="E406" s="15" t="str">
        <f t="shared" si="4"/>
        <v/>
      </c>
      <c r="F406" s="14"/>
      <c r="G406" s="14"/>
      <c r="H406" s="14"/>
      <c r="I406" s="14"/>
      <c r="J406" s="14"/>
      <c r="K406" s="14"/>
      <c r="L406" s="14"/>
      <c r="M406" s="14"/>
      <c r="N406" s="14"/>
      <c r="O406" s="14"/>
      <c r="P406" s="14"/>
      <c r="Q406" s="14"/>
      <c r="R406" s="14"/>
      <c r="S406" s="14"/>
      <c r="T406" s="14"/>
      <c r="U406" s="14"/>
      <c r="V406" s="14"/>
    </row>
    <row r="407">
      <c r="A407" s="14"/>
      <c r="B407" s="14"/>
      <c r="C407" s="14"/>
      <c r="D407" s="15" t="str">
        <f t="shared" si="3"/>
        <v/>
      </c>
      <c r="E407" s="15" t="str">
        <f t="shared" si="4"/>
        <v/>
      </c>
      <c r="F407" s="14"/>
      <c r="G407" s="14"/>
      <c r="H407" s="14"/>
      <c r="I407" s="14"/>
      <c r="J407" s="14"/>
      <c r="K407" s="14"/>
      <c r="L407" s="14"/>
      <c r="M407" s="14"/>
      <c r="N407" s="14"/>
      <c r="O407" s="14"/>
      <c r="P407" s="14"/>
      <c r="Q407" s="14"/>
      <c r="R407" s="14"/>
      <c r="S407" s="14"/>
      <c r="T407" s="14"/>
      <c r="U407" s="14"/>
      <c r="V407" s="14"/>
    </row>
    <row r="408">
      <c r="A408" s="14"/>
      <c r="B408" s="14"/>
      <c r="C408" s="14"/>
      <c r="D408" s="15" t="str">
        <f t="shared" si="3"/>
        <v/>
      </c>
      <c r="E408" s="15" t="str">
        <f t="shared" si="4"/>
        <v/>
      </c>
      <c r="F408" s="14"/>
      <c r="G408" s="14"/>
      <c r="H408" s="14"/>
      <c r="I408" s="14"/>
      <c r="J408" s="14"/>
      <c r="K408" s="14"/>
      <c r="L408" s="14"/>
      <c r="M408" s="14"/>
      <c r="N408" s="14"/>
      <c r="O408" s="14"/>
      <c r="P408" s="14"/>
      <c r="Q408" s="14"/>
      <c r="R408" s="14"/>
      <c r="S408" s="14"/>
      <c r="T408" s="14"/>
      <c r="U408" s="14"/>
      <c r="V408" s="14"/>
    </row>
    <row r="409">
      <c r="A409" s="14"/>
      <c r="B409" s="14"/>
      <c r="C409" s="14"/>
      <c r="D409" s="15" t="str">
        <f t="shared" si="3"/>
        <v/>
      </c>
      <c r="E409" s="15" t="str">
        <f t="shared" si="4"/>
        <v/>
      </c>
      <c r="F409" s="14"/>
      <c r="G409" s="14"/>
      <c r="H409" s="14"/>
      <c r="I409" s="14"/>
      <c r="J409" s="14"/>
      <c r="K409" s="14"/>
      <c r="L409" s="14"/>
      <c r="M409" s="14"/>
      <c r="N409" s="14"/>
      <c r="O409" s="14"/>
      <c r="P409" s="14"/>
      <c r="Q409" s="14"/>
      <c r="R409" s="14"/>
      <c r="S409" s="14"/>
      <c r="T409" s="14"/>
      <c r="U409" s="14"/>
      <c r="V409" s="14"/>
    </row>
    <row r="410">
      <c r="A410" s="14"/>
      <c r="B410" s="14"/>
      <c r="C410" s="14"/>
      <c r="D410" s="15" t="str">
        <f t="shared" si="3"/>
        <v/>
      </c>
      <c r="E410" s="15" t="str">
        <f t="shared" si="4"/>
        <v/>
      </c>
      <c r="F410" s="14"/>
      <c r="G410" s="14"/>
      <c r="H410" s="14"/>
      <c r="I410" s="14"/>
      <c r="J410" s="14"/>
      <c r="K410" s="14"/>
      <c r="L410" s="14"/>
      <c r="M410" s="14"/>
      <c r="N410" s="14"/>
      <c r="O410" s="14"/>
      <c r="P410" s="14"/>
      <c r="Q410" s="14"/>
      <c r="R410" s="14"/>
      <c r="S410" s="14"/>
      <c r="T410" s="14"/>
      <c r="U410" s="14"/>
      <c r="V410" s="14"/>
    </row>
    <row r="411">
      <c r="A411" s="14"/>
      <c r="B411" s="14"/>
      <c r="C411" s="14"/>
      <c r="D411" s="15" t="str">
        <f t="shared" si="3"/>
        <v/>
      </c>
      <c r="E411" s="15" t="str">
        <f t="shared" si="4"/>
        <v/>
      </c>
      <c r="F411" s="14"/>
      <c r="G411" s="14"/>
      <c r="H411" s="14"/>
      <c r="I411" s="14"/>
      <c r="J411" s="14"/>
      <c r="K411" s="14"/>
      <c r="L411" s="14"/>
      <c r="M411" s="14"/>
      <c r="N411" s="14"/>
      <c r="O411" s="14"/>
      <c r="P411" s="14"/>
      <c r="Q411" s="14"/>
      <c r="R411" s="14"/>
      <c r="S411" s="14"/>
      <c r="T411" s="14"/>
      <c r="U411" s="14"/>
      <c r="V411" s="14"/>
    </row>
    <row r="412">
      <c r="A412" s="14"/>
      <c r="B412" s="14"/>
      <c r="C412" s="14"/>
      <c r="D412" s="15" t="str">
        <f t="shared" si="3"/>
        <v/>
      </c>
      <c r="E412" s="15" t="str">
        <f t="shared" si="4"/>
        <v/>
      </c>
      <c r="F412" s="14"/>
      <c r="G412" s="14"/>
      <c r="H412" s="14"/>
      <c r="I412" s="14"/>
      <c r="J412" s="14"/>
      <c r="K412" s="14"/>
      <c r="L412" s="14"/>
      <c r="M412" s="14"/>
      <c r="N412" s="14"/>
      <c r="O412" s="14"/>
      <c r="P412" s="14"/>
      <c r="Q412" s="14"/>
      <c r="R412" s="14"/>
      <c r="S412" s="14"/>
      <c r="T412" s="14"/>
      <c r="U412" s="14"/>
      <c r="V412" s="14"/>
    </row>
    <row r="413">
      <c r="A413" s="14"/>
      <c r="B413" s="14"/>
      <c r="C413" s="14"/>
      <c r="D413" s="15" t="str">
        <f t="shared" si="3"/>
        <v/>
      </c>
      <c r="E413" s="15" t="str">
        <f t="shared" si="4"/>
        <v/>
      </c>
      <c r="F413" s="14"/>
      <c r="G413" s="14"/>
      <c r="H413" s="14"/>
      <c r="I413" s="14"/>
      <c r="J413" s="14"/>
      <c r="K413" s="14"/>
      <c r="L413" s="14"/>
      <c r="M413" s="14"/>
      <c r="N413" s="14"/>
      <c r="O413" s="14"/>
      <c r="P413" s="14"/>
      <c r="Q413" s="14"/>
      <c r="R413" s="14"/>
      <c r="S413" s="14"/>
      <c r="T413" s="14"/>
      <c r="U413" s="14"/>
      <c r="V413" s="14"/>
    </row>
    <row r="414">
      <c r="A414" s="14"/>
      <c r="B414" s="14"/>
      <c r="C414" s="14"/>
      <c r="D414" s="15" t="str">
        <f t="shared" si="3"/>
        <v/>
      </c>
      <c r="E414" s="15" t="str">
        <f t="shared" si="4"/>
        <v/>
      </c>
      <c r="F414" s="14"/>
      <c r="G414" s="14"/>
      <c r="H414" s="14"/>
      <c r="I414" s="14"/>
      <c r="J414" s="14"/>
      <c r="K414" s="14"/>
      <c r="L414" s="14"/>
      <c r="M414" s="14"/>
      <c r="N414" s="14"/>
      <c r="O414" s="14"/>
      <c r="P414" s="14"/>
      <c r="Q414" s="14"/>
      <c r="R414" s="14"/>
      <c r="S414" s="14"/>
      <c r="T414" s="14"/>
      <c r="U414" s="14"/>
      <c r="V414" s="14"/>
    </row>
    <row r="415">
      <c r="A415" s="14"/>
      <c r="B415" s="14"/>
      <c r="C415" s="14"/>
      <c r="D415" s="15" t="str">
        <f t="shared" si="3"/>
        <v/>
      </c>
      <c r="E415" s="15" t="str">
        <f t="shared" si="4"/>
        <v/>
      </c>
      <c r="F415" s="14"/>
      <c r="G415" s="14"/>
      <c r="H415" s="14"/>
      <c r="I415" s="14"/>
      <c r="J415" s="14"/>
      <c r="K415" s="14"/>
      <c r="L415" s="14"/>
      <c r="M415" s="14"/>
      <c r="N415" s="14"/>
      <c r="O415" s="14"/>
      <c r="P415" s="14"/>
      <c r="Q415" s="14"/>
      <c r="R415" s="14"/>
      <c r="S415" s="14"/>
      <c r="T415" s="14"/>
      <c r="U415" s="14"/>
      <c r="V415" s="14"/>
    </row>
    <row r="416">
      <c r="A416" s="14"/>
      <c r="B416" s="14"/>
      <c r="C416" s="14"/>
      <c r="D416" s="15" t="str">
        <f t="shared" si="3"/>
        <v/>
      </c>
      <c r="E416" s="15" t="str">
        <f t="shared" si="4"/>
        <v/>
      </c>
      <c r="F416" s="14"/>
      <c r="G416" s="14"/>
      <c r="H416" s="14"/>
      <c r="I416" s="14"/>
      <c r="J416" s="14"/>
      <c r="K416" s="14"/>
      <c r="L416" s="14"/>
      <c r="M416" s="14"/>
      <c r="N416" s="14"/>
      <c r="O416" s="14"/>
      <c r="P416" s="14"/>
      <c r="Q416" s="14"/>
      <c r="R416" s="14"/>
      <c r="S416" s="14"/>
      <c r="T416" s="14"/>
      <c r="U416" s="14"/>
      <c r="V416" s="14"/>
    </row>
    <row r="417">
      <c r="A417" s="14"/>
      <c r="B417" s="14"/>
      <c r="C417" s="14"/>
      <c r="D417" s="15" t="str">
        <f t="shared" si="3"/>
        <v/>
      </c>
      <c r="E417" s="15" t="str">
        <f t="shared" si="4"/>
        <v/>
      </c>
      <c r="F417" s="14"/>
      <c r="G417" s="14"/>
      <c r="H417" s="14"/>
      <c r="I417" s="14"/>
      <c r="J417" s="14"/>
      <c r="K417" s="14"/>
      <c r="L417" s="14"/>
      <c r="M417" s="14"/>
      <c r="N417" s="14"/>
      <c r="O417" s="14"/>
      <c r="P417" s="14"/>
      <c r="Q417" s="14"/>
      <c r="R417" s="14"/>
      <c r="S417" s="14"/>
      <c r="T417" s="14"/>
      <c r="U417" s="14"/>
      <c r="V417" s="14"/>
    </row>
    <row r="418">
      <c r="A418" s="14"/>
      <c r="B418" s="14"/>
      <c r="C418" s="14"/>
      <c r="D418" s="15" t="str">
        <f t="shared" si="3"/>
        <v/>
      </c>
      <c r="E418" s="15" t="str">
        <f t="shared" si="4"/>
        <v/>
      </c>
      <c r="F418" s="14"/>
      <c r="G418" s="14"/>
      <c r="H418" s="14"/>
      <c r="I418" s="14"/>
      <c r="J418" s="14"/>
      <c r="K418" s="14"/>
      <c r="L418" s="14"/>
      <c r="M418" s="14"/>
      <c r="N418" s="14"/>
      <c r="O418" s="14"/>
      <c r="P418" s="14"/>
      <c r="Q418" s="14"/>
      <c r="R418" s="14"/>
      <c r="S418" s="14"/>
      <c r="T418" s="14"/>
      <c r="U418" s="14"/>
      <c r="V418" s="14"/>
    </row>
    <row r="419">
      <c r="A419" s="14"/>
      <c r="B419" s="14"/>
      <c r="C419" s="14"/>
      <c r="D419" s="15" t="str">
        <f t="shared" si="3"/>
        <v/>
      </c>
      <c r="E419" s="15" t="str">
        <f t="shared" si="4"/>
        <v/>
      </c>
      <c r="F419" s="14"/>
      <c r="G419" s="14"/>
      <c r="H419" s="14"/>
      <c r="I419" s="14"/>
      <c r="J419" s="14"/>
      <c r="K419" s="14"/>
      <c r="L419" s="14"/>
      <c r="M419" s="14"/>
      <c r="N419" s="14"/>
      <c r="O419" s="14"/>
      <c r="P419" s="14"/>
      <c r="Q419" s="14"/>
      <c r="R419" s="14"/>
      <c r="S419" s="14"/>
      <c r="T419" s="14"/>
      <c r="U419" s="14"/>
      <c r="V419" s="14"/>
    </row>
    <row r="420">
      <c r="A420" s="14"/>
      <c r="B420" s="14"/>
      <c r="C420" s="14"/>
      <c r="D420" s="15" t="str">
        <f t="shared" si="3"/>
        <v/>
      </c>
      <c r="E420" s="15" t="str">
        <f t="shared" si="4"/>
        <v/>
      </c>
      <c r="F420" s="14"/>
      <c r="G420" s="14"/>
      <c r="H420" s="14"/>
      <c r="I420" s="14"/>
      <c r="J420" s="14"/>
      <c r="K420" s="14"/>
      <c r="L420" s="14"/>
      <c r="M420" s="14"/>
      <c r="N420" s="14"/>
      <c r="O420" s="14"/>
      <c r="P420" s="14"/>
      <c r="Q420" s="14"/>
      <c r="R420" s="14"/>
      <c r="S420" s="14"/>
      <c r="T420" s="14"/>
      <c r="U420" s="14"/>
      <c r="V420" s="14"/>
    </row>
    <row r="421">
      <c r="A421" s="14"/>
      <c r="B421" s="14"/>
      <c r="C421" s="14"/>
      <c r="D421" s="15" t="str">
        <f t="shared" si="3"/>
        <v/>
      </c>
      <c r="E421" s="15" t="str">
        <f t="shared" si="4"/>
        <v/>
      </c>
      <c r="F421" s="14"/>
      <c r="G421" s="14"/>
      <c r="H421" s="14"/>
      <c r="I421" s="14"/>
      <c r="J421" s="14"/>
      <c r="K421" s="14"/>
      <c r="L421" s="14"/>
      <c r="M421" s="14"/>
      <c r="N421" s="14"/>
      <c r="O421" s="14"/>
      <c r="P421" s="14"/>
      <c r="Q421" s="14"/>
      <c r="R421" s="14"/>
      <c r="S421" s="14"/>
      <c r="T421" s="14"/>
      <c r="U421" s="14"/>
      <c r="V421" s="14"/>
    </row>
    <row r="422">
      <c r="A422" s="14"/>
      <c r="B422" s="14"/>
      <c r="C422" s="14"/>
      <c r="D422" s="15" t="str">
        <f t="shared" si="3"/>
        <v/>
      </c>
      <c r="E422" s="15" t="str">
        <f t="shared" si="4"/>
        <v/>
      </c>
      <c r="F422" s="14"/>
      <c r="G422" s="14"/>
      <c r="H422" s="14"/>
      <c r="I422" s="14"/>
      <c r="J422" s="14"/>
      <c r="K422" s="14"/>
      <c r="L422" s="14"/>
      <c r="M422" s="14"/>
      <c r="N422" s="14"/>
      <c r="O422" s="14"/>
      <c r="P422" s="14"/>
      <c r="Q422" s="14"/>
      <c r="R422" s="14"/>
      <c r="S422" s="14"/>
      <c r="T422" s="14"/>
      <c r="U422" s="14"/>
      <c r="V422" s="14"/>
    </row>
    <row r="423">
      <c r="A423" s="14"/>
      <c r="B423" s="14"/>
      <c r="C423" s="14"/>
      <c r="D423" s="15" t="str">
        <f t="shared" si="3"/>
        <v/>
      </c>
      <c r="E423" s="15" t="str">
        <f t="shared" si="4"/>
        <v/>
      </c>
      <c r="F423" s="14"/>
      <c r="G423" s="14"/>
      <c r="H423" s="14"/>
      <c r="I423" s="14"/>
      <c r="J423" s="14"/>
      <c r="K423" s="14"/>
      <c r="L423" s="14"/>
      <c r="M423" s="14"/>
      <c r="N423" s="14"/>
      <c r="O423" s="14"/>
      <c r="P423" s="14"/>
      <c r="Q423" s="14"/>
      <c r="R423" s="14"/>
      <c r="S423" s="14"/>
      <c r="T423" s="14"/>
      <c r="U423" s="14"/>
      <c r="V423" s="14"/>
    </row>
    <row r="424">
      <c r="A424" s="14"/>
      <c r="B424" s="14"/>
      <c r="C424" s="14"/>
      <c r="D424" s="15" t="str">
        <f t="shared" si="3"/>
        <v/>
      </c>
      <c r="E424" s="15" t="str">
        <f t="shared" si="4"/>
        <v/>
      </c>
      <c r="F424" s="14"/>
      <c r="G424" s="14"/>
      <c r="H424" s="14"/>
      <c r="I424" s="14"/>
      <c r="J424" s="14"/>
      <c r="K424" s="14"/>
      <c r="L424" s="14"/>
      <c r="M424" s="14"/>
      <c r="N424" s="14"/>
      <c r="O424" s="14"/>
      <c r="P424" s="14"/>
      <c r="Q424" s="14"/>
      <c r="R424" s="14"/>
      <c r="S424" s="14"/>
      <c r="T424" s="14"/>
      <c r="U424" s="14"/>
      <c r="V424" s="14"/>
    </row>
    <row r="425">
      <c r="A425" s="14"/>
      <c r="B425" s="14"/>
      <c r="C425" s="14"/>
      <c r="D425" s="15" t="str">
        <f t="shared" si="3"/>
        <v/>
      </c>
      <c r="E425" s="15" t="str">
        <f t="shared" si="4"/>
        <v/>
      </c>
      <c r="F425" s="14"/>
      <c r="G425" s="14"/>
      <c r="H425" s="14"/>
      <c r="I425" s="14"/>
      <c r="J425" s="14"/>
      <c r="K425" s="14"/>
      <c r="L425" s="14"/>
      <c r="M425" s="14"/>
      <c r="N425" s="14"/>
      <c r="O425" s="14"/>
      <c r="P425" s="14"/>
      <c r="Q425" s="14"/>
      <c r="R425" s="14"/>
      <c r="S425" s="14"/>
      <c r="T425" s="14"/>
      <c r="U425" s="14"/>
      <c r="V425" s="14"/>
    </row>
    <row r="426">
      <c r="A426" s="14"/>
      <c r="B426" s="14"/>
      <c r="C426" s="14"/>
      <c r="D426" s="15" t="str">
        <f t="shared" si="3"/>
        <v/>
      </c>
      <c r="E426" s="15" t="str">
        <f t="shared" si="4"/>
        <v/>
      </c>
      <c r="F426" s="14"/>
      <c r="G426" s="14"/>
      <c r="H426" s="14"/>
      <c r="I426" s="14"/>
      <c r="J426" s="14"/>
      <c r="K426" s="14"/>
      <c r="L426" s="14"/>
      <c r="M426" s="14"/>
      <c r="N426" s="14"/>
      <c r="O426" s="14"/>
      <c r="P426" s="14"/>
      <c r="Q426" s="14"/>
      <c r="R426" s="14"/>
      <c r="S426" s="14"/>
      <c r="T426" s="14"/>
      <c r="U426" s="14"/>
      <c r="V426" s="14"/>
    </row>
    <row r="427">
      <c r="A427" s="14"/>
      <c r="B427" s="14"/>
      <c r="C427" s="14"/>
      <c r="D427" s="15" t="str">
        <f t="shared" si="3"/>
        <v/>
      </c>
      <c r="E427" s="15" t="str">
        <f t="shared" si="4"/>
        <v/>
      </c>
      <c r="F427" s="14"/>
      <c r="G427" s="14"/>
      <c r="H427" s="14"/>
      <c r="I427" s="14"/>
      <c r="J427" s="14"/>
      <c r="K427" s="14"/>
      <c r="L427" s="14"/>
      <c r="M427" s="14"/>
      <c r="N427" s="14"/>
      <c r="O427" s="14"/>
      <c r="P427" s="14"/>
      <c r="Q427" s="14"/>
      <c r="R427" s="14"/>
      <c r="S427" s="14"/>
      <c r="T427" s="14"/>
      <c r="U427" s="14"/>
      <c r="V427" s="14"/>
    </row>
    <row r="428">
      <c r="A428" s="14"/>
      <c r="B428" s="14"/>
      <c r="C428" s="14"/>
      <c r="D428" s="15" t="str">
        <f t="shared" si="3"/>
        <v/>
      </c>
      <c r="E428" s="15" t="str">
        <f t="shared" si="4"/>
        <v/>
      </c>
      <c r="F428" s="14"/>
      <c r="G428" s="14"/>
      <c r="H428" s="14"/>
      <c r="I428" s="14"/>
      <c r="J428" s="14"/>
      <c r="K428" s="14"/>
      <c r="L428" s="14"/>
      <c r="M428" s="14"/>
      <c r="N428" s="14"/>
      <c r="O428" s="14"/>
      <c r="P428" s="14"/>
      <c r="Q428" s="14"/>
      <c r="R428" s="14"/>
      <c r="S428" s="14"/>
      <c r="T428" s="14"/>
      <c r="U428" s="14"/>
      <c r="V428" s="14"/>
    </row>
    <row r="429">
      <c r="A429" s="14"/>
      <c r="B429" s="14"/>
      <c r="C429" s="14"/>
      <c r="D429" s="15" t="str">
        <f t="shared" si="3"/>
        <v/>
      </c>
      <c r="E429" s="15" t="str">
        <f t="shared" si="4"/>
        <v/>
      </c>
      <c r="F429" s="14"/>
      <c r="G429" s="14"/>
      <c r="H429" s="14"/>
      <c r="I429" s="14"/>
      <c r="J429" s="14"/>
      <c r="K429" s="14"/>
      <c r="L429" s="14"/>
      <c r="M429" s="14"/>
      <c r="N429" s="14"/>
      <c r="O429" s="14"/>
      <c r="P429" s="14"/>
      <c r="Q429" s="14"/>
      <c r="R429" s="14"/>
      <c r="S429" s="14"/>
      <c r="T429" s="14"/>
      <c r="U429" s="14"/>
      <c r="V429" s="14"/>
    </row>
    <row r="430">
      <c r="A430" s="14"/>
      <c r="B430" s="14"/>
      <c r="C430" s="14"/>
      <c r="D430" s="15" t="str">
        <f t="shared" si="3"/>
        <v/>
      </c>
      <c r="E430" s="15" t="str">
        <f t="shared" si="4"/>
        <v/>
      </c>
      <c r="F430" s="14"/>
      <c r="G430" s="14"/>
      <c r="H430" s="14"/>
      <c r="I430" s="14"/>
      <c r="J430" s="14"/>
      <c r="K430" s="14"/>
      <c r="L430" s="14"/>
      <c r="M430" s="14"/>
      <c r="N430" s="14"/>
      <c r="O430" s="14"/>
      <c r="P430" s="14"/>
      <c r="Q430" s="14"/>
      <c r="R430" s="14"/>
      <c r="S430" s="14"/>
      <c r="T430" s="14"/>
      <c r="U430" s="14"/>
      <c r="V430" s="14"/>
    </row>
    <row r="431">
      <c r="A431" s="14"/>
      <c r="B431" s="14"/>
      <c r="C431" s="14"/>
      <c r="D431" s="15" t="str">
        <f t="shared" si="3"/>
        <v/>
      </c>
      <c r="E431" s="15" t="str">
        <f t="shared" si="4"/>
        <v/>
      </c>
      <c r="F431" s="14"/>
      <c r="G431" s="14"/>
      <c r="H431" s="14"/>
      <c r="I431" s="14"/>
      <c r="J431" s="14"/>
      <c r="K431" s="14"/>
      <c r="L431" s="14"/>
      <c r="M431" s="14"/>
      <c r="N431" s="14"/>
      <c r="O431" s="14"/>
      <c r="P431" s="14"/>
      <c r="Q431" s="14"/>
      <c r="R431" s="14"/>
      <c r="S431" s="14"/>
      <c r="T431" s="14"/>
      <c r="U431" s="14"/>
      <c r="V431" s="14"/>
    </row>
    <row r="432">
      <c r="A432" s="14"/>
      <c r="B432" s="14"/>
      <c r="C432" s="14"/>
      <c r="D432" s="15" t="str">
        <f t="shared" si="3"/>
        <v/>
      </c>
      <c r="E432" s="15" t="str">
        <f t="shared" si="4"/>
        <v/>
      </c>
      <c r="F432" s="14"/>
      <c r="G432" s="14"/>
      <c r="H432" s="14"/>
      <c r="I432" s="14"/>
      <c r="J432" s="14"/>
      <c r="K432" s="14"/>
      <c r="L432" s="14"/>
      <c r="M432" s="14"/>
      <c r="N432" s="14"/>
      <c r="O432" s="14"/>
      <c r="P432" s="14"/>
      <c r="Q432" s="14"/>
      <c r="R432" s="14"/>
      <c r="S432" s="14"/>
      <c r="T432" s="14"/>
      <c r="U432" s="14"/>
      <c r="V432" s="14"/>
    </row>
    <row r="433">
      <c r="A433" s="14"/>
      <c r="B433" s="14"/>
      <c r="C433" s="14"/>
      <c r="D433" s="15" t="str">
        <f t="shared" si="3"/>
        <v/>
      </c>
      <c r="E433" s="15" t="str">
        <f t="shared" si="4"/>
        <v/>
      </c>
      <c r="F433" s="14"/>
      <c r="G433" s="14"/>
      <c r="H433" s="14"/>
      <c r="I433" s="14"/>
      <c r="J433" s="14"/>
      <c r="K433" s="14"/>
      <c r="L433" s="14"/>
      <c r="M433" s="14"/>
      <c r="N433" s="14"/>
      <c r="O433" s="14"/>
      <c r="P433" s="14"/>
      <c r="Q433" s="14"/>
      <c r="R433" s="14"/>
      <c r="S433" s="14"/>
      <c r="T433" s="14"/>
      <c r="U433" s="14"/>
      <c r="V433" s="14"/>
    </row>
    <row r="434">
      <c r="A434" s="14"/>
      <c r="B434" s="14"/>
      <c r="C434" s="14"/>
      <c r="D434" s="15" t="str">
        <f t="shared" si="3"/>
        <v/>
      </c>
      <c r="E434" s="15" t="str">
        <f t="shared" si="4"/>
        <v/>
      </c>
      <c r="F434" s="14"/>
      <c r="G434" s="14"/>
      <c r="H434" s="14"/>
      <c r="I434" s="14"/>
      <c r="J434" s="14"/>
      <c r="K434" s="14"/>
      <c r="L434" s="14"/>
      <c r="M434" s="14"/>
      <c r="N434" s="14"/>
      <c r="O434" s="14"/>
      <c r="P434" s="14"/>
      <c r="Q434" s="14"/>
      <c r="R434" s="14"/>
      <c r="S434" s="14"/>
      <c r="T434" s="14"/>
      <c r="U434" s="14"/>
      <c r="V434" s="14"/>
    </row>
    <row r="435">
      <c r="A435" s="14"/>
      <c r="B435" s="14"/>
      <c r="C435" s="14"/>
      <c r="D435" s="15" t="str">
        <f t="shared" si="3"/>
        <v/>
      </c>
      <c r="E435" s="15" t="str">
        <f t="shared" si="4"/>
        <v/>
      </c>
      <c r="F435" s="14"/>
      <c r="G435" s="14"/>
      <c r="H435" s="14"/>
      <c r="I435" s="14"/>
      <c r="J435" s="14"/>
      <c r="K435" s="14"/>
      <c r="L435" s="14"/>
      <c r="M435" s="14"/>
      <c r="N435" s="14"/>
      <c r="O435" s="14"/>
      <c r="P435" s="14"/>
      <c r="Q435" s="14"/>
      <c r="R435" s="14"/>
      <c r="S435" s="14"/>
      <c r="T435" s="14"/>
      <c r="U435" s="14"/>
      <c r="V435" s="14"/>
    </row>
    <row r="436">
      <c r="A436" s="14"/>
      <c r="B436" s="14"/>
      <c r="C436" s="14"/>
      <c r="D436" s="15" t="str">
        <f t="shared" si="3"/>
        <v/>
      </c>
      <c r="E436" s="15" t="str">
        <f t="shared" si="4"/>
        <v/>
      </c>
      <c r="F436" s="14"/>
      <c r="G436" s="14"/>
      <c r="H436" s="14"/>
      <c r="I436" s="14"/>
      <c r="J436" s="14"/>
      <c r="K436" s="14"/>
      <c r="L436" s="14"/>
      <c r="M436" s="14"/>
      <c r="N436" s="14"/>
      <c r="O436" s="14"/>
      <c r="P436" s="14"/>
      <c r="Q436" s="14"/>
      <c r="R436" s="14"/>
      <c r="S436" s="14"/>
      <c r="T436" s="14"/>
      <c r="U436" s="14"/>
      <c r="V436" s="14"/>
    </row>
    <row r="437">
      <c r="A437" s="14"/>
      <c r="B437" s="14"/>
      <c r="C437" s="14"/>
      <c r="D437" s="15" t="str">
        <f t="shared" si="3"/>
        <v/>
      </c>
      <c r="E437" s="15" t="str">
        <f t="shared" si="4"/>
        <v/>
      </c>
      <c r="F437" s="14"/>
      <c r="G437" s="14"/>
      <c r="H437" s="14"/>
      <c r="I437" s="14"/>
      <c r="J437" s="14"/>
      <c r="K437" s="14"/>
      <c r="L437" s="14"/>
      <c r="M437" s="14"/>
      <c r="N437" s="14"/>
      <c r="O437" s="14"/>
      <c r="P437" s="14"/>
      <c r="Q437" s="14"/>
      <c r="R437" s="14"/>
      <c r="S437" s="14"/>
      <c r="T437" s="14"/>
      <c r="U437" s="14"/>
      <c r="V437" s="14"/>
    </row>
    <row r="438">
      <c r="A438" s="14"/>
      <c r="B438" s="14"/>
      <c r="C438" s="14"/>
      <c r="D438" s="15" t="str">
        <f t="shared" si="3"/>
        <v/>
      </c>
      <c r="E438" s="15" t="str">
        <f t="shared" si="4"/>
        <v/>
      </c>
      <c r="F438" s="14"/>
      <c r="G438" s="14"/>
      <c r="H438" s="14"/>
      <c r="I438" s="14"/>
      <c r="J438" s="14"/>
      <c r="K438" s="14"/>
      <c r="L438" s="14"/>
      <c r="M438" s="14"/>
      <c r="N438" s="14"/>
      <c r="O438" s="14"/>
      <c r="P438" s="14"/>
      <c r="Q438" s="14"/>
      <c r="R438" s="14"/>
      <c r="S438" s="14"/>
      <c r="T438" s="14"/>
      <c r="U438" s="14"/>
      <c r="V438" s="14"/>
    </row>
    <row r="439">
      <c r="A439" s="14"/>
      <c r="B439" s="14"/>
      <c r="C439" s="14"/>
      <c r="D439" s="15" t="str">
        <f t="shared" si="3"/>
        <v/>
      </c>
      <c r="E439" s="15" t="str">
        <f t="shared" si="4"/>
        <v/>
      </c>
      <c r="F439" s="14"/>
      <c r="G439" s="14"/>
      <c r="H439" s="14"/>
      <c r="I439" s="14"/>
      <c r="J439" s="14"/>
      <c r="K439" s="14"/>
      <c r="L439" s="14"/>
      <c r="M439" s="14"/>
      <c r="N439" s="14"/>
      <c r="O439" s="14"/>
      <c r="P439" s="14"/>
      <c r="Q439" s="14"/>
      <c r="R439" s="14"/>
      <c r="S439" s="14"/>
      <c r="T439" s="14"/>
      <c r="U439" s="14"/>
      <c r="V439" s="14"/>
    </row>
    <row r="440">
      <c r="A440" s="14"/>
      <c r="B440" s="14"/>
      <c r="C440" s="14"/>
      <c r="D440" s="15" t="str">
        <f t="shared" si="3"/>
        <v/>
      </c>
      <c r="E440" s="15" t="str">
        <f t="shared" si="4"/>
        <v/>
      </c>
      <c r="F440" s="14"/>
      <c r="G440" s="14"/>
      <c r="H440" s="14"/>
      <c r="I440" s="14"/>
      <c r="J440" s="14"/>
      <c r="K440" s="14"/>
      <c r="L440" s="14"/>
      <c r="M440" s="14"/>
      <c r="N440" s="14"/>
      <c r="O440" s="14"/>
      <c r="P440" s="14"/>
      <c r="Q440" s="14"/>
      <c r="R440" s="14"/>
      <c r="S440" s="14"/>
      <c r="T440" s="14"/>
      <c r="U440" s="14"/>
      <c r="V440" s="14"/>
    </row>
    <row r="441">
      <c r="A441" s="14"/>
      <c r="B441" s="14"/>
      <c r="C441" s="14"/>
      <c r="D441" s="15" t="str">
        <f t="shared" si="3"/>
        <v/>
      </c>
      <c r="E441" s="15" t="str">
        <f t="shared" si="4"/>
        <v/>
      </c>
      <c r="F441" s="14"/>
      <c r="G441" s="14"/>
      <c r="H441" s="14"/>
      <c r="I441" s="14"/>
      <c r="J441" s="14"/>
      <c r="K441" s="14"/>
      <c r="L441" s="14"/>
      <c r="M441" s="14"/>
      <c r="N441" s="14"/>
      <c r="O441" s="14"/>
      <c r="P441" s="14"/>
      <c r="Q441" s="14"/>
      <c r="R441" s="14"/>
      <c r="S441" s="14"/>
      <c r="T441" s="14"/>
      <c r="U441" s="14"/>
      <c r="V441" s="14"/>
    </row>
    <row r="442">
      <c r="A442" s="14"/>
      <c r="B442" s="14"/>
      <c r="C442" s="14"/>
      <c r="D442" s="15" t="str">
        <f t="shared" si="3"/>
        <v/>
      </c>
      <c r="E442" s="15" t="str">
        <f t="shared" si="4"/>
        <v/>
      </c>
      <c r="F442" s="14"/>
      <c r="G442" s="14"/>
      <c r="H442" s="14"/>
      <c r="I442" s="14"/>
      <c r="J442" s="14"/>
      <c r="K442" s="14"/>
      <c r="L442" s="14"/>
      <c r="M442" s="14"/>
      <c r="N442" s="14"/>
      <c r="O442" s="14"/>
      <c r="P442" s="14"/>
      <c r="Q442" s="14"/>
      <c r="R442" s="14"/>
      <c r="S442" s="14"/>
      <c r="T442" s="14"/>
      <c r="U442" s="14"/>
      <c r="V442" s="14"/>
    </row>
    <row r="443">
      <c r="A443" s="14"/>
      <c r="B443" s="14"/>
      <c r="C443" s="14"/>
      <c r="D443" s="15" t="str">
        <f t="shared" si="3"/>
        <v/>
      </c>
      <c r="E443" s="15" t="str">
        <f t="shared" si="4"/>
        <v/>
      </c>
      <c r="F443" s="14"/>
      <c r="G443" s="14"/>
      <c r="H443" s="14"/>
      <c r="I443" s="14"/>
      <c r="J443" s="14"/>
      <c r="K443" s="14"/>
      <c r="L443" s="14"/>
      <c r="M443" s="14"/>
      <c r="N443" s="14"/>
      <c r="O443" s="14"/>
      <c r="P443" s="14"/>
      <c r="Q443" s="14"/>
      <c r="R443" s="14"/>
      <c r="S443" s="14"/>
      <c r="T443" s="14"/>
      <c r="U443" s="14"/>
      <c r="V443" s="14"/>
    </row>
    <row r="444">
      <c r="A444" s="14"/>
      <c r="B444" s="14"/>
      <c r="C444" s="14"/>
      <c r="D444" s="15" t="str">
        <f t="shared" si="3"/>
        <v/>
      </c>
      <c r="E444" s="15" t="str">
        <f t="shared" si="4"/>
        <v/>
      </c>
      <c r="F444" s="14"/>
      <c r="G444" s="14"/>
      <c r="H444" s="14"/>
      <c r="I444" s="14"/>
      <c r="J444" s="14"/>
      <c r="K444" s="14"/>
      <c r="L444" s="14"/>
      <c r="M444" s="14"/>
      <c r="N444" s="14"/>
      <c r="O444" s="14"/>
      <c r="P444" s="14"/>
      <c r="Q444" s="14"/>
      <c r="R444" s="14"/>
      <c r="S444" s="14"/>
      <c r="T444" s="14"/>
      <c r="U444" s="14"/>
      <c r="V444" s="14"/>
    </row>
    <row r="445">
      <c r="A445" s="14"/>
      <c r="B445" s="14"/>
      <c r="C445" s="14"/>
      <c r="D445" s="15" t="str">
        <f t="shared" si="3"/>
        <v/>
      </c>
      <c r="E445" s="15" t="str">
        <f t="shared" si="4"/>
        <v/>
      </c>
      <c r="F445" s="14"/>
      <c r="G445" s="14"/>
      <c r="H445" s="14"/>
      <c r="I445" s="14"/>
      <c r="J445" s="14"/>
      <c r="K445" s="14"/>
      <c r="L445" s="14"/>
      <c r="M445" s="14"/>
      <c r="N445" s="14"/>
      <c r="O445" s="14"/>
      <c r="P445" s="14"/>
      <c r="Q445" s="14"/>
      <c r="R445" s="14"/>
      <c r="S445" s="14"/>
      <c r="T445" s="14"/>
      <c r="U445" s="14"/>
      <c r="V445" s="14"/>
    </row>
    <row r="446">
      <c r="A446" s="14"/>
      <c r="B446" s="14"/>
      <c r="C446" s="14"/>
      <c r="D446" s="15" t="str">
        <f t="shared" si="3"/>
        <v/>
      </c>
      <c r="E446" s="15" t="str">
        <f t="shared" si="4"/>
        <v/>
      </c>
      <c r="F446" s="14"/>
      <c r="G446" s="14"/>
      <c r="H446" s="14"/>
      <c r="I446" s="14"/>
      <c r="J446" s="14"/>
      <c r="K446" s="14"/>
      <c r="L446" s="14"/>
      <c r="M446" s="14"/>
      <c r="N446" s="14"/>
      <c r="O446" s="14"/>
      <c r="P446" s="14"/>
      <c r="Q446" s="14"/>
      <c r="R446" s="14"/>
      <c r="S446" s="14"/>
      <c r="T446" s="14"/>
      <c r="U446" s="14"/>
      <c r="V446" s="14"/>
    </row>
    <row r="447">
      <c r="A447" s="14"/>
      <c r="B447" s="14"/>
      <c r="C447" s="14"/>
      <c r="D447" s="15" t="str">
        <f t="shared" si="3"/>
        <v/>
      </c>
      <c r="E447" s="15" t="str">
        <f t="shared" si="4"/>
        <v/>
      </c>
      <c r="F447" s="14"/>
      <c r="G447" s="14"/>
      <c r="H447" s="14"/>
      <c r="I447" s="14"/>
      <c r="J447" s="14"/>
      <c r="K447" s="14"/>
      <c r="L447" s="14"/>
      <c r="M447" s="14"/>
      <c r="N447" s="14"/>
      <c r="O447" s="14"/>
      <c r="P447" s="14"/>
      <c r="Q447" s="14"/>
      <c r="R447" s="14"/>
      <c r="S447" s="14"/>
      <c r="T447" s="14"/>
      <c r="U447" s="14"/>
      <c r="V447" s="14"/>
    </row>
    <row r="448">
      <c r="A448" s="14"/>
      <c r="B448" s="14"/>
      <c r="C448" s="14"/>
      <c r="D448" s="15" t="str">
        <f t="shared" si="3"/>
        <v/>
      </c>
      <c r="E448" s="15" t="str">
        <f t="shared" si="4"/>
        <v/>
      </c>
      <c r="F448" s="14"/>
      <c r="G448" s="14"/>
      <c r="H448" s="14"/>
      <c r="I448" s="14"/>
      <c r="J448" s="14"/>
      <c r="K448" s="14"/>
      <c r="L448" s="14"/>
      <c r="M448" s="14"/>
      <c r="N448" s="14"/>
      <c r="O448" s="14"/>
      <c r="P448" s="14"/>
      <c r="Q448" s="14"/>
      <c r="R448" s="14"/>
      <c r="S448" s="14"/>
      <c r="T448" s="14"/>
      <c r="U448" s="14"/>
      <c r="V448" s="14"/>
    </row>
    <row r="449">
      <c r="A449" s="14"/>
      <c r="B449" s="14"/>
      <c r="C449" s="14"/>
      <c r="D449" s="15" t="str">
        <f t="shared" si="3"/>
        <v/>
      </c>
      <c r="E449" s="15" t="str">
        <f t="shared" si="4"/>
        <v/>
      </c>
      <c r="F449" s="14"/>
      <c r="G449" s="14"/>
      <c r="H449" s="14"/>
      <c r="I449" s="14"/>
      <c r="J449" s="14"/>
      <c r="K449" s="14"/>
      <c r="L449" s="14"/>
      <c r="M449" s="14"/>
      <c r="N449" s="14"/>
      <c r="O449" s="14"/>
      <c r="P449" s="14"/>
      <c r="Q449" s="14"/>
      <c r="R449" s="14"/>
      <c r="S449" s="14"/>
      <c r="T449" s="14"/>
      <c r="U449" s="14"/>
      <c r="V449" s="14"/>
    </row>
    <row r="450">
      <c r="A450" s="14"/>
      <c r="B450" s="14"/>
      <c r="C450" s="14"/>
      <c r="D450" s="15" t="str">
        <f t="shared" si="3"/>
        <v/>
      </c>
      <c r="E450" s="15" t="str">
        <f t="shared" si="4"/>
        <v/>
      </c>
      <c r="F450" s="14"/>
      <c r="G450" s="14"/>
      <c r="H450" s="14"/>
      <c r="I450" s="14"/>
      <c r="J450" s="14"/>
      <c r="K450" s="14"/>
      <c r="L450" s="14"/>
      <c r="M450" s="14"/>
      <c r="N450" s="14"/>
      <c r="O450" s="14"/>
      <c r="P450" s="14"/>
      <c r="Q450" s="14"/>
      <c r="R450" s="14"/>
      <c r="S450" s="14"/>
      <c r="T450" s="14"/>
      <c r="U450" s="14"/>
      <c r="V450" s="14"/>
    </row>
    <row r="451">
      <c r="A451" s="14"/>
      <c r="B451" s="14"/>
      <c r="C451" s="14"/>
      <c r="D451" s="15" t="str">
        <f t="shared" si="3"/>
        <v/>
      </c>
      <c r="E451" s="15" t="str">
        <f t="shared" si="4"/>
        <v/>
      </c>
      <c r="F451" s="14"/>
      <c r="G451" s="14"/>
      <c r="H451" s="14"/>
      <c r="I451" s="14"/>
      <c r="J451" s="14"/>
      <c r="K451" s="14"/>
      <c r="L451" s="14"/>
      <c r="M451" s="14"/>
      <c r="N451" s="14"/>
      <c r="O451" s="14"/>
      <c r="P451" s="14"/>
      <c r="Q451" s="14"/>
      <c r="R451" s="14"/>
      <c r="S451" s="14"/>
      <c r="T451" s="14"/>
      <c r="U451" s="14"/>
      <c r="V451" s="14"/>
    </row>
    <row r="452">
      <c r="A452" s="14"/>
      <c r="B452" s="14"/>
      <c r="C452" s="14"/>
      <c r="D452" s="15" t="str">
        <f t="shared" si="3"/>
        <v/>
      </c>
      <c r="E452" s="15" t="str">
        <f t="shared" si="4"/>
        <v/>
      </c>
      <c r="F452" s="14"/>
      <c r="G452" s="14"/>
      <c r="H452" s="14"/>
      <c r="I452" s="14"/>
      <c r="J452" s="14"/>
      <c r="K452" s="14"/>
      <c r="L452" s="14"/>
      <c r="M452" s="14"/>
      <c r="N452" s="14"/>
      <c r="O452" s="14"/>
      <c r="P452" s="14"/>
      <c r="Q452" s="14"/>
      <c r="R452" s="14"/>
      <c r="S452" s="14"/>
      <c r="T452" s="14"/>
      <c r="U452" s="14"/>
      <c r="V452" s="14"/>
    </row>
    <row r="453">
      <c r="A453" s="14"/>
      <c r="B453" s="14"/>
      <c r="C453" s="14"/>
      <c r="D453" s="15" t="str">
        <f t="shared" si="3"/>
        <v/>
      </c>
      <c r="E453" s="15" t="str">
        <f t="shared" si="4"/>
        <v/>
      </c>
      <c r="F453" s="14"/>
      <c r="G453" s="14"/>
      <c r="H453" s="14"/>
      <c r="I453" s="14"/>
      <c r="J453" s="14"/>
      <c r="K453" s="14"/>
      <c r="L453" s="14"/>
      <c r="M453" s="14"/>
      <c r="N453" s="14"/>
      <c r="O453" s="14"/>
      <c r="P453" s="14"/>
      <c r="Q453" s="14"/>
      <c r="R453" s="14"/>
      <c r="S453" s="14"/>
      <c r="T453" s="14"/>
      <c r="U453" s="14"/>
      <c r="V453" s="14"/>
    </row>
    <row r="454">
      <c r="A454" s="14"/>
      <c r="B454" s="14"/>
      <c r="C454" s="14"/>
      <c r="D454" s="15" t="str">
        <f t="shared" si="3"/>
        <v/>
      </c>
      <c r="E454" s="15" t="str">
        <f t="shared" si="4"/>
        <v/>
      </c>
      <c r="F454" s="14"/>
      <c r="G454" s="14"/>
      <c r="H454" s="14"/>
      <c r="I454" s="14"/>
      <c r="J454" s="14"/>
      <c r="K454" s="14"/>
      <c r="L454" s="14"/>
      <c r="M454" s="14"/>
      <c r="N454" s="14"/>
      <c r="O454" s="14"/>
      <c r="P454" s="14"/>
      <c r="Q454" s="14"/>
      <c r="R454" s="14"/>
      <c r="S454" s="14"/>
      <c r="T454" s="14"/>
      <c r="U454" s="14"/>
      <c r="V454" s="14"/>
    </row>
    <row r="455">
      <c r="A455" s="14"/>
      <c r="B455" s="14"/>
      <c r="C455" s="14"/>
      <c r="D455" s="15" t="str">
        <f t="shared" si="3"/>
        <v/>
      </c>
      <c r="E455" s="15" t="str">
        <f t="shared" si="4"/>
        <v/>
      </c>
      <c r="F455" s="14"/>
      <c r="G455" s="14"/>
      <c r="H455" s="14"/>
      <c r="I455" s="14"/>
      <c r="J455" s="14"/>
      <c r="K455" s="14"/>
      <c r="L455" s="14"/>
      <c r="M455" s="14"/>
      <c r="N455" s="14"/>
      <c r="O455" s="14"/>
      <c r="P455" s="14"/>
      <c r="Q455" s="14"/>
      <c r="R455" s="14"/>
      <c r="S455" s="14"/>
      <c r="T455" s="14"/>
      <c r="U455" s="14"/>
      <c r="V455" s="14"/>
    </row>
    <row r="456">
      <c r="A456" s="14"/>
      <c r="B456" s="14"/>
      <c r="C456" s="14"/>
      <c r="D456" s="15" t="str">
        <f t="shared" si="3"/>
        <v/>
      </c>
      <c r="E456" s="15" t="str">
        <f t="shared" si="4"/>
        <v/>
      </c>
      <c r="F456" s="14"/>
      <c r="G456" s="14"/>
      <c r="H456" s="14"/>
      <c r="I456" s="14"/>
      <c r="J456" s="14"/>
      <c r="K456" s="14"/>
      <c r="L456" s="14"/>
      <c r="M456" s="14"/>
      <c r="N456" s="14"/>
      <c r="O456" s="14"/>
      <c r="P456" s="14"/>
      <c r="Q456" s="14"/>
      <c r="R456" s="14"/>
      <c r="S456" s="14"/>
      <c r="T456" s="14"/>
      <c r="U456" s="14"/>
      <c r="V456" s="14"/>
    </row>
    <row r="457">
      <c r="A457" s="14"/>
      <c r="B457" s="14"/>
      <c r="C457" s="14"/>
      <c r="D457" s="15" t="str">
        <f t="shared" si="3"/>
        <v/>
      </c>
      <c r="E457" s="15" t="str">
        <f t="shared" si="4"/>
        <v/>
      </c>
      <c r="F457" s="14"/>
      <c r="G457" s="14"/>
      <c r="H457" s="14"/>
      <c r="I457" s="14"/>
      <c r="J457" s="14"/>
      <c r="K457" s="14"/>
      <c r="L457" s="14"/>
      <c r="M457" s="14"/>
      <c r="N457" s="14"/>
      <c r="O457" s="14"/>
      <c r="P457" s="14"/>
      <c r="Q457" s="14"/>
      <c r="R457" s="14"/>
      <c r="S457" s="14"/>
      <c r="T457" s="14"/>
      <c r="U457" s="14"/>
      <c r="V457" s="14"/>
    </row>
    <row r="458">
      <c r="A458" s="14"/>
      <c r="B458" s="14"/>
      <c r="C458" s="14"/>
      <c r="D458" s="15" t="str">
        <f t="shared" si="3"/>
        <v/>
      </c>
      <c r="E458" s="15" t="str">
        <f t="shared" si="4"/>
        <v/>
      </c>
      <c r="F458" s="14"/>
      <c r="G458" s="14"/>
      <c r="H458" s="14"/>
      <c r="I458" s="14"/>
      <c r="J458" s="14"/>
      <c r="K458" s="14"/>
      <c r="L458" s="14"/>
      <c r="M458" s="14"/>
      <c r="N458" s="14"/>
      <c r="O458" s="14"/>
      <c r="P458" s="14"/>
      <c r="Q458" s="14"/>
      <c r="R458" s="14"/>
      <c r="S458" s="14"/>
      <c r="T458" s="14"/>
      <c r="U458" s="14"/>
      <c r="V458" s="14"/>
    </row>
    <row r="459">
      <c r="A459" s="14"/>
      <c r="B459" s="14"/>
      <c r="C459" s="14"/>
      <c r="D459" s="15" t="str">
        <f t="shared" si="3"/>
        <v/>
      </c>
      <c r="E459" s="15" t="str">
        <f t="shared" si="4"/>
        <v/>
      </c>
      <c r="F459" s="14"/>
      <c r="G459" s="14"/>
      <c r="H459" s="14"/>
      <c r="I459" s="14"/>
      <c r="J459" s="14"/>
      <c r="K459" s="14"/>
      <c r="L459" s="14"/>
      <c r="M459" s="14"/>
      <c r="N459" s="14"/>
      <c r="O459" s="14"/>
      <c r="P459" s="14"/>
      <c r="Q459" s="14"/>
      <c r="R459" s="14"/>
      <c r="S459" s="14"/>
      <c r="T459" s="14"/>
      <c r="U459" s="14"/>
      <c r="V459" s="14"/>
    </row>
    <row r="460">
      <c r="A460" s="14"/>
      <c r="B460" s="14"/>
      <c r="C460" s="14"/>
      <c r="D460" s="15" t="str">
        <f t="shared" si="3"/>
        <v/>
      </c>
      <c r="E460" s="15" t="str">
        <f t="shared" si="4"/>
        <v/>
      </c>
      <c r="F460" s="14"/>
      <c r="G460" s="14"/>
      <c r="H460" s="14"/>
      <c r="I460" s="14"/>
      <c r="J460" s="14"/>
      <c r="K460" s="14"/>
      <c r="L460" s="14"/>
      <c r="M460" s="14"/>
      <c r="N460" s="14"/>
      <c r="O460" s="14"/>
      <c r="P460" s="14"/>
      <c r="Q460" s="14"/>
      <c r="R460" s="14"/>
      <c r="S460" s="14"/>
      <c r="T460" s="14"/>
      <c r="U460" s="14"/>
      <c r="V460" s="14"/>
    </row>
    <row r="461">
      <c r="A461" s="14"/>
      <c r="B461" s="14"/>
      <c r="C461" s="14"/>
      <c r="D461" s="15" t="str">
        <f t="shared" si="3"/>
        <v/>
      </c>
      <c r="E461" s="15" t="str">
        <f t="shared" si="4"/>
        <v/>
      </c>
      <c r="F461" s="14"/>
      <c r="G461" s="14"/>
      <c r="H461" s="14"/>
      <c r="I461" s="14"/>
      <c r="J461" s="14"/>
      <c r="K461" s="14"/>
      <c r="L461" s="14"/>
      <c r="M461" s="14"/>
      <c r="N461" s="14"/>
      <c r="O461" s="14"/>
      <c r="P461" s="14"/>
      <c r="Q461" s="14"/>
      <c r="R461" s="14"/>
      <c r="S461" s="14"/>
      <c r="T461" s="14"/>
      <c r="U461" s="14"/>
      <c r="V461" s="14"/>
    </row>
    <row r="462">
      <c r="A462" s="14"/>
      <c r="B462" s="14"/>
      <c r="C462" s="14"/>
      <c r="D462" s="15" t="str">
        <f t="shared" si="3"/>
        <v/>
      </c>
      <c r="E462" s="15" t="str">
        <f t="shared" si="4"/>
        <v/>
      </c>
      <c r="F462" s="14"/>
      <c r="G462" s="14"/>
      <c r="H462" s="14"/>
      <c r="I462" s="14"/>
      <c r="J462" s="14"/>
      <c r="K462" s="14"/>
      <c r="L462" s="14"/>
      <c r="M462" s="14"/>
      <c r="N462" s="14"/>
      <c r="O462" s="14"/>
      <c r="P462" s="14"/>
      <c r="Q462" s="14"/>
      <c r="R462" s="14"/>
      <c r="S462" s="14"/>
      <c r="T462" s="14"/>
      <c r="U462" s="14"/>
      <c r="V462" s="14"/>
    </row>
    <row r="463">
      <c r="A463" s="14"/>
      <c r="B463" s="14"/>
      <c r="C463" s="14"/>
      <c r="D463" s="15" t="str">
        <f t="shared" si="3"/>
        <v/>
      </c>
      <c r="E463" s="15" t="str">
        <f t="shared" si="4"/>
        <v/>
      </c>
      <c r="F463" s="14"/>
      <c r="G463" s="14"/>
      <c r="H463" s="14"/>
      <c r="I463" s="14"/>
      <c r="J463" s="14"/>
      <c r="K463" s="14"/>
      <c r="L463" s="14"/>
      <c r="M463" s="14"/>
      <c r="N463" s="14"/>
      <c r="O463" s="14"/>
      <c r="P463" s="14"/>
      <c r="Q463" s="14"/>
      <c r="R463" s="14"/>
      <c r="S463" s="14"/>
      <c r="T463" s="14"/>
      <c r="U463" s="14"/>
      <c r="V463" s="14"/>
    </row>
    <row r="464">
      <c r="A464" s="14"/>
      <c r="B464" s="14"/>
      <c r="C464" s="14"/>
      <c r="D464" s="15" t="str">
        <f t="shared" si="3"/>
        <v/>
      </c>
      <c r="E464" s="15" t="str">
        <f t="shared" si="4"/>
        <v/>
      </c>
      <c r="F464" s="14"/>
      <c r="G464" s="14"/>
      <c r="H464" s="14"/>
      <c r="I464" s="14"/>
      <c r="J464" s="14"/>
      <c r="K464" s="14"/>
      <c r="L464" s="14"/>
      <c r="M464" s="14"/>
      <c r="N464" s="14"/>
      <c r="O464" s="14"/>
      <c r="P464" s="14"/>
      <c r="Q464" s="14"/>
      <c r="R464" s="14"/>
      <c r="S464" s="14"/>
      <c r="T464" s="14"/>
      <c r="U464" s="14"/>
      <c r="V464" s="14"/>
    </row>
    <row r="465">
      <c r="A465" s="14"/>
      <c r="B465" s="14"/>
      <c r="C465" s="14"/>
      <c r="D465" s="15" t="str">
        <f t="shared" si="3"/>
        <v/>
      </c>
      <c r="E465" s="15" t="str">
        <f t="shared" si="4"/>
        <v/>
      </c>
      <c r="F465" s="14"/>
      <c r="G465" s="14"/>
      <c r="H465" s="14"/>
      <c r="I465" s="14"/>
      <c r="J465" s="14"/>
      <c r="K465" s="14"/>
      <c r="L465" s="14"/>
      <c r="M465" s="14"/>
      <c r="N465" s="14"/>
      <c r="O465" s="14"/>
      <c r="P465" s="14"/>
      <c r="Q465" s="14"/>
      <c r="R465" s="14"/>
      <c r="S465" s="14"/>
      <c r="T465" s="14"/>
      <c r="U465" s="14"/>
      <c r="V465" s="14"/>
    </row>
    <row r="466">
      <c r="A466" s="14"/>
      <c r="B466" s="14"/>
      <c r="C466" s="14"/>
      <c r="D466" s="15" t="str">
        <f t="shared" si="3"/>
        <v/>
      </c>
      <c r="E466" s="15" t="str">
        <f t="shared" si="4"/>
        <v/>
      </c>
      <c r="F466" s="14"/>
      <c r="G466" s="14"/>
      <c r="H466" s="14"/>
      <c r="I466" s="14"/>
      <c r="J466" s="14"/>
      <c r="K466" s="14"/>
      <c r="L466" s="14"/>
      <c r="M466" s="14"/>
      <c r="N466" s="14"/>
      <c r="O466" s="14"/>
      <c r="P466" s="14"/>
      <c r="Q466" s="14"/>
      <c r="R466" s="14"/>
      <c r="S466" s="14"/>
      <c r="T466" s="14"/>
      <c r="U466" s="14"/>
      <c r="V466" s="14"/>
    </row>
    <row r="467">
      <c r="A467" s="14"/>
      <c r="B467" s="14"/>
      <c r="C467" s="14"/>
      <c r="D467" s="15" t="str">
        <f t="shared" si="3"/>
        <v/>
      </c>
      <c r="E467" s="15" t="str">
        <f t="shared" si="4"/>
        <v/>
      </c>
      <c r="F467" s="14"/>
      <c r="G467" s="14"/>
      <c r="H467" s="14"/>
      <c r="I467" s="14"/>
      <c r="J467" s="14"/>
      <c r="K467" s="14"/>
      <c r="L467" s="14"/>
      <c r="M467" s="14"/>
      <c r="N467" s="14"/>
      <c r="O467" s="14"/>
      <c r="P467" s="14"/>
      <c r="Q467" s="14"/>
      <c r="R467" s="14"/>
      <c r="S467" s="14"/>
      <c r="T467" s="14"/>
      <c r="U467" s="14"/>
      <c r="V467" s="14"/>
    </row>
    <row r="468">
      <c r="A468" s="14"/>
      <c r="B468" s="14"/>
      <c r="C468" s="14"/>
      <c r="D468" s="15" t="str">
        <f t="shared" si="3"/>
        <v/>
      </c>
      <c r="E468" s="15" t="str">
        <f t="shared" si="4"/>
        <v/>
      </c>
      <c r="F468" s="14"/>
      <c r="G468" s="14"/>
      <c r="H468" s="14"/>
      <c r="I468" s="14"/>
      <c r="J468" s="14"/>
      <c r="K468" s="14"/>
      <c r="L468" s="14"/>
      <c r="M468" s="14"/>
      <c r="N468" s="14"/>
      <c r="O468" s="14"/>
      <c r="P468" s="14"/>
      <c r="Q468" s="14"/>
      <c r="R468" s="14"/>
      <c r="S468" s="14"/>
      <c r="T468" s="14"/>
      <c r="U468" s="14"/>
      <c r="V468" s="14"/>
    </row>
    <row r="469">
      <c r="A469" s="14"/>
      <c r="B469" s="14"/>
      <c r="C469" s="14"/>
      <c r="D469" s="15" t="str">
        <f t="shared" si="3"/>
        <v/>
      </c>
      <c r="E469" s="15" t="str">
        <f t="shared" si="4"/>
        <v/>
      </c>
      <c r="F469" s="14"/>
      <c r="G469" s="14"/>
      <c r="H469" s="14"/>
      <c r="I469" s="14"/>
      <c r="J469" s="14"/>
      <c r="K469" s="14"/>
      <c r="L469" s="14"/>
      <c r="M469" s="14"/>
      <c r="N469" s="14"/>
      <c r="O469" s="14"/>
      <c r="P469" s="14"/>
      <c r="Q469" s="14"/>
      <c r="R469" s="14"/>
      <c r="S469" s="14"/>
      <c r="T469" s="14"/>
      <c r="U469" s="14"/>
      <c r="V469" s="14"/>
    </row>
    <row r="470">
      <c r="A470" s="14"/>
      <c r="B470" s="14"/>
      <c r="C470" s="14"/>
      <c r="D470" s="15" t="str">
        <f t="shared" si="3"/>
        <v/>
      </c>
      <c r="E470" s="15" t="str">
        <f t="shared" si="4"/>
        <v/>
      </c>
      <c r="F470" s="14"/>
      <c r="G470" s="14"/>
      <c r="H470" s="14"/>
      <c r="I470" s="14"/>
      <c r="J470" s="14"/>
      <c r="K470" s="14"/>
      <c r="L470" s="14"/>
      <c r="M470" s="14"/>
      <c r="N470" s="14"/>
      <c r="O470" s="14"/>
      <c r="P470" s="14"/>
      <c r="Q470" s="14"/>
      <c r="R470" s="14"/>
      <c r="S470" s="14"/>
      <c r="T470" s="14"/>
      <c r="U470" s="14"/>
      <c r="V470" s="14"/>
    </row>
    <row r="471">
      <c r="A471" s="14"/>
      <c r="B471" s="14"/>
      <c r="C471" s="14"/>
      <c r="D471" s="15" t="str">
        <f t="shared" si="3"/>
        <v/>
      </c>
      <c r="E471" s="15" t="str">
        <f t="shared" si="4"/>
        <v/>
      </c>
      <c r="F471" s="14"/>
      <c r="G471" s="14"/>
      <c r="H471" s="14"/>
      <c r="I471" s="14"/>
      <c r="J471" s="14"/>
      <c r="K471" s="14"/>
      <c r="L471" s="14"/>
      <c r="M471" s="14"/>
      <c r="N471" s="14"/>
      <c r="O471" s="14"/>
      <c r="P471" s="14"/>
      <c r="Q471" s="14"/>
      <c r="R471" s="14"/>
      <c r="S471" s="14"/>
      <c r="T471" s="14"/>
      <c r="U471" s="14"/>
      <c r="V471" s="14"/>
    </row>
    <row r="472">
      <c r="A472" s="14"/>
      <c r="B472" s="14"/>
      <c r="C472" s="14"/>
      <c r="D472" s="15" t="str">
        <f t="shared" si="3"/>
        <v/>
      </c>
      <c r="E472" s="15" t="str">
        <f t="shared" si="4"/>
        <v/>
      </c>
      <c r="F472" s="14"/>
      <c r="G472" s="14"/>
      <c r="H472" s="14"/>
      <c r="I472" s="14"/>
      <c r="J472" s="14"/>
      <c r="K472" s="14"/>
      <c r="L472" s="14"/>
      <c r="M472" s="14"/>
      <c r="N472" s="14"/>
      <c r="O472" s="14"/>
      <c r="P472" s="14"/>
      <c r="Q472" s="14"/>
      <c r="R472" s="14"/>
      <c r="S472" s="14"/>
      <c r="T472" s="14"/>
      <c r="U472" s="14"/>
      <c r="V472" s="14"/>
    </row>
    <row r="473">
      <c r="A473" s="14"/>
      <c r="B473" s="14"/>
      <c r="C473" s="14"/>
      <c r="D473" s="15" t="str">
        <f t="shared" si="3"/>
        <v/>
      </c>
      <c r="E473" s="15" t="str">
        <f t="shared" si="4"/>
        <v/>
      </c>
      <c r="F473" s="14"/>
      <c r="G473" s="14"/>
      <c r="H473" s="14"/>
      <c r="I473" s="14"/>
      <c r="J473" s="14"/>
      <c r="K473" s="14"/>
      <c r="L473" s="14"/>
      <c r="M473" s="14"/>
      <c r="N473" s="14"/>
      <c r="O473" s="14"/>
      <c r="P473" s="14"/>
      <c r="Q473" s="14"/>
      <c r="R473" s="14"/>
      <c r="S473" s="14"/>
      <c r="T473" s="14"/>
      <c r="U473" s="14"/>
      <c r="V473" s="14"/>
    </row>
    <row r="474">
      <c r="A474" s="14"/>
      <c r="B474" s="14"/>
      <c r="C474" s="14"/>
      <c r="D474" s="15" t="str">
        <f t="shared" si="3"/>
        <v/>
      </c>
      <c r="E474" s="15" t="str">
        <f t="shared" si="4"/>
        <v/>
      </c>
      <c r="F474" s="14"/>
      <c r="G474" s="14"/>
      <c r="H474" s="14"/>
      <c r="I474" s="14"/>
      <c r="J474" s="14"/>
      <c r="K474" s="14"/>
      <c r="L474" s="14"/>
      <c r="M474" s="14"/>
      <c r="N474" s="14"/>
      <c r="O474" s="14"/>
      <c r="P474" s="14"/>
      <c r="Q474" s="14"/>
      <c r="R474" s="14"/>
      <c r="S474" s="14"/>
      <c r="T474" s="14"/>
      <c r="U474" s="14"/>
      <c r="V474" s="14"/>
    </row>
    <row r="475">
      <c r="A475" s="14"/>
      <c r="B475" s="14"/>
      <c r="C475" s="14"/>
      <c r="D475" s="15" t="str">
        <f t="shared" si="3"/>
        <v/>
      </c>
      <c r="E475" s="15" t="str">
        <f t="shared" si="4"/>
        <v/>
      </c>
      <c r="F475" s="14"/>
      <c r="G475" s="14"/>
      <c r="H475" s="14"/>
      <c r="I475" s="14"/>
      <c r="J475" s="14"/>
      <c r="K475" s="14"/>
      <c r="L475" s="14"/>
      <c r="M475" s="14"/>
      <c r="N475" s="14"/>
      <c r="O475" s="14"/>
      <c r="P475" s="14"/>
      <c r="Q475" s="14"/>
      <c r="R475" s="14"/>
      <c r="S475" s="14"/>
      <c r="T475" s="14"/>
      <c r="U475" s="14"/>
      <c r="V475" s="14"/>
    </row>
    <row r="476">
      <c r="A476" s="14"/>
      <c r="B476" s="14"/>
      <c r="C476" s="14"/>
      <c r="D476" s="15" t="str">
        <f t="shared" si="3"/>
        <v/>
      </c>
      <c r="E476" s="15" t="str">
        <f t="shared" si="4"/>
        <v/>
      </c>
      <c r="F476" s="14"/>
      <c r="G476" s="14"/>
      <c r="H476" s="14"/>
      <c r="I476" s="14"/>
      <c r="J476" s="14"/>
      <c r="K476" s="14"/>
      <c r="L476" s="14"/>
      <c r="M476" s="14"/>
      <c r="N476" s="14"/>
      <c r="O476" s="14"/>
      <c r="P476" s="14"/>
      <c r="Q476" s="14"/>
      <c r="R476" s="14"/>
      <c r="S476" s="14"/>
      <c r="T476" s="14"/>
      <c r="U476" s="14"/>
      <c r="V476" s="14"/>
    </row>
    <row r="477">
      <c r="A477" s="14"/>
      <c r="B477" s="14"/>
      <c r="C477" s="14"/>
      <c r="D477" s="15" t="str">
        <f t="shared" si="3"/>
        <v/>
      </c>
      <c r="E477" s="15" t="str">
        <f t="shared" si="4"/>
        <v/>
      </c>
      <c r="F477" s="14"/>
      <c r="G477" s="14"/>
      <c r="H477" s="14"/>
      <c r="I477" s="14"/>
      <c r="J477" s="14"/>
      <c r="K477" s="14"/>
      <c r="L477" s="14"/>
      <c r="M477" s="14"/>
      <c r="N477" s="14"/>
      <c r="O477" s="14"/>
      <c r="P477" s="14"/>
      <c r="Q477" s="14"/>
      <c r="R477" s="14"/>
      <c r="S477" s="14"/>
      <c r="T477" s="14"/>
      <c r="U477" s="14"/>
      <c r="V477" s="14"/>
    </row>
    <row r="478">
      <c r="A478" s="14"/>
      <c r="B478" s="14"/>
      <c r="C478" s="14"/>
      <c r="D478" s="15" t="str">
        <f t="shared" si="3"/>
        <v/>
      </c>
      <c r="E478" s="15" t="str">
        <f t="shared" si="4"/>
        <v/>
      </c>
      <c r="F478" s="14"/>
      <c r="G478" s="14"/>
      <c r="H478" s="14"/>
      <c r="I478" s="14"/>
      <c r="J478" s="14"/>
      <c r="K478" s="14"/>
      <c r="L478" s="14"/>
      <c r="M478" s="14"/>
      <c r="N478" s="14"/>
      <c r="O478" s="14"/>
      <c r="P478" s="14"/>
      <c r="Q478" s="14"/>
      <c r="R478" s="14"/>
      <c r="S478" s="14"/>
      <c r="T478" s="14"/>
      <c r="U478" s="14"/>
      <c r="V478" s="14"/>
    </row>
    <row r="479">
      <c r="A479" s="14"/>
      <c r="B479" s="14"/>
      <c r="C479" s="14"/>
      <c r="D479" s="15" t="str">
        <f t="shared" si="3"/>
        <v/>
      </c>
      <c r="E479" s="15" t="str">
        <f t="shared" si="4"/>
        <v/>
      </c>
      <c r="F479" s="14"/>
      <c r="G479" s="14"/>
      <c r="H479" s="14"/>
      <c r="I479" s="14"/>
      <c r="J479" s="14"/>
      <c r="K479" s="14"/>
      <c r="L479" s="14"/>
      <c r="M479" s="14"/>
      <c r="N479" s="14"/>
      <c r="O479" s="14"/>
      <c r="P479" s="14"/>
      <c r="Q479" s="14"/>
      <c r="R479" s="14"/>
      <c r="S479" s="14"/>
      <c r="T479" s="14"/>
      <c r="U479" s="14"/>
      <c r="V479" s="14"/>
    </row>
    <row r="480">
      <c r="A480" s="14"/>
      <c r="B480" s="14"/>
      <c r="C480" s="14"/>
      <c r="D480" s="15" t="str">
        <f t="shared" si="3"/>
        <v/>
      </c>
      <c r="E480" s="15" t="str">
        <f t="shared" si="4"/>
        <v/>
      </c>
      <c r="F480" s="14"/>
      <c r="G480" s="14"/>
      <c r="H480" s="14"/>
      <c r="I480" s="14"/>
      <c r="J480" s="14"/>
      <c r="K480" s="14"/>
      <c r="L480" s="14"/>
      <c r="M480" s="14"/>
      <c r="N480" s="14"/>
      <c r="O480" s="14"/>
      <c r="P480" s="14"/>
      <c r="Q480" s="14"/>
      <c r="R480" s="14"/>
      <c r="S480" s="14"/>
      <c r="T480" s="14"/>
      <c r="U480" s="14"/>
      <c r="V480" s="14"/>
    </row>
    <row r="481">
      <c r="A481" s="14"/>
      <c r="B481" s="14"/>
      <c r="C481" s="14"/>
      <c r="D481" s="15" t="str">
        <f t="shared" si="3"/>
        <v/>
      </c>
      <c r="E481" s="15" t="str">
        <f t="shared" si="4"/>
        <v/>
      </c>
      <c r="F481" s="14"/>
      <c r="G481" s="14"/>
      <c r="H481" s="14"/>
      <c r="I481" s="14"/>
      <c r="J481" s="14"/>
      <c r="K481" s="14"/>
      <c r="L481" s="14"/>
      <c r="M481" s="14"/>
      <c r="N481" s="14"/>
      <c r="O481" s="14"/>
      <c r="P481" s="14"/>
      <c r="Q481" s="14"/>
      <c r="R481" s="14"/>
      <c r="S481" s="14"/>
      <c r="T481" s="14"/>
      <c r="U481" s="14"/>
      <c r="V481" s="14"/>
    </row>
    <row r="482">
      <c r="A482" s="14"/>
      <c r="B482" s="14"/>
      <c r="C482" s="14"/>
      <c r="D482" s="15" t="str">
        <f t="shared" si="3"/>
        <v/>
      </c>
      <c r="E482" s="15" t="str">
        <f t="shared" si="4"/>
        <v/>
      </c>
      <c r="F482" s="14"/>
      <c r="G482" s="14"/>
      <c r="H482" s="14"/>
      <c r="I482" s="14"/>
      <c r="J482" s="14"/>
      <c r="K482" s="14"/>
      <c r="L482" s="14"/>
      <c r="M482" s="14"/>
      <c r="N482" s="14"/>
      <c r="O482" s="14"/>
      <c r="P482" s="14"/>
      <c r="Q482" s="14"/>
      <c r="R482" s="14"/>
      <c r="S482" s="14"/>
      <c r="T482" s="14"/>
      <c r="U482" s="14"/>
      <c r="V482" s="14"/>
    </row>
    <row r="483">
      <c r="A483" s="14"/>
      <c r="B483" s="14"/>
      <c r="C483" s="14"/>
      <c r="D483" s="15" t="str">
        <f t="shared" si="3"/>
        <v/>
      </c>
      <c r="E483" s="15" t="str">
        <f t="shared" si="4"/>
        <v/>
      </c>
      <c r="F483" s="14"/>
      <c r="G483" s="14"/>
      <c r="H483" s="14"/>
      <c r="I483" s="14"/>
      <c r="J483" s="14"/>
      <c r="K483" s="14"/>
      <c r="L483" s="14"/>
      <c r="M483" s="14"/>
      <c r="N483" s="14"/>
      <c r="O483" s="14"/>
      <c r="P483" s="14"/>
      <c r="Q483" s="14"/>
      <c r="R483" s="14"/>
      <c r="S483" s="14"/>
      <c r="T483" s="14"/>
      <c r="U483" s="14"/>
      <c r="V483" s="14"/>
    </row>
    <row r="484">
      <c r="A484" s="14"/>
      <c r="B484" s="14"/>
      <c r="C484" s="14"/>
      <c r="D484" s="15" t="str">
        <f t="shared" si="3"/>
        <v/>
      </c>
      <c r="E484" s="15" t="str">
        <f t="shared" si="4"/>
        <v/>
      </c>
      <c r="F484" s="14"/>
      <c r="G484" s="14"/>
      <c r="H484" s="14"/>
      <c r="I484" s="14"/>
      <c r="J484" s="14"/>
      <c r="K484" s="14"/>
      <c r="L484" s="14"/>
      <c r="M484" s="14"/>
      <c r="N484" s="14"/>
      <c r="O484" s="14"/>
      <c r="P484" s="14"/>
      <c r="Q484" s="14"/>
      <c r="R484" s="14"/>
      <c r="S484" s="14"/>
      <c r="T484" s="14"/>
      <c r="U484" s="14"/>
      <c r="V484" s="14"/>
    </row>
    <row r="485">
      <c r="A485" s="14"/>
      <c r="B485" s="14"/>
      <c r="C485" s="14"/>
      <c r="D485" s="15" t="str">
        <f t="shared" si="3"/>
        <v/>
      </c>
      <c r="E485" s="15" t="str">
        <f t="shared" si="4"/>
        <v/>
      </c>
      <c r="F485" s="14"/>
      <c r="G485" s="14"/>
      <c r="H485" s="14"/>
      <c r="I485" s="14"/>
      <c r="J485" s="14"/>
      <c r="K485" s="14"/>
      <c r="L485" s="14"/>
      <c r="M485" s="14"/>
      <c r="N485" s="14"/>
      <c r="O485" s="14"/>
      <c r="P485" s="14"/>
      <c r="Q485" s="14"/>
      <c r="R485" s="14"/>
      <c r="S485" s="14"/>
      <c r="T485" s="14"/>
      <c r="U485" s="14"/>
      <c r="V485" s="14"/>
    </row>
    <row r="486">
      <c r="A486" s="14"/>
      <c r="B486" s="14"/>
      <c r="C486" s="14"/>
      <c r="D486" s="15" t="str">
        <f t="shared" si="3"/>
        <v/>
      </c>
      <c r="E486" s="15" t="str">
        <f t="shared" si="4"/>
        <v/>
      </c>
      <c r="F486" s="14"/>
      <c r="G486" s="14"/>
      <c r="H486" s="14"/>
      <c r="I486" s="14"/>
      <c r="J486" s="14"/>
      <c r="K486" s="14"/>
      <c r="L486" s="14"/>
      <c r="M486" s="14"/>
      <c r="N486" s="14"/>
      <c r="O486" s="14"/>
      <c r="P486" s="14"/>
      <c r="Q486" s="14"/>
      <c r="R486" s="14"/>
      <c r="S486" s="14"/>
      <c r="T486" s="14"/>
      <c r="U486" s="14"/>
      <c r="V486" s="14"/>
    </row>
    <row r="487">
      <c r="A487" s="14"/>
      <c r="B487" s="14"/>
      <c r="C487" s="14"/>
      <c r="D487" s="15" t="str">
        <f t="shared" si="3"/>
        <v/>
      </c>
      <c r="E487" s="15" t="str">
        <f t="shared" si="4"/>
        <v/>
      </c>
      <c r="F487" s="14"/>
      <c r="G487" s="14"/>
      <c r="H487" s="14"/>
      <c r="I487" s="14"/>
      <c r="J487" s="14"/>
      <c r="K487" s="14"/>
      <c r="L487" s="14"/>
      <c r="M487" s="14"/>
      <c r="N487" s="14"/>
      <c r="O487" s="14"/>
      <c r="P487" s="14"/>
      <c r="Q487" s="14"/>
      <c r="R487" s="14"/>
      <c r="S487" s="14"/>
      <c r="T487" s="14"/>
      <c r="U487" s="14"/>
      <c r="V487" s="14"/>
    </row>
    <row r="488">
      <c r="A488" s="14"/>
      <c r="B488" s="14"/>
      <c r="C488" s="14"/>
      <c r="D488" s="15" t="str">
        <f t="shared" si="3"/>
        <v/>
      </c>
      <c r="E488" s="15" t="str">
        <f t="shared" si="4"/>
        <v/>
      </c>
      <c r="F488" s="14"/>
      <c r="G488" s="14"/>
      <c r="H488" s="14"/>
      <c r="I488" s="14"/>
      <c r="J488" s="14"/>
      <c r="K488" s="14"/>
      <c r="L488" s="14"/>
      <c r="M488" s="14"/>
      <c r="N488" s="14"/>
      <c r="O488" s="14"/>
      <c r="P488" s="14"/>
      <c r="Q488" s="14"/>
      <c r="R488" s="14"/>
      <c r="S488" s="14"/>
      <c r="T488" s="14"/>
      <c r="U488" s="14"/>
      <c r="V488" s="14"/>
    </row>
    <row r="489">
      <c r="A489" s="14"/>
      <c r="B489" s="14"/>
      <c r="C489" s="14"/>
      <c r="D489" s="15" t="str">
        <f t="shared" si="3"/>
        <v/>
      </c>
      <c r="E489" s="15" t="str">
        <f t="shared" si="4"/>
        <v/>
      </c>
      <c r="F489" s="14"/>
      <c r="G489" s="14"/>
      <c r="H489" s="14"/>
      <c r="I489" s="14"/>
      <c r="J489" s="14"/>
      <c r="K489" s="14"/>
      <c r="L489" s="14"/>
      <c r="M489" s="14"/>
      <c r="N489" s="14"/>
      <c r="O489" s="14"/>
      <c r="P489" s="14"/>
      <c r="Q489" s="14"/>
      <c r="R489" s="14"/>
      <c r="S489" s="14"/>
      <c r="T489" s="14"/>
      <c r="U489" s="14"/>
      <c r="V489" s="14"/>
    </row>
    <row r="490">
      <c r="A490" s="14"/>
      <c r="B490" s="14"/>
      <c r="C490" s="14"/>
      <c r="D490" s="15" t="str">
        <f t="shared" si="3"/>
        <v/>
      </c>
      <c r="E490" s="15" t="str">
        <f t="shared" si="4"/>
        <v/>
      </c>
      <c r="F490" s="14"/>
      <c r="G490" s="14"/>
      <c r="H490" s="14"/>
      <c r="I490" s="14"/>
      <c r="J490" s="14"/>
      <c r="K490" s="14"/>
      <c r="L490" s="14"/>
      <c r="M490" s="14"/>
      <c r="N490" s="14"/>
      <c r="O490" s="14"/>
      <c r="P490" s="14"/>
      <c r="Q490" s="14"/>
      <c r="R490" s="14"/>
      <c r="S490" s="14"/>
      <c r="T490" s="14"/>
      <c r="U490" s="14"/>
      <c r="V490" s="14"/>
    </row>
    <row r="491">
      <c r="A491" s="14"/>
      <c r="B491" s="14"/>
      <c r="C491" s="14"/>
      <c r="D491" s="15" t="str">
        <f t="shared" si="3"/>
        <v/>
      </c>
      <c r="E491" s="15" t="str">
        <f t="shared" si="4"/>
        <v/>
      </c>
      <c r="F491" s="14"/>
      <c r="G491" s="14"/>
      <c r="H491" s="14"/>
      <c r="I491" s="14"/>
      <c r="J491" s="14"/>
      <c r="K491" s="14"/>
      <c r="L491" s="14"/>
      <c r="M491" s="14"/>
      <c r="N491" s="14"/>
      <c r="O491" s="14"/>
      <c r="P491" s="14"/>
      <c r="Q491" s="14"/>
      <c r="R491" s="14"/>
      <c r="S491" s="14"/>
      <c r="T491" s="14"/>
      <c r="U491" s="14"/>
      <c r="V491" s="14"/>
    </row>
    <row r="492">
      <c r="A492" s="14"/>
      <c r="B492" s="14"/>
      <c r="C492" s="14"/>
      <c r="D492" s="15" t="str">
        <f t="shared" si="3"/>
        <v/>
      </c>
      <c r="E492" s="15" t="str">
        <f t="shared" si="4"/>
        <v/>
      </c>
      <c r="F492" s="14"/>
      <c r="G492" s="14"/>
      <c r="H492" s="14"/>
      <c r="I492" s="14"/>
      <c r="J492" s="14"/>
      <c r="K492" s="14"/>
      <c r="L492" s="14"/>
      <c r="M492" s="14"/>
      <c r="N492" s="14"/>
      <c r="O492" s="14"/>
      <c r="P492" s="14"/>
      <c r="Q492" s="14"/>
      <c r="R492" s="14"/>
      <c r="S492" s="14"/>
      <c r="T492" s="14"/>
      <c r="U492" s="14"/>
      <c r="V492" s="14"/>
    </row>
    <row r="493">
      <c r="A493" s="84"/>
      <c r="B493" s="84"/>
      <c r="C493" s="84"/>
      <c r="D493" s="84"/>
      <c r="E493" s="84"/>
      <c r="F493" s="84"/>
      <c r="G493" s="14"/>
      <c r="H493" s="14"/>
      <c r="I493" s="14"/>
      <c r="J493" s="84"/>
      <c r="K493" s="84"/>
      <c r="L493" s="84"/>
      <c r="M493" s="84"/>
      <c r="N493" s="84"/>
      <c r="O493" s="84"/>
      <c r="P493" s="84"/>
      <c r="Q493" s="84"/>
      <c r="R493" s="84"/>
      <c r="S493" s="84"/>
      <c r="T493" s="84"/>
      <c r="U493" s="84"/>
      <c r="V493" s="84"/>
    </row>
    <row r="494">
      <c r="A494" s="14"/>
      <c r="B494" s="14"/>
      <c r="C494" s="14"/>
      <c r="D494" s="14"/>
      <c r="E494" s="14"/>
      <c r="F494" s="14"/>
      <c r="G494" s="14"/>
      <c r="H494" s="14"/>
      <c r="I494" s="14"/>
      <c r="J494" s="14"/>
      <c r="K494" s="14"/>
      <c r="L494" s="14"/>
      <c r="M494" s="14"/>
      <c r="N494" s="14"/>
      <c r="O494" s="14"/>
      <c r="P494" s="14"/>
      <c r="Q494" s="14"/>
      <c r="R494" s="14"/>
      <c r="S494" s="14"/>
      <c r="T494" s="14"/>
      <c r="U494" s="14"/>
      <c r="V494" s="14"/>
    </row>
    <row r="495">
      <c r="A495" s="14"/>
      <c r="B495" s="14"/>
      <c r="C495" s="14"/>
      <c r="D495" s="14"/>
      <c r="E495" s="14"/>
      <c r="F495" s="14"/>
      <c r="G495" s="14"/>
      <c r="H495" s="14"/>
      <c r="I495" s="14"/>
      <c r="J495" s="14"/>
      <c r="K495" s="14"/>
      <c r="L495" s="14"/>
      <c r="M495" s="14"/>
      <c r="N495" s="14"/>
      <c r="O495" s="14"/>
      <c r="P495" s="14"/>
      <c r="Q495" s="14"/>
      <c r="R495" s="14"/>
      <c r="S495" s="14"/>
      <c r="T495" s="14"/>
      <c r="U495" s="14"/>
      <c r="V495" s="14"/>
    </row>
    <row r="496">
      <c r="A496" s="14"/>
      <c r="B496" s="14"/>
      <c r="C496" s="14"/>
      <c r="D496" s="14"/>
      <c r="E496" s="14"/>
      <c r="F496" s="14"/>
      <c r="G496" s="14"/>
      <c r="H496" s="14"/>
      <c r="I496" s="14"/>
      <c r="J496" s="14"/>
      <c r="K496" s="14"/>
      <c r="L496" s="14"/>
      <c r="M496" s="14"/>
      <c r="N496" s="14"/>
      <c r="O496" s="14"/>
      <c r="P496" s="14"/>
      <c r="Q496" s="14"/>
      <c r="R496" s="14"/>
      <c r="S496" s="14"/>
      <c r="T496" s="14"/>
      <c r="U496" s="14"/>
      <c r="V496" s="14"/>
    </row>
    <row r="497">
      <c r="A497" s="14"/>
      <c r="B497" s="14"/>
      <c r="C497" s="14"/>
      <c r="D497" s="14"/>
      <c r="E497" s="14"/>
      <c r="F497" s="14"/>
      <c r="G497" s="14"/>
      <c r="H497" s="14"/>
      <c r="I497" s="14"/>
      <c r="J497" s="14"/>
      <c r="K497" s="14"/>
      <c r="L497" s="14"/>
      <c r="M497" s="14"/>
      <c r="N497" s="14"/>
      <c r="O497" s="14"/>
      <c r="P497" s="14"/>
      <c r="Q497" s="14"/>
      <c r="R497" s="14"/>
      <c r="S497" s="14"/>
      <c r="T497" s="14"/>
      <c r="U497" s="14"/>
      <c r="V497" s="14"/>
    </row>
    <row r="498">
      <c r="A498" s="14"/>
      <c r="B498" s="14"/>
      <c r="C498" s="14"/>
      <c r="D498" s="14"/>
      <c r="E498" s="14"/>
      <c r="F498" s="14"/>
      <c r="G498" s="14"/>
      <c r="H498" s="14"/>
      <c r="I498" s="14"/>
      <c r="J498" s="14"/>
      <c r="K498" s="14"/>
      <c r="L498" s="14"/>
      <c r="M498" s="14"/>
      <c r="N498" s="14"/>
      <c r="O498" s="14"/>
      <c r="P498" s="14"/>
      <c r="Q498" s="14"/>
      <c r="R498" s="14"/>
      <c r="S498" s="14"/>
      <c r="T498" s="14"/>
      <c r="U498" s="14"/>
      <c r="V498" s="14"/>
    </row>
    <row r="499">
      <c r="A499" s="14"/>
      <c r="B499" s="14"/>
      <c r="C499" s="14"/>
      <c r="D499" s="14"/>
      <c r="E499" s="14"/>
      <c r="F499" s="14"/>
      <c r="G499" s="14"/>
      <c r="H499" s="14"/>
      <c r="I499" s="14"/>
      <c r="J499" s="14"/>
      <c r="K499" s="14"/>
      <c r="L499" s="14"/>
      <c r="M499" s="14"/>
      <c r="N499" s="14"/>
      <c r="O499" s="14"/>
      <c r="P499" s="14"/>
      <c r="Q499" s="14"/>
      <c r="R499" s="14"/>
      <c r="S499" s="14"/>
      <c r="T499" s="14"/>
      <c r="U499" s="14"/>
      <c r="V499" s="14"/>
    </row>
    <row r="500">
      <c r="A500" s="14"/>
      <c r="B500" s="14"/>
      <c r="C500" s="14"/>
      <c r="D500" s="14"/>
      <c r="E500" s="14"/>
      <c r="F500" s="14"/>
      <c r="G500" s="14"/>
      <c r="H500" s="14"/>
      <c r="I500" s="14"/>
      <c r="J500" s="14"/>
      <c r="K500" s="14"/>
      <c r="L500" s="14"/>
      <c r="M500" s="14"/>
      <c r="N500" s="14"/>
      <c r="O500" s="14"/>
      <c r="P500" s="14"/>
      <c r="Q500" s="14"/>
      <c r="R500" s="14"/>
      <c r="S500" s="14"/>
      <c r="T500" s="14"/>
      <c r="U500" s="14"/>
      <c r="V500" s="14"/>
    </row>
    <row r="501">
      <c r="A501" s="14"/>
      <c r="B501" s="14"/>
      <c r="C501" s="14"/>
      <c r="D501" s="14"/>
      <c r="E501" s="14"/>
      <c r="F501" s="14"/>
      <c r="G501" s="84"/>
      <c r="H501" s="84"/>
      <c r="I501" s="84"/>
      <c r="J501" s="14"/>
      <c r="K501" s="14"/>
      <c r="L501" s="14"/>
      <c r="M501" s="14"/>
      <c r="N501" s="14"/>
      <c r="O501" s="14"/>
      <c r="P501" s="14"/>
      <c r="Q501" s="14"/>
      <c r="R501" s="14"/>
      <c r="S501" s="14"/>
      <c r="T501" s="14"/>
      <c r="U501" s="14"/>
      <c r="V501" s="14"/>
    </row>
    <row r="502">
      <c r="A502" s="14"/>
      <c r="B502" s="14"/>
      <c r="C502" s="14"/>
      <c r="D502" s="14"/>
      <c r="E502" s="14"/>
      <c r="F502" s="14"/>
      <c r="G502" s="14"/>
      <c r="H502" s="14"/>
      <c r="I502" s="14"/>
      <c r="J502" s="14"/>
      <c r="K502" s="14"/>
      <c r="L502" s="14"/>
      <c r="M502" s="14"/>
      <c r="N502" s="14"/>
      <c r="O502" s="14"/>
      <c r="P502" s="14"/>
      <c r="Q502" s="14"/>
      <c r="R502" s="14"/>
      <c r="S502" s="14"/>
      <c r="T502" s="14"/>
      <c r="U502" s="14"/>
      <c r="V502" s="14"/>
    </row>
    <row r="503">
      <c r="A503" s="14"/>
      <c r="B503" s="14"/>
      <c r="C503" s="14"/>
      <c r="D503" s="14"/>
      <c r="E503" s="14"/>
      <c r="F503" s="14"/>
      <c r="G503" s="14"/>
      <c r="H503" s="14"/>
      <c r="I503" s="14"/>
      <c r="J503" s="14"/>
      <c r="K503" s="14"/>
      <c r="L503" s="14"/>
      <c r="M503" s="14"/>
      <c r="N503" s="14"/>
      <c r="O503" s="14"/>
      <c r="P503" s="14"/>
      <c r="Q503" s="14"/>
      <c r="R503" s="14"/>
      <c r="S503" s="14"/>
      <c r="T503" s="14"/>
      <c r="U503" s="14"/>
      <c r="V503" s="14"/>
    </row>
    <row r="504">
      <c r="A504" s="14"/>
      <c r="B504" s="14"/>
      <c r="C504" s="14"/>
      <c r="D504" s="14"/>
      <c r="E504" s="14"/>
      <c r="F504" s="14"/>
      <c r="G504" s="14"/>
      <c r="H504" s="14"/>
      <c r="I504" s="14"/>
      <c r="J504" s="14"/>
      <c r="K504" s="14"/>
      <c r="L504" s="14"/>
      <c r="M504" s="14"/>
      <c r="N504" s="14"/>
      <c r="O504" s="14"/>
      <c r="P504" s="14"/>
      <c r="Q504" s="14"/>
      <c r="R504" s="14"/>
      <c r="S504" s="14"/>
      <c r="T504" s="14"/>
      <c r="U504" s="14"/>
      <c r="V504" s="14"/>
    </row>
    <row r="505">
      <c r="A505" s="14"/>
      <c r="B505" s="14"/>
      <c r="C505" s="14"/>
      <c r="D505" s="14"/>
      <c r="E505" s="14"/>
      <c r="F505" s="14"/>
      <c r="G505" s="14"/>
      <c r="H505" s="14"/>
      <c r="I505" s="14"/>
      <c r="J505" s="14"/>
      <c r="K505" s="14"/>
      <c r="L505" s="14"/>
      <c r="M505" s="14"/>
      <c r="N505" s="14"/>
      <c r="O505" s="14"/>
      <c r="P505" s="14"/>
      <c r="Q505" s="14"/>
      <c r="R505" s="14"/>
      <c r="S505" s="14"/>
      <c r="T505" s="14"/>
      <c r="U505" s="14"/>
      <c r="V505" s="14"/>
    </row>
    <row r="506">
      <c r="A506" s="14"/>
      <c r="B506" s="14"/>
      <c r="C506" s="14"/>
      <c r="D506" s="14"/>
      <c r="E506" s="14"/>
      <c r="F506" s="14"/>
      <c r="G506" s="14"/>
      <c r="H506" s="14"/>
      <c r="I506" s="14"/>
      <c r="J506" s="14"/>
      <c r="K506" s="14"/>
      <c r="L506" s="14"/>
      <c r="M506" s="14"/>
      <c r="N506" s="14"/>
      <c r="O506" s="14"/>
      <c r="P506" s="14"/>
      <c r="Q506" s="14"/>
      <c r="R506" s="14"/>
      <c r="S506" s="14"/>
      <c r="T506" s="14"/>
      <c r="U506" s="14"/>
      <c r="V506" s="14"/>
    </row>
    <row r="507">
      <c r="A507" s="14"/>
      <c r="B507" s="14"/>
      <c r="C507" s="14"/>
      <c r="D507" s="14"/>
      <c r="E507" s="14"/>
      <c r="F507" s="14"/>
      <c r="G507" s="14"/>
      <c r="H507" s="14"/>
      <c r="I507" s="14"/>
      <c r="J507" s="14"/>
      <c r="K507" s="14"/>
      <c r="L507" s="14"/>
      <c r="M507" s="14"/>
      <c r="N507" s="14"/>
      <c r="O507" s="14"/>
      <c r="P507" s="14"/>
      <c r="Q507" s="14"/>
      <c r="R507" s="14"/>
      <c r="S507" s="14"/>
      <c r="T507" s="14"/>
      <c r="U507" s="14"/>
      <c r="V507" s="14"/>
    </row>
    <row r="508">
      <c r="A508" s="14"/>
      <c r="B508" s="14"/>
      <c r="C508" s="14"/>
      <c r="D508" s="14"/>
      <c r="E508" s="14"/>
      <c r="F508" s="14"/>
      <c r="G508" s="14"/>
      <c r="H508" s="14"/>
      <c r="I508" s="14"/>
      <c r="J508" s="14"/>
      <c r="K508" s="14"/>
      <c r="L508" s="14"/>
      <c r="M508" s="14"/>
      <c r="N508" s="14"/>
      <c r="O508" s="14"/>
      <c r="P508" s="14"/>
      <c r="Q508" s="14"/>
      <c r="R508" s="14"/>
      <c r="S508" s="14"/>
      <c r="T508" s="14"/>
      <c r="U508" s="14"/>
      <c r="V508" s="14"/>
    </row>
    <row r="509">
      <c r="A509" s="14"/>
      <c r="B509" s="14"/>
      <c r="C509" s="14"/>
      <c r="D509" s="14"/>
      <c r="E509" s="14"/>
      <c r="F509" s="14"/>
      <c r="G509" s="14"/>
      <c r="H509" s="14"/>
      <c r="I509" s="14"/>
      <c r="J509" s="14"/>
      <c r="K509" s="14"/>
      <c r="L509" s="14"/>
      <c r="M509" s="14"/>
      <c r="N509" s="14"/>
      <c r="O509" s="14"/>
      <c r="P509" s="14"/>
      <c r="Q509" s="14"/>
      <c r="R509" s="14"/>
      <c r="S509" s="14"/>
      <c r="T509" s="14"/>
      <c r="U509" s="14"/>
      <c r="V509" s="14"/>
    </row>
    <row r="510">
      <c r="A510" s="14"/>
      <c r="B510" s="14"/>
      <c r="C510" s="14"/>
      <c r="D510" s="14"/>
      <c r="E510" s="14"/>
      <c r="F510" s="14"/>
      <c r="G510" s="14"/>
      <c r="H510" s="14"/>
      <c r="I510" s="14"/>
      <c r="J510" s="14"/>
      <c r="K510" s="14"/>
      <c r="L510" s="14"/>
      <c r="M510" s="14"/>
      <c r="N510" s="14"/>
      <c r="O510" s="14"/>
      <c r="P510" s="14"/>
      <c r="Q510" s="14"/>
      <c r="R510" s="14"/>
      <c r="S510" s="14"/>
      <c r="T510" s="14"/>
      <c r="U510" s="14"/>
      <c r="V510" s="14"/>
    </row>
    <row r="511">
      <c r="A511" s="14"/>
      <c r="B511" s="14"/>
      <c r="C511" s="14"/>
      <c r="D511" s="14"/>
      <c r="E511" s="14"/>
      <c r="F511" s="14"/>
      <c r="G511" s="14"/>
      <c r="H511" s="14"/>
      <c r="I511" s="14"/>
      <c r="J511" s="14"/>
      <c r="K511" s="14"/>
      <c r="L511" s="14"/>
      <c r="M511" s="14"/>
      <c r="N511" s="14"/>
      <c r="O511" s="14"/>
      <c r="P511" s="14"/>
      <c r="Q511" s="14"/>
      <c r="R511" s="14"/>
      <c r="S511" s="14"/>
      <c r="T511" s="14"/>
      <c r="U511" s="14"/>
      <c r="V511" s="14"/>
    </row>
    <row r="512">
      <c r="A512" s="14"/>
      <c r="B512" s="14"/>
      <c r="C512" s="14"/>
      <c r="D512" s="14"/>
      <c r="E512" s="14"/>
      <c r="F512" s="14"/>
      <c r="G512" s="14"/>
      <c r="H512" s="14"/>
      <c r="I512" s="14"/>
      <c r="J512" s="14"/>
      <c r="K512" s="14"/>
      <c r="L512" s="14"/>
      <c r="M512" s="14"/>
      <c r="N512" s="14"/>
      <c r="O512" s="14"/>
      <c r="P512" s="14"/>
      <c r="Q512" s="14"/>
      <c r="R512" s="14"/>
      <c r="S512" s="14"/>
      <c r="T512" s="14"/>
      <c r="U512" s="14"/>
      <c r="V512" s="14"/>
    </row>
    <row r="513">
      <c r="A513" s="14"/>
      <c r="B513" s="14"/>
      <c r="C513" s="14"/>
      <c r="D513" s="14"/>
      <c r="E513" s="14"/>
      <c r="F513" s="14"/>
      <c r="G513" s="14"/>
      <c r="H513" s="14"/>
      <c r="I513" s="14"/>
      <c r="J513" s="14"/>
      <c r="K513" s="14"/>
      <c r="L513" s="14"/>
      <c r="M513" s="14"/>
      <c r="N513" s="14"/>
      <c r="O513" s="14"/>
      <c r="P513" s="14"/>
      <c r="Q513" s="14"/>
      <c r="R513" s="14"/>
      <c r="S513" s="14"/>
      <c r="T513" s="14"/>
      <c r="U513" s="14"/>
      <c r="V513" s="14"/>
    </row>
    <row r="514">
      <c r="A514" s="14"/>
      <c r="B514" s="14"/>
      <c r="C514" s="14"/>
      <c r="D514" s="14"/>
      <c r="E514" s="14"/>
      <c r="F514" s="14"/>
      <c r="G514" s="14"/>
      <c r="H514" s="14"/>
      <c r="I514" s="14"/>
      <c r="J514" s="14"/>
      <c r="K514" s="14"/>
      <c r="L514" s="14"/>
      <c r="M514" s="14"/>
      <c r="N514" s="14"/>
      <c r="O514" s="14"/>
      <c r="P514" s="14"/>
      <c r="Q514" s="14"/>
      <c r="R514" s="14"/>
      <c r="S514" s="14"/>
      <c r="T514" s="14"/>
      <c r="U514" s="14"/>
      <c r="V514" s="14"/>
    </row>
    <row r="515">
      <c r="A515" s="14"/>
      <c r="B515" s="14"/>
      <c r="C515" s="14"/>
      <c r="D515" s="14"/>
      <c r="E515" s="14"/>
      <c r="F515" s="14"/>
      <c r="G515" s="14"/>
      <c r="H515" s="14"/>
      <c r="I515" s="14"/>
      <c r="J515" s="14"/>
      <c r="K515" s="14"/>
      <c r="L515" s="14"/>
      <c r="M515" s="14"/>
      <c r="N515" s="14"/>
      <c r="O515" s="14"/>
      <c r="P515" s="14"/>
      <c r="Q515" s="14"/>
      <c r="R515" s="14"/>
      <c r="S515" s="14"/>
      <c r="T515" s="14"/>
      <c r="U515" s="14"/>
      <c r="V515" s="14"/>
    </row>
    <row r="516">
      <c r="A516" s="14"/>
      <c r="B516" s="14"/>
      <c r="C516" s="14"/>
      <c r="D516" s="14"/>
      <c r="E516" s="14"/>
      <c r="F516" s="14"/>
      <c r="G516" s="14"/>
      <c r="H516" s="14"/>
      <c r="I516" s="14"/>
      <c r="J516" s="14"/>
      <c r="K516" s="14"/>
      <c r="L516" s="14"/>
      <c r="M516" s="14"/>
      <c r="N516" s="14"/>
      <c r="O516" s="14"/>
      <c r="P516" s="14"/>
      <c r="Q516" s="14"/>
      <c r="R516" s="14"/>
      <c r="S516" s="14"/>
      <c r="T516" s="14"/>
      <c r="U516" s="14"/>
      <c r="V516" s="14"/>
    </row>
    <row r="517">
      <c r="A517" s="14"/>
      <c r="B517" s="14"/>
      <c r="C517" s="14"/>
      <c r="D517" s="14"/>
      <c r="E517" s="14"/>
      <c r="F517" s="14"/>
      <c r="G517" s="14"/>
      <c r="H517" s="14"/>
      <c r="I517" s="14"/>
      <c r="J517" s="14"/>
      <c r="K517" s="14"/>
      <c r="L517" s="14"/>
      <c r="M517" s="14"/>
      <c r="N517" s="14"/>
      <c r="O517" s="14"/>
      <c r="P517" s="14"/>
      <c r="Q517" s="14"/>
      <c r="R517" s="14"/>
      <c r="S517" s="14"/>
      <c r="T517" s="14"/>
      <c r="U517" s="14"/>
      <c r="V517" s="14"/>
    </row>
    <row r="518">
      <c r="A518" s="14"/>
      <c r="B518" s="14"/>
      <c r="C518" s="14"/>
      <c r="D518" s="14"/>
      <c r="E518" s="14"/>
      <c r="F518" s="14"/>
      <c r="G518" s="14"/>
      <c r="H518" s="14"/>
      <c r="I518" s="14"/>
      <c r="J518" s="14"/>
      <c r="K518" s="14"/>
      <c r="L518" s="14"/>
      <c r="M518" s="14"/>
      <c r="N518" s="14"/>
      <c r="O518" s="14"/>
      <c r="P518" s="14"/>
      <c r="Q518" s="14"/>
      <c r="R518" s="14"/>
      <c r="S518" s="14"/>
      <c r="T518" s="14"/>
      <c r="U518" s="14"/>
      <c r="V518" s="14"/>
    </row>
    <row r="519">
      <c r="A519" s="14"/>
      <c r="B519" s="14"/>
      <c r="C519" s="14"/>
      <c r="D519" s="14"/>
      <c r="E519" s="14"/>
      <c r="F519" s="14"/>
      <c r="G519" s="14"/>
      <c r="H519" s="14"/>
      <c r="I519" s="14"/>
      <c r="J519" s="14"/>
      <c r="K519" s="14"/>
      <c r="L519" s="14"/>
      <c r="M519" s="14"/>
      <c r="N519" s="14"/>
      <c r="O519" s="14"/>
      <c r="P519" s="14"/>
      <c r="Q519" s="14"/>
      <c r="R519" s="14"/>
      <c r="S519" s="14"/>
      <c r="T519" s="14"/>
      <c r="U519" s="14"/>
      <c r="V519" s="14"/>
    </row>
    <row r="520">
      <c r="A520" s="14"/>
      <c r="B520" s="14"/>
      <c r="C520" s="14"/>
      <c r="D520" s="14"/>
      <c r="E520" s="14"/>
      <c r="F520" s="14"/>
      <c r="G520" s="14"/>
      <c r="H520" s="14"/>
      <c r="I520" s="14"/>
      <c r="J520" s="14"/>
      <c r="K520" s="14"/>
      <c r="L520" s="14"/>
      <c r="M520" s="14"/>
      <c r="N520" s="14"/>
      <c r="O520" s="14"/>
      <c r="P520" s="14"/>
      <c r="Q520" s="14"/>
      <c r="R520" s="14"/>
      <c r="S520" s="14"/>
      <c r="T520" s="14"/>
      <c r="U520" s="14"/>
      <c r="V520" s="14"/>
    </row>
    <row r="521">
      <c r="A521" s="14"/>
      <c r="B521" s="14"/>
      <c r="C521" s="14"/>
      <c r="D521" s="14"/>
      <c r="E521" s="14"/>
      <c r="F521" s="14"/>
      <c r="G521" s="14"/>
      <c r="H521" s="14"/>
      <c r="I521" s="14"/>
      <c r="J521" s="14"/>
      <c r="K521" s="14"/>
      <c r="L521" s="14"/>
      <c r="M521" s="14"/>
      <c r="N521" s="14"/>
      <c r="O521" s="14"/>
      <c r="P521" s="14"/>
      <c r="Q521" s="14"/>
      <c r="R521" s="14"/>
      <c r="S521" s="14"/>
      <c r="T521" s="14"/>
      <c r="U521" s="14"/>
      <c r="V521" s="14"/>
    </row>
    <row r="522">
      <c r="A522" s="14"/>
      <c r="B522" s="14"/>
      <c r="C522" s="14"/>
      <c r="D522" s="14"/>
      <c r="E522" s="14"/>
      <c r="F522" s="14"/>
      <c r="G522" s="14"/>
      <c r="H522" s="14"/>
      <c r="I522" s="14"/>
      <c r="J522" s="14"/>
      <c r="K522" s="14"/>
      <c r="L522" s="14"/>
      <c r="M522" s="14"/>
      <c r="N522" s="14"/>
      <c r="O522" s="14"/>
      <c r="P522" s="14"/>
      <c r="Q522" s="14"/>
      <c r="R522" s="14"/>
      <c r="S522" s="14"/>
      <c r="T522" s="14"/>
      <c r="U522" s="14"/>
      <c r="V522" s="14"/>
    </row>
    <row r="523">
      <c r="A523" s="14"/>
      <c r="B523" s="14"/>
      <c r="C523" s="14"/>
      <c r="D523" s="14"/>
      <c r="E523" s="14"/>
      <c r="F523" s="14"/>
      <c r="G523" s="14"/>
      <c r="H523" s="14"/>
      <c r="I523" s="14"/>
      <c r="J523" s="14"/>
      <c r="K523" s="14"/>
      <c r="L523" s="14"/>
      <c r="M523" s="14"/>
      <c r="N523" s="14"/>
      <c r="O523" s="14"/>
      <c r="P523" s="14"/>
      <c r="Q523" s="14"/>
      <c r="R523" s="14"/>
      <c r="S523" s="14"/>
      <c r="T523" s="14"/>
      <c r="U523" s="14"/>
      <c r="V523" s="14"/>
    </row>
    <row r="524">
      <c r="A524" s="14"/>
      <c r="B524" s="14"/>
      <c r="C524" s="14"/>
      <c r="D524" s="14"/>
      <c r="E524" s="14"/>
      <c r="F524" s="14"/>
      <c r="G524" s="14"/>
      <c r="H524" s="14"/>
      <c r="I524" s="14"/>
      <c r="J524" s="14"/>
      <c r="K524" s="14"/>
      <c r="L524" s="14"/>
      <c r="M524" s="14"/>
      <c r="N524" s="14"/>
      <c r="O524" s="14"/>
      <c r="P524" s="14"/>
      <c r="Q524" s="14"/>
      <c r="R524" s="14"/>
      <c r="S524" s="14"/>
      <c r="T524" s="14"/>
      <c r="U524" s="14"/>
      <c r="V524" s="14"/>
    </row>
    <row r="525">
      <c r="A525" s="14"/>
      <c r="B525" s="14"/>
      <c r="C525" s="14"/>
      <c r="D525" s="14"/>
      <c r="E525" s="14"/>
      <c r="F525" s="14"/>
      <c r="G525" s="14"/>
      <c r="H525" s="14"/>
      <c r="I525" s="14"/>
      <c r="J525" s="14"/>
      <c r="K525" s="14"/>
      <c r="L525" s="14"/>
      <c r="M525" s="14"/>
      <c r="N525" s="14"/>
      <c r="O525" s="14"/>
      <c r="P525" s="14"/>
      <c r="Q525" s="14"/>
      <c r="R525" s="14"/>
      <c r="S525" s="14"/>
      <c r="T525" s="14"/>
      <c r="U525" s="14"/>
      <c r="V525" s="14"/>
    </row>
    <row r="526">
      <c r="A526" s="14"/>
      <c r="B526" s="14"/>
      <c r="C526" s="14"/>
      <c r="D526" s="14"/>
      <c r="E526" s="14"/>
      <c r="F526" s="14"/>
      <c r="G526" s="14"/>
      <c r="H526" s="14"/>
      <c r="I526" s="14"/>
      <c r="J526" s="14"/>
      <c r="K526" s="14"/>
      <c r="L526" s="14"/>
      <c r="M526" s="14"/>
      <c r="N526" s="14"/>
      <c r="O526" s="14"/>
      <c r="P526" s="14"/>
      <c r="Q526" s="14"/>
      <c r="R526" s="14"/>
      <c r="S526" s="14"/>
      <c r="T526" s="14"/>
      <c r="U526" s="14"/>
      <c r="V526" s="14"/>
    </row>
    <row r="527">
      <c r="A527" s="14"/>
      <c r="B527" s="14"/>
      <c r="C527" s="14"/>
      <c r="D527" s="14"/>
      <c r="E527" s="14"/>
      <c r="F527" s="14"/>
      <c r="G527" s="14"/>
      <c r="H527" s="14"/>
      <c r="I527" s="14"/>
      <c r="J527" s="14"/>
      <c r="K527" s="14"/>
      <c r="L527" s="14"/>
      <c r="M527" s="14"/>
      <c r="N527" s="14"/>
      <c r="O527" s="14"/>
      <c r="P527" s="14"/>
      <c r="Q527" s="14"/>
      <c r="R527" s="14"/>
      <c r="S527" s="14"/>
      <c r="T527" s="14"/>
      <c r="U527" s="14"/>
      <c r="V527" s="14"/>
    </row>
    <row r="528">
      <c r="A528" s="14"/>
      <c r="B528" s="14"/>
      <c r="C528" s="14"/>
      <c r="D528" s="14"/>
      <c r="E528" s="14"/>
      <c r="F528" s="14"/>
      <c r="G528" s="14"/>
      <c r="H528" s="14"/>
      <c r="I528" s="14"/>
      <c r="J528" s="14"/>
      <c r="K528" s="14"/>
      <c r="L528" s="14"/>
      <c r="M528" s="14"/>
      <c r="N528" s="14"/>
      <c r="O528" s="14"/>
      <c r="P528" s="14"/>
      <c r="Q528" s="14"/>
      <c r="R528" s="14"/>
      <c r="S528" s="14"/>
      <c r="T528" s="14"/>
      <c r="U528" s="14"/>
      <c r="V528" s="14"/>
    </row>
    <row r="529">
      <c r="A529" s="14"/>
      <c r="B529" s="14"/>
      <c r="C529" s="14"/>
      <c r="D529" s="14"/>
      <c r="E529" s="14"/>
      <c r="F529" s="14"/>
      <c r="G529" s="14"/>
      <c r="H529" s="14"/>
      <c r="I529" s="14"/>
      <c r="J529" s="14"/>
      <c r="K529" s="14"/>
      <c r="L529" s="14"/>
      <c r="M529" s="14"/>
      <c r="N529" s="14"/>
      <c r="O529" s="14"/>
      <c r="P529" s="14"/>
      <c r="Q529" s="14"/>
      <c r="R529" s="14"/>
      <c r="S529" s="14"/>
      <c r="T529" s="14"/>
      <c r="U529" s="14"/>
      <c r="V529" s="14"/>
    </row>
    <row r="530">
      <c r="A530" s="14"/>
      <c r="B530" s="14"/>
      <c r="C530" s="14"/>
      <c r="D530" s="14"/>
      <c r="E530" s="14"/>
      <c r="F530" s="14"/>
      <c r="G530" s="14"/>
      <c r="H530" s="14"/>
      <c r="I530" s="14"/>
      <c r="J530" s="14"/>
      <c r="K530" s="14"/>
      <c r="L530" s="14"/>
      <c r="M530" s="14"/>
      <c r="N530" s="14"/>
      <c r="O530" s="14"/>
      <c r="P530" s="14"/>
      <c r="Q530" s="14"/>
      <c r="R530" s="14"/>
      <c r="S530" s="14"/>
      <c r="T530" s="14"/>
      <c r="U530" s="14"/>
      <c r="V530" s="14"/>
    </row>
    <row r="531">
      <c r="A531" s="14"/>
      <c r="B531" s="14"/>
      <c r="C531" s="14"/>
      <c r="D531" s="14"/>
      <c r="E531" s="14"/>
      <c r="F531" s="14"/>
      <c r="G531" s="14"/>
      <c r="H531" s="14"/>
      <c r="I531" s="14"/>
      <c r="J531" s="14"/>
      <c r="K531" s="14"/>
      <c r="L531" s="14"/>
      <c r="M531" s="14"/>
      <c r="N531" s="14"/>
      <c r="O531" s="14"/>
      <c r="P531" s="14"/>
      <c r="Q531" s="14"/>
      <c r="R531" s="14"/>
      <c r="S531" s="14"/>
      <c r="T531" s="14"/>
      <c r="U531" s="14"/>
      <c r="V531" s="14"/>
    </row>
    <row r="532">
      <c r="A532" s="14"/>
      <c r="B532" s="14"/>
      <c r="C532" s="14"/>
      <c r="D532" s="14"/>
      <c r="E532" s="14"/>
      <c r="F532" s="14"/>
      <c r="G532" s="14"/>
      <c r="H532" s="14"/>
      <c r="I532" s="14"/>
      <c r="J532" s="14"/>
      <c r="K532" s="14"/>
      <c r="L532" s="14"/>
      <c r="M532" s="14"/>
      <c r="N532" s="14"/>
      <c r="O532" s="14"/>
      <c r="P532" s="14"/>
      <c r="Q532" s="14"/>
      <c r="R532" s="14"/>
      <c r="S532" s="14"/>
      <c r="T532" s="14"/>
      <c r="U532" s="14"/>
      <c r="V532" s="14"/>
    </row>
    <row r="533">
      <c r="A533" s="14"/>
      <c r="B533" s="14"/>
      <c r="C533" s="14"/>
      <c r="D533" s="14"/>
      <c r="E533" s="14"/>
      <c r="F533" s="14"/>
      <c r="G533" s="14"/>
      <c r="H533" s="14"/>
      <c r="I533" s="14"/>
      <c r="J533" s="14"/>
      <c r="K533" s="14"/>
      <c r="L533" s="14"/>
      <c r="M533" s="14"/>
      <c r="N533" s="14"/>
      <c r="O533" s="14"/>
      <c r="P533" s="14"/>
      <c r="Q533" s="14"/>
      <c r="R533" s="14"/>
      <c r="S533" s="14"/>
      <c r="T533" s="14"/>
      <c r="U533" s="14"/>
      <c r="V533" s="14"/>
    </row>
    <row r="534">
      <c r="A534" s="14"/>
      <c r="B534" s="14"/>
      <c r="C534" s="14"/>
      <c r="D534" s="14"/>
      <c r="E534" s="14"/>
      <c r="F534" s="14"/>
      <c r="G534" s="14"/>
      <c r="H534" s="14"/>
      <c r="I534" s="14"/>
      <c r="J534" s="14"/>
      <c r="K534" s="14"/>
      <c r="L534" s="14"/>
      <c r="M534" s="14"/>
      <c r="N534" s="14"/>
      <c r="O534" s="14"/>
      <c r="P534" s="14"/>
      <c r="Q534" s="14"/>
      <c r="R534" s="14"/>
      <c r="S534" s="14"/>
      <c r="T534" s="14"/>
      <c r="U534" s="14"/>
      <c r="V534" s="14"/>
    </row>
    <row r="535">
      <c r="A535" s="14"/>
      <c r="B535" s="14"/>
      <c r="C535" s="14"/>
      <c r="D535" s="14"/>
      <c r="E535" s="14"/>
      <c r="F535" s="14"/>
      <c r="G535" s="14"/>
      <c r="H535" s="14"/>
      <c r="I535" s="14"/>
      <c r="J535" s="14"/>
      <c r="K535" s="14"/>
      <c r="L535" s="14"/>
      <c r="M535" s="14"/>
      <c r="N535" s="14"/>
      <c r="O535" s="14"/>
      <c r="P535" s="14"/>
      <c r="Q535" s="14"/>
      <c r="R535" s="14"/>
      <c r="S535" s="14"/>
      <c r="T535" s="14"/>
      <c r="U535" s="14"/>
      <c r="V535" s="14"/>
    </row>
    <row r="536">
      <c r="A536" s="14"/>
      <c r="B536" s="14"/>
      <c r="C536" s="14"/>
      <c r="D536" s="14"/>
      <c r="E536" s="14"/>
      <c r="F536" s="14"/>
      <c r="G536" s="14"/>
      <c r="H536" s="14"/>
      <c r="I536" s="14"/>
      <c r="J536" s="14"/>
      <c r="K536" s="14"/>
      <c r="L536" s="14"/>
      <c r="M536" s="14"/>
      <c r="N536" s="14"/>
      <c r="O536" s="14"/>
      <c r="P536" s="14"/>
      <c r="Q536" s="14"/>
      <c r="R536" s="14"/>
      <c r="S536" s="14"/>
      <c r="T536" s="14"/>
      <c r="U536" s="14"/>
      <c r="V536" s="14"/>
    </row>
    <row r="537">
      <c r="A537" s="14"/>
      <c r="B537" s="14"/>
      <c r="C537" s="14"/>
      <c r="D537" s="14"/>
      <c r="E537" s="14"/>
      <c r="F537" s="14"/>
      <c r="G537" s="14"/>
      <c r="H537" s="14"/>
      <c r="I537" s="14"/>
      <c r="J537" s="14"/>
      <c r="K537" s="14"/>
      <c r="L537" s="14"/>
      <c r="M537" s="14"/>
      <c r="N537" s="14"/>
      <c r="O537" s="14"/>
      <c r="P537" s="14"/>
      <c r="Q537" s="14"/>
      <c r="R537" s="14"/>
      <c r="S537" s="14"/>
      <c r="T537" s="14"/>
      <c r="U537" s="14"/>
      <c r="V537" s="14"/>
    </row>
    <row r="538">
      <c r="A538" s="14"/>
      <c r="B538" s="14"/>
      <c r="C538" s="14"/>
      <c r="D538" s="14"/>
      <c r="E538" s="14"/>
      <c r="F538" s="14"/>
      <c r="G538" s="14"/>
      <c r="H538" s="14"/>
      <c r="I538" s="14"/>
      <c r="J538" s="14"/>
      <c r="K538" s="14"/>
      <c r="L538" s="14"/>
      <c r="M538" s="14"/>
      <c r="N538" s="14"/>
      <c r="O538" s="14"/>
      <c r="P538" s="14"/>
      <c r="Q538" s="14"/>
      <c r="R538" s="14"/>
      <c r="S538" s="14"/>
      <c r="T538" s="14"/>
      <c r="U538" s="14"/>
      <c r="V538" s="14"/>
    </row>
    <row r="539">
      <c r="A539" s="14"/>
      <c r="B539" s="14"/>
      <c r="C539" s="14"/>
      <c r="D539" s="14"/>
      <c r="E539" s="14"/>
      <c r="F539" s="14"/>
      <c r="G539" s="14"/>
      <c r="H539" s="14"/>
      <c r="I539" s="14"/>
      <c r="J539" s="14"/>
      <c r="K539" s="14"/>
      <c r="L539" s="14"/>
      <c r="M539" s="14"/>
      <c r="N539" s="14"/>
      <c r="O539" s="14"/>
      <c r="P539" s="14"/>
      <c r="Q539" s="14"/>
      <c r="R539" s="14"/>
      <c r="S539" s="14"/>
      <c r="T539" s="14"/>
      <c r="U539" s="14"/>
      <c r="V539" s="14"/>
    </row>
    <row r="540">
      <c r="A540" s="14"/>
      <c r="B540" s="14"/>
      <c r="C540" s="14"/>
      <c r="D540" s="14"/>
      <c r="E540" s="14"/>
      <c r="F540" s="14"/>
      <c r="G540" s="14"/>
      <c r="H540" s="14"/>
      <c r="I540" s="14"/>
      <c r="J540" s="14"/>
      <c r="K540" s="14"/>
      <c r="L540" s="14"/>
      <c r="M540" s="14"/>
      <c r="N540" s="14"/>
      <c r="O540" s="14"/>
      <c r="P540" s="14"/>
      <c r="Q540" s="14"/>
      <c r="R540" s="14"/>
      <c r="S540" s="14"/>
      <c r="T540" s="14"/>
      <c r="U540" s="14"/>
      <c r="V540" s="14"/>
    </row>
    <row r="541">
      <c r="A541" s="14"/>
      <c r="B541" s="14"/>
      <c r="C541" s="14"/>
      <c r="D541" s="14"/>
      <c r="E541" s="14"/>
      <c r="F541" s="14"/>
      <c r="G541" s="14"/>
      <c r="H541" s="14"/>
      <c r="I541" s="14"/>
      <c r="J541" s="14"/>
      <c r="K541" s="14"/>
      <c r="L541" s="14"/>
      <c r="M541" s="14"/>
      <c r="N541" s="14"/>
      <c r="O541" s="14"/>
      <c r="P541" s="14"/>
      <c r="Q541" s="14"/>
      <c r="R541" s="14"/>
      <c r="S541" s="14"/>
      <c r="T541" s="14"/>
      <c r="U541" s="14"/>
      <c r="V541" s="14"/>
    </row>
    <row r="542">
      <c r="A542" s="14"/>
      <c r="B542" s="14"/>
      <c r="C542" s="14"/>
      <c r="D542" s="14"/>
      <c r="E542" s="14"/>
      <c r="F542" s="14"/>
      <c r="G542" s="14"/>
      <c r="H542" s="14"/>
      <c r="I542" s="14"/>
      <c r="J542" s="14"/>
      <c r="K542" s="14"/>
      <c r="L542" s="14"/>
      <c r="M542" s="14"/>
      <c r="N542" s="14"/>
      <c r="O542" s="14"/>
      <c r="P542" s="14"/>
      <c r="Q542" s="14"/>
      <c r="R542" s="14"/>
      <c r="S542" s="14"/>
      <c r="T542" s="14"/>
      <c r="U542" s="14"/>
      <c r="V542" s="14"/>
    </row>
    <row r="543">
      <c r="A543" s="14"/>
      <c r="B543" s="14"/>
      <c r="C543" s="14"/>
      <c r="D543" s="14"/>
      <c r="E543" s="14"/>
      <c r="F543" s="14"/>
      <c r="G543" s="14"/>
      <c r="H543" s="14"/>
      <c r="I543" s="14"/>
      <c r="J543" s="14"/>
      <c r="K543" s="14"/>
      <c r="L543" s="14"/>
      <c r="M543" s="14"/>
      <c r="N543" s="14"/>
      <c r="O543" s="14"/>
      <c r="P543" s="14"/>
      <c r="Q543" s="14"/>
      <c r="R543" s="14"/>
      <c r="S543" s="14"/>
      <c r="T543" s="14"/>
      <c r="U543" s="14"/>
      <c r="V543" s="14"/>
    </row>
    <row r="544">
      <c r="A544" s="14"/>
      <c r="B544" s="14"/>
      <c r="C544" s="14"/>
      <c r="D544" s="14"/>
      <c r="E544" s="14"/>
      <c r="F544" s="14"/>
      <c r="G544" s="14"/>
      <c r="H544" s="14"/>
      <c r="I544" s="14"/>
      <c r="J544" s="14"/>
      <c r="K544" s="14"/>
      <c r="L544" s="14"/>
      <c r="M544" s="14"/>
      <c r="N544" s="14"/>
      <c r="O544" s="14"/>
      <c r="P544" s="14"/>
      <c r="Q544" s="14"/>
      <c r="R544" s="14"/>
      <c r="S544" s="14"/>
      <c r="T544" s="14"/>
      <c r="U544" s="14"/>
      <c r="V544" s="14"/>
    </row>
    <row r="545">
      <c r="A545" s="14"/>
      <c r="B545" s="14"/>
      <c r="C545" s="14"/>
      <c r="D545" s="14"/>
      <c r="E545" s="14"/>
      <c r="F545" s="14"/>
      <c r="G545" s="14"/>
      <c r="H545" s="14"/>
      <c r="I545" s="14"/>
      <c r="J545" s="14"/>
      <c r="K545" s="14"/>
      <c r="L545" s="14"/>
      <c r="M545" s="14"/>
      <c r="N545" s="14"/>
      <c r="O545" s="14"/>
      <c r="P545" s="14"/>
      <c r="Q545" s="14"/>
      <c r="R545" s="14"/>
      <c r="S545" s="14"/>
      <c r="T545" s="14"/>
      <c r="U545" s="14"/>
      <c r="V545" s="14"/>
    </row>
    <row r="546">
      <c r="A546" s="14"/>
      <c r="B546" s="14"/>
      <c r="C546" s="14"/>
      <c r="D546" s="14"/>
      <c r="E546" s="14"/>
      <c r="F546" s="14"/>
      <c r="G546" s="14"/>
      <c r="H546" s="14"/>
      <c r="I546" s="14"/>
      <c r="J546" s="14"/>
      <c r="K546" s="14"/>
      <c r="L546" s="14"/>
      <c r="M546" s="14"/>
      <c r="N546" s="14"/>
      <c r="O546" s="14"/>
      <c r="P546" s="14"/>
      <c r="Q546" s="14"/>
      <c r="R546" s="14"/>
      <c r="S546" s="14"/>
      <c r="T546" s="14"/>
      <c r="U546" s="14"/>
      <c r="V546" s="14"/>
    </row>
    <row r="547">
      <c r="A547" s="14"/>
      <c r="B547" s="14"/>
      <c r="C547" s="14"/>
      <c r="D547" s="14"/>
      <c r="E547" s="14"/>
      <c r="F547" s="14"/>
      <c r="G547" s="14"/>
      <c r="H547" s="14"/>
      <c r="I547" s="14"/>
      <c r="J547" s="14"/>
      <c r="K547" s="14"/>
      <c r="L547" s="14"/>
      <c r="M547" s="14"/>
      <c r="N547" s="14"/>
      <c r="O547" s="14"/>
      <c r="P547" s="14"/>
      <c r="Q547" s="14"/>
      <c r="R547" s="14"/>
      <c r="S547" s="14"/>
      <c r="T547" s="14"/>
      <c r="U547" s="14"/>
      <c r="V547" s="14"/>
    </row>
    <row r="548">
      <c r="A548" s="14"/>
      <c r="B548" s="14"/>
      <c r="C548" s="14"/>
      <c r="D548" s="14"/>
      <c r="E548" s="14"/>
      <c r="F548" s="14"/>
      <c r="G548" s="14"/>
      <c r="H548" s="14"/>
      <c r="I548" s="14"/>
      <c r="J548" s="14"/>
      <c r="K548" s="14"/>
      <c r="L548" s="14"/>
      <c r="M548" s="14"/>
      <c r="N548" s="14"/>
      <c r="O548" s="14"/>
      <c r="P548" s="14"/>
      <c r="Q548" s="14"/>
      <c r="R548" s="14"/>
      <c r="S548" s="14"/>
      <c r="T548" s="14"/>
      <c r="U548" s="14"/>
      <c r="V548" s="14"/>
    </row>
    <row r="549">
      <c r="A549" s="14"/>
      <c r="B549" s="14"/>
      <c r="C549" s="14"/>
      <c r="D549" s="14"/>
      <c r="E549" s="14"/>
      <c r="F549" s="14"/>
      <c r="G549" s="14"/>
      <c r="H549" s="14"/>
      <c r="I549" s="14"/>
      <c r="J549" s="14"/>
      <c r="K549" s="14"/>
      <c r="L549" s="14"/>
      <c r="M549" s="14"/>
      <c r="N549" s="14"/>
      <c r="O549" s="14"/>
      <c r="P549" s="14"/>
      <c r="Q549" s="14"/>
      <c r="R549" s="14"/>
      <c r="S549" s="14"/>
      <c r="T549" s="14"/>
      <c r="U549" s="14"/>
      <c r="V549" s="14"/>
    </row>
    <row r="550">
      <c r="A550" s="14"/>
      <c r="B550" s="14"/>
      <c r="C550" s="14"/>
      <c r="D550" s="14"/>
      <c r="E550" s="14"/>
      <c r="F550" s="14"/>
      <c r="G550" s="14"/>
      <c r="H550" s="14"/>
      <c r="I550" s="14"/>
      <c r="J550" s="14"/>
      <c r="K550" s="14"/>
      <c r="L550" s="14"/>
      <c r="M550" s="14"/>
      <c r="N550" s="14"/>
      <c r="O550" s="14"/>
      <c r="P550" s="14"/>
      <c r="Q550" s="14"/>
      <c r="R550" s="14"/>
      <c r="S550" s="14"/>
      <c r="T550" s="14"/>
      <c r="U550" s="14"/>
      <c r="V550" s="14"/>
    </row>
    <row r="551">
      <c r="A551" s="14"/>
      <c r="B551" s="14"/>
      <c r="C551" s="14"/>
      <c r="D551" s="14"/>
      <c r="E551" s="14"/>
      <c r="F551" s="14"/>
      <c r="G551" s="14"/>
      <c r="H551" s="14"/>
      <c r="I551" s="14"/>
      <c r="J551" s="14"/>
      <c r="K551" s="14"/>
      <c r="L551" s="14"/>
      <c r="M551" s="14"/>
      <c r="N551" s="14"/>
      <c r="O551" s="14"/>
      <c r="P551" s="14"/>
      <c r="Q551" s="14"/>
      <c r="R551" s="14"/>
      <c r="S551" s="14"/>
      <c r="T551" s="14"/>
      <c r="U551" s="14"/>
      <c r="V551" s="14"/>
    </row>
    <row r="552">
      <c r="A552" s="14"/>
      <c r="B552" s="14"/>
      <c r="C552" s="14"/>
      <c r="D552" s="14"/>
      <c r="E552" s="14"/>
      <c r="F552" s="14"/>
      <c r="G552" s="14"/>
      <c r="H552" s="14"/>
      <c r="I552" s="14"/>
      <c r="J552" s="14"/>
      <c r="K552" s="14"/>
      <c r="L552" s="14"/>
      <c r="M552" s="14"/>
      <c r="N552" s="14"/>
      <c r="O552" s="14"/>
      <c r="P552" s="14"/>
      <c r="Q552" s="14"/>
      <c r="R552" s="14"/>
      <c r="S552" s="14"/>
      <c r="T552" s="14"/>
      <c r="U552" s="14"/>
      <c r="V552" s="14"/>
    </row>
    <row r="553">
      <c r="A553" s="14"/>
      <c r="B553" s="14"/>
      <c r="C553" s="14"/>
      <c r="D553" s="14"/>
      <c r="E553" s="14"/>
      <c r="F553" s="14"/>
      <c r="G553" s="14"/>
      <c r="H553" s="14"/>
      <c r="I553" s="14"/>
      <c r="J553" s="14"/>
      <c r="K553" s="14"/>
      <c r="L553" s="14"/>
      <c r="M553" s="14"/>
      <c r="N553" s="14"/>
      <c r="O553" s="14"/>
      <c r="P553" s="14"/>
      <c r="Q553" s="14"/>
      <c r="R553" s="14"/>
      <c r="S553" s="14"/>
      <c r="T553" s="14"/>
      <c r="U553" s="14"/>
      <c r="V553" s="14"/>
    </row>
    <row r="554">
      <c r="A554" s="14"/>
      <c r="B554" s="14"/>
      <c r="C554" s="14"/>
      <c r="D554" s="14"/>
      <c r="E554" s="14"/>
      <c r="F554" s="14"/>
      <c r="G554" s="14"/>
      <c r="H554" s="14"/>
      <c r="I554" s="14"/>
      <c r="J554" s="14"/>
      <c r="K554" s="14"/>
      <c r="L554" s="14"/>
      <c r="M554" s="14"/>
      <c r="N554" s="14"/>
      <c r="O554" s="14"/>
      <c r="P554" s="14"/>
      <c r="Q554" s="14"/>
      <c r="R554" s="14"/>
      <c r="S554" s="14"/>
      <c r="T554" s="14"/>
      <c r="U554" s="14"/>
      <c r="V554" s="14"/>
    </row>
    <row r="555">
      <c r="A555" s="14"/>
      <c r="B555" s="14"/>
      <c r="C555" s="14"/>
      <c r="D555" s="14"/>
      <c r="E555" s="14"/>
      <c r="F555" s="14"/>
      <c r="G555" s="14"/>
      <c r="H555" s="14"/>
      <c r="I555" s="14"/>
      <c r="J555" s="14"/>
      <c r="K555" s="14"/>
      <c r="L555" s="14"/>
      <c r="M555" s="14"/>
      <c r="N555" s="14"/>
      <c r="O555" s="14"/>
      <c r="P555" s="14"/>
      <c r="Q555" s="14"/>
      <c r="R555" s="14"/>
      <c r="S555" s="14"/>
      <c r="T555" s="14"/>
      <c r="U555" s="14"/>
      <c r="V555" s="14"/>
    </row>
    <row r="556">
      <c r="A556" s="14"/>
      <c r="B556" s="14"/>
      <c r="C556" s="14"/>
      <c r="D556" s="14"/>
      <c r="E556" s="14"/>
      <c r="F556" s="14"/>
      <c r="G556" s="14"/>
      <c r="H556" s="14"/>
      <c r="I556" s="14"/>
      <c r="J556" s="14"/>
      <c r="K556" s="14"/>
      <c r="L556" s="14"/>
      <c r="M556" s="14"/>
      <c r="N556" s="14"/>
      <c r="O556" s="14"/>
      <c r="P556" s="14"/>
      <c r="Q556" s="14"/>
      <c r="R556" s="14"/>
      <c r="S556" s="14"/>
      <c r="T556" s="14"/>
      <c r="U556" s="14"/>
      <c r="V556" s="14"/>
    </row>
    <row r="557">
      <c r="A557" s="14"/>
      <c r="B557" s="14"/>
      <c r="C557" s="14"/>
      <c r="D557" s="14"/>
      <c r="E557" s="14"/>
      <c r="F557" s="14"/>
      <c r="G557" s="14"/>
      <c r="H557" s="14"/>
      <c r="I557" s="14"/>
      <c r="J557" s="14"/>
      <c r="K557" s="14"/>
      <c r="L557" s="14"/>
      <c r="M557" s="14"/>
      <c r="N557" s="14"/>
      <c r="O557" s="14"/>
      <c r="P557" s="14"/>
      <c r="Q557" s="14"/>
      <c r="R557" s="14"/>
      <c r="S557" s="14"/>
      <c r="T557" s="14"/>
      <c r="U557" s="14"/>
      <c r="V557" s="14"/>
    </row>
    <row r="558">
      <c r="A558" s="14"/>
      <c r="B558" s="14"/>
      <c r="C558" s="14"/>
      <c r="D558" s="14"/>
      <c r="E558" s="14"/>
      <c r="F558" s="14"/>
      <c r="G558" s="14"/>
      <c r="H558" s="14"/>
      <c r="I558" s="14"/>
      <c r="J558" s="14"/>
      <c r="K558" s="14"/>
      <c r="L558" s="14"/>
      <c r="M558" s="14"/>
      <c r="N558" s="14"/>
      <c r="O558" s="14"/>
      <c r="P558" s="14"/>
      <c r="Q558" s="14"/>
      <c r="R558" s="14"/>
      <c r="S558" s="14"/>
      <c r="T558" s="14"/>
      <c r="U558" s="14"/>
      <c r="V558" s="14"/>
    </row>
    <row r="559">
      <c r="A559" s="14"/>
      <c r="B559" s="14"/>
      <c r="C559" s="14"/>
      <c r="D559" s="14"/>
      <c r="E559" s="14"/>
      <c r="F559" s="14"/>
      <c r="G559" s="14"/>
      <c r="H559" s="14"/>
      <c r="I559" s="14"/>
      <c r="J559" s="14"/>
      <c r="K559" s="14"/>
      <c r="L559" s="14"/>
      <c r="M559" s="14"/>
      <c r="N559" s="14"/>
      <c r="O559" s="14"/>
      <c r="P559" s="14"/>
      <c r="Q559" s="14"/>
      <c r="R559" s="14"/>
      <c r="S559" s="14"/>
      <c r="T559" s="14"/>
      <c r="U559" s="14"/>
      <c r="V559" s="14"/>
    </row>
    <row r="560">
      <c r="A560" s="14"/>
      <c r="B560" s="14"/>
      <c r="C560" s="14"/>
      <c r="D560" s="14"/>
      <c r="E560" s="14"/>
      <c r="F560" s="14"/>
      <c r="G560" s="14"/>
      <c r="H560" s="14"/>
      <c r="I560" s="14"/>
      <c r="J560" s="14"/>
      <c r="K560" s="14"/>
      <c r="L560" s="14"/>
      <c r="M560" s="14"/>
      <c r="N560" s="14"/>
      <c r="O560" s="14"/>
      <c r="P560" s="14"/>
      <c r="Q560" s="14"/>
      <c r="R560" s="14"/>
      <c r="S560" s="14"/>
      <c r="T560" s="14"/>
      <c r="U560" s="14"/>
      <c r="V560" s="14"/>
    </row>
    <row r="561">
      <c r="A561" s="14"/>
      <c r="B561" s="14"/>
      <c r="C561" s="14"/>
      <c r="D561" s="14"/>
      <c r="E561" s="14"/>
      <c r="F561" s="14"/>
      <c r="G561" s="14"/>
      <c r="H561" s="14"/>
      <c r="I561" s="14"/>
      <c r="J561" s="14"/>
      <c r="K561" s="14"/>
      <c r="L561" s="14"/>
      <c r="M561" s="14"/>
      <c r="N561" s="14"/>
      <c r="O561" s="14"/>
      <c r="P561" s="14"/>
      <c r="Q561" s="14"/>
      <c r="R561" s="14"/>
      <c r="S561" s="14"/>
      <c r="T561" s="14"/>
      <c r="U561" s="14"/>
      <c r="V561" s="14"/>
    </row>
    <row r="562">
      <c r="A562" s="14"/>
      <c r="B562" s="14"/>
      <c r="C562" s="14"/>
      <c r="D562" s="14"/>
      <c r="E562" s="14"/>
      <c r="F562" s="14"/>
      <c r="G562" s="14"/>
      <c r="H562" s="14"/>
      <c r="I562" s="14"/>
      <c r="J562" s="14"/>
      <c r="K562" s="14"/>
      <c r="L562" s="14"/>
      <c r="M562" s="14"/>
      <c r="N562" s="14"/>
      <c r="O562" s="14"/>
      <c r="P562" s="14"/>
      <c r="Q562" s="14"/>
      <c r="R562" s="14"/>
      <c r="S562" s="14"/>
      <c r="T562" s="14"/>
      <c r="U562" s="14"/>
      <c r="V562" s="14"/>
    </row>
    <row r="563">
      <c r="A563" s="14"/>
      <c r="B563" s="14"/>
      <c r="C563" s="14"/>
      <c r="D563" s="14"/>
      <c r="E563" s="14"/>
      <c r="F563" s="14"/>
      <c r="G563" s="14"/>
      <c r="H563" s="14"/>
      <c r="I563" s="14"/>
      <c r="J563" s="14"/>
      <c r="K563" s="14"/>
      <c r="L563" s="14"/>
      <c r="M563" s="14"/>
      <c r="N563" s="14"/>
      <c r="O563" s="14"/>
      <c r="P563" s="14"/>
      <c r="Q563" s="14"/>
      <c r="R563" s="14"/>
      <c r="S563" s="14"/>
      <c r="T563" s="14"/>
      <c r="U563" s="14"/>
      <c r="V563" s="14"/>
    </row>
    <row r="564">
      <c r="A564" s="14"/>
      <c r="B564" s="14"/>
      <c r="C564" s="14"/>
      <c r="D564" s="14"/>
      <c r="E564" s="14"/>
      <c r="F564" s="14"/>
      <c r="G564" s="14"/>
      <c r="H564" s="14"/>
      <c r="I564" s="14"/>
      <c r="J564" s="14"/>
      <c r="K564" s="14"/>
      <c r="L564" s="14"/>
      <c r="M564" s="14"/>
      <c r="N564" s="14"/>
      <c r="O564" s="14"/>
      <c r="P564" s="14"/>
      <c r="Q564" s="14"/>
      <c r="R564" s="14"/>
      <c r="S564" s="14"/>
      <c r="T564" s="14"/>
      <c r="U564" s="14"/>
      <c r="V564" s="14"/>
    </row>
    <row r="565">
      <c r="A565" s="14"/>
      <c r="B565" s="14"/>
      <c r="C565" s="14"/>
      <c r="D565" s="14"/>
      <c r="E565" s="14"/>
      <c r="F565" s="14"/>
      <c r="G565" s="14"/>
      <c r="H565" s="14"/>
      <c r="I565" s="14"/>
      <c r="J565" s="14"/>
      <c r="K565" s="14"/>
      <c r="L565" s="14"/>
      <c r="M565" s="14"/>
      <c r="N565" s="14"/>
      <c r="O565" s="14"/>
      <c r="P565" s="14"/>
      <c r="Q565" s="14"/>
      <c r="R565" s="14"/>
      <c r="S565" s="14"/>
      <c r="T565" s="14"/>
      <c r="U565" s="14"/>
      <c r="V565" s="14"/>
    </row>
    <row r="566">
      <c r="A566" s="14"/>
      <c r="B566" s="14"/>
      <c r="C566" s="14"/>
      <c r="D566" s="14"/>
      <c r="E566" s="14"/>
      <c r="F566" s="14"/>
      <c r="G566" s="14"/>
      <c r="H566" s="14"/>
      <c r="I566" s="14"/>
      <c r="J566" s="14"/>
      <c r="K566" s="14"/>
      <c r="L566" s="14"/>
      <c r="M566" s="14"/>
      <c r="N566" s="14"/>
      <c r="O566" s="14"/>
      <c r="P566" s="14"/>
      <c r="Q566" s="14"/>
      <c r="R566" s="14"/>
      <c r="S566" s="14"/>
      <c r="T566" s="14"/>
      <c r="U566" s="14"/>
      <c r="V566" s="14"/>
    </row>
    <row r="567">
      <c r="A567" s="14"/>
      <c r="B567" s="14"/>
      <c r="C567" s="14"/>
      <c r="D567" s="14"/>
      <c r="E567" s="14"/>
      <c r="F567" s="14"/>
      <c r="G567" s="14"/>
      <c r="H567" s="14"/>
      <c r="I567" s="14"/>
      <c r="J567" s="14"/>
      <c r="K567" s="14"/>
      <c r="L567" s="14"/>
      <c r="M567" s="14"/>
      <c r="N567" s="14"/>
      <c r="O567" s="14"/>
      <c r="P567" s="14"/>
      <c r="Q567" s="14"/>
      <c r="R567" s="14"/>
      <c r="S567" s="14"/>
      <c r="T567" s="14"/>
      <c r="U567" s="14"/>
      <c r="V567" s="14"/>
    </row>
    <row r="568">
      <c r="A568" s="14"/>
      <c r="B568" s="14"/>
      <c r="C568" s="14"/>
      <c r="D568" s="14"/>
      <c r="E568" s="14"/>
      <c r="F568" s="14"/>
      <c r="G568" s="14"/>
      <c r="H568" s="14"/>
      <c r="I568" s="14"/>
      <c r="J568" s="14"/>
      <c r="K568" s="14"/>
      <c r="L568" s="14"/>
      <c r="M568" s="14"/>
      <c r="N568" s="14"/>
      <c r="O568" s="14"/>
      <c r="P568" s="14"/>
      <c r="Q568" s="14"/>
      <c r="R568" s="14"/>
      <c r="S568" s="14"/>
      <c r="T568" s="14"/>
      <c r="U568" s="14"/>
      <c r="V568" s="14"/>
    </row>
    <row r="569">
      <c r="A569" s="14"/>
      <c r="B569" s="14"/>
      <c r="C569" s="14"/>
      <c r="D569" s="14"/>
      <c r="E569" s="14"/>
      <c r="F569" s="14"/>
      <c r="G569" s="14"/>
      <c r="H569" s="14"/>
      <c r="I569" s="14"/>
      <c r="J569" s="14"/>
      <c r="K569" s="14"/>
      <c r="L569" s="14"/>
      <c r="M569" s="14"/>
      <c r="N569" s="14"/>
      <c r="O569" s="14"/>
      <c r="P569" s="14"/>
      <c r="Q569" s="14"/>
      <c r="R569" s="14"/>
      <c r="S569" s="14"/>
      <c r="T569" s="14"/>
      <c r="U569" s="14"/>
      <c r="V569" s="14"/>
    </row>
    <row r="570">
      <c r="A570" s="14"/>
      <c r="B570" s="14"/>
      <c r="C570" s="14"/>
      <c r="D570" s="14"/>
      <c r="E570" s="14"/>
      <c r="F570" s="14"/>
      <c r="G570" s="14"/>
      <c r="H570" s="14"/>
      <c r="I570" s="14"/>
      <c r="J570" s="14"/>
      <c r="K570" s="14"/>
      <c r="L570" s="14"/>
      <c r="M570" s="14"/>
      <c r="N570" s="14"/>
      <c r="O570" s="14"/>
      <c r="P570" s="14"/>
      <c r="Q570" s="14"/>
      <c r="R570" s="14"/>
      <c r="S570" s="14"/>
      <c r="T570" s="14"/>
      <c r="U570" s="14"/>
      <c r="V570" s="14"/>
    </row>
    <row r="571">
      <c r="A571" s="14"/>
      <c r="B571" s="14"/>
      <c r="C571" s="14"/>
      <c r="D571" s="14"/>
      <c r="E571" s="14"/>
      <c r="F571" s="14"/>
      <c r="G571" s="14"/>
      <c r="H571" s="14"/>
      <c r="I571" s="14"/>
      <c r="J571" s="14"/>
      <c r="K571" s="14"/>
      <c r="L571" s="14"/>
      <c r="M571" s="14"/>
      <c r="N571" s="14"/>
      <c r="O571" s="14"/>
      <c r="P571" s="14"/>
      <c r="Q571" s="14"/>
      <c r="R571" s="14"/>
      <c r="S571" s="14"/>
      <c r="T571" s="14"/>
      <c r="U571" s="14"/>
      <c r="V571" s="14"/>
    </row>
    <row r="572">
      <c r="A572" s="14"/>
      <c r="B572" s="14"/>
      <c r="C572" s="14"/>
      <c r="D572" s="14"/>
      <c r="E572" s="14"/>
      <c r="F572" s="14"/>
      <c r="G572" s="14"/>
      <c r="H572" s="14"/>
      <c r="I572" s="14"/>
      <c r="J572" s="14"/>
      <c r="K572" s="14"/>
      <c r="L572" s="14"/>
      <c r="M572" s="14"/>
      <c r="N572" s="14"/>
      <c r="O572" s="14"/>
      <c r="P572" s="14"/>
      <c r="Q572" s="14"/>
      <c r="R572" s="14"/>
      <c r="S572" s="14"/>
      <c r="T572" s="14"/>
      <c r="U572" s="14"/>
      <c r="V572" s="14"/>
    </row>
    <row r="573">
      <c r="A573" s="14"/>
      <c r="B573" s="14"/>
      <c r="C573" s="14"/>
      <c r="D573" s="14"/>
      <c r="E573" s="14"/>
      <c r="F573" s="14"/>
      <c r="G573" s="14"/>
      <c r="H573" s="14"/>
      <c r="I573" s="14"/>
      <c r="J573" s="14"/>
      <c r="K573" s="14"/>
      <c r="L573" s="14"/>
      <c r="M573" s="14"/>
      <c r="N573" s="14"/>
      <c r="O573" s="14"/>
      <c r="P573" s="14"/>
      <c r="Q573" s="14"/>
      <c r="R573" s="14"/>
      <c r="S573" s="14"/>
      <c r="T573" s="14"/>
      <c r="U573" s="14"/>
      <c r="V573" s="14"/>
    </row>
    <row r="574">
      <c r="A574" s="14"/>
      <c r="B574" s="14"/>
      <c r="C574" s="14"/>
      <c r="D574" s="14"/>
      <c r="E574" s="14"/>
      <c r="F574" s="14"/>
      <c r="G574" s="14"/>
      <c r="H574" s="14"/>
      <c r="I574" s="14"/>
      <c r="J574" s="14"/>
      <c r="K574" s="14"/>
      <c r="L574" s="14"/>
      <c r="M574" s="14"/>
      <c r="N574" s="14"/>
      <c r="O574" s="14"/>
      <c r="P574" s="14"/>
      <c r="Q574" s="14"/>
      <c r="R574" s="14"/>
      <c r="S574" s="14"/>
      <c r="T574" s="14"/>
      <c r="U574" s="14"/>
      <c r="V574" s="14"/>
    </row>
    <row r="575">
      <c r="A575" s="14"/>
      <c r="B575" s="14"/>
      <c r="C575" s="14"/>
      <c r="D575" s="14"/>
      <c r="E575" s="14"/>
      <c r="F575" s="14"/>
      <c r="G575" s="14"/>
      <c r="H575" s="14"/>
      <c r="I575" s="14"/>
      <c r="J575" s="14"/>
      <c r="K575" s="14"/>
      <c r="L575" s="14"/>
      <c r="M575" s="14"/>
      <c r="N575" s="14"/>
      <c r="O575" s="14"/>
      <c r="P575" s="14"/>
      <c r="Q575" s="14"/>
      <c r="R575" s="14"/>
      <c r="S575" s="14"/>
      <c r="T575" s="14"/>
      <c r="U575" s="14"/>
      <c r="V575" s="14"/>
    </row>
    <row r="576">
      <c r="A576" s="14"/>
      <c r="B576" s="14"/>
      <c r="C576" s="14"/>
      <c r="D576" s="14"/>
      <c r="E576" s="14"/>
      <c r="F576" s="14"/>
      <c r="G576" s="14"/>
      <c r="H576" s="14"/>
      <c r="I576" s="14"/>
      <c r="J576" s="14"/>
      <c r="K576" s="14"/>
      <c r="L576" s="14"/>
      <c r="M576" s="14"/>
      <c r="N576" s="14"/>
      <c r="O576" s="14"/>
      <c r="P576" s="14"/>
      <c r="Q576" s="14"/>
      <c r="R576" s="14"/>
      <c r="S576" s="14"/>
      <c r="T576" s="14"/>
      <c r="U576" s="14"/>
      <c r="V576" s="14"/>
    </row>
    <row r="577">
      <c r="A577" s="14"/>
      <c r="B577" s="14"/>
      <c r="C577" s="14"/>
      <c r="D577" s="14"/>
      <c r="E577" s="14"/>
      <c r="F577" s="14"/>
      <c r="G577" s="14"/>
      <c r="H577" s="14"/>
      <c r="I577" s="14"/>
      <c r="J577" s="14"/>
      <c r="K577" s="14"/>
      <c r="L577" s="14"/>
      <c r="M577" s="14"/>
      <c r="N577" s="14"/>
      <c r="O577" s="14"/>
      <c r="P577" s="14"/>
      <c r="Q577" s="14"/>
      <c r="R577" s="14"/>
      <c r="S577" s="14"/>
      <c r="T577" s="14"/>
      <c r="U577" s="14"/>
      <c r="V577" s="14"/>
    </row>
    <row r="578">
      <c r="A578" s="14"/>
      <c r="B578" s="14"/>
      <c r="C578" s="14"/>
      <c r="D578" s="14"/>
      <c r="E578" s="14"/>
      <c r="F578" s="14"/>
      <c r="G578" s="14"/>
      <c r="H578" s="14"/>
      <c r="I578" s="14"/>
      <c r="J578" s="14"/>
      <c r="K578" s="14"/>
      <c r="L578" s="14"/>
      <c r="M578" s="14"/>
      <c r="N578" s="14"/>
      <c r="O578" s="14"/>
      <c r="P578" s="14"/>
      <c r="Q578" s="14"/>
      <c r="R578" s="14"/>
      <c r="S578" s="14"/>
      <c r="T578" s="14"/>
      <c r="U578" s="14"/>
      <c r="V578" s="14"/>
    </row>
    <row r="579">
      <c r="A579" s="14"/>
      <c r="B579" s="14"/>
      <c r="C579" s="14"/>
      <c r="D579" s="14"/>
      <c r="E579" s="14"/>
      <c r="F579" s="14"/>
      <c r="G579" s="14"/>
      <c r="H579" s="14"/>
      <c r="I579" s="14"/>
      <c r="J579" s="14"/>
      <c r="K579" s="14"/>
      <c r="L579" s="14"/>
      <c r="M579" s="14"/>
      <c r="N579" s="14"/>
      <c r="O579" s="14"/>
      <c r="P579" s="14"/>
      <c r="Q579" s="14"/>
      <c r="R579" s="14"/>
      <c r="S579" s="14"/>
      <c r="T579" s="14"/>
      <c r="U579" s="14"/>
      <c r="V579" s="14"/>
    </row>
    <row r="580">
      <c r="A580" s="14"/>
      <c r="B580" s="14"/>
      <c r="C580" s="14"/>
      <c r="D580" s="14"/>
      <c r="E580" s="14"/>
      <c r="F580" s="14"/>
      <c r="G580" s="14"/>
      <c r="H580" s="14"/>
      <c r="I580" s="14"/>
      <c r="J580" s="14"/>
      <c r="K580" s="14"/>
      <c r="L580" s="14"/>
      <c r="M580" s="14"/>
      <c r="N580" s="14"/>
      <c r="O580" s="14"/>
      <c r="P580" s="14"/>
      <c r="Q580" s="14"/>
      <c r="R580" s="14"/>
      <c r="S580" s="14"/>
      <c r="T580" s="14"/>
      <c r="U580" s="14"/>
      <c r="V580" s="14"/>
    </row>
    <row r="581">
      <c r="A581" s="14"/>
      <c r="B581" s="14"/>
      <c r="C581" s="14"/>
      <c r="D581" s="14"/>
      <c r="E581" s="14"/>
      <c r="F581" s="14"/>
      <c r="G581" s="14"/>
      <c r="H581" s="14"/>
      <c r="I581" s="14"/>
      <c r="J581" s="14"/>
      <c r="K581" s="14"/>
      <c r="L581" s="14"/>
      <c r="M581" s="14"/>
      <c r="N581" s="14"/>
      <c r="O581" s="14"/>
      <c r="P581" s="14"/>
      <c r="Q581" s="14"/>
      <c r="R581" s="14"/>
      <c r="S581" s="14"/>
      <c r="T581" s="14"/>
      <c r="U581" s="14"/>
      <c r="V581" s="14"/>
    </row>
    <row r="582">
      <c r="A582" s="14"/>
      <c r="B582" s="14"/>
      <c r="C582" s="14"/>
      <c r="D582" s="14"/>
      <c r="E582" s="14"/>
      <c r="F582" s="14"/>
      <c r="G582" s="14"/>
      <c r="H582" s="14"/>
      <c r="I582" s="14"/>
      <c r="J582" s="14"/>
      <c r="K582" s="14"/>
      <c r="L582" s="14"/>
      <c r="M582" s="14"/>
      <c r="N582" s="14"/>
      <c r="O582" s="14"/>
      <c r="P582" s="14"/>
      <c r="Q582" s="14"/>
      <c r="R582" s="14"/>
      <c r="S582" s="14"/>
      <c r="T582" s="14"/>
      <c r="U582" s="14"/>
      <c r="V582" s="14"/>
    </row>
    <row r="583">
      <c r="A583" s="14"/>
      <c r="B583" s="14"/>
      <c r="C583" s="14"/>
      <c r="D583" s="14"/>
      <c r="E583" s="14"/>
      <c r="F583" s="14"/>
      <c r="G583" s="14"/>
      <c r="H583" s="14"/>
      <c r="I583" s="14"/>
      <c r="J583" s="14"/>
      <c r="K583" s="14"/>
      <c r="L583" s="14"/>
      <c r="M583" s="14"/>
      <c r="N583" s="14"/>
      <c r="O583" s="14"/>
      <c r="P583" s="14"/>
      <c r="Q583" s="14"/>
      <c r="R583" s="14"/>
      <c r="S583" s="14"/>
      <c r="T583" s="14"/>
      <c r="U583" s="14"/>
      <c r="V583" s="14"/>
    </row>
    <row r="584">
      <c r="A584" s="14"/>
      <c r="B584" s="14"/>
      <c r="C584" s="14"/>
      <c r="D584" s="14"/>
      <c r="E584" s="14"/>
      <c r="F584" s="14"/>
      <c r="G584" s="14"/>
      <c r="H584" s="14"/>
      <c r="I584" s="14"/>
      <c r="J584" s="14"/>
      <c r="K584" s="14"/>
      <c r="L584" s="14"/>
      <c r="M584" s="14"/>
      <c r="N584" s="14"/>
      <c r="O584" s="14"/>
      <c r="P584" s="14"/>
      <c r="Q584" s="14"/>
      <c r="R584" s="14"/>
      <c r="S584" s="14"/>
      <c r="T584" s="14"/>
      <c r="U584" s="14"/>
      <c r="V584" s="14"/>
    </row>
    <row r="585">
      <c r="A585" s="14"/>
      <c r="B585" s="14"/>
      <c r="C585" s="14"/>
      <c r="D585" s="14"/>
      <c r="E585" s="14"/>
      <c r="F585" s="14"/>
      <c r="G585" s="14"/>
      <c r="H585" s="14"/>
      <c r="I585" s="14"/>
      <c r="J585" s="14"/>
      <c r="K585" s="14"/>
      <c r="L585" s="14"/>
      <c r="M585" s="14"/>
      <c r="N585" s="14"/>
      <c r="O585" s="14"/>
      <c r="P585" s="14"/>
      <c r="Q585" s="14"/>
      <c r="R585" s="14"/>
      <c r="S585" s="14"/>
      <c r="T585" s="14"/>
      <c r="U585" s="14"/>
      <c r="V585" s="14"/>
    </row>
    <row r="586">
      <c r="A586" s="14"/>
      <c r="B586" s="14"/>
      <c r="C586" s="14"/>
      <c r="D586" s="14"/>
      <c r="E586" s="14"/>
      <c r="F586" s="14"/>
      <c r="G586" s="14"/>
      <c r="H586" s="14"/>
      <c r="I586" s="14"/>
      <c r="J586" s="14"/>
      <c r="K586" s="14"/>
      <c r="L586" s="14"/>
      <c r="M586" s="14"/>
      <c r="N586" s="14"/>
      <c r="O586" s="14"/>
      <c r="P586" s="14"/>
      <c r="Q586" s="14"/>
      <c r="R586" s="14"/>
      <c r="S586" s="14"/>
      <c r="T586" s="14"/>
      <c r="U586" s="14"/>
      <c r="V586" s="14"/>
    </row>
    <row r="587">
      <c r="A587" s="14"/>
      <c r="B587" s="14"/>
      <c r="C587" s="14"/>
      <c r="D587" s="14"/>
      <c r="E587" s="14"/>
      <c r="F587" s="14"/>
      <c r="G587" s="14"/>
      <c r="H587" s="14"/>
      <c r="I587" s="14"/>
      <c r="J587" s="14"/>
      <c r="K587" s="14"/>
      <c r="L587" s="14"/>
      <c r="M587" s="14"/>
      <c r="N587" s="14"/>
      <c r="O587" s="14"/>
      <c r="P587" s="14"/>
      <c r="Q587" s="14"/>
      <c r="R587" s="14"/>
      <c r="S587" s="14"/>
      <c r="T587" s="14"/>
      <c r="U587" s="14"/>
      <c r="V587" s="14"/>
    </row>
    <row r="588">
      <c r="A588" s="14"/>
      <c r="B588" s="14"/>
      <c r="C588" s="14"/>
      <c r="D588" s="14"/>
      <c r="E588" s="14"/>
      <c r="F588" s="14"/>
      <c r="G588" s="14"/>
      <c r="H588" s="14"/>
      <c r="I588" s="14"/>
      <c r="J588" s="14"/>
      <c r="K588" s="14"/>
      <c r="L588" s="14"/>
      <c r="M588" s="14"/>
      <c r="N588" s="14"/>
      <c r="O588" s="14"/>
      <c r="P588" s="14"/>
      <c r="Q588" s="14"/>
      <c r="R588" s="14"/>
      <c r="S588" s="14"/>
      <c r="T588" s="14"/>
      <c r="U588" s="14"/>
      <c r="V588" s="14"/>
    </row>
    <row r="589">
      <c r="A589" s="14"/>
      <c r="B589" s="14"/>
      <c r="C589" s="14"/>
      <c r="D589" s="14"/>
      <c r="E589" s="14"/>
      <c r="F589" s="14"/>
      <c r="G589" s="14"/>
      <c r="H589" s="14"/>
      <c r="I589" s="14"/>
      <c r="J589" s="14"/>
      <c r="K589" s="14"/>
      <c r="L589" s="14"/>
      <c r="M589" s="14"/>
      <c r="N589" s="14"/>
      <c r="O589" s="14"/>
      <c r="P589" s="14"/>
      <c r="Q589" s="14"/>
      <c r="R589" s="14"/>
      <c r="S589" s="14"/>
      <c r="T589" s="14"/>
      <c r="U589" s="14"/>
      <c r="V589" s="14"/>
    </row>
    <row r="590">
      <c r="A590" s="14"/>
      <c r="B590" s="14"/>
      <c r="C590" s="14"/>
      <c r="D590" s="14"/>
      <c r="E590" s="14"/>
      <c r="F590" s="14"/>
      <c r="G590" s="14"/>
      <c r="H590" s="14"/>
      <c r="I590" s="14"/>
      <c r="J590" s="14"/>
      <c r="K590" s="14"/>
      <c r="L590" s="14"/>
      <c r="M590" s="14"/>
      <c r="N590" s="14"/>
      <c r="O590" s="14"/>
      <c r="P590" s="14"/>
      <c r="Q590" s="14"/>
      <c r="R590" s="14"/>
      <c r="S590" s="14"/>
      <c r="T590" s="14"/>
      <c r="U590" s="14"/>
      <c r="V590" s="14"/>
    </row>
    <row r="591">
      <c r="A591" s="14"/>
      <c r="B591" s="14"/>
      <c r="C591" s="14"/>
      <c r="D591" s="14"/>
      <c r="E591" s="14"/>
      <c r="F591" s="14"/>
      <c r="G591" s="14"/>
      <c r="H591" s="14"/>
      <c r="I591" s="14"/>
      <c r="J591" s="14"/>
      <c r="K591" s="14"/>
      <c r="L591" s="14"/>
      <c r="M591" s="14"/>
      <c r="N591" s="14"/>
      <c r="O591" s="14"/>
      <c r="P591" s="14"/>
      <c r="Q591" s="14"/>
      <c r="R591" s="14"/>
      <c r="S591" s="14"/>
      <c r="T591" s="14"/>
      <c r="U591" s="14"/>
      <c r="V591" s="14"/>
    </row>
    <row r="592">
      <c r="A592" s="14"/>
      <c r="B592" s="14"/>
      <c r="C592" s="14"/>
      <c r="D592" s="14"/>
      <c r="E592" s="14"/>
      <c r="F592" s="14"/>
      <c r="G592" s="14"/>
      <c r="H592" s="14"/>
      <c r="I592" s="14"/>
      <c r="J592" s="14"/>
      <c r="K592" s="14"/>
      <c r="L592" s="14"/>
      <c r="M592" s="14"/>
      <c r="N592" s="14"/>
      <c r="O592" s="14"/>
      <c r="P592" s="14"/>
      <c r="Q592" s="14"/>
      <c r="R592" s="14"/>
      <c r="S592" s="14"/>
      <c r="T592" s="14"/>
      <c r="U592" s="14"/>
      <c r="V592" s="14"/>
    </row>
    <row r="593">
      <c r="A593" s="14"/>
      <c r="B593" s="14"/>
      <c r="C593" s="14"/>
      <c r="D593" s="14"/>
      <c r="E593" s="14"/>
      <c r="F593" s="14"/>
      <c r="G593" s="14"/>
      <c r="H593" s="14"/>
      <c r="I593" s="14"/>
      <c r="J593" s="14"/>
      <c r="K593" s="14"/>
      <c r="L593" s="14"/>
      <c r="M593" s="14"/>
      <c r="N593" s="14"/>
      <c r="O593" s="14"/>
      <c r="P593" s="14"/>
      <c r="Q593" s="14"/>
      <c r="R593" s="14"/>
      <c r="S593" s="14"/>
      <c r="T593" s="14"/>
      <c r="U593" s="14"/>
      <c r="V593" s="14"/>
    </row>
    <row r="594">
      <c r="A594" s="14"/>
      <c r="B594" s="14"/>
      <c r="C594" s="14"/>
      <c r="D594" s="14"/>
      <c r="E594" s="14"/>
      <c r="F594" s="14"/>
      <c r="G594" s="14"/>
      <c r="H594" s="14"/>
      <c r="I594" s="14"/>
      <c r="J594" s="14"/>
      <c r="K594" s="14"/>
      <c r="L594" s="14"/>
      <c r="M594" s="14"/>
      <c r="N594" s="14"/>
      <c r="O594" s="14"/>
      <c r="P594" s="14"/>
      <c r="Q594" s="14"/>
      <c r="R594" s="14"/>
      <c r="S594" s="14"/>
      <c r="T594" s="14"/>
      <c r="U594" s="14"/>
      <c r="V594" s="14"/>
    </row>
    <row r="595">
      <c r="A595" s="14"/>
      <c r="B595" s="14"/>
      <c r="C595" s="14"/>
      <c r="D595" s="14"/>
      <c r="E595" s="14"/>
      <c r="F595" s="14"/>
      <c r="G595" s="14"/>
      <c r="H595" s="14"/>
      <c r="I595" s="14"/>
      <c r="J595" s="14"/>
      <c r="K595" s="14"/>
      <c r="L595" s="14"/>
      <c r="M595" s="14"/>
      <c r="N595" s="14"/>
      <c r="O595" s="14"/>
      <c r="P595" s="14"/>
      <c r="Q595" s="14"/>
      <c r="R595" s="14"/>
      <c r="S595" s="14"/>
      <c r="T595" s="14"/>
      <c r="U595" s="14"/>
      <c r="V595" s="14"/>
    </row>
    <row r="596">
      <c r="A596" s="14"/>
      <c r="B596" s="14"/>
      <c r="C596" s="14"/>
      <c r="D596" s="14"/>
      <c r="E596" s="14"/>
      <c r="F596" s="14"/>
      <c r="G596" s="14"/>
      <c r="H596" s="14"/>
      <c r="I596" s="14"/>
      <c r="J596" s="14"/>
      <c r="K596" s="14"/>
      <c r="L596" s="14"/>
      <c r="M596" s="14"/>
      <c r="N596" s="14"/>
      <c r="O596" s="14"/>
      <c r="P596" s="14"/>
      <c r="Q596" s="14"/>
      <c r="R596" s="14"/>
      <c r="S596" s="14"/>
      <c r="T596" s="14"/>
      <c r="U596" s="14"/>
      <c r="V596" s="14"/>
    </row>
    <row r="597">
      <c r="A597" s="14"/>
      <c r="B597" s="14"/>
      <c r="C597" s="14"/>
      <c r="D597" s="14"/>
      <c r="E597" s="14"/>
      <c r="F597" s="14"/>
      <c r="G597" s="14"/>
      <c r="H597" s="14"/>
      <c r="I597" s="14"/>
      <c r="J597" s="14"/>
      <c r="K597" s="14"/>
      <c r="L597" s="14"/>
      <c r="M597" s="14"/>
      <c r="N597" s="14"/>
      <c r="O597" s="14"/>
      <c r="P597" s="14"/>
      <c r="Q597" s="14"/>
      <c r="R597" s="14"/>
      <c r="S597" s="14"/>
      <c r="T597" s="14"/>
      <c r="U597" s="14"/>
      <c r="V597" s="14"/>
    </row>
    <row r="598">
      <c r="A598" s="14"/>
      <c r="B598" s="14"/>
      <c r="C598" s="14"/>
      <c r="D598" s="14"/>
      <c r="E598" s="14"/>
      <c r="F598" s="14"/>
      <c r="G598" s="14"/>
      <c r="H598" s="14"/>
      <c r="I598" s="14"/>
      <c r="J598" s="14"/>
      <c r="K598" s="14"/>
      <c r="L598" s="14"/>
      <c r="M598" s="14"/>
      <c r="N598" s="14"/>
      <c r="O598" s="14"/>
      <c r="P598" s="14"/>
      <c r="Q598" s="14"/>
      <c r="R598" s="14"/>
      <c r="S598" s="14"/>
      <c r="T598" s="14"/>
      <c r="U598" s="14"/>
      <c r="V598" s="14"/>
    </row>
    <row r="599">
      <c r="A599" s="14"/>
      <c r="B599" s="14"/>
      <c r="C599" s="14"/>
      <c r="D599" s="14"/>
      <c r="E599" s="14"/>
      <c r="F599" s="14"/>
      <c r="G599" s="14"/>
      <c r="H599" s="14"/>
      <c r="I599" s="14"/>
      <c r="J599" s="14"/>
      <c r="K599" s="14"/>
      <c r="L599" s="14"/>
      <c r="M599" s="14"/>
      <c r="N599" s="14"/>
      <c r="O599" s="14"/>
      <c r="P599" s="14"/>
      <c r="Q599" s="14"/>
      <c r="R599" s="14"/>
      <c r="S599" s="14"/>
      <c r="T599" s="14"/>
      <c r="U599" s="14"/>
      <c r="V599" s="14"/>
    </row>
    <row r="600">
      <c r="A600" s="14"/>
      <c r="B600" s="14"/>
      <c r="C600" s="14"/>
      <c r="D600" s="14"/>
      <c r="E600" s="14"/>
      <c r="F600" s="14"/>
      <c r="G600" s="14"/>
      <c r="H600" s="14"/>
      <c r="I600" s="14"/>
      <c r="J600" s="14"/>
      <c r="K600" s="14"/>
      <c r="L600" s="14"/>
      <c r="M600" s="14"/>
      <c r="N600" s="14"/>
      <c r="O600" s="14"/>
      <c r="P600" s="14"/>
      <c r="Q600" s="14"/>
      <c r="R600" s="14"/>
      <c r="S600" s="14"/>
      <c r="T600" s="14"/>
      <c r="U600" s="14"/>
      <c r="V600" s="14"/>
    </row>
    <row r="601">
      <c r="A601" s="14"/>
      <c r="B601" s="14"/>
      <c r="C601" s="14"/>
      <c r="D601" s="14"/>
      <c r="E601" s="14"/>
      <c r="F601" s="14"/>
      <c r="G601" s="14"/>
      <c r="H601" s="14"/>
      <c r="I601" s="14"/>
      <c r="J601" s="14"/>
      <c r="K601" s="14"/>
      <c r="L601" s="14"/>
      <c r="M601" s="14"/>
      <c r="N601" s="14"/>
      <c r="O601" s="14"/>
      <c r="P601" s="14"/>
      <c r="Q601" s="14"/>
      <c r="R601" s="14"/>
      <c r="S601" s="14"/>
      <c r="T601" s="14"/>
      <c r="U601" s="14"/>
      <c r="V601" s="14"/>
    </row>
    <row r="602">
      <c r="A602" s="14"/>
      <c r="B602" s="14"/>
      <c r="C602" s="14"/>
      <c r="D602" s="14"/>
      <c r="E602" s="14"/>
      <c r="F602" s="14"/>
      <c r="G602" s="14"/>
      <c r="H602" s="14"/>
      <c r="I602" s="14"/>
      <c r="J602" s="14"/>
      <c r="K602" s="14"/>
      <c r="L602" s="14"/>
      <c r="M602" s="14"/>
      <c r="N602" s="14"/>
      <c r="O602" s="14"/>
      <c r="P602" s="14"/>
      <c r="Q602" s="14"/>
      <c r="R602" s="14"/>
      <c r="S602" s="14"/>
      <c r="T602" s="14"/>
      <c r="U602" s="14"/>
      <c r="V602" s="14"/>
    </row>
    <row r="603">
      <c r="A603" s="14"/>
      <c r="B603" s="14"/>
      <c r="C603" s="14"/>
      <c r="D603" s="14"/>
      <c r="E603" s="14"/>
      <c r="F603" s="14"/>
      <c r="G603" s="14"/>
      <c r="H603" s="14"/>
      <c r="I603" s="14"/>
      <c r="J603" s="14"/>
      <c r="K603" s="14"/>
      <c r="L603" s="14"/>
      <c r="M603" s="14"/>
      <c r="N603" s="14"/>
      <c r="O603" s="14"/>
      <c r="P603" s="14"/>
      <c r="Q603" s="14"/>
      <c r="R603" s="14"/>
      <c r="S603" s="14"/>
      <c r="T603" s="14"/>
      <c r="U603" s="14"/>
      <c r="V603" s="14"/>
    </row>
    <row r="604">
      <c r="A604" s="14"/>
      <c r="B604" s="14"/>
      <c r="C604" s="14"/>
      <c r="D604" s="14"/>
      <c r="E604" s="14"/>
      <c r="F604" s="14"/>
      <c r="G604" s="14"/>
      <c r="H604" s="14"/>
      <c r="I604" s="14"/>
      <c r="J604" s="14"/>
      <c r="K604" s="14"/>
      <c r="L604" s="14"/>
      <c r="M604" s="14"/>
      <c r="N604" s="14"/>
      <c r="O604" s="14"/>
      <c r="P604" s="14"/>
      <c r="Q604" s="14"/>
      <c r="R604" s="14"/>
      <c r="S604" s="14"/>
      <c r="T604" s="14"/>
      <c r="U604" s="14"/>
      <c r="V604" s="14"/>
    </row>
    <row r="605">
      <c r="A605" s="14"/>
      <c r="B605" s="14"/>
      <c r="C605" s="14"/>
      <c r="D605" s="14"/>
      <c r="E605" s="14"/>
      <c r="F605" s="14"/>
      <c r="G605" s="14"/>
      <c r="H605" s="14"/>
      <c r="I605" s="14"/>
      <c r="J605" s="14"/>
      <c r="K605" s="14"/>
      <c r="L605" s="14"/>
      <c r="M605" s="14"/>
      <c r="N605" s="14"/>
      <c r="O605" s="14"/>
      <c r="P605" s="14"/>
      <c r="Q605" s="14"/>
      <c r="R605" s="14"/>
      <c r="S605" s="14"/>
      <c r="T605" s="14"/>
      <c r="U605" s="14"/>
      <c r="V605" s="14"/>
    </row>
    <row r="606">
      <c r="A606" s="14"/>
      <c r="B606" s="14"/>
      <c r="C606" s="14"/>
      <c r="D606" s="14"/>
      <c r="E606" s="14"/>
      <c r="F606" s="14"/>
      <c r="G606" s="14"/>
      <c r="H606" s="14"/>
      <c r="I606" s="14"/>
      <c r="J606" s="14"/>
      <c r="K606" s="14"/>
      <c r="L606" s="14"/>
      <c r="M606" s="14"/>
      <c r="N606" s="14"/>
      <c r="O606" s="14"/>
      <c r="P606" s="14"/>
      <c r="Q606" s="14"/>
      <c r="R606" s="14"/>
      <c r="S606" s="14"/>
      <c r="T606" s="14"/>
      <c r="U606" s="14"/>
      <c r="V606" s="14"/>
    </row>
    <row r="607">
      <c r="A607" s="14"/>
      <c r="B607" s="14"/>
      <c r="C607" s="14"/>
      <c r="D607" s="14"/>
      <c r="E607" s="14"/>
      <c r="F607" s="14"/>
      <c r="G607" s="14"/>
      <c r="H607" s="14"/>
      <c r="I607" s="14"/>
      <c r="J607" s="14"/>
      <c r="K607" s="14"/>
      <c r="L607" s="14"/>
      <c r="M607" s="14"/>
      <c r="N607" s="14"/>
      <c r="O607" s="14"/>
      <c r="P607" s="14"/>
      <c r="Q607" s="14"/>
      <c r="R607" s="14"/>
      <c r="S607" s="14"/>
      <c r="T607" s="14"/>
      <c r="U607" s="14"/>
      <c r="V607" s="14"/>
    </row>
    <row r="608">
      <c r="A608" s="14"/>
      <c r="B608" s="14"/>
      <c r="C608" s="14"/>
      <c r="D608" s="14"/>
      <c r="E608" s="14"/>
      <c r="F608" s="14"/>
      <c r="G608" s="14"/>
      <c r="H608" s="14"/>
      <c r="I608" s="14"/>
      <c r="J608" s="14"/>
      <c r="K608" s="14"/>
      <c r="L608" s="14"/>
      <c r="M608" s="14"/>
      <c r="N608" s="14"/>
      <c r="O608" s="14"/>
      <c r="P608" s="14"/>
      <c r="Q608" s="14"/>
      <c r="R608" s="14"/>
      <c r="S608" s="14"/>
      <c r="T608" s="14"/>
      <c r="U608" s="14"/>
      <c r="V608" s="14"/>
    </row>
    <row r="609">
      <c r="A609" s="14"/>
      <c r="B609" s="14"/>
      <c r="C609" s="14"/>
      <c r="D609" s="14"/>
      <c r="E609" s="14"/>
      <c r="F609" s="14"/>
      <c r="G609" s="14"/>
      <c r="H609" s="14"/>
      <c r="I609" s="14"/>
      <c r="J609" s="14"/>
      <c r="K609" s="14"/>
      <c r="L609" s="14"/>
      <c r="M609" s="14"/>
      <c r="N609" s="14"/>
      <c r="O609" s="14"/>
      <c r="P609" s="14"/>
      <c r="Q609" s="14"/>
      <c r="R609" s="14"/>
      <c r="S609" s="14"/>
      <c r="T609" s="14"/>
      <c r="U609" s="14"/>
      <c r="V609" s="14"/>
    </row>
    <row r="610">
      <c r="A610" s="14"/>
      <c r="B610" s="14"/>
      <c r="C610" s="14"/>
      <c r="D610" s="14"/>
      <c r="E610" s="14"/>
      <c r="F610" s="14"/>
      <c r="G610" s="14"/>
      <c r="H610" s="14"/>
      <c r="I610" s="14"/>
      <c r="J610" s="14"/>
      <c r="K610" s="14"/>
      <c r="L610" s="14"/>
      <c r="M610" s="14"/>
      <c r="N610" s="14"/>
      <c r="O610" s="14"/>
      <c r="P610" s="14"/>
      <c r="Q610" s="14"/>
      <c r="R610" s="14"/>
      <c r="S610" s="14"/>
      <c r="T610" s="14"/>
      <c r="U610" s="14"/>
      <c r="V610" s="14"/>
    </row>
    <row r="611">
      <c r="A611" s="14"/>
      <c r="B611" s="14"/>
      <c r="C611" s="14"/>
      <c r="D611" s="14"/>
      <c r="E611" s="14"/>
      <c r="F611" s="14"/>
      <c r="G611" s="14"/>
      <c r="H611" s="14"/>
      <c r="I611" s="14"/>
      <c r="J611" s="14"/>
      <c r="K611" s="14"/>
      <c r="L611" s="14"/>
      <c r="M611" s="14"/>
      <c r="N611" s="14"/>
      <c r="O611" s="14"/>
      <c r="P611" s="14"/>
      <c r="Q611" s="14"/>
      <c r="R611" s="14"/>
      <c r="S611" s="14"/>
      <c r="T611" s="14"/>
      <c r="U611" s="14"/>
      <c r="V611" s="14"/>
    </row>
    <row r="612">
      <c r="A612" s="14"/>
      <c r="B612" s="14"/>
      <c r="C612" s="14"/>
      <c r="D612" s="14"/>
      <c r="E612" s="14"/>
      <c r="F612" s="14"/>
      <c r="G612" s="14"/>
      <c r="H612" s="14"/>
      <c r="I612" s="14"/>
      <c r="J612" s="14"/>
      <c r="K612" s="14"/>
      <c r="L612" s="14"/>
      <c r="M612" s="14"/>
      <c r="N612" s="14"/>
      <c r="O612" s="14"/>
      <c r="P612" s="14"/>
      <c r="Q612" s="14"/>
      <c r="R612" s="14"/>
      <c r="S612" s="14"/>
      <c r="T612" s="14"/>
      <c r="U612" s="14"/>
      <c r="V612" s="14"/>
    </row>
    <row r="613">
      <c r="A613" s="14"/>
      <c r="B613" s="14"/>
      <c r="C613" s="14"/>
      <c r="D613" s="14"/>
      <c r="E613" s="14"/>
      <c r="F613" s="14"/>
      <c r="G613" s="14"/>
      <c r="H613" s="14"/>
      <c r="I613" s="14"/>
      <c r="J613" s="14"/>
      <c r="K613" s="14"/>
      <c r="L613" s="14"/>
      <c r="M613" s="14"/>
      <c r="N613" s="14"/>
      <c r="O613" s="14"/>
      <c r="P613" s="14"/>
      <c r="Q613" s="14"/>
      <c r="R613" s="14"/>
      <c r="S613" s="14"/>
      <c r="T613" s="14"/>
      <c r="U613" s="14"/>
      <c r="V613" s="14"/>
    </row>
    <row r="614">
      <c r="A614" s="14"/>
      <c r="B614" s="14"/>
      <c r="C614" s="14"/>
      <c r="D614" s="14"/>
      <c r="E614" s="14"/>
      <c r="F614" s="14"/>
      <c r="G614" s="14"/>
      <c r="H614" s="14"/>
      <c r="I614" s="14"/>
      <c r="J614" s="14"/>
      <c r="K614" s="14"/>
      <c r="L614" s="14"/>
      <c r="M614" s="14"/>
      <c r="N614" s="14"/>
      <c r="O614" s="14"/>
      <c r="P614" s="14"/>
      <c r="Q614" s="14"/>
      <c r="R614" s="14"/>
      <c r="S614" s="14"/>
      <c r="T614" s="14"/>
      <c r="U614" s="14"/>
      <c r="V614" s="14"/>
    </row>
    <row r="615">
      <c r="A615" s="14"/>
      <c r="B615" s="14"/>
      <c r="C615" s="14"/>
      <c r="D615" s="14"/>
      <c r="E615" s="14"/>
      <c r="F615" s="14"/>
      <c r="G615" s="14"/>
      <c r="H615" s="14"/>
      <c r="I615" s="14"/>
      <c r="J615" s="14"/>
      <c r="K615" s="14"/>
      <c r="L615" s="14"/>
      <c r="M615" s="14"/>
      <c r="N615" s="14"/>
      <c r="O615" s="14"/>
      <c r="P615" s="14"/>
      <c r="Q615" s="14"/>
      <c r="R615" s="14"/>
      <c r="S615" s="14"/>
      <c r="T615" s="14"/>
      <c r="U615" s="14"/>
      <c r="V615" s="14"/>
    </row>
    <row r="616">
      <c r="A616" s="14"/>
      <c r="B616" s="14"/>
      <c r="C616" s="14"/>
      <c r="D616" s="14"/>
      <c r="E616" s="14"/>
      <c r="F616" s="14"/>
      <c r="G616" s="14"/>
      <c r="H616" s="14"/>
      <c r="I616" s="14"/>
      <c r="J616" s="14"/>
      <c r="K616" s="14"/>
      <c r="L616" s="14"/>
      <c r="M616" s="14"/>
      <c r="N616" s="14"/>
      <c r="O616" s="14"/>
      <c r="P616" s="14"/>
      <c r="Q616" s="14"/>
      <c r="R616" s="14"/>
      <c r="S616" s="14"/>
      <c r="T616" s="14"/>
      <c r="U616" s="14"/>
      <c r="V616" s="14"/>
    </row>
    <row r="617">
      <c r="A617" s="14"/>
      <c r="B617" s="14"/>
      <c r="C617" s="14"/>
      <c r="D617" s="14"/>
      <c r="E617" s="14"/>
      <c r="F617" s="14"/>
      <c r="G617" s="14"/>
      <c r="H617" s="14"/>
      <c r="I617" s="14"/>
      <c r="J617" s="14"/>
      <c r="K617" s="14"/>
      <c r="L617" s="14"/>
      <c r="M617" s="14"/>
      <c r="N617" s="14"/>
      <c r="O617" s="14"/>
      <c r="P617" s="14"/>
      <c r="Q617" s="14"/>
      <c r="R617" s="14"/>
      <c r="S617" s="14"/>
      <c r="T617" s="14"/>
      <c r="U617" s="14"/>
      <c r="V617" s="14"/>
    </row>
    <row r="618">
      <c r="A618" s="14"/>
      <c r="B618" s="14"/>
      <c r="C618" s="14"/>
      <c r="D618" s="14"/>
      <c r="E618" s="14"/>
      <c r="F618" s="14"/>
      <c r="G618" s="14"/>
      <c r="H618" s="14"/>
      <c r="I618" s="14"/>
      <c r="J618" s="14"/>
      <c r="K618" s="14"/>
      <c r="L618" s="14"/>
      <c r="M618" s="14"/>
      <c r="N618" s="14"/>
      <c r="O618" s="14"/>
      <c r="P618" s="14"/>
      <c r="Q618" s="14"/>
      <c r="R618" s="14"/>
      <c r="S618" s="14"/>
      <c r="T618" s="14"/>
      <c r="U618" s="14"/>
      <c r="V618" s="14"/>
    </row>
    <row r="619">
      <c r="A619" s="14"/>
      <c r="B619" s="14"/>
      <c r="C619" s="14"/>
      <c r="D619" s="14"/>
      <c r="E619" s="14"/>
      <c r="F619" s="14"/>
      <c r="G619" s="14"/>
      <c r="H619" s="14"/>
      <c r="I619" s="14"/>
      <c r="J619" s="14"/>
      <c r="K619" s="14"/>
      <c r="L619" s="14"/>
      <c r="M619" s="14"/>
      <c r="N619" s="14"/>
      <c r="O619" s="14"/>
      <c r="P619" s="14"/>
      <c r="Q619" s="14"/>
      <c r="R619" s="14"/>
      <c r="S619" s="14"/>
      <c r="T619" s="14"/>
      <c r="U619" s="14"/>
      <c r="V619" s="14"/>
    </row>
    <row r="620">
      <c r="A620" s="14"/>
      <c r="B620" s="14"/>
      <c r="C620" s="14"/>
      <c r="D620" s="14"/>
      <c r="E620" s="14"/>
      <c r="F620" s="14"/>
      <c r="G620" s="14"/>
      <c r="H620" s="14"/>
      <c r="I620" s="14"/>
      <c r="J620" s="14"/>
      <c r="K620" s="14"/>
      <c r="L620" s="14"/>
      <c r="M620" s="14"/>
      <c r="N620" s="14"/>
      <c r="O620" s="14"/>
      <c r="P620" s="14"/>
      <c r="Q620" s="14"/>
      <c r="R620" s="14"/>
      <c r="S620" s="14"/>
      <c r="T620" s="14"/>
      <c r="U620" s="14"/>
      <c r="V620" s="14"/>
    </row>
    <row r="621">
      <c r="A621" s="14"/>
      <c r="B621" s="14"/>
      <c r="C621" s="14"/>
      <c r="D621" s="14"/>
      <c r="E621" s="14"/>
      <c r="F621" s="14"/>
      <c r="G621" s="14"/>
      <c r="H621" s="14"/>
      <c r="I621" s="14"/>
      <c r="J621" s="14"/>
      <c r="K621" s="14"/>
      <c r="L621" s="14"/>
      <c r="M621" s="14"/>
      <c r="N621" s="14"/>
      <c r="O621" s="14"/>
      <c r="P621" s="14"/>
      <c r="Q621" s="14"/>
      <c r="R621" s="14"/>
      <c r="S621" s="14"/>
      <c r="T621" s="14"/>
      <c r="U621" s="14"/>
      <c r="V621" s="14"/>
    </row>
    <row r="622">
      <c r="A622" s="14"/>
      <c r="B622" s="14"/>
      <c r="C622" s="14"/>
      <c r="D622" s="14"/>
      <c r="E622" s="14"/>
      <c r="F622" s="14"/>
      <c r="G622" s="14"/>
      <c r="H622" s="14"/>
      <c r="I622" s="14"/>
      <c r="J622" s="14"/>
      <c r="K622" s="14"/>
      <c r="L622" s="14"/>
      <c r="M622" s="14"/>
      <c r="N622" s="14"/>
      <c r="O622" s="14"/>
      <c r="P622" s="14"/>
      <c r="Q622" s="14"/>
      <c r="R622" s="14"/>
      <c r="S622" s="14"/>
      <c r="T622" s="14"/>
      <c r="U622" s="14"/>
      <c r="V622" s="14"/>
    </row>
    <row r="623">
      <c r="A623" s="14"/>
      <c r="B623" s="14"/>
      <c r="C623" s="14"/>
      <c r="D623" s="14"/>
      <c r="E623" s="14"/>
      <c r="F623" s="14"/>
      <c r="G623" s="14"/>
      <c r="H623" s="14"/>
      <c r="I623" s="14"/>
      <c r="J623" s="14"/>
      <c r="K623" s="14"/>
      <c r="L623" s="14"/>
      <c r="M623" s="14"/>
      <c r="N623" s="14"/>
      <c r="O623" s="14"/>
      <c r="P623" s="14"/>
      <c r="Q623" s="14"/>
      <c r="R623" s="14"/>
      <c r="S623" s="14"/>
      <c r="T623" s="14"/>
      <c r="U623" s="14"/>
      <c r="V623" s="14"/>
    </row>
    <row r="624">
      <c r="A624" s="14"/>
      <c r="B624" s="14"/>
      <c r="C624" s="14"/>
      <c r="D624" s="14"/>
      <c r="E624" s="14"/>
      <c r="F624" s="14"/>
      <c r="G624" s="14"/>
      <c r="H624" s="14"/>
      <c r="I624" s="14"/>
      <c r="J624" s="14"/>
      <c r="K624" s="14"/>
      <c r="L624" s="14"/>
      <c r="M624" s="14"/>
      <c r="N624" s="14"/>
      <c r="O624" s="14"/>
      <c r="P624" s="14"/>
      <c r="Q624" s="14"/>
      <c r="R624" s="14"/>
      <c r="S624" s="14"/>
      <c r="T624" s="14"/>
      <c r="U624" s="14"/>
      <c r="V624" s="14"/>
    </row>
    <row r="625">
      <c r="A625" s="14"/>
      <c r="B625" s="14"/>
      <c r="C625" s="14"/>
      <c r="D625" s="14"/>
      <c r="E625" s="14"/>
      <c r="F625" s="14"/>
      <c r="G625" s="14"/>
      <c r="H625" s="14"/>
      <c r="I625" s="14"/>
      <c r="J625" s="14"/>
      <c r="K625" s="14"/>
      <c r="L625" s="14"/>
      <c r="M625" s="14"/>
      <c r="N625" s="14"/>
      <c r="O625" s="14"/>
      <c r="P625" s="14"/>
      <c r="Q625" s="14"/>
      <c r="R625" s="14"/>
      <c r="S625" s="14"/>
      <c r="T625" s="14"/>
      <c r="U625" s="14"/>
      <c r="V625" s="14"/>
    </row>
    <row r="626">
      <c r="A626" s="14"/>
      <c r="B626" s="14"/>
      <c r="C626" s="14"/>
      <c r="D626" s="14"/>
      <c r="E626" s="14"/>
      <c r="F626" s="14"/>
      <c r="G626" s="14"/>
      <c r="H626" s="14"/>
      <c r="I626" s="14"/>
      <c r="J626" s="14"/>
      <c r="K626" s="14"/>
      <c r="L626" s="14"/>
      <c r="M626" s="14"/>
      <c r="N626" s="14"/>
      <c r="O626" s="14"/>
      <c r="P626" s="14"/>
      <c r="Q626" s="14"/>
      <c r="R626" s="14"/>
      <c r="S626" s="14"/>
      <c r="T626" s="14"/>
      <c r="U626" s="14"/>
      <c r="V626" s="14"/>
    </row>
    <row r="627">
      <c r="A627" s="14"/>
      <c r="B627" s="14"/>
      <c r="C627" s="14"/>
      <c r="D627" s="14"/>
      <c r="E627" s="14"/>
      <c r="F627" s="14"/>
      <c r="G627" s="14"/>
      <c r="H627" s="14"/>
      <c r="I627" s="14"/>
      <c r="J627" s="14"/>
      <c r="K627" s="14"/>
      <c r="L627" s="14"/>
      <c r="M627" s="14"/>
      <c r="N627" s="14"/>
      <c r="O627" s="14"/>
      <c r="P627" s="14"/>
      <c r="Q627" s="14"/>
      <c r="R627" s="14"/>
      <c r="S627" s="14"/>
      <c r="T627" s="14"/>
      <c r="U627" s="14"/>
      <c r="V627" s="14"/>
    </row>
    <row r="628">
      <c r="A628" s="14"/>
      <c r="B628" s="14"/>
      <c r="C628" s="14"/>
      <c r="D628" s="14"/>
      <c r="E628" s="14"/>
      <c r="F628" s="14"/>
      <c r="G628" s="14"/>
      <c r="H628" s="14"/>
      <c r="I628" s="14"/>
      <c r="J628" s="14"/>
      <c r="K628" s="14"/>
      <c r="L628" s="14"/>
      <c r="M628" s="14"/>
      <c r="N628" s="14"/>
      <c r="O628" s="14"/>
      <c r="P628" s="14"/>
      <c r="Q628" s="14"/>
      <c r="R628" s="14"/>
      <c r="S628" s="14"/>
      <c r="T628" s="14"/>
      <c r="U628" s="14"/>
      <c r="V628" s="14"/>
    </row>
    <row r="629">
      <c r="A629" s="14"/>
      <c r="B629" s="14"/>
      <c r="C629" s="14"/>
      <c r="D629" s="14"/>
      <c r="E629" s="14"/>
      <c r="F629" s="14"/>
      <c r="G629" s="14"/>
      <c r="H629" s="14"/>
      <c r="I629" s="14"/>
      <c r="J629" s="14"/>
      <c r="K629" s="14"/>
      <c r="L629" s="14"/>
      <c r="M629" s="14"/>
      <c r="N629" s="14"/>
      <c r="O629" s="14"/>
      <c r="P629" s="14"/>
      <c r="Q629" s="14"/>
      <c r="R629" s="14"/>
      <c r="S629" s="14"/>
      <c r="T629" s="14"/>
      <c r="U629" s="14"/>
      <c r="V629" s="14"/>
    </row>
    <row r="630">
      <c r="A630" s="14"/>
      <c r="B630" s="14"/>
      <c r="C630" s="14"/>
      <c r="D630" s="14"/>
      <c r="E630" s="14"/>
      <c r="F630" s="14"/>
      <c r="G630" s="14"/>
      <c r="H630" s="14"/>
      <c r="I630" s="14"/>
      <c r="J630" s="14"/>
      <c r="K630" s="14"/>
      <c r="L630" s="14"/>
      <c r="M630" s="14"/>
      <c r="N630" s="14"/>
      <c r="O630" s="14"/>
      <c r="P630" s="14"/>
      <c r="Q630" s="14"/>
      <c r="R630" s="14"/>
      <c r="S630" s="14"/>
      <c r="T630" s="14"/>
      <c r="U630" s="14"/>
      <c r="V630" s="14"/>
    </row>
    <row r="631">
      <c r="A631" s="14"/>
      <c r="B631" s="14"/>
      <c r="C631" s="14"/>
      <c r="D631" s="14"/>
      <c r="E631" s="14"/>
      <c r="F631" s="14"/>
      <c r="G631" s="14"/>
      <c r="H631" s="14"/>
      <c r="I631" s="14"/>
      <c r="J631" s="14"/>
      <c r="K631" s="14"/>
      <c r="L631" s="14"/>
      <c r="M631" s="14"/>
      <c r="N631" s="14"/>
      <c r="O631" s="14"/>
      <c r="P631" s="14"/>
      <c r="Q631" s="14"/>
      <c r="R631" s="14"/>
      <c r="S631" s="14"/>
      <c r="T631" s="14"/>
      <c r="U631" s="14"/>
      <c r="V631" s="14"/>
    </row>
    <row r="632">
      <c r="A632" s="14"/>
      <c r="B632" s="14"/>
      <c r="C632" s="14"/>
      <c r="D632" s="14"/>
      <c r="E632" s="14"/>
      <c r="F632" s="14"/>
      <c r="G632" s="14"/>
      <c r="H632" s="14"/>
      <c r="I632" s="14"/>
      <c r="J632" s="14"/>
      <c r="K632" s="14"/>
      <c r="L632" s="14"/>
      <c r="M632" s="14"/>
      <c r="N632" s="14"/>
      <c r="O632" s="14"/>
      <c r="P632" s="14"/>
      <c r="Q632" s="14"/>
      <c r="R632" s="14"/>
      <c r="S632" s="14"/>
      <c r="T632" s="14"/>
      <c r="U632" s="14"/>
      <c r="V632" s="14"/>
    </row>
    <row r="633">
      <c r="A633" s="14"/>
      <c r="B633" s="14"/>
      <c r="C633" s="14"/>
      <c r="D633" s="14"/>
      <c r="E633" s="14"/>
      <c r="F633" s="14"/>
      <c r="G633" s="14"/>
      <c r="H633" s="14"/>
      <c r="I633" s="14"/>
      <c r="J633" s="14"/>
      <c r="K633" s="14"/>
      <c r="L633" s="14"/>
      <c r="M633" s="14"/>
      <c r="N633" s="14"/>
      <c r="O633" s="14"/>
      <c r="P633" s="14"/>
      <c r="Q633" s="14"/>
      <c r="R633" s="14"/>
      <c r="S633" s="14"/>
      <c r="T633" s="14"/>
      <c r="U633" s="14"/>
      <c r="V633" s="14"/>
    </row>
    <row r="634">
      <c r="A634" s="14"/>
      <c r="B634" s="14"/>
      <c r="C634" s="14"/>
      <c r="D634" s="14"/>
      <c r="E634" s="14"/>
      <c r="F634" s="14"/>
      <c r="G634" s="14"/>
      <c r="H634" s="14"/>
      <c r="I634" s="14"/>
      <c r="J634" s="14"/>
      <c r="K634" s="14"/>
      <c r="L634" s="14"/>
      <c r="M634" s="14"/>
      <c r="N634" s="14"/>
      <c r="O634" s="14"/>
      <c r="P634" s="14"/>
      <c r="Q634" s="14"/>
      <c r="R634" s="14"/>
      <c r="S634" s="14"/>
      <c r="T634" s="14"/>
      <c r="U634" s="14"/>
      <c r="V634" s="14"/>
    </row>
    <row r="635">
      <c r="A635" s="14"/>
      <c r="B635" s="14"/>
      <c r="C635" s="14"/>
      <c r="D635" s="14"/>
      <c r="E635" s="14"/>
      <c r="F635" s="14"/>
      <c r="G635" s="14"/>
      <c r="H635" s="14"/>
      <c r="I635" s="14"/>
      <c r="J635" s="14"/>
      <c r="K635" s="14"/>
      <c r="L635" s="14"/>
      <c r="M635" s="14"/>
      <c r="N635" s="14"/>
      <c r="O635" s="14"/>
      <c r="P635" s="14"/>
      <c r="Q635" s="14"/>
      <c r="R635" s="14"/>
      <c r="S635" s="14"/>
      <c r="T635" s="14"/>
      <c r="U635" s="14"/>
      <c r="V635" s="14"/>
    </row>
    <row r="636">
      <c r="A636" s="14"/>
      <c r="B636" s="14"/>
      <c r="C636" s="14"/>
      <c r="D636" s="14"/>
      <c r="E636" s="14"/>
      <c r="F636" s="14"/>
      <c r="G636" s="14"/>
      <c r="H636" s="14"/>
      <c r="I636" s="14"/>
      <c r="J636" s="14"/>
      <c r="K636" s="14"/>
      <c r="L636" s="14"/>
      <c r="M636" s="14"/>
      <c r="N636" s="14"/>
      <c r="O636" s="14"/>
      <c r="P636" s="14"/>
      <c r="Q636" s="14"/>
      <c r="R636" s="14"/>
      <c r="S636" s="14"/>
      <c r="T636" s="14"/>
      <c r="U636" s="14"/>
      <c r="V636" s="14"/>
    </row>
    <row r="637">
      <c r="A637" s="14"/>
      <c r="B637" s="14"/>
      <c r="C637" s="14"/>
      <c r="D637" s="14"/>
      <c r="E637" s="14"/>
      <c r="F637" s="14"/>
      <c r="G637" s="14"/>
      <c r="H637" s="14"/>
      <c r="I637" s="14"/>
      <c r="J637" s="14"/>
      <c r="K637" s="14"/>
      <c r="L637" s="14"/>
      <c r="M637" s="14"/>
      <c r="N637" s="14"/>
      <c r="O637" s="14"/>
      <c r="P637" s="14"/>
      <c r="Q637" s="14"/>
      <c r="R637" s="14"/>
      <c r="S637" s="14"/>
      <c r="T637" s="14"/>
      <c r="U637" s="14"/>
      <c r="V637" s="14"/>
    </row>
    <row r="638">
      <c r="A638" s="14"/>
      <c r="B638" s="14"/>
      <c r="C638" s="14"/>
      <c r="D638" s="14"/>
      <c r="E638" s="14"/>
      <c r="F638" s="14"/>
      <c r="G638" s="14"/>
      <c r="H638" s="14"/>
      <c r="I638" s="14"/>
      <c r="J638" s="14"/>
      <c r="K638" s="14"/>
      <c r="L638" s="14"/>
      <c r="M638" s="14"/>
      <c r="N638" s="14"/>
      <c r="O638" s="14"/>
      <c r="P638" s="14"/>
      <c r="Q638" s="14"/>
      <c r="R638" s="14"/>
      <c r="S638" s="14"/>
      <c r="T638" s="14"/>
      <c r="U638" s="14"/>
      <c r="V638" s="14"/>
    </row>
    <row r="639">
      <c r="A639" s="14"/>
      <c r="B639" s="14"/>
      <c r="C639" s="14"/>
      <c r="D639" s="14"/>
      <c r="E639" s="14"/>
      <c r="F639" s="14"/>
      <c r="G639" s="14"/>
      <c r="H639" s="14"/>
      <c r="I639" s="14"/>
      <c r="J639" s="14"/>
      <c r="K639" s="14"/>
      <c r="L639" s="14"/>
      <c r="M639" s="14"/>
      <c r="N639" s="14"/>
      <c r="O639" s="14"/>
      <c r="P639" s="14"/>
      <c r="Q639" s="14"/>
      <c r="R639" s="14"/>
      <c r="S639" s="14"/>
      <c r="T639" s="14"/>
      <c r="U639" s="14"/>
      <c r="V639" s="14"/>
    </row>
    <row r="640">
      <c r="A640" s="14"/>
      <c r="B640" s="14"/>
      <c r="C640" s="14"/>
      <c r="D640" s="14"/>
      <c r="E640" s="14"/>
      <c r="F640" s="14"/>
      <c r="G640" s="14"/>
      <c r="H640" s="14"/>
      <c r="I640" s="14"/>
      <c r="J640" s="14"/>
      <c r="K640" s="14"/>
      <c r="L640" s="14"/>
      <c r="M640" s="14"/>
      <c r="N640" s="14"/>
      <c r="O640" s="14"/>
      <c r="P640" s="14"/>
      <c r="Q640" s="14"/>
      <c r="R640" s="14"/>
      <c r="S640" s="14"/>
      <c r="T640" s="14"/>
      <c r="U640" s="14"/>
      <c r="V640" s="14"/>
    </row>
    <row r="641">
      <c r="A641" s="14"/>
      <c r="B641" s="14"/>
      <c r="C641" s="14"/>
      <c r="D641" s="14"/>
      <c r="E641" s="14"/>
      <c r="F641" s="14"/>
      <c r="G641" s="14"/>
      <c r="H641" s="14"/>
      <c r="I641" s="14"/>
      <c r="J641" s="14"/>
      <c r="K641" s="14"/>
      <c r="L641" s="14"/>
      <c r="M641" s="14"/>
      <c r="N641" s="14"/>
      <c r="O641" s="14"/>
      <c r="P641" s="14"/>
      <c r="Q641" s="14"/>
      <c r="R641" s="14"/>
      <c r="S641" s="14"/>
      <c r="T641" s="14"/>
      <c r="U641" s="14"/>
      <c r="V641" s="14"/>
    </row>
    <row r="642">
      <c r="A642" s="14"/>
      <c r="B642" s="14"/>
      <c r="C642" s="14"/>
      <c r="D642" s="14"/>
      <c r="E642" s="14"/>
      <c r="F642" s="14"/>
      <c r="G642" s="14"/>
      <c r="H642" s="14"/>
      <c r="I642" s="14"/>
      <c r="J642" s="14"/>
      <c r="K642" s="14"/>
      <c r="L642" s="14"/>
      <c r="M642" s="14"/>
      <c r="N642" s="14"/>
      <c r="O642" s="14"/>
      <c r="P642" s="14"/>
      <c r="Q642" s="14"/>
      <c r="R642" s="14"/>
      <c r="S642" s="14"/>
      <c r="T642" s="14"/>
      <c r="U642" s="14"/>
      <c r="V642" s="14"/>
    </row>
    <row r="643">
      <c r="A643" s="14"/>
      <c r="B643" s="14"/>
      <c r="C643" s="14"/>
      <c r="D643" s="14"/>
      <c r="E643" s="14"/>
      <c r="F643" s="14"/>
      <c r="G643" s="14"/>
      <c r="H643" s="14"/>
      <c r="I643" s="14"/>
      <c r="J643" s="14"/>
      <c r="K643" s="14"/>
      <c r="L643" s="14"/>
      <c r="M643" s="14"/>
      <c r="N643" s="14"/>
      <c r="O643" s="14"/>
      <c r="P643" s="14"/>
      <c r="Q643" s="14"/>
      <c r="R643" s="14"/>
      <c r="S643" s="14"/>
      <c r="T643" s="14"/>
      <c r="U643" s="14"/>
      <c r="V643" s="14"/>
    </row>
    <row r="644">
      <c r="A644" s="14"/>
      <c r="B644" s="14"/>
      <c r="C644" s="14"/>
      <c r="D644" s="14"/>
      <c r="E644" s="14"/>
      <c r="F644" s="14"/>
      <c r="G644" s="14"/>
      <c r="H644" s="14"/>
      <c r="I644" s="14"/>
      <c r="J644" s="14"/>
      <c r="K644" s="14"/>
      <c r="L644" s="14"/>
      <c r="M644" s="14"/>
      <c r="N644" s="14"/>
      <c r="O644" s="14"/>
      <c r="P644" s="14"/>
      <c r="Q644" s="14"/>
      <c r="R644" s="14"/>
      <c r="S644" s="14"/>
      <c r="T644" s="14"/>
      <c r="U644" s="14"/>
      <c r="V644" s="14"/>
    </row>
    <row r="645">
      <c r="A645" s="14"/>
      <c r="B645" s="14"/>
      <c r="C645" s="14"/>
      <c r="D645" s="14"/>
      <c r="E645" s="14"/>
      <c r="F645" s="14"/>
      <c r="G645" s="14"/>
      <c r="H645" s="14"/>
      <c r="I645" s="14"/>
      <c r="J645" s="14"/>
      <c r="K645" s="14"/>
      <c r="L645" s="14"/>
      <c r="M645" s="14"/>
      <c r="N645" s="14"/>
      <c r="O645" s="14"/>
      <c r="P645" s="14"/>
      <c r="Q645" s="14"/>
      <c r="R645" s="14"/>
      <c r="S645" s="14"/>
      <c r="T645" s="14"/>
      <c r="U645" s="14"/>
      <c r="V645" s="14"/>
    </row>
    <row r="646">
      <c r="A646" s="14"/>
      <c r="B646" s="14"/>
      <c r="C646" s="14"/>
      <c r="D646" s="14"/>
      <c r="E646" s="14"/>
      <c r="F646" s="14"/>
      <c r="G646" s="14"/>
      <c r="H646" s="14"/>
      <c r="I646" s="14"/>
      <c r="J646" s="14"/>
      <c r="K646" s="14"/>
      <c r="L646" s="14"/>
      <c r="M646" s="14"/>
      <c r="N646" s="14"/>
      <c r="O646" s="14"/>
      <c r="P646" s="14"/>
      <c r="Q646" s="14"/>
      <c r="R646" s="14"/>
      <c r="S646" s="14"/>
      <c r="T646" s="14"/>
      <c r="U646" s="14"/>
      <c r="V646" s="14"/>
    </row>
    <row r="647">
      <c r="A647" s="14"/>
      <c r="B647" s="14"/>
      <c r="C647" s="14"/>
      <c r="D647" s="14"/>
      <c r="E647" s="14"/>
      <c r="F647" s="14"/>
      <c r="G647" s="14"/>
      <c r="H647" s="14"/>
      <c r="I647" s="14"/>
      <c r="J647" s="14"/>
      <c r="K647" s="14"/>
      <c r="L647" s="14"/>
      <c r="M647" s="14"/>
      <c r="N647" s="14"/>
      <c r="O647" s="14"/>
      <c r="P647" s="14"/>
      <c r="Q647" s="14"/>
      <c r="R647" s="14"/>
      <c r="S647" s="14"/>
      <c r="T647" s="14"/>
      <c r="U647" s="14"/>
      <c r="V647" s="14"/>
    </row>
    <row r="648">
      <c r="A648" s="14"/>
      <c r="B648" s="14"/>
      <c r="C648" s="14"/>
      <c r="D648" s="14"/>
      <c r="E648" s="14"/>
      <c r="F648" s="14"/>
      <c r="G648" s="14"/>
      <c r="H648" s="14"/>
      <c r="I648" s="14"/>
      <c r="J648" s="14"/>
      <c r="K648" s="14"/>
      <c r="L648" s="14"/>
      <c r="M648" s="14"/>
      <c r="N648" s="14"/>
      <c r="O648" s="14"/>
      <c r="P648" s="14"/>
      <c r="Q648" s="14"/>
      <c r="R648" s="14"/>
      <c r="S648" s="14"/>
      <c r="T648" s="14"/>
      <c r="U648" s="14"/>
      <c r="V648" s="14"/>
    </row>
    <row r="649">
      <c r="A649" s="14"/>
      <c r="B649" s="14"/>
      <c r="C649" s="14"/>
      <c r="D649" s="14"/>
      <c r="E649" s="14"/>
      <c r="F649" s="14"/>
      <c r="G649" s="14"/>
      <c r="H649" s="14"/>
      <c r="I649" s="14"/>
      <c r="J649" s="14"/>
      <c r="K649" s="14"/>
      <c r="L649" s="14"/>
      <c r="M649" s="14"/>
      <c r="N649" s="14"/>
      <c r="O649" s="14"/>
      <c r="P649" s="14"/>
      <c r="Q649" s="14"/>
      <c r="R649" s="14"/>
      <c r="S649" s="14"/>
      <c r="T649" s="14"/>
      <c r="U649" s="14"/>
      <c r="V649" s="14"/>
    </row>
    <row r="650">
      <c r="A650" s="14"/>
      <c r="B650" s="14"/>
      <c r="C650" s="14"/>
      <c r="D650" s="14"/>
      <c r="E650" s="14"/>
      <c r="F650" s="14"/>
      <c r="G650" s="14"/>
      <c r="H650" s="14"/>
      <c r="I650" s="14"/>
      <c r="J650" s="14"/>
      <c r="K650" s="14"/>
      <c r="L650" s="14"/>
      <c r="M650" s="14"/>
      <c r="N650" s="14"/>
      <c r="O650" s="14"/>
      <c r="P650" s="14"/>
      <c r="Q650" s="14"/>
      <c r="R650" s="14"/>
      <c r="S650" s="14"/>
      <c r="T650" s="14"/>
      <c r="U650" s="14"/>
      <c r="V650" s="14"/>
    </row>
    <row r="651">
      <c r="A651" s="14"/>
      <c r="B651" s="14"/>
      <c r="C651" s="14"/>
      <c r="D651" s="14"/>
      <c r="E651" s="14"/>
      <c r="F651" s="14"/>
      <c r="G651" s="14"/>
      <c r="H651" s="14"/>
      <c r="I651" s="14"/>
      <c r="J651" s="14"/>
      <c r="K651" s="14"/>
      <c r="L651" s="14"/>
      <c r="M651" s="14"/>
      <c r="N651" s="14"/>
      <c r="O651" s="14"/>
      <c r="P651" s="14"/>
      <c r="Q651" s="14"/>
      <c r="R651" s="14"/>
      <c r="S651" s="14"/>
      <c r="T651" s="14"/>
      <c r="U651" s="14"/>
      <c r="V651" s="14"/>
    </row>
    <row r="652">
      <c r="A652" s="14"/>
      <c r="B652" s="14"/>
      <c r="C652" s="14"/>
      <c r="D652" s="14"/>
      <c r="E652" s="14"/>
      <c r="F652" s="14"/>
      <c r="G652" s="14"/>
      <c r="H652" s="14"/>
      <c r="I652" s="14"/>
      <c r="J652" s="14"/>
      <c r="K652" s="14"/>
      <c r="L652" s="14"/>
      <c r="M652" s="14"/>
      <c r="N652" s="14"/>
      <c r="O652" s="14"/>
      <c r="P652" s="14"/>
      <c r="Q652" s="14"/>
      <c r="R652" s="14"/>
      <c r="S652" s="14"/>
      <c r="T652" s="14"/>
      <c r="U652" s="14"/>
      <c r="V652" s="14"/>
    </row>
    <row r="653">
      <c r="A653" s="14"/>
      <c r="B653" s="14"/>
      <c r="C653" s="14"/>
      <c r="D653" s="14"/>
      <c r="E653" s="14"/>
      <c r="F653" s="14"/>
      <c r="G653" s="14"/>
      <c r="H653" s="14"/>
      <c r="I653" s="14"/>
      <c r="J653" s="14"/>
      <c r="K653" s="14"/>
      <c r="L653" s="14"/>
      <c r="M653" s="14"/>
      <c r="N653" s="14"/>
      <c r="O653" s="14"/>
      <c r="P653" s="14"/>
      <c r="Q653" s="14"/>
      <c r="R653" s="14"/>
      <c r="S653" s="14"/>
      <c r="T653" s="14"/>
      <c r="U653" s="14"/>
      <c r="V653" s="14"/>
    </row>
    <row r="654">
      <c r="A654" s="14"/>
      <c r="B654" s="14"/>
      <c r="C654" s="14"/>
      <c r="D654" s="14"/>
      <c r="E654" s="14"/>
      <c r="F654" s="14"/>
      <c r="G654" s="14"/>
      <c r="H654" s="14"/>
      <c r="I654" s="14"/>
      <c r="J654" s="14"/>
      <c r="K654" s="14"/>
      <c r="L654" s="14"/>
      <c r="M654" s="14"/>
      <c r="N654" s="14"/>
      <c r="O654" s="14"/>
      <c r="P654" s="14"/>
      <c r="Q654" s="14"/>
      <c r="R654" s="14"/>
      <c r="S654" s="14"/>
      <c r="T654" s="14"/>
      <c r="U654" s="14"/>
      <c r="V654" s="14"/>
    </row>
    <row r="655">
      <c r="A655" s="14"/>
      <c r="B655" s="14"/>
      <c r="C655" s="14"/>
      <c r="D655" s="14"/>
      <c r="E655" s="14"/>
      <c r="F655" s="14"/>
      <c r="G655" s="14"/>
      <c r="H655" s="14"/>
      <c r="I655" s="14"/>
      <c r="J655" s="14"/>
      <c r="K655" s="14"/>
      <c r="L655" s="14"/>
      <c r="M655" s="14"/>
      <c r="N655" s="14"/>
      <c r="O655" s="14"/>
      <c r="P655" s="14"/>
      <c r="Q655" s="14"/>
      <c r="R655" s="14"/>
      <c r="S655" s="14"/>
      <c r="T655" s="14"/>
      <c r="U655" s="14"/>
      <c r="V655" s="14"/>
    </row>
    <row r="656">
      <c r="A656" s="14"/>
      <c r="B656" s="14"/>
      <c r="C656" s="14"/>
      <c r="D656" s="14"/>
      <c r="E656" s="14"/>
      <c r="F656" s="14"/>
      <c r="G656" s="14"/>
      <c r="H656" s="14"/>
      <c r="I656" s="14"/>
      <c r="J656" s="14"/>
      <c r="K656" s="14"/>
      <c r="L656" s="14"/>
      <c r="M656" s="14"/>
      <c r="N656" s="14"/>
      <c r="O656" s="14"/>
      <c r="P656" s="14"/>
      <c r="Q656" s="14"/>
      <c r="R656" s="14"/>
      <c r="S656" s="14"/>
      <c r="T656" s="14"/>
      <c r="U656" s="14"/>
      <c r="V656" s="14"/>
    </row>
    <row r="657">
      <c r="A657" s="14"/>
      <c r="B657" s="14"/>
      <c r="C657" s="14"/>
      <c r="D657" s="14"/>
      <c r="E657" s="14"/>
      <c r="F657" s="14"/>
      <c r="G657" s="14"/>
      <c r="H657" s="14"/>
      <c r="I657" s="14"/>
      <c r="J657" s="14"/>
      <c r="K657" s="14"/>
      <c r="L657" s="14"/>
      <c r="M657" s="14"/>
      <c r="N657" s="14"/>
      <c r="O657" s="14"/>
      <c r="P657" s="14"/>
      <c r="Q657" s="14"/>
      <c r="R657" s="14"/>
      <c r="S657" s="14"/>
      <c r="T657" s="14"/>
      <c r="U657" s="14"/>
      <c r="V657" s="14"/>
    </row>
    <row r="658">
      <c r="A658" s="14"/>
      <c r="B658" s="14"/>
      <c r="C658" s="14"/>
      <c r="D658" s="14"/>
      <c r="E658" s="14"/>
      <c r="F658" s="14"/>
      <c r="G658" s="14"/>
      <c r="H658" s="14"/>
      <c r="I658" s="14"/>
      <c r="J658" s="14"/>
      <c r="K658" s="14"/>
      <c r="L658" s="14"/>
      <c r="M658" s="14"/>
      <c r="N658" s="14"/>
      <c r="O658" s="14"/>
      <c r="P658" s="14"/>
      <c r="Q658" s="14"/>
      <c r="R658" s="14"/>
      <c r="S658" s="14"/>
      <c r="T658" s="14"/>
      <c r="U658" s="14"/>
      <c r="V658" s="14"/>
    </row>
    <row r="659">
      <c r="A659" s="14"/>
      <c r="B659" s="14"/>
      <c r="C659" s="14"/>
      <c r="D659" s="14"/>
      <c r="E659" s="14"/>
      <c r="F659" s="14"/>
      <c r="G659" s="14"/>
      <c r="H659" s="14"/>
      <c r="I659" s="14"/>
      <c r="J659" s="14"/>
      <c r="K659" s="14"/>
      <c r="L659" s="14"/>
      <c r="M659" s="14"/>
      <c r="N659" s="14"/>
      <c r="O659" s="14"/>
      <c r="P659" s="14"/>
      <c r="Q659" s="14"/>
      <c r="R659" s="14"/>
      <c r="S659" s="14"/>
      <c r="T659" s="14"/>
      <c r="U659" s="14"/>
      <c r="V659" s="14"/>
    </row>
    <row r="660">
      <c r="A660" s="14"/>
      <c r="B660" s="14"/>
      <c r="C660" s="14"/>
      <c r="D660" s="14"/>
      <c r="E660" s="14"/>
      <c r="F660" s="14"/>
      <c r="G660" s="14"/>
      <c r="H660" s="14"/>
      <c r="I660" s="14"/>
      <c r="J660" s="14"/>
      <c r="K660" s="14"/>
      <c r="L660" s="14"/>
      <c r="M660" s="14"/>
      <c r="N660" s="14"/>
      <c r="O660" s="14"/>
      <c r="P660" s="14"/>
      <c r="Q660" s="14"/>
      <c r="R660" s="14"/>
      <c r="S660" s="14"/>
      <c r="T660" s="14"/>
      <c r="U660" s="14"/>
      <c r="V660" s="14"/>
    </row>
    <row r="661">
      <c r="A661" s="14"/>
      <c r="B661" s="14"/>
      <c r="C661" s="14"/>
      <c r="D661" s="14"/>
      <c r="E661" s="14"/>
      <c r="F661" s="14"/>
      <c r="G661" s="14"/>
      <c r="H661" s="14"/>
      <c r="I661" s="14"/>
      <c r="J661" s="14"/>
      <c r="K661" s="14"/>
      <c r="L661" s="14"/>
      <c r="M661" s="14"/>
      <c r="N661" s="14"/>
      <c r="O661" s="14"/>
      <c r="P661" s="14"/>
      <c r="Q661" s="14"/>
      <c r="R661" s="14"/>
      <c r="S661" s="14"/>
      <c r="T661" s="14"/>
      <c r="U661" s="14"/>
      <c r="V661" s="14"/>
    </row>
    <row r="662">
      <c r="A662" s="14"/>
      <c r="B662" s="14"/>
      <c r="C662" s="14"/>
      <c r="D662" s="14"/>
      <c r="E662" s="14"/>
      <c r="F662" s="14"/>
      <c r="G662" s="14"/>
      <c r="H662" s="14"/>
      <c r="I662" s="14"/>
      <c r="J662" s="14"/>
      <c r="K662" s="14"/>
      <c r="L662" s="14"/>
      <c r="M662" s="14"/>
      <c r="N662" s="14"/>
      <c r="O662" s="14"/>
      <c r="P662" s="14"/>
      <c r="Q662" s="14"/>
      <c r="R662" s="14"/>
      <c r="S662" s="14"/>
      <c r="T662" s="14"/>
      <c r="U662" s="14"/>
      <c r="V662" s="14"/>
    </row>
    <row r="663">
      <c r="A663" s="14"/>
      <c r="B663" s="14"/>
      <c r="C663" s="14"/>
      <c r="D663" s="14"/>
      <c r="E663" s="14"/>
      <c r="F663" s="14"/>
      <c r="G663" s="14"/>
      <c r="H663" s="14"/>
      <c r="I663" s="14"/>
      <c r="J663" s="14"/>
      <c r="K663" s="14"/>
      <c r="L663" s="14"/>
      <c r="M663" s="14"/>
      <c r="N663" s="14"/>
      <c r="O663" s="14"/>
      <c r="P663" s="14"/>
      <c r="Q663" s="14"/>
      <c r="R663" s="14"/>
      <c r="S663" s="14"/>
      <c r="T663" s="14"/>
      <c r="U663" s="14"/>
      <c r="V663" s="14"/>
    </row>
    <row r="664">
      <c r="A664" s="14"/>
      <c r="B664" s="14"/>
      <c r="C664" s="14"/>
      <c r="D664" s="14"/>
      <c r="E664" s="14"/>
      <c r="F664" s="14"/>
      <c r="G664" s="14"/>
      <c r="H664" s="14"/>
      <c r="I664" s="14"/>
      <c r="J664" s="14"/>
      <c r="K664" s="14"/>
      <c r="L664" s="14"/>
      <c r="M664" s="14"/>
      <c r="N664" s="14"/>
      <c r="O664" s="14"/>
      <c r="P664" s="14"/>
      <c r="Q664" s="14"/>
      <c r="R664" s="14"/>
      <c r="S664" s="14"/>
      <c r="T664" s="14"/>
      <c r="U664" s="14"/>
      <c r="V664" s="14"/>
    </row>
    <row r="665">
      <c r="A665" s="14"/>
      <c r="B665" s="14"/>
      <c r="C665" s="14"/>
      <c r="D665" s="14"/>
      <c r="E665" s="14"/>
      <c r="F665" s="14"/>
      <c r="G665" s="14"/>
      <c r="H665" s="14"/>
      <c r="I665" s="14"/>
      <c r="J665" s="14"/>
      <c r="K665" s="14"/>
      <c r="L665" s="14"/>
      <c r="M665" s="14"/>
      <c r="N665" s="14"/>
      <c r="O665" s="14"/>
      <c r="P665" s="14"/>
      <c r="Q665" s="14"/>
      <c r="R665" s="14"/>
      <c r="S665" s="14"/>
      <c r="T665" s="14"/>
      <c r="U665" s="14"/>
      <c r="V665" s="14"/>
    </row>
    <row r="666">
      <c r="A666" s="14"/>
      <c r="B666" s="14"/>
      <c r="C666" s="14"/>
      <c r="D666" s="14"/>
      <c r="E666" s="14"/>
      <c r="F666" s="14"/>
      <c r="G666" s="14"/>
      <c r="H666" s="14"/>
      <c r="I666" s="14"/>
      <c r="J666" s="14"/>
      <c r="K666" s="14"/>
      <c r="L666" s="14"/>
      <c r="M666" s="14"/>
      <c r="N666" s="14"/>
      <c r="O666" s="14"/>
      <c r="P666" s="14"/>
      <c r="Q666" s="14"/>
      <c r="R666" s="14"/>
      <c r="S666" s="14"/>
      <c r="T666" s="14"/>
      <c r="U666" s="14"/>
      <c r="V666" s="14"/>
    </row>
    <row r="667">
      <c r="A667" s="14"/>
      <c r="B667" s="14"/>
      <c r="C667" s="14"/>
      <c r="D667" s="14"/>
      <c r="E667" s="14"/>
      <c r="F667" s="14"/>
      <c r="G667" s="14"/>
      <c r="H667" s="14"/>
      <c r="I667" s="14"/>
      <c r="J667" s="14"/>
      <c r="K667" s="14"/>
      <c r="L667" s="14"/>
      <c r="M667" s="14"/>
      <c r="N667" s="14"/>
      <c r="O667" s="14"/>
      <c r="P667" s="14"/>
      <c r="Q667" s="14"/>
      <c r="R667" s="14"/>
      <c r="S667" s="14"/>
      <c r="T667" s="14"/>
      <c r="U667" s="14"/>
      <c r="V667" s="14"/>
    </row>
    <row r="668">
      <c r="A668" s="14"/>
      <c r="B668" s="14"/>
      <c r="C668" s="14"/>
      <c r="D668" s="14"/>
      <c r="E668" s="14"/>
      <c r="F668" s="14"/>
      <c r="G668" s="14"/>
      <c r="H668" s="14"/>
      <c r="I668" s="14"/>
      <c r="J668" s="14"/>
      <c r="K668" s="14"/>
      <c r="L668" s="14"/>
      <c r="M668" s="14"/>
      <c r="N668" s="14"/>
      <c r="O668" s="14"/>
      <c r="P668" s="14"/>
      <c r="Q668" s="14"/>
      <c r="R668" s="14"/>
      <c r="S668" s="14"/>
      <c r="T668" s="14"/>
      <c r="U668" s="14"/>
      <c r="V668" s="14"/>
    </row>
    <row r="669">
      <c r="A669" s="14"/>
      <c r="B669" s="14"/>
      <c r="C669" s="14"/>
      <c r="D669" s="14"/>
      <c r="E669" s="14"/>
      <c r="F669" s="14"/>
      <c r="G669" s="14"/>
      <c r="H669" s="14"/>
      <c r="I669" s="14"/>
      <c r="J669" s="14"/>
      <c r="K669" s="14"/>
      <c r="L669" s="14"/>
      <c r="M669" s="14"/>
      <c r="N669" s="14"/>
      <c r="O669" s="14"/>
      <c r="P669" s="14"/>
      <c r="Q669" s="14"/>
      <c r="R669" s="14"/>
      <c r="S669" s="14"/>
      <c r="T669" s="14"/>
      <c r="U669" s="14"/>
      <c r="V669" s="14"/>
    </row>
    <row r="670">
      <c r="A670" s="14"/>
      <c r="B670" s="14"/>
      <c r="C670" s="14"/>
      <c r="D670" s="14"/>
      <c r="E670" s="14"/>
      <c r="F670" s="14"/>
      <c r="G670" s="14"/>
      <c r="H670" s="14"/>
      <c r="I670" s="14"/>
      <c r="J670" s="14"/>
      <c r="K670" s="14"/>
      <c r="L670" s="14"/>
      <c r="M670" s="14"/>
      <c r="N670" s="14"/>
      <c r="O670" s="14"/>
      <c r="P670" s="14"/>
      <c r="Q670" s="14"/>
      <c r="R670" s="14"/>
      <c r="S670" s="14"/>
      <c r="T670" s="14"/>
      <c r="U670" s="14"/>
      <c r="V670" s="14"/>
    </row>
    <row r="671">
      <c r="A671" s="14"/>
      <c r="B671" s="14"/>
      <c r="C671" s="14"/>
      <c r="D671" s="14"/>
      <c r="E671" s="14"/>
      <c r="F671" s="14"/>
      <c r="G671" s="14"/>
      <c r="H671" s="14"/>
      <c r="I671" s="14"/>
      <c r="J671" s="14"/>
      <c r="K671" s="14"/>
      <c r="L671" s="14"/>
      <c r="M671" s="14"/>
      <c r="N671" s="14"/>
      <c r="O671" s="14"/>
      <c r="P671" s="14"/>
      <c r="Q671" s="14"/>
      <c r="R671" s="14"/>
      <c r="S671" s="14"/>
      <c r="T671" s="14"/>
      <c r="U671" s="14"/>
      <c r="V671" s="14"/>
    </row>
    <row r="672">
      <c r="A672" s="14"/>
      <c r="B672" s="14"/>
      <c r="C672" s="14"/>
      <c r="D672" s="14"/>
      <c r="E672" s="14"/>
      <c r="F672" s="14"/>
      <c r="G672" s="14"/>
      <c r="H672" s="14"/>
      <c r="I672" s="14"/>
      <c r="J672" s="14"/>
      <c r="K672" s="14"/>
      <c r="L672" s="14"/>
      <c r="M672" s="14"/>
      <c r="N672" s="14"/>
      <c r="O672" s="14"/>
      <c r="P672" s="14"/>
      <c r="Q672" s="14"/>
      <c r="R672" s="14"/>
      <c r="S672" s="14"/>
      <c r="T672" s="14"/>
      <c r="U672" s="14"/>
      <c r="V672" s="14"/>
    </row>
    <row r="673">
      <c r="A673" s="14"/>
      <c r="B673" s="14"/>
      <c r="C673" s="14"/>
      <c r="D673" s="14"/>
      <c r="E673" s="14"/>
      <c r="F673" s="14"/>
      <c r="G673" s="14"/>
      <c r="H673" s="14"/>
      <c r="I673" s="14"/>
      <c r="J673" s="14"/>
      <c r="K673" s="14"/>
      <c r="L673" s="14"/>
      <c r="M673" s="14"/>
      <c r="N673" s="14"/>
      <c r="O673" s="14"/>
      <c r="P673" s="14"/>
      <c r="Q673" s="14"/>
      <c r="R673" s="14"/>
      <c r="S673" s="14"/>
      <c r="T673" s="14"/>
      <c r="U673" s="14"/>
      <c r="V673" s="14"/>
    </row>
    <row r="674">
      <c r="A674" s="14"/>
      <c r="B674" s="14"/>
      <c r="C674" s="14"/>
      <c r="D674" s="14"/>
      <c r="E674" s="14"/>
      <c r="F674" s="14"/>
      <c r="G674" s="14"/>
      <c r="H674" s="14"/>
      <c r="I674" s="14"/>
      <c r="J674" s="14"/>
      <c r="K674" s="14"/>
      <c r="L674" s="14"/>
      <c r="M674" s="14"/>
      <c r="N674" s="14"/>
      <c r="O674" s="14"/>
      <c r="P674" s="14"/>
      <c r="Q674" s="14"/>
      <c r="R674" s="14"/>
      <c r="S674" s="14"/>
      <c r="T674" s="14"/>
      <c r="U674" s="14"/>
      <c r="V674" s="14"/>
    </row>
    <row r="675">
      <c r="A675" s="14"/>
      <c r="B675" s="14"/>
      <c r="C675" s="14"/>
      <c r="D675" s="14"/>
      <c r="E675" s="14"/>
      <c r="F675" s="14"/>
      <c r="G675" s="14"/>
      <c r="H675" s="14"/>
      <c r="I675" s="14"/>
      <c r="J675" s="14"/>
      <c r="K675" s="14"/>
      <c r="L675" s="14"/>
      <c r="M675" s="14"/>
      <c r="N675" s="14"/>
      <c r="O675" s="14"/>
      <c r="P675" s="14"/>
      <c r="Q675" s="14"/>
      <c r="R675" s="14"/>
      <c r="S675" s="14"/>
      <c r="T675" s="14"/>
      <c r="U675" s="14"/>
      <c r="V675" s="14"/>
    </row>
    <row r="676">
      <c r="A676" s="14"/>
      <c r="B676" s="14"/>
      <c r="C676" s="14"/>
      <c r="D676" s="14"/>
      <c r="E676" s="14"/>
      <c r="F676" s="14"/>
      <c r="G676" s="14"/>
      <c r="H676" s="14"/>
      <c r="I676" s="14"/>
      <c r="J676" s="14"/>
      <c r="K676" s="14"/>
      <c r="L676" s="14"/>
      <c r="M676" s="14"/>
      <c r="N676" s="14"/>
      <c r="O676" s="14"/>
      <c r="P676" s="14"/>
      <c r="Q676" s="14"/>
      <c r="R676" s="14"/>
      <c r="S676" s="14"/>
      <c r="T676" s="14"/>
      <c r="U676" s="14"/>
      <c r="V676" s="14"/>
    </row>
    <row r="677">
      <c r="A677" s="14"/>
      <c r="B677" s="14"/>
      <c r="C677" s="14"/>
      <c r="D677" s="14"/>
      <c r="E677" s="14"/>
      <c r="F677" s="14"/>
      <c r="G677" s="14"/>
      <c r="H677" s="14"/>
      <c r="I677" s="14"/>
      <c r="J677" s="14"/>
      <c r="K677" s="14"/>
      <c r="L677" s="14"/>
      <c r="M677" s="14"/>
      <c r="N677" s="14"/>
      <c r="O677" s="14"/>
      <c r="P677" s="14"/>
      <c r="Q677" s="14"/>
      <c r="R677" s="14"/>
      <c r="S677" s="14"/>
      <c r="T677" s="14"/>
      <c r="U677" s="14"/>
      <c r="V677" s="14"/>
    </row>
    <row r="678">
      <c r="A678" s="14"/>
      <c r="B678" s="14"/>
      <c r="C678" s="14"/>
      <c r="D678" s="14"/>
      <c r="E678" s="14"/>
      <c r="F678" s="14"/>
      <c r="G678" s="14"/>
      <c r="H678" s="14"/>
      <c r="I678" s="14"/>
      <c r="J678" s="14"/>
      <c r="K678" s="14"/>
      <c r="L678" s="14"/>
      <c r="M678" s="14"/>
      <c r="N678" s="14"/>
      <c r="O678" s="14"/>
      <c r="P678" s="14"/>
      <c r="Q678" s="14"/>
      <c r="R678" s="14"/>
      <c r="S678" s="14"/>
      <c r="T678" s="14"/>
      <c r="U678" s="14"/>
      <c r="V678" s="14"/>
    </row>
    <row r="679">
      <c r="A679" s="14"/>
      <c r="B679" s="14"/>
      <c r="C679" s="14"/>
      <c r="D679" s="14"/>
      <c r="E679" s="14"/>
      <c r="F679" s="14"/>
      <c r="G679" s="14"/>
      <c r="H679" s="14"/>
      <c r="I679" s="14"/>
      <c r="J679" s="14"/>
      <c r="K679" s="14"/>
      <c r="L679" s="14"/>
      <c r="M679" s="14"/>
      <c r="N679" s="14"/>
      <c r="O679" s="14"/>
      <c r="P679" s="14"/>
      <c r="Q679" s="14"/>
      <c r="R679" s="14"/>
      <c r="S679" s="14"/>
      <c r="T679" s="14"/>
      <c r="U679" s="14"/>
      <c r="V679" s="14"/>
    </row>
    <row r="680">
      <c r="A680" s="14"/>
      <c r="B680" s="14"/>
      <c r="C680" s="14"/>
      <c r="D680" s="14"/>
      <c r="E680" s="14"/>
      <c r="F680" s="14"/>
      <c r="G680" s="14"/>
      <c r="H680" s="14"/>
      <c r="I680" s="14"/>
      <c r="J680" s="14"/>
      <c r="K680" s="14"/>
      <c r="L680" s="14"/>
      <c r="M680" s="14"/>
      <c r="N680" s="14"/>
      <c r="O680" s="14"/>
      <c r="P680" s="14"/>
      <c r="Q680" s="14"/>
      <c r="R680" s="14"/>
      <c r="S680" s="14"/>
      <c r="T680" s="14"/>
      <c r="U680" s="14"/>
      <c r="V680" s="14"/>
    </row>
    <row r="681">
      <c r="A681" s="14"/>
      <c r="B681" s="14"/>
      <c r="C681" s="14"/>
      <c r="D681" s="14"/>
      <c r="E681" s="14"/>
      <c r="F681" s="14"/>
      <c r="G681" s="14"/>
      <c r="H681" s="14"/>
      <c r="I681" s="14"/>
      <c r="J681" s="14"/>
      <c r="K681" s="14"/>
      <c r="L681" s="14"/>
      <c r="M681" s="14"/>
      <c r="N681" s="14"/>
      <c r="O681" s="14"/>
      <c r="P681" s="14"/>
      <c r="Q681" s="14"/>
      <c r="R681" s="14"/>
      <c r="S681" s="14"/>
      <c r="T681" s="14"/>
      <c r="U681" s="14"/>
      <c r="V681" s="14"/>
    </row>
    <row r="682">
      <c r="A682" s="14"/>
      <c r="B682" s="14"/>
      <c r="C682" s="14"/>
      <c r="D682" s="14"/>
      <c r="E682" s="14"/>
      <c r="F682" s="14"/>
      <c r="G682" s="14"/>
      <c r="H682" s="14"/>
      <c r="I682" s="14"/>
      <c r="J682" s="14"/>
      <c r="K682" s="14"/>
      <c r="L682" s="14"/>
      <c r="M682" s="14"/>
      <c r="N682" s="14"/>
      <c r="O682" s="14"/>
      <c r="P682" s="14"/>
      <c r="Q682" s="14"/>
      <c r="R682" s="14"/>
      <c r="S682" s="14"/>
      <c r="T682" s="14"/>
      <c r="U682" s="14"/>
      <c r="V682" s="14"/>
    </row>
    <row r="683">
      <c r="A683" s="14"/>
      <c r="B683" s="14"/>
      <c r="C683" s="14"/>
      <c r="D683" s="14"/>
      <c r="E683" s="14"/>
      <c r="F683" s="14"/>
      <c r="G683" s="14"/>
      <c r="H683" s="14"/>
      <c r="I683" s="14"/>
      <c r="J683" s="14"/>
      <c r="K683" s="14"/>
      <c r="L683" s="14"/>
      <c r="M683" s="14"/>
      <c r="N683" s="14"/>
      <c r="O683" s="14"/>
      <c r="P683" s="14"/>
      <c r="Q683" s="14"/>
      <c r="R683" s="14"/>
      <c r="S683" s="14"/>
      <c r="T683" s="14"/>
      <c r="U683" s="14"/>
      <c r="V683" s="14"/>
    </row>
    <row r="684">
      <c r="A684" s="14"/>
      <c r="B684" s="14"/>
      <c r="C684" s="14"/>
      <c r="D684" s="14"/>
      <c r="E684" s="14"/>
      <c r="F684" s="14"/>
      <c r="G684" s="14"/>
      <c r="H684" s="14"/>
      <c r="I684" s="14"/>
      <c r="J684" s="14"/>
      <c r="K684" s="14"/>
      <c r="L684" s="14"/>
      <c r="M684" s="14"/>
      <c r="N684" s="14"/>
      <c r="O684" s="14"/>
      <c r="P684" s="14"/>
      <c r="Q684" s="14"/>
      <c r="R684" s="14"/>
      <c r="S684" s="14"/>
      <c r="T684" s="14"/>
      <c r="U684" s="14"/>
      <c r="V684" s="14"/>
    </row>
    <row r="685">
      <c r="A685" s="14"/>
      <c r="B685" s="14"/>
      <c r="C685" s="14"/>
      <c r="D685" s="14"/>
      <c r="E685" s="14"/>
      <c r="F685" s="14"/>
      <c r="G685" s="14"/>
      <c r="H685" s="14"/>
      <c r="I685" s="14"/>
      <c r="J685" s="14"/>
      <c r="K685" s="14"/>
      <c r="L685" s="14"/>
      <c r="M685" s="14"/>
      <c r="N685" s="14"/>
      <c r="O685" s="14"/>
      <c r="P685" s="14"/>
      <c r="Q685" s="14"/>
      <c r="R685" s="14"/>
      <c r="S685" s="14"/>
      <c r="T685" s="14"/>
      <c r="U685" s="14"/>
      <c r="V685" s="14"/>
    </row>
    <row r="686">
      <c r="A686" s="14"/>
      <c r="B686" s="14"/>
      <c r="C686" s="14"/>
      <c r="D686" s="14"/>
      <c r="E686" s="14"/>
      <c r="F686" s="14"/>
      <c r="G686" s="14"/>
      <c r="H686" s="14"/>
      <c r="I686" s="14"/>
      <c r="J686" s="14"/>
      <c r="K686" s="14"/>
      <c r="L686" s="14"/>
      <c r="M686" s="14"/>
      <c r="N686" s="14"/>
      <c r="O686" s="14"/>
      <c r="P686" s="14"/>
      <c r="Q686" s="14"/>
      <c r="R686" s="14"/>
      <c r="S686" s="14"/>
      <c r="T686" s="14"/>
      <c r="U686" s="14"/>
      <c r="V686" s="14"/>
    </row>
    <row r="687">
      <c r="A687" s="14"/>
      <c r="B687" s="14"/>
      <c r="C687" s="14"/>
      <c r="D687" s="14"/>
      <c r="E687" s="14"/>
      <c r="F687" s="14"/>
      <c r="G687" s="14"/>
      <c r="H687" s="14"/>
      <c r="I687" s="14"/>
      <c r="J687" s="14"/>
      <c r="K687" s="14"/>
      <c r="L687" s="14"/>
      <c r="M687" s="14"/>
      <c r="N687" s="14"/>
      <c r="O687" s="14"/>
      <c r="P687" s="14"/>
      <c r="Q687" s="14"/>
      <c r="R687" s="14"/>
      <c r="S687" s="14"/>
      <c r="T687" s="14"/>
      <c r="U687" s="14"/>
      <c r="V687" s="14"/>
    </row>
    <row r="688">
      <c r="A688" s="14"/>
      <c r="B688" s="14"/>
      <c r="C688" s="14"/>
      <c r="D688" s="14"/>
      <c r="E688" s="14"/>
      <c r="F688" s="14"/>
      <c r="G688" s="14"/>
      <c r="H688" s="14"/>
      <c r="I688" s="14"/>
      <c r="J688" s="14"/>
      <c r="K688" s="14"/>
      <c r="L688" s="14"/>
      <c r="M688" s="14"/>
      <c r="N688" s="14"/>
      <c r="O688" s="14"/>
      <c r="P688" s="14"/>
      <c r="Q688" s="14"/>
      <c r="R688" s="14"/>
      <c r="S688" s="14"/>
      <c r="T688" s="14"/>
      <c r="U688" s="14"/>
      <c r="V688" s="14"/>
    </row>
    <row r="689">
      <c r="A689" s="14"/>
      <c r="B689" s="14"/>
      <c r="C689" s="14"/>
      <c r="D689" s="14"/>
      <c r="E689" s="14"/>
      <c r="F689" s="14"/>
      <c r="G689" s="14"/>
      <c r="H689" s="14"/>
      <c r="I689" s="14"/>
      <c r="J689" s="14"/>
      <c r="K689" s="14"/>
      <c r="L689" s="14"/>
      <c r="M689" s="14"/>
      <c r="N689" s="14"/>
      <c r="O689" s="14"/>
      <c r="P689" s="14"/>
      <c r="Q689" s="14"/>
      <c r="R689" s="14"/>
      <c r="S689" s="14"/>
      <c r="T689" s="14"/>
      <c r="U689" s="14"/>
      <c r="V689" s="14"/>
    </row>
    <row r="690">
      <c r="A690" s="14"/>
      <c r="B690" s="14"/>
      <c r="C690" s="14"/>
      <c r="D690" s="14"/>
      <c r="E690" s="14"/>
      <c r="F690" s="14"/>
      <c r="G690" s="14"/>
      <c r="H690" s="14"/>
      <c r="I690" s="14"/>
      <c r="J690" s="14"/>
      <c r="K690" s="14"/>
      <c r="L690" s="14"/>
      <c r="M690" s="14"/>
      <c r="N690" s="14"/>
      <c r="O690" s="14"/>
      <c r="P690" s="14"/>
      <c r="Q690" s="14"/>
      <c r="R690" s="14"/>
      <c r="S690" s="14"/>
      <c r="T690" s="14"/>
      <c r="U690" s="14"/>
      <c r="V690" s="14"/>
    </row>
    <row r="691">
      <c r="A691" s="14"/>
      <c r="B691" s="14"/>
      <c r="C691" s="14"/>
      <c r="D691" s="14"/>
      <c r="E691" s="14"/>
      <c r="F691" s="14"/>
      <c r="G691" s="14"/>
      <c r="H691" s="14"/>
      <c r="I691" s="14"/>
      <c r="J691" s="14"/>
      <c r="K691" s="14"/>
      <c r="L691" s="14"/>
      <c r="M691" s="14"/>
      <c r="N691" s="14"/>
      <c r="O691" s="14"/>
      <c r="P691" s="14"/>
      <c r="Q691" s="14"/>
      <c r="R691" s="14"/>
      <c r="S691" s="14"/>
      <c r="T691" s="14"/>
      <c r="U691" s="14"/>
      <c r="V691" s="14"/>
    </row>
    <row r="692">
      <c r="A692" s="14"/>
      <c r="B692" s="14"/>
      <c r="C692" s="14"/>
      <c r="D692" s="14"/>
      <c r="E692" s="14"/>
      <c r="F692" s="14"/>
      <c r="G692" s="14"/>
      <c r="H692" s="14"/>
      <c r="I692" s="14"/>
      <c r="J692" s="14"/>
      <c r="K692" s="14"/>
      <c r="L692" s="14"/>
      <c r="M692" s="14"/>
      <c r="N692" s="14"/>
      <c r="O692" s="14"/>
      <c r="P692" s="14"/>
      <c r="Q692" s="14"/>
      <c r="R692" s="14"/>
      <c r="S692" s="14"/>
      <c r="T692" s="14"/>
      <c r="U692" s="14"/>
      <c r="V692" s="14"/>
    </row>
    <row r="693">
      <c r="A693" s="14"/>
      <c r="B693" s="14"/>
      <c r="C693" s="14"/>
      <c r="D693" s="14"/>
      <c r="E693" s="14"/>
      <c r="F693" s="14"/>
      <c r="G693" s="14"/>
      <c r="H693" s="14"/>
      <c r="I693" s="14"/>
      <c r="J693" s="14"/>
      <c r="K693" s="14"/>
      <c r="L693" s="14"/>
      <c r="M693" s="14"/>
      <c r="N693" s="14"/>
      <c r="O693" s="14"/>
      <c r="P693" s="14"/>
      <c r="Q693" s="14"/>
      <c r="R693" s="14"/>
      <c r="S693" s="14"/>
      <c r="T693" s="14"/>
      <c r="U693" s="14"/>
      <c r="V693" s="14"/>
    </row>
    <row r="694">
      <c r="A694" s="14"/>
      <c r="B694" s="14"/>
      <c r="C694" s="14"/>
      <c r="D694" s="14"/>
      <c r="E694" s="14"/>
      <c r="F694" s="14"/>
      <c r="G694" s="14"/>
      <c r="H694" s="14"/>
      <c r="I694" s="14"/>
      <c r="J694" s="14"/>
      <c r="K694" s="14"/>
      <c r="L694" s="14"/>
      <c r="M694" s="14"/>
      <c r="N694" s="14"/>
      <c r="O694" s="14"/>
      <c r="P694" s="14"/>
      <c r="Q694" s="14"/>
      <c r="R694" s="14"/>
      <c r="S694" s="14"/>
      <c r="T694" s="14"/>
      <c r="U694" s="14"/>
      <c r="V694" s="14"/>
    </row>
    <row r="695">
      <c r="A695" s="14"/>
      <c r="B695" s="14"/>
      <c r="C695" s="14"/>
      <c r="D695" s="14"/>
      <c r="E695" s="14"/>
      <c r="F695" s="14"/>
      <c r="G695" s="14"/>
      <c r="H695" s="14"/>
      <c r="I695" s="14"/>
      <c r="J695" s="14"/>
      <c r="K695" s="14"/>
      <c r="L695" s="14"/>
      <c r="M695" s="14"/>
      <c r="N695" s="14"/>
      <c r="O695" s="14"/>
      <c r="P695" s="14"/>
      <c r="Q695" s="14"/>
      <c r="R695" s="14"/>
      <c r="S695" s="14"/>
      <c r="T695" s="14"/>
      <c r="U695" s="14"/>
      <c r="V695" s="14"/>
    </row>
    <row r="696">
      <c r="A696" s="14"/>
      <c r="B696" s="14"/>
      <c r="C696" s="14"/>
      <c r="D696" s="14"/>
      <c r="E696" s="14"/>
      <c r="F696" s="14"/>
      <c r="G696" s="14"/>
      <c r="H696" s="14"/>
      <c r="I696" s="14"/>
      <c r="J696" s="14"/>
      <c r="K696" s="14"/>
      <c r="L696" s="14"/>
      <c r="M696" s="14"/>
      <c r="N696" s="14"/>
      <c r="O696" s="14"/>
      <c r="P696" s="14"/>
      <c r="Q696" s="14"/>
      <c r="R696" s="14"/>
      <c r="S696" s="14"/>
      <c r="T696" s="14"/>
      <c r="U696" s="14"/>
      <c r="V696" s="14"/>
    </row>
    <row r="697">
      <c r="A697" s="14"/>
      <c r="B697" s="14"/>
      <c r="C697" s="14"/>
      <c r="D697" s="14"/>
      <c r="E697" s="14"/>
      <c r="F697" s="14"/>
      <c r="G697" s="14"/>
      <c r="H697" s="14"/>
      <c r="I697" s="14"/>
      <c r="J697" s="14"/>
      <c r="K697" s="14"/>
      <c r="L697" s="14"/>
      <c r="M697" s="14"/>
      <c r="N697" s="14"/>
      <c r="O697" s="14"/>
      <c r="P697" s="14"/>
      <c r="Q697" s="14"/>
      <c r="R697" s="14"/>
      <c r="S697" s="14"/>
      <c r="T697" s="14"/>
      <c r="U697" s="14"/>
      <c r="V697" s="14"/>
    </row>
    <row r="698">
      <c r="A698" s="14"/>
      <c r="B698" s="14"/>
      <c r="C698" s="14"/>
      <c r="D698" s="14"/>
      <c r="E698" s="14"/>
      <c r="F698" s="14"/>
      <c r="G698" s="14"/>
      <c r="H698" s="14"/>
      <c r="I698" s="14"/>
      <c r="J698" s="14"/>
      <c r="K698" s="14"/>
      <c r="L698" s="14"/>
      <c r="M698" s="14"/>
      <c r="N698" s="14"/>
      <c r="O698" s="14"/>
      <c r="P698" s="14"/>
      <c r="Q698" s="14"/>
      <c r="R698" s="14"/>
      <c r="S698" s="14"/>
      <c r="T698" s="14"/>
      <c r="U698" s="14"/>
      <c r="V698" s="14"/>
    </row>
    <row r="699">
      <c r="A699" s="14"/>
      <c r="B699" s="14"/>
      <c r="C699" s="14"/>
      <c r="D699" s="14"/>
      <c r="E699" s="14"/>
      <c r="F699" s="14"/>
      <c r="G699" s="14"/>
      <c r="H699" s="14"/>
      <c r="I699" s="14"/>
      <c r="J699" s="14"/>
      <c r="K699" s="14"/>
      <c r="L699" s="14"/>
      <c r="M699" s="14"/>
      <c r="N699" s="14"/>
      <c r="O699" s="14"/>
      <c r="P699" s="14"/>
      <c r="Q699" s="14"/>
      <c r="R699" s="14"/>
      <c r="S699" s="14"/>
      <c r="T699" s="14"/>
      <c r="U699" s="14"/>
      <c r="V699" s="14"/>
    </row>
    <row r="700">
      <c r="A700" s="14"/>
      <c r="B700" s="14"/>
      <c r="C700" s="14"/>
      <c r="D700" s="14"/>
      <c r="E700" s="14"/>
      <c r="F700" s="14"/>
      <c r="G700" s="14"/>
      <c r="H700" s="14"/>
      <c r="I700" s="14"/>
      <c r="J700" s="14"/>
      <c r="K700" s="14"/>
      <c r="L700" s="14"/>
      <c r="M700" s="14"/>
      <c r="N700" s="14"/>
      <c r="O700" s="14"/>
      <c r="P700" s="14"/>
      <c r="Q700" s="14"/>
      <c r="R700" s="14"/>
      <c r="S700" s="14"/>
      <c r="T700" s="14"/>
      <c r="U700" s="14"/>
      <c r="V700" s="14"/>
    </row>
    <row r="701">
      <c r="A701" s="14"/>
      <c r="B701" s="14"/>
      <c r="C701" s="14"/>
      <c r="D701" s="14"/>
      <c r="E701" s="14"/>
      <c r="F701" s="14"/>
      <c r="G701" s="14"/>
      <c r="H701" s="14"/>
      <c r="I701" s="14"/>
      <c r="J701" s="14"/>
      <c r="K701" s="14"/>
      <c r="L701" s="14"/>
      <c r="M701" s="14"/>
      <c r="N701" s="14"/>
      <c r="O701" s="14"/>
      <c r="P701" s="14"/>
      <c r="Q701" s="14"/>
      <c r="R701" s="14"/>
      <c r="S701" s="14"/>
      <c r="T701" s="14"/>
      <c r="U701" s="14"/>
      <c r="V701" s="14"/>
    </row>
    <row r="702">
      <c r="A702" s="14"/>
      <c r="B702" s="14"/>
      <c r="C702" s="14"/>
      <c r="D702" s="14"/>
      <c r="E702" s="14"/>
      <c r="F702" s="14"/>
      <c r="G702" s="14"/>
      <c r="H702" s="14"/>
      <c r="I702" s="14"/>
      <c r="J702" s="14"/>
      <c r="K702" s="14"/>
      <c r="L702" s="14"/>
      <c r="M702" s="14"/>
      <c r="N702" s="14"/>
      <c r="O702" s="14"/>
      <c r="P702" s="14"/>
      <c r="Q702" s="14"/>
      <c r="R702" s="14"/>
      <c r="S702" s="14"/>
      <c r="T702" s="14"/>
      <c r="U702" s="14"/>
      <c r="V702" s="14"/>
    </row>
    <row r="703">
      <c r="A703" s="14"/>
      <c r="B703" s="14"/>
      <c r="C703" s="14"/>
      <c r="D703" s="14"/>
      <c r="E703" s="14"/>
      <c r="F703" s="14"/>
      <c r="G703" s="14"/>
      <c r="H703" s="14"/>
      <c r="I703" s="14"/>
      <c r="J703" s="14"/>
      <c r="K703" s="14"/>
      <c r="L703" s="14"/>
      <c r="M703" s="14"/>
      <c r="N703" s="14"/>
      <c r="O703" s="14"/>
      <c r="P703" s="14"/>
      <c r="Q703" s="14"/>
      <c r="R703" s="14"/>
      <c r="S703" s="14"/>
      <c r="T703" s="14"/>
      <c r="U703" s="14"/>
      <c r="V703" s="14"/>
    </row>
    <row r="704">
      <c r="A704" s="14"/>
      <c r="B704" s="14"/>
      <c r="C704" s="14"/>
      <c r="D704" s="14"/>
      <c r="E704" s="14"/>
      <c r="F704" s="14"/>
      <c r="G704" s="14"/>
      <c r="H704" s="14"/>
      <c r="I704" s="14"/>
      <c r="J704" s="14"/>
      <c r="K704" s="14"/>
      <c r="L704" s="14"/>
      <c r="M704" s="14"/>
      <c r="N704" s="14"/>
      <c r="O704" s="14"/>
      <c r="P704" s="14"/>
      <c r="Q704" s="14"/>
      <c r="R704" s="14"/>
      <c r="S704" s="14"/>
      <c r="T704" s="14"/>
      <c r="U704" s="14"/>
      <c r="V704" s="14"/>
    </row>
    <row r="705">
      <c r="A705" s="14"/>
      <c r="B705" s="14"/>
      <c r="C705" s="14"/>
      <c r="D705" s="14"/>
      <c r="E705" s="14"/>
      <c r="F705" s="14"/>
      <c r="G705" s="14"/>
      <c r="H705" s="14"/>
      <c r="I705" s="14"/>
      <c r="J705" s="14"/>
      <c r="K705" s="14"/>
      <c r="L705" s="14"/>
      <c r="M705" s="14"/>
      <c r="N705" s="14"/>
      <c r="O705" s="14"/>
      <c r="P705" s="14"/>
      <c r="Q705" s="14"/>
      <c r="R705" s="14"/>
      <c r="S705" s="14"/>
      <c r="T705" s="14"/>
      <c r="U705" s="14"/>
      <c r="V705" s="14"/>
    </row>
    <row r="706">
      <c r="A706" s="14"/>
      <c r="B706" s="14"/>
      <c r="C706" s="14"/>
      <c r="D706" s="14"/>
      <c r="E706" s="14"/>
      <c r="F706" s="14"/>
      <c r="G706" s="14"/>
      <c r="H706" s="14"/>
      <c r="I706" s="14"/>
      <c r="J706" s="14"/>
      <c r="K706" s="14"/>
      <c r="L706" s="14"/>
      <c r="M706" s="14"/>
      <c r="N706" s="14"/>
      <c r="O706" s="14"/>
      <c r="P706" s="14"/>
      <c r="Q706" s="14"/>
      <c r="R706" s="14"/>
      <c r="S706" s="14"/>
      <c r="T706" s="14"/>
      <c r="U706" s="14"/>
      <c r="V706" s="14"/>
    </row>
    <row r="707">
      <c r="A707" s="14"/>
      <c r="B707" s="14"/>
      <c r="C707" s="14"/>
      <c r="D707" s="14"/>
      <c r="E707" s="14"/>
      <c r="F707" s="14"/>
      <c r="G707" s="14"/>
      <c r="H707" s="14"/>
      <c r="I707" s="14"/>
      <c r="J707" s="14"/>
      <c r="K707" s="14"/>
      <c r="L707" s="14"/>
      <c r="M707" s="14"/>
      <c r="N707" s="14"/>
      <c r="O707" s="14"/>
      <c r="P707" s="14"/>
      <c r="Q707" s="14"/>
      <c r="R707" s="14"/>
      <c r="S707" s="14"/>
      <c r="T707" s="14"/>
      <c r="U707" s="14"/>
      <c r="V707" s="14"/>
    </row>
    <row r="708">
      <c r="A708" s="14"/>
      <c r="B708" s="14"/>
      <c r="C708" s="14"/>
      <c r="D708" s="14"/>
      <c r="E708" s="14"/>
      <c r="F708" s="14"/>
      <c r="G708" s="14"/>
      <c r="H708" s="14"/>
      <c r="I708" s="14"/>
      <c r="J708" s="14"/>
      <c r="K708" s="14"/>
      <c r="L708" s="14"/>
      <c r="M708" s="14"/>
      <c r="N708" s="14"/>
      <c r="O708" s="14"/>
      <c r="P708" s="14"/>
      <c r="Q708" s="14"/>
      <c r="R708" s="14"/>
      <c r="S708" s="14"/>
      <c r="T708" s="14"/>
      <c r="U708" s="14"/>
      <c r="V708" s="14"/>
    </row>
    <row r="709">
      <c r="A709" s="14"/>
      <c r="B709" s="14"/>
      <c r="C709" s="14"/>
      <c r="D709" s="14"/>
      <c r="E709" s="14"/>
      <c r="F709" s="14"/>
      <c r="G709" s="14"/>
      <c r="H709" s="14"/>
      <c r="I709" s="14"/>
      <c r="J709" s="14"/>
      <c r="K709" s="14"/>
      <c r="L709" s="14"/>
      <c r="M709" s="14"/>
      <c r="N709" s="14"/>
      <c r="O709" s="14"/>
      <c r="P709" s="14"/>
      <c r="Q709" s="14"/>
      <c r="R709" s="14"/>
      <c r="S709" s="14"/>
      <c r="T709" s="14"/>
      <c r="U709" s="14"/>
      <c r="V709" s="14"/>
    </row>
    <row r="710">
      <c r="A710" s="14"/>
      <c r="B710" s="14"/>
      <c r="C710" s="14"/>
      <c r="D710" s="14"/>
      <c r="E710" s="14"/>
      <c r="F710" s="14"/>
      <c r="G710" s="14"/>
      <c r="H710" s="14"/>
      <c r="I710" s="14"/>
      <c r="J710" s="14"/>
      <c r="K710" s="14"/>
      <c r="L710" s="14"/>
      <c r="M710" s="14"/>
      <c r="N710" s="14"/>
      <c r="O710" s="14"/>
      <c r="P710" s="14"/>
      <c r="Q710" s="14"/>
      <c r="R710" s="14"/>
      <c r="S710" s="14"/>
      <c r="T710" s="14"/>
      <c r="U710" s="14"/>
      <c r="V710" s="14"/>
    </row>
    <row r="711">
      <c r="A711" s="14"/>
      <c r="B711" s="14"/>
      <c r="C711" s="14"/>
      <c r="D711" s="14"/>
      <c r="E711" s="14"/>
      <c r="F711" s="14"/>
      <c r="G711" s="14"/>
      <c r="H711" s="14"/>
      <c r="I711" s="14"/>
      <c r="J711" s="14"/>
      <c r="K711" s="14"/>
      <c r="L711" s="14"/>
      <c r="M711" s="14"/>
      <c r="N711" s="14"/>
      <c r="O711" s="14"/>
      <c r="P711" s="14"/>
      <c r="Q711" s="14"/>
      <c r="R711" s="14"/>
      <c r="S711" s="14"/>
      <c r="T711" s="14"/>
      <c r="U711" s="14"/>
      <c r="V711" s="14"/>
    </row>
    <row r="712">
      <c r="A712" s="14"/>
      <c r="B712" s="14"/>
      <c r="C712" s="14"/>
      <c r="D712" s="14"/>
      <c r="E712" s="14"/>
      <c r="F712" s="14"/>
      <c r="G712" s="14"/>
      <c r="H712" s="14"/>
      <c r="I712" s="14"/>
      <c r="J712" s="14"/>
      <c r="K712" s="14"/>
      <c r="L712" s="14"/>
      <c r="M712" s="14"/>
      <c r="N712" s="14"/>
      <c r="O712" s="14"/>
      <c r="P712" s="14"/>
      <c r="Q712" s="14"/>
      <c r="R712" s="14"/>
      <c r="S712" s="14"/>
      <c r="T712" s="14"/>
      <c r="U712" s="14"/>
      <c r="V712" s="14"/>
    </row>
    <row r="713">
      <c r="A713" s="14"/>
      <c r="B713" s="14"/>
      <c r="C713" s="14"/>
      <c r="D713" s="14"/>
      <c r="E713" s="14"/>
      <c r="F713" s="14"/>
      <c r="G713" s="14"/>
      <c r="H713" s="14"/>
      <c r="I713" s="14"/>
      <c r="J713" s="14"/>
      <c r="K713" s="14"/>
      <c r="L713" s="14"/>
      <c r="M713" s="14"/>
      <c r="N713" s="14"/>
      <c r="O713" s="14"/>
      <c r="P713" s="14"/>
      <c r="Q713" s="14"/>
      <c r="R713" s="14"/>
      <c r="S713" s="14"/>
      <c r="T713" s="14"/>
      <c r="U713" s="14"/>
      <c r="V713" s="14"/>
    </row>
    <row r="714">
      <c r="A714" s="14"/>
      <c r="B714" s="14"/>
      <c r="C714" s="14"/>
      <c r="D714" s="14"/>
      <c r="E714" s="14"/>
      <c r="F714" s="14"/>
      <c r="G714" s="14"/>
      <c r="H714" s="14"/>
      <c r="I714" s="14"/>
      <c r="J714" s="14"/>
      <c r="K714" s="14"/>
      <c r="L714" s="14"/>
      <c r="M714" s="14"/>
      <c r="N714" s="14"/>
      <c r="O714" s="14"/>
      <c r="P714" s="14"/>
      <c r="Q714" s="14"/>
      <c r="R714" s="14"/>
      <c r="S714" s="14"/>
      <c r="T714" s="14"/>
      <c r="U714" s="14"/>
      <c r="V714" s="14"/>
    </row>
    <row r="715">
      <c r="A715" s="14"/>
      <c r="B715" s="14"/>
      <c r="C715" s="14"/>
      <c r="D715" s="14"/>
      <c r="E715" s="14"/>
      <c r="F715" s="14"/>
      <c r="G715" s="14"/>
      <c r="H715" s="14"/>
      <c r="I715" s="14"/>
      <c r="J715" s="14"/>
      <c r="K715" s="14"/>
      <c r="L715" s="14"/>
      <c r="M715" s="14"/>
      <c r="N715" s="14"/>
      <c r="O715" s="14"/>
      <c r="P715" s="14"/>
      <c r="Q715" s="14"/>
      <c r="R715" s="14"/>
      <c r="S715" s="14"/>
      <c r="T715" s="14"/>
      <c r="U715" s="14"/>
      <c r="V715" s="14"/>
    </row>
    <row r="716">
      <c r="A716" s="14"/>
      <c r="B716" s="14"/>
      <c r="C716" s="14"/>
      <c r="D716" s="14"/>
      <c r="E716" s="14"/>
      <c r="F716" s="14"/>
      <c r="G716" s="14"/>
      <c r="H716" s="14"/>
      <c r="I716" s="14"/>
      <c r="J716" s="14"/>
      <c r="K716" s="14"/>
      <c r="L716" s="14"/>
      <c r="M716" s="14"/>
      <c r="N716" s="14"/>
      <c r="O716" s="14"/>
      <c r="P716" s="14"/>
      <c r="Q716" s="14"/>
      <c r="R716" s="14"/>
      <c r="S716" s="14"/>
      <c r="T716" s="14"/>
      <c r="U716" s="14"/>
      <c r="V716" s="14"/>
    </row>
    <row r="717">
      <c r="A717" s="14"/>
      <c r="B717" s="14"/>
      <c r="C717" s="14"/>
      <c r="D717" s="14"/>
      <c r="E717" s="14"/>
      <c r="F717" s="14"/>
      <c r="G717" s="14"/>
      <c r="H717" s="14"/>
      <c r="I717" s="14"/>
      <c r="J717" s="14"/>
      <c r="K717" s="14"/>
      <c r="L717" s="14"/>
      <c r="M717" s="14"/>
      <c r="N717" s="14"/>
      <c r="O717" s="14"/>
      <c r="P717" s="14"/>
      <c r="Q717" s="14"/>
      <c r="R717" s="14"/>
      <c r="S717" s="14"/>
      <c r="T717" s="14"/>
      <c r="U717" s="14"/>
      <c r="V717" s="14"/>
    </row>
    <row r="718">
      <c r="A718" s="14"/>
      <c r="B718" s="14"/>
      <c r="C718" s="14"/>
      <c r="D718" s="14"/>
      <c r="E718" s="14"/>
      <c r="F718" s="14"/>
      <c r="G718" s="14"/>
      <c r="H718" s="14"/>
      <c r="I718" s="14"/>
      <c r="J718" s="14"/>
      <c r="K718" s="14"/>
      <c r="L718" s="14"/>
      <c r="M718" s="14"/>
      <c r="N718" s="14"/>
      <c r="O718" s="14"/>
      <c r="P718" s="14"/>
      <c r="Q718" s="14"/>
      <c r="R718" s="14"/>
      <c r="S718" s="14"/>
      <c r="T718" s="14"/>
      <c r="U718" s="14"/>
      <c r="V718" s="14"/>
    </row>
    <row r="719">
      <c r="A719" s="14"/>
      <c r="B719" s="14"/>
      <c r="C719" s="14"/>
      <c r="D719" s="14"/>
      <c r="E719" s="14"/>
      <c r="F719" s="14"/>
      <c r="G719" s="14"/>
      <c r="H719" s="14"/>
      <c r="I719" s="14"/>
      <c r="J719" s="14"/>
      <c r="K719" s="14"/>
      <c r="L719" s="14"/>
      <c r="M719" s="14"/>
      <c r="N719" s="14"/>
      <c r="O719" s="14"/>
      <c r="P719" s="14"/>
      <c r="Q719" s="14"/>
      <c r="R719" s="14"/>
      <c r="S719" s="14"/>
      <c r="T719" s="14"/>
      <c r="U719" s="14"/>
      <c r="V719" s="14"/>
    </row>
    <row r="720">
      <c r="A720" s="14"/>
      <c r="B720" s="14"/>
      <c r="C720" s="14"/>
      <c r="D720" s="14"/>
      <c r="E720" s="14"/>
      <c r="F720" s="14"/>
      <c r="G720" s="14"/>
      <c r="H720" s="14"/>
      <c r="I720" s="14"/>
      <c r="J720" s="14"/>
      <c r="K720" s="14"/>
      <c r="L720" s="14"/>
      <c r="M720" s="14"/>
      <c r="N720" s="14"/>
      <c r="O720" s="14"/>
      <c r="P720" s="14"/>
      <c r="Q720" s="14"/>
      <c r="R720" s="14"/>
      <c r="S720" s="14"/>
      <c r="T720" s="14"/>
      <c r="U720" s="14"/>
      <c r="V720" s="14"/>
    </row>
    <row r="721">
      <c r="A721" s="14"/>
      <c r="B721" s="14"/>
      <c r="C721" s="14"/>
      <c r="D721" s="14"/>
      <c r="E721" s="14"/>
      <c r="F721" s="14"/>
      <c r="G721" s="14"/>
      <c r="H721" s="14"/>
      <c r="I721" s="14"/>
      <c r="J721" s="14"/>
      <c r="K721" s="14"/>
      <c r="L721" s="14"/>
      <c r="M721" s="14"/>
      <c r="N721" s="14"/>
      <c r="O721" s="14"/>
      <c r="P721" s="14"/>
      <c r="Q721" s="14"/>
      <c r="R721" s="14"/>
      <c r="S721" s="14"/>
      <c r="T721" s="14"/>
      <c r="U721" s="14"/>
      <c r="V721" s="14"/>
    </row>
    <row r="722">
      <c r="A722" s="14"/>
      <c r="B722" s="14"/>
      <c r="C722" s="14"/>
      <c r="D722" s="14"/>
      <c r="E722" s="14"/>
      <c r="F722" s="14"/>
      <c r="G722" s="14"/>
      <c r="H722" s="14"/>
      <c r="I722" s="14"/>
      <c r="J722" s="14"/>
      <c r="K722" s="14"/>
      <c r="L722" s="14"/>
      <c r="M722" s="14"/>
      <c r="N722" s="14"/>
      <c r="O722" s="14"/>
      <c r="P722" s="14"/>
      <c r="Q722" s="14"/>
      <c r="R722" s="14"/>
      <c r="S722" s="14"/>
      <c r="T722" s="14"/>
      <c r="U722" s="14"/>
      <c r="V722" s="14"/>
    </row>
    <row r="723">
      <c r="A723" s="14"/>
      <c r="B723" s="14"/>
      <c r="C723" s="14"/>
      <c r="D723" s="14"/>
      <c r="E723" s="14"/>
      <c r="F723" s="14"/>
      <c r="G723" s="14"/>
      <c r="H723" s="14"/>
      <c r="I723" s="14"/>
      <c r="J723" s="14"/>
      <c r="K723" s="14"/>
      <c r="L723" s="14"/>
      <c r="M723" s="14"/>
      <c r="N723" s="14"/>
      <c r="O723" s="14"/>
      <c r="P723" s="14"/>
      <c r="Q723" s="14"/>
      <c r="R723" s="14"/>
      <c r="S723" s="14"/>
      <c r="T723" s="14"/>
      <c r="U723" s="14"/>
      <c r="V723" s="14"/>
    </row>
    <row r="724">
      <c r="A724" s="14"/>
      <c r="B724" s="14"/>
      <c r="C724" s="14"/>
      <c r="D724" s="14"/>
      <c r="E724" s="14"/>
      <c r="F724" s="14"/>
      <c r="G724" s="14"/>
      <c r="H724" s="14"/>
      <c r="I724" s="14"/>
      <c r="J724" s="14"/>
      <c r="K724" s="14"/>
      <c r="L724" s="14"/>
      <c r="M724" s="14"/>
      <c r="N724" s="14"/>
      <c r="O724" s="14"/>
      <c r="P724" s="14"/>
      <c r="Q724" s="14"/>
      <c r="R724" s="14"/>
      <c r="S724" s="14"/>
      <c r="T724" s="14"/>
      <c r="U724" s="14"/>
      <c r="V724" s="14"/>
    </row>
    <row r="725">
      <c r="A725" s="14"/>
      <c r="B725" s="14"/>
      <c r="C725" s="14"/>
      <c r="D725" s="14"/>
      <c r="E725" s="14"/>
      <c r="F725" s="14"/>
      <c r="G725" s="14"/>
      <c r="H725" s="14"/>
      <c r="I725" s="14"/>
      <c r="J725" s="14"/>
      <c r="K725" s="14"/>
      <c r="L725" s="14"/>
      <c r="M725" s="14"/>
      <c r="N725" s="14"/>
      <c r="O725" s="14"/>
      <c r="P725" s="14"/>
      <c r="Q725" s="14"/>
      <c r="R725" s="14"/>
      <c r="S725" s="14"/>
      <c r="T725" s="14"/>
      <c r="U725" s="14"/>
      <c r="V725" s="14"/>
    </row>
    <row r="726">
      <c r="A726" s="14"/>
      <c r="B726" s="14"/>
      <c r="C726" s="14"/>
      <c r="D726" s="14"/>
      <c r="E726" s="14"/>
      <c r="F726" s="14"/>
      <c r="G726" s="14"/>
      <c r="H726" s="14"/>
      <c r="I726" s="14"/>
      <c r="J726" s="14"/>
      <c r="K726" s="14"/>
      <c r="L726" s="14"/>
      <c r="M726" s="14"/>
      <c r="N726" s="14"/>
      <c r="O726" s="14"/>
      <c r="P726" s="14"/>
      <c r="Q726" s="14"/>
      <c r="R726" s="14"/>
      <c r="S726" s="14"/>
      <c r="T726" s="14"/>
      <c r="U726" s="14"/>
      <c r="V726" s="14"/>
    </row>
    <row r="727">
      <c r="A727" s="14"/>
      <c r="B727" s="14"/>
      <c r="C727" s="14"/>
      <c r="D727" s="14"/>
      <c r="E727" s="14"/>
      <c r="F727" s="14"/>
      <c r="G727" s="14"/>
      <c r="H727" s="14"/>
      <c r="I727" s="14"/>
      <c r="J727" s="14"/>
      <c r="K727" s="14"/>
      <c r="L727" s="14"/>
      <c r="M727" s="14"/>
      <c r="N727" s="14"/>
      <c r="O727" s="14"/>
      <c r="P727" s="14"/>
      <c r="Q727" s="14"/>
      <c r="R727" s="14"/>
      <c r="S727" s="14"/>
      <c r="T727" s="14"/>
      <c r="U727" s="14"/>
      <c r="V727" s="14"/>
    </row>
    <row r="728">
      <c r="A728" s="14"/>
      <c r="B728" s="14"/>
      <c r="C728" s="14"/>
      <c r="D728" s="14"/>
      <c r="E728" s="14"/>
      <c r="F728" s="14"/>
      <c r="G728" s="14"/>
      <c r="H728" s="14"/>
      <c r="I728" s="14"/>
      <c r="J728" s="14"/>
      <c r="K728" s="14"/>
      <c r="L728" s="14"/>
      <c r="M728" s="14"/>
      <c r="N728" s="14"/>
      <c r="O728" s="14"/>
      <c r="P728" s="14"/>
      <c r="Q728" s="14"/>
      <c r="R728" s="14"/>
      <c r="S728" s="14"/>
      <c r="T728" s="14"/>
      <c r="U728" s="14"/>
      <c r="V728" s="14"/>
    </row>
    <row r="729">
      <c r="A729" s="14"/>
      <c r="B729" s="14"/>
      <c r="C729" s="14"/>
      <c r="D729" s="14"/>
      <c r="E729" s="14"/>
      <c r="F729" s="14"/>
      <c r="G729" s="14"/>
      <c r="H729" s="14"/>
      <c r="I729" s="14"/>
      <c r="J729" s="14"/>
      <c r="K729" s="14"/>
      <c r="L729" s="14"/>
      <c r="M729" s="14"/>
      <c r="N729" s="14"/>
      <c r="O729" s="14"/>
      <c r="P729" s="14"/>
      <c r="Q729" s="14"/>
      <c r="R729" s="14"/>
      <c r="S729" s="14"/>
      <c r="T729" s="14"/>
      <c r="U729" s="14"/>
      <c r="V729" s="14"/>
    </row>
    <row r="730">
      <c r="A730" s="14"/>
      <c r="B730" s="14"/>
      <c r="C730" s="14"/>
      <c r="D730" s="14"/>
      <c r="E730" s="14"/>
      <c r="F730" s="14"/>
      <c r="G730" s="14"/>
      <c r="H730" s="14"/>
      <c r="I730" s="14"/>
      <c r="J730" s="14"/>
      <c r="K730" s="14"/>
      <c r="L730" s="14"/>
      <c r="M730" s="14"/>
      <c r="N730" s="14"/>
      <c r="O730" s="14"/>
      <c r="P730" s="14"/>
      <c r="Q730" s="14"/>
      <c r="R730" s="14"/>
      <c r="S730" s="14"/>
      <c r="T730" s="14"/>
      <c r="U730" s="14"/>
      <c r="V730" s="14"/>
    </row>
    <row r="731">
      <c r="A731" s="14"/>
      <c r="B731" s="14"/>
      <c r="C731" s="14"/>
      <c r="D731" s="14"/>
      <c r="E731" s="14"/>
      <c r="F731" s="14"/>
      <c r="G731" s="14"/>
      <c r="H731" s="14"/>
      <c r="I731" s="14"/>
      <c r="J731" s="14"/>
      <c r="K731" s="14"/>
      <c r="L731" s="14"/>
      <c r="M731" s="14"/>
      <c r="N731" s="14"/>
      <c r="O731" s="14"/>
      <c r="P731" s="14"/>
      <c r="Q731" s="14"/>
      <c r="R731" s="14"/>
      <c r="S731" s="14"/>
      <c r="T731" s="14"/>
      <c r="U731" s="14"/>
      <c r="V731" s="14"/>
    </row>
    <row r="732">
      <c r="A732" s="14"/>
      <c r="B732" s="14"/>
      <c r="C732" s="14"/>
      <c r="D732" s="14"/>
      <c r="E732" s="14"/>
      <c r="F732" s="14"/>
      <c r="G732" s="14"/>
      <c r="H732" s="14"/>
      <c r="I732" s="14"/>
      <c r="J732" s="14"/>
      <c r="K732" s="14"/>
      <c r="L732" s="14"/>
      <c r="M732" s="14"/>
      <c r="N732" s="14"/>
      <c r="O732" s="14"/>
      <c r="P732" s="14"/>
      <c r="Q732" s="14"/>
      <c r="R732" s="14"/>
      <c r="S732" s="14"/>
      <c r="T732" s="14"/>
      <c r="U732" s="14"/>
      <c r="V732" s="14"/>
    </row>
    <row r="733">
      <c r="A733" s="14"/>
      <c r="B733" s="14"/>
      <c r="C733" s="14"/>
      <c r="D733" s="14"/>
      <c r="E733" s="14"/>
      <c r="F733" s="14"/>
      <c r="G733" s="14"/>
      <c r="H733" s="14"/>
      <c r="I733" s="14"/>
      <c r="J733" s="14"/>
      <c r="K733" s="14"/>
      <c r="L733" s="14"/>
      <c r="M733" s="14"/>
      <c r="N733" s="14"/>
      <c r="O733" s="14"/>
      <c r="P733" s="14"/>
      <c r="Q733" s="14"/>
      <c r="R733" s="14"/>
      <c r="S733" s="14"/>
      <c r="T733" s="14"/>
      <c r="U733" s="14"/>
      <c r="V733" s="14"/>
    </row>
    <row r="734">
      <c r="A734" s="14"/>
      <c r="B734" s="14"/>
      <c r="C734" s="14"/>
      <c r="D734" s="14"/>
      <c r="E734" s="14"/>
      <c r="F734" s="14"/>
      <c r="G734" s="14"/>
      <c r="H734" s="14"/>
      <c r="I734" s="14"/>
      <c r="J734" s="14"/>
      <c r="K734" s="14"/>
      <c r="L734" s="14"/>
      <c r="M734" s="14"/>
      <c r="N734" s="14"/>
      <c r="O734" s="14"/>
      <c r="P734" s="14"/>
      <c r="Q734" s="14"/>
      <c r="R734" s="14"/>
      <c r="S734" s="14"/>
      <c r="T734" s="14"/>
      <c r="U734" s="14"/>
      <c r="V734" s="14"/>
    </row>
    <row r="735">
      <c r="A735" s="14"/>
      <c r="B735" s="14"/>
      <c r="C735" s="14"/>
      <c r="D735" s="14"/>
      <c r="E735" s="14"/>
      <c r="F735" s="14"/>
      <c r="G735" s="14"/>
      <c r="H735" s="14"/>
      <c r="I735" s="14"/>
      <c r="J735" s="14"/>
      <c r="K735" s="14"/>
      <c r="L735" s="14"/>
      <c r="M735" s="14"/>
      <c r="N735" s="14"/>
      <c r="O735" s="14"/>
      <c r="P735" s="14"/>
      <c r="Q735" s="14"/>
      <c r="R735" s="14"/>
      <c r="S735" s="14"/>
      <c r="T735" s="14"/>
      <c r="U735" s="14"/>
      <c r="V735" s="14"/>
    </row>
    <row r="736">
      <c r="A736" s="14"/>
      <c r="B736" s="14"/>
      <c r="C736" s="14"/>
      <c r="D736" s="14"/>
      <c r="E736" s="14"/>
      <c r="F736" s="14"/>
      <c r="G736" s="14"/>
      <c r="H736" s="14"/>
      <c r="I736" s="14"/>
      <c r="J736" s="14"/>
      <c r="K736" s="14"/>
      <c r="L736" s="14"/>
      <c r="M736" s="14"/>
      <c r="N736" s="14"/>
      <c r="O736" s="14"/>
      <c r="P736" s="14"/>
      <c r="Q736" s="14"/>
      <c r="R736" s="14"/>
      <c r="S736" s="14"/>
      <c r="T736" s="14"/>
      <c r="U736" s="14"/>
      <c r="V736" s="14"/>
    </row>
    <row r="737">
      <c r="A737" s="14"/>
      <c r="B737" s="14"/>
      <c r="C737" s="14"/>
      <c r="D737" s="14"/>
      <c r="E737" s="14"/>
      <c r="F737" s="14"/>
      <c r="G737" s="14"/>
      <c r="H737" s="14"/>
      <c r="I737" s="14"/>
      <c r="J737" s="14"/>
      <c r="K737" s="14"/>
      <c r="L737" s="14"/>
      <c r="M737" s="14"/>
      <c r="N737" s="14"/>
      <c r="O737" s="14"/>
      <c r="P737" s="14"/>
      <c r="Q737" s="14"/>
      <c r="R737" s="14"/>
      <c r="S737" s="14"/>
      <c r="T737" s="14"/>
      <c r="U737" s="14"/>
      <c r="V737" s="14"/>
    </row>
    <row r="738">
      <c r="A738" s="14"/>
      <c r="B738" s="14"/>
      <c r="C738" s="14"/>
      <c r="D738" s="14"/>
      <c r="E738" s="14"/>
      <c r="F738" s="14"/>
      <c r="G738" s="14"/>
      <c r="H738" s="14"/>
      <c r="I738" s="14"/>
      <c r="J738" s="14"/>
      <c r="K738" s="14"/>
      <c r="L738" s="14"/>
      <c r="M738" s="14"/>
      <c r="N738" s="14"/>
      <c r="O738" s="14"/>
      <c r="P738" s="14"/>
      <c r="Q738" s="14"/>
      <c r="R738" s="14"/>
      <c r="S738" s="14"/>
      <c r="T738" s="14"/>
      <c r="U738" s="14"/>
      <c r="V738" s="14"/>
    </row>
    <row r="739">
      <c r="A739" s="14"/>
      <c r="B739" s="14"/>
      <c r="C739" s="14"/>
      <c r="D739" s="14"/>
      <c r="E739" s="14"/>
      <c r="F739" s="14"/>
      <c r="G739" s="14"/>
      <c r="H739" s="14"/>
      <c r="I739" s="14"/>
      <c r="J739" s="14"/>
      <c r="K739" s="14"/>
      <c r="L739" s="14"/>
      <c r="M739" s="14"/>
      <c r="N739" s="14"/>
      <c r="O739" s="14"/>
      <c r="P739" s="14"/>
      <c r="Q739" s="14"/>
      <c r="R739" s="14"/>
      <c r="S739" s="14"/>
      <c r="T739" s="14"/>
      <c r="U739" s="14"/>
      <c r="V739" s="14"/>
    </row>
    <row r="740">
      <c r="A740" s="14"/>
      <c r="B740" s="14"/>
      <c r="C740" s="14"/>
      <c r="D740" s="14"/>
      <c r="E740" s="14"/>
      <c r="F740" s="14"/>
      <c r="G740" s="14"/>
      <c r="H740" s="14"/>
      <c r="I740" s="14"/>
      <c r="J740" s="14"/>
      <c r="K740" s="14"/>
      <c r="L740" s="14"/>
      <c r="M740" s="14"/>
      <c r="N740" s="14"/>
      <c r="O740" s="14"/>
      <c r="P740" s="14"/>
      <c r="Q740" s="14"/>
      <c r="R740" s="14"/>
      <c r="S740" s="14"/>
      <c r="T740" s="14"/>
      <c r="U740" s="14"/>
      <c r="V740" s="14"/>
    </row>
    <row r="741">
      <c r="A741" s="14"/>
      <c r="B741" s="14"/>
      <c r="C741" s="14"/>
      <c r="D741" s="14"/>
      <c r="E741" s="14"/>
      <c r="F741" s="14"/>
      <c r="G741" s="14"/>
      <c r="H741" s="14"/>
      <c r="I741" s="14"/>
      <c r="J741" s="14"/>
      <c r="K741" s="14"/>
      <c r="L741" s="14"/>
      <c r="M741" s="14"/>
      <c r="N741" s="14"/>
      <c r="O741" s="14"/>
      <c r="P741" s="14"/>
      <c r="Q741" s="14"/>
      <c r="R741" s="14"/>
      <c r="S741" s="14"/>
      <c r="T741" s="14"/>
      <c r="U741" s="14"/>
      <c r="V741" s="14"/>
    </row>
    <row r="742">
      <c r="A742" s="14"/>
      <c r="B742" s="14"/>
      <c r="C742" s="14"/>
      <c r="D742" s="14"/>
      <c r="E742" s="14"/>
      <c r="F742" s="14"/>
      <c r="G742" s="14"/>
      <c r="H742" s="14"/>
      <c r="I742" s="14"/>
      <c r="J742" s="14"/>
      <c r="K742" s="14"/>
      <c r="L742" s="14"/>
      <c r="M742" s="14"/>
      <c r="N742" s="14"/>
      <c r="O742" s="14"/>
      <c r="P742" s="14"/>
      <c r="Q742" s="14"/>
      <c r="R742" s="14"/>
      <c r="S742" s="14"/>
      <c r="T742" s="14"/>
      <c r="U742" s="14"/>
      <c r="V742" s="14"/>
    </row>
    <row r="743">
      <c r="A743" s="14"/>
      <c r="B743" s="14"/>
      <c r="C743" s="14"/>
      <c r="D743" s="14"/>
      <c r="E743" s="14"/>
      <c r="F743" s="14"/>
      <c r="G743" s="14"/>
      <c r="H743" s="14"/>
      <c r="I743" s="14"/>
      <c r="J743" s="14"/>
      <c r="K743" s="14"/>
      <c r="L743" s="14"/>
      <c r="M743" s="14"/>
      <c r="N743" s="14"/>
      <c r="O743" s="14"/>
      <c r="P743" s="14"/>
      <c r="Q743" s="14"/>
      <c r="R743" s="14"/>
      <c r="S743" s="14"/>
      <c r="T743" s="14"/>
      <c r="U743" s="14"/>
      <c r="V743" s="14"/>
    </row>
    <row r="744">
      <c r="A744" s="14"/>
      <c r="B744" s="14"/>
      <c r="C744" s="14"/>
      <c r="D744" s="14"/>
      <c r="E744" s="14"/>
      <c r="F744" s="14"/>
      <c r="G744" s="14"/>
      <c r="H744" s="14"/>
      <c r="I744" s="14"/>
      <c r="J744" s="14"/>
      <c r="K744" s="14"/>
      <c r="L744" s="14"/>
      <c r="M744" s="14"/>
      <c r="N744" s="14"/>
      <c r="O744" s="14"/>
      <c r="P744" s="14"/>
      <c r="Q744" s="14"/>
      <c r="R744" s="14"/>
      <c r="S744" s="14"/>
      <c r="T744" s="14"/>
      <c r="U744" s="14"/>
      <c r="V744" s="14"/>
    </row>
    <row r="745">
      <c r="A745" s="14"/>
      <c r="B745" s="14"/>
      <c r="C745" s="14"/>
      <c r="D745" s="14"/>
      <c r="E745" s="14"/>
      <c r="F745" s="14"/>
      <c r="G745" s="14"/>
      <c r="H745" s="14"/>
      <c r="I745" s="14"/>
      <c r="J745" s="14"/>
      <c r="K745" s="14"/>
      <c r="L745" s="14"/>
      <c r="M745" s="14"/>
      <c r="N745" s="14"/>
      <c r="O745" s="14"/>
      <c r="P745" s="14"/>
      <c r="Q745" s="14"/>
      <c r="R745" s="14"/>
      <c r="S745" s="14"/>
      <c r="T745" s="14"/>
      <c r="U745" s="14"/>
      <c r="V745" s="14"/>
    </row>
    <row r="746">
      <c r="A746" s="14"/>
      <c r="B746" s="14"/>
      <c r="C746" s="14"/>
      <c r="D746" s="14"/>
      <c r="E746" s="14"/>
      <c r="F746" s="14"/>
      <c r="G746" s="14"/>
      <c r="H746" s="14"/>
      <c r="I746" s="14"/>
      <c r="J746" s="14"/>
      <c r="K746" s="14"/>
      <c r="L746" s="14"/>
      <c r="M746" s="14"/>
      <c r="N746" s="14"/>
      <c r="O746" s="14"/>
      <c r="P746" s="14"/>
      <c r="Q746" s="14"/>
      <c r="R746" s="14"/>
      <c r="S746" s="14"/>
      <c r="T746" s="14"/>
      <c r="U746" s="14"/>
      <c r="V746" s="14"/>
    </row>
    <row r="747">
      <c r="A747" s="14"/>
      <c r="B747" s="14"/>
      <c r="C747" s="14"/>
      <c r="D747" s="14"/>
      <c r="E747" s="14"/>
      <c r="F747" s="14"/>
      <c r="G747" s="14"/>
      <c r="H747" s="14"/>
      <c r="I747" s="14"/>
      <c r="J747" s="14"/>
      <c r="K747" s="14"/>
      <c r="L747" s="14"/>
      <c r="M747" s="14"/>
      <c r="N747" s="14"/>
      <c r="O747" s="14"/>
      <c r="P747" s="14"/>
      <c r="Q747" s="14"/>
      <c r="R747" s="14"/>
      <c r="S747" s="14"/>
      <c r="T747" s="14"/>
      <c r="U747" s="14"/>
      <c r="V747" s="14"/>
    </row>
    <row r="748">
      <c r="A748" s="14"/>
      <c r="B748" s="14"/>
      <c r="C748" s="14"/>
      <c r="D748" s="14"/>
      <c r="E748" s="14"/>
      <c r="F748" s="14"/>
      <c r="G748" s="14"/>
      <c r="H748" s="14"/>
      <c r="I748" s="14"/>
      <c r="J748" s="14"/>
      <c r="K748" s="14"/>
      <c r="L748" s="14"/>
      <c r="M748" s="14"/>
      <c r="N748" s="14"/>
      <c r="O748" s="14"/>
      <c r="P748" s="14"/>
      <c r="Q748" s="14"/>
      <c r="R748" s="14"/>
      <c r="S748" s="14"/>
      <c r="T748" s="14"/>
      <c r="U748" s="14"/>
      <c r="V748" s="14"/>
    </row>
    <row r="749">
      <c r="A749" s="14"/>
      <c r="B749" s="14"/>
      <c r="C749" s="14"/>
      <c r="D749" s="14"/>
      <c r="E749" s="14"/>
      <c r="F749" s="14"/>
      <c r="G749" s="14"/>
      <c r="H749" s="14"/>
      <c r="I749" s="14"/>
      <c r="J749" s="14"/>
      <c r="K749" s="14"/>
      <c r="L749" s="14"/>
      <c r="M749" s="14"/>
      <c r="N749" s="14"/>
      <c r="O749" s="14"/>
      <c r="P749" s="14"/>
      <c r="Q749" s="14"/>
      <c r="R749" s="14"/>
      <c r="S749" s="14"/>
      <c r="T749" s="14"/>
      <c r="U749" s="14"/>
      <c r="V749" s="14"/>
    </row>
    <row r="750">
      <c r="A750" s="14"/>
      <c r="B750" s="14"/>
      <c r="C750" s="14"/>
      <c r="D750" s="14"/>
      <c r="E750" s="14"/>
      <c r="F750" s="14"/>
      <c r="G750" s="14"/>
      <c r="H750" s="14"/>
      <c r="I750" s="14"/>
      <c r="J750" s="14"/>
      <c r="K750" s="14"/>
      <c r="L750" s="14"/>
      <c r="M750" s="14"/>
      <c r="N750" s="14"/>
      <c r="O750" s="14"/>
      <c r="P750" s="14"/>
      <c r="Q750" s="14"/>
      <c r="R750" s="14"/>
      <c r="S750" s="14"/>
      <c r="T750" s="14"/>
      <c r="U750" s="14"/>
      <c r="V750" s="14"/>
    </row>
    <row r="751">
      <c r="A751" s="14"/>
      <c r="B751" s="14"/>
      <c r="C751" s="14"/>
      <c r="D751" s="14"/>
      <c r="E751" s="14"/>
      <c r="F751" s="14"/>
      <c r="G751" s="14"/>
      <c r="H751" s="14"/>
      <c r="I751" s="14"/>
      <c r="J751" s="14"/>
      <c r="K751" s="14"/>
      <c r="L751" s="14"/>
      <c r="M751" s="14"/>
      <c r="N751" s="14"/>
      <c r="O751" s="14"/>
      <c r="P751" s="14"/>
      <c r="Q751" s="14"/>
      <c r="R751" s="14"/>
      <c r="S751" s="14"/>
      <c r="T751" s="14"/>
      <c r="U751" s="14"/>
      <c r="V751" s="14"/>
    </row>
    <row r="752">
      <c r="A752" s="14"/>
      <c r="B752" s="14"/>
      <c r="C752" s="14"/>
      <c r="D752" s="14"/>
      <c r="E752" s="14"/>
      <c r="F752" s="14"/>
      <c r="G752" s="14"/>
      <c r="H752" s="14"/>
      <c r="I752" s="14"/>
      <c r="J752" s="14"/>
      <c r="K752" s="14"/>
      <c r="L752" s="14"/>
      <c r="M752" s="14"/>
      <c r="N752" s="14"/>
      <c r="O752" s="14"/>
      <c r="P752" s="14"/>
      <c r="Q752" s="14"/>
      <c r="R752" s="14"/>
      <c r="S752" s="14"/>
      <c r="T752" s="14"/>
      <c r="U752" s="14"/>
      <c r="V752" s="14"/>
    </row>
    <row r="753">
      <c r="A753" s="14"/>
      <c r="B753" s="14"/>
      <c r="C753" s="14"/>
      <c r="D753" s="14"/>
      <c r="E753" s="14"/>
      <c r="F753" s="14"/>
      <c r="G753" s="14"/>
      <c r="H753" s="14"/>
      <c r="I753" s="14"/>
      <c r="J753" s="14"/>
      <c r="K753" s="14"/>
      <c r="L753" s="14"/>
      <c r="M753" s="14"/>
      <c r="N753" s="14"/>
      <c r="O753" s="14"/>
      <c r="P753" s="14"/>
      <c r="Q753" s="14"/>
      <c r="R753" s="14"/>
      <c r="S753" s="14"/>
      <c r="T753" s="14"/>
      <c r="U753" s="14"/>
      <c r="V753" s="14"/>
    </row>
    <row r="754">
      <c r="A754" s="14"/>
      <c r="B754" s="14"/>
      <c r="C754" s="14"/>
      <c r="D754" s="14"/>
      <c r="E754" s="14"/>
      <c r="F754" s="14"/>
      <c r="G754" s="14"/>
      <c r="H754" s="14"/>
      <c r="I754" s="14"/>
      <c r="J754" s="14"/>
      <c r="K754" s="14"/>
      <c r="L754" s="14"/>
      <c r="M754" s="14"/>
      <c r="N754" s="14"/>
      <c r="O754" s="14"/>
      <c r="P754" s="14"/>
      <c r="Q754" s="14"/>
      <c r="R754" s="14"/>
      <c r="S754" s="14"/>
      <c r="T754" s="14"/>
      <c r="U754" s="14"/>
      <c r="V754" s="14"/>
    </row>
    <row r="755">
      <c r="A755" s="14"/>
      <c r="B755" s="14"/>
      <c r="C755" s="14"/>
      <c r="D755" s="14"/>
      <c r="E755" s="14"/>
      <c r="F755" s="14"/>
      <c r="G755" s="14"/>
      <c r="H755" s="14"/>
      <c r="I755" s="14"/>
      <c r="J755" s="14"/>
      <c r="K755" s="14"/>
      <c r="L755" s="14"/>
      <c r="M755" s="14"/>
      <c r="N755" s="14"/>
      <c r="O755" s="14"/>
      <c r="P755" s="14"/>
      <c r="Q755" s="14"/>
      <c r="R755" s="14"/>
      <c r="S755" s="14"/>
      <c r="T755" s="14"/>
      <c r="U755" s="14"/>
      <c r="V755" s="14"/>
    </row>
    <row r="756">
      <c r="A756" s="14"/>
      <c r="B756" s="14"/>
      <c r="C756" s="14"/>
      <c r="D756" s="14"/>
      <c r="E756" s="14"/>
      <c r="F756" s="14"/>
      <c r="G756" s="14"/>
      <c r="H756" s="14"/>
      <c r="I756" s="14"/>
      <c r="J756" s="14"/>
      <c r="K756" s="14"/>
      <c r="L756" s="14"/>
      <c r="M756" s="14"/>
      <c r="N756" s="14"/>
      <c r="O756" s="14"/>
      <c r="P756" s="14"/>
      <c r="Q756" s="14"/>
      <c r="R756" s="14"/>
      <c r="S756" s="14"/>
      <c r="T756" s="14"/>
      <c r="U756" s="14"/>
      <c r="V756" s="14"/>
    </row>
    <row r="757">
      <c r="A757" s="14"/>
      <c r="B757" s="14"/>
      <c r="C757" s="14"/>
      <c r="D757" s="14"/>
      <c r="E757" s="14"/>
      <c r="F757" s="14"/>
      <c r="G757" s="14"/>
      <c r="H757" s="14"/>
      <c r="I757" s="14"/>
      <c r="J757" s="14"/>
      <c r="K757" s="14"/>
      <c r="L757" s="14"/>
      <c r="M757" s="14"/>
      <c r="N757" s="14"/>
      <c r="O757" s="14"/>
      <c r="P757" s="14"/>
      <c r="Q757" s="14"/>
      <c r="R757" s="14"/>
      <c r="S757" s="14"/>
      <c r="T757" s="14"/>
      <c r="U757" s="14"/>
      <c r="V757" s="14"/>
    </row>
    <row r="758">
      <c r="A758" s="14"/>
      <c r="B758" s="14"/>
      <c r="C758" s="14"/>
      <c r="D758" s="14"/>
      <c r="E758" s="14"/>
      <c r="F758" s="14"/>
      <c r="G758" s="14"/>
      <c r="H758" s="14"/>
      <c r="I758" s="14"/>
      <c r="J758" s="14"/>
      <c r="K758" s="14"/>
      <c r="L758" s="14"/>
      <c r="M758" s="14"/>
      <c r="N758" s="14"/>
      <c r="O758" s="14"/>
      <c r="P758" s="14"/>
      <c r="Q758" s="14"/>
      <c r="R758" s="14"/>
      <c r="S758" s="14"/>
      <c r="T758" s="14"/>
      <c r="U758" s="14"/>
      <c r="V758" s="14"/>
    </row>
    <row r="759">
      <c r="A759" s="14"/>
      <c r="B759" s="14"/>
      <c r="C759" s="14"/>
      <c r="D759" s="14"/>
      <c r="E759" s="14"/>
      <c r="F759" s="14"/>
      <c r="G759" s="14"/>
      <c r="H759" s="14"/>
      <c r="I759" s="14"/>
      <c r="J759" s="14"/>
      <c r="K759" s="14"/>
      <c r="L759" s="14"/>
      <c r="M759" s="14"/>
      <c r="N759" s="14"/>
      <c r="O759" s="14"/>
      <c r="P759" s="14"/>
      <c r="Q759" s="14"/>
      <c r="R759" s="14"/>
      <c r="S759" s="14"/>
      <c r="T759" s="14"/>
      <c r="U759" s="14"/>
      <c r="V759" s="14"/>
    </row>
    <row r="760">
      <c r="A760" s="14"/>
      <c r="B760" s="14"/>
      <c r="C760" s="14"/>
      <c r="D760" s="14"/>
      <c r="E760" s="14"/>
      <c r="F760" s="14"/>
      <c r="G760" s="14"/>
      <c r="H760" s="14"/>
      <c r="I760" s="14"/>
      <c r="J760" s="14"/>
      <c r="K760" s="14"/>
      <c r="L760" s="14"/>
      <c r="M760" s="14"/>
      <c r="N760" s="14"/>
      <c r="O760" s="14"/>
      <c r="P760" s="14"/>
      <c r="Q760" s="14"/>
      <c r="R760" s="14"/>
      <c r="S760" s="14"/>
      <c r="T760" s="14"/>
      <c r="U760" s="14"/>
      <c r="V760" s="14"/>
    </row>
    <row r="761">
      <c r="A761" s="14"/>
      <c r="B761" s="14"/>
      <c r="C761" s="14"/>
      <c r="D761" s="14"/>
      <c r="E761" s="14"/>
      <c r="F761" s="14"/>
      <c r="G761" s="14"/>
      <c r="H761" s="14"/>
      <c r="I761" s="14"/>
      <c r="J761" s="14"/>
      <c r="K761" s="14"/>
      <c r="L761" s="14"/>
      <c r="M761" s="14"/>
      <c r="N761" s="14"/>
      <c r="O761" s="14"/>
      <c r="P761" s="14"/>
      <c r="Q761" s="14"/>
      <c r="R761" s="14"/>
      <c r="S761" s="14"/>
      <c r="T761" s="14"/>
      <c r="U761" s="14"/>
      <c r="V761" s="14"/>
    </row>
    <row r="762">
      <c r="A762" s="14"/>
      <c r="B762" s="14"/>
      <c r="C762" s="14"/>
      <c r="D762" s="14"/>
      <c r="E762" s="14"/>
      <c r="F762" s="14"/>
      <c r="G762" s="14"/>
      <c r="H762" s="14"/>
      <c r="I762" s="14"/>
      <c r="J762" s="14"/>
      <c r="K762" s="14"/>
      <c r="L762" s="14"/>
      <c r="M762" s="14"/>
      <c r="N762" s="14"/>
      <c r="O762" s="14"/>
      <c r="P762" s="14"/>
      <c r="Q762" s="14"/>
      <c r="R762" s="14"/>
      <c r="S762" s="14"/>
      <c r="T762" s="14"/>
      <c r="U762" s="14"/>
      <c r="V762" s="14"/>
    </row>
    <row r="763">
      <c r="A763" s="14"/>
      <c r="B763" s="14"/>
      <c r="C763" s="14"/>
      <c r="D763" s="14"/>
      <c r="E763" s="14"/>
      <c r="F763" s="14"/>
      <c r="G763" s="14"/>
      <c r="H763" s="14"/>
      <c r="I763" s="14"/>
      <c r="J763" s="14"/>
      <c r="K763" s="14"/>
      <c r="L763" s="14"/>
      <c r="M763" s="14"/>
      <c r="N763" s="14"/>
      <c r="O763" s="14"/>
      <c r="P763" s="14"/>
      <c r="Q763" s="14"/>
      <c r="R763" s="14"/>
      <c r="S763" s="14"/>
      <c r="T763" s="14"/>
      <c r="U763" s="14"/>
      <c r="V763" s="14"/>
    </row>
    <row r="764">
      <c r="A764" s="14"/>
      <c r="B764" s="14"/>
      <c r="C764" s="14"/>
      <c r="D764" s="14"/>
      <c r="E764" s="14"/>
      <c r="F764" s="14"/>
      <c r="G764" s="14"/>
      <c r="H764" s="14"/>
      <c r="I764" s="14"/>
      <c r="J764" s="14"/>
      <c r="K764" s="14"/>
      <c r="L764" s="14"/>
      <c r="M764" s="14"/>
      <c r="N764" s="14"/>
      <c r="O764" s="14"/>
      <c r="P764" s="14"/>
      <c r="Q764" s="14"/>
      <c r="R764" s="14"/>
      <c r="S764" s="14"/>
      <c r="T764" s="14"/>
      <c r="U764" s="14"/>
      <c r="V764" s="14"/>
    </row>
    <row r="765">
      <c r="A765" s="14"/>
      <c r="B765" s="14"/>
      <c r="C765" s="14"/>
      <c r="D765" s="14"/>
      <c r="E765" s="14"/>
      <c r="F765" s="14"/>
      <c r="G765" s="14"/>
      <c r="H765" s="14"/>
      <c r="I765" s="14"/>
      <c r="J765" s="14"/>
      <c r="K765" s="14"/>
      <c r="L765" s="14"/>
      <c r="M765" s="14"/>
      <c r="N765" s="14"/>
      <c r="O765" s="14"/>
      <c r="P765" s="14"/>
      <c r="Q765" s="14"/>
      <c r="R765" s="14"/>
      <c r="S765" s="14"/>
      <c r="T765" s="14"/>
      <c r="U765" s="14"/>
      <c r="V765" s="14"/>
    </row>
    <row r="766">
      <c r="A766" s="14"/>
      <c r="B766" s="14"/>
      <c r="C766" s="14"/>
      <c r="D766" s="14"/>
      <c r="E766" s="14"/>
      <c r="F766" s="14"/>
      <c r="G766" s="14"/>
      <c r="H766" s="14"/>
      <c r="I766" s="14"/>
      <c r="J766" s="14"/>
      <c r="K766" s="14"/>
      <c r="L766" s="14"/>
      <c r="M766" s="14"/>
      <c r="N766" s="14"/>
      <c r="O766" s="14"/>
      <c r="P766" s="14"/>
      <c r="Q766" s="14"/>
      <c r="R766" s="14"/>
      <c r="S766" s="14"/>
      <c r="T766" s="14"/>
      <c r="U766" s="14"/>
      <c r="V766" s="14"/>
    </row>
    <row r="767">
      <c r="A767" s="14"/>
      <c r="B767" s="14"/>
      <c r="C767" s="14"/>
      <c r="D767" s="14"/>
      <c r="E767" s="14"/>
      <c r="F767" s="14"/>
      <c r="G767" s="14"/>
      <c r="H767" s="14"/>
      <c r="I767" s="14"/>
      <c r="J767" s="14"/>
      <c r="K767" s="14"/>
      <c r="L767" s="14"/>
      <c r="M767" s="14"/>
      <c r="N767" s="14"/>
      <c r="O767" s="14"/>
      <c r="P767" s="14"/>
      <c r="Q767" s="14"/>
      <c r="R767" s="14"/>
      <c r="S767" s="14"/>
      <c r="T767" s="14"/>
      <c r="U767" s="14"/>
      <c r="V767" s="14"/>
    </row>
    <row r="768">
      <c r="A768" s="14"/>
      <c r="B768" s="14"/>
      <c r="C768" s="14"/>
      <c r="D768" s="14"/>
      <c r="E768" s="14"/>
      <c r="F768" s="14"/>
      <c r="G768" s="14"/>
      <c r="H768" s="14"/>
      <c r="I768" s="14"/>
      <c r="J768" s="14"/>
      <c r="K768" s="14"/>
      <c r="L768" s="14"/>
      <c r="M768" s="14"/>
      <c r="N768" s="14"/>
      <c r="O768" s="14"/>
      <c r="P768" s="14"/>
      <c r="Q768" s="14"/>
      <c r="R768" s="14"/>
      <c r="S768" s="14"/>
      <c r="T768" s="14"/>
      <c r="U768" s="14"/>
      <c r="V768" s="14"/>
    </row>
    <row r="769">
      <c r="A769" s="14"/>
      <c r="B769" s="14"/>
      <c r="C769" s="14"/>
      <c r="D769" s="14"/>
      <c r="E769" s="14"/>
      <c r="F769" s="14"/>
      <c r="G769" s="14"/>
      <c r="H769" s="14"/>
      <c r="I769" s="14"/>
      <c r="J769" s="14"/>
      <c r="K769" s="14"/>
      <c r="L769" s="14"/>
      <c r="M769" s="14"/>
      <c r="N769" s="14"/>
      <c r="O769" s="14"/>
      <c r="P769" s="14"/>
      <c r="Q769" s="14"/>
      <c r="R769" s="14"/>
      <c r="S769" s="14"/>
      <c r="T769" s="14"/>
      <c r="U769" s="14"/>
      <c r="V769" s="14"/>
    </row>
    <row r="770">
      <c r="A770" s="14"/>
      <c r="B770" s="14"/>
      <c r="C770" s="14"/>
      <c r="D770" s="14"/>
      <c r="E770" s="14"/>
      <c r="F770" s="14"/>
      <c r="G770" s="14"/>
      <c r="H770" s="14"/>
      <c r="I770" s="14"/>
      <c r="J770" s="14"/>
      <c r="K770" s="14"/>
      <c r="L770" s="14"/>
      <c r="M770" s="14"/>
      <c r="N770" s="14"/>
      <c r="O770" s="14"/>
      <c r="P770" s="14"/>
      <c r="Q770" s="14"/>
      <c r="R770" s="14"/>
      <c r="S770" s="14"/>
      <c r="T770" s="14"/>
      <c r="U770" s="14"/>
      <c r="V770" s="14"/>
    </row>
    <row r="771">
      <c r="A771" s="14"/>
      <c r="B771" s="14"/>
      <c r="C771" s="14"/>
      <c r="D771" s="14"/>
      <c r="E771" s="14"/>
      <c r="F771" s="14"/>
      <c r="G771" s="14"/>
      <c r="H771" s="14"/>
      <c r="I771" s="14"/>
      <c r="J771" s="14"/>
      <c r="K771" s="14"/>
      <c r="L771" s="14"/>
      <c r="M771" s="14"/>
      <c r="N771" s="14"/>
      <c r="O771" s="14"/>
      <c r="P771" s="14"/>
      <c r="Q771" s="14"/>
      <c r="R771" s="14"/>
      <c r="S771" s="14"/>
      <c r="T771" s="14"/>
      <c r="U771" s="14"/>
      <c r="V771" s="14"/>
    </row>
    <row r="772">
      <c r="A772" s="14"/>
      <c r="B772" s="14"/>
      <c r="C772" s="14"/>
      <c r="D772" s="14"/>
      <c r="E772" s="14"/>
      <c r="F772" s="14"/>
      <c r="G772" s="14"/>
      <c r="H772" s="14"/>
      <c r="I772" s="14"/>
      <c r="J772" s="14"/>
      <c r="K772" s="14"/>
      <c r="L772" s="14"/>
      <c r="M772" s="14"/>
      <c r="N772" s="14"/>
      <c r="O772" s="14"/>
      <c r="P772" s="14"/>
      <c r="Q772" s="14"/>
      <c r="R772" s="14"/>
      <c r="S772" s="14"/>
      <c r="T772" s="14"/>
      <c r="U772" s="14"/>
      <c r="V772" s="14"/>
    </row>
    <row r="773">
      <c r="A773" s="14"/>
      <c r="B773" s="14"/>
      <c r="C773" s="14"/>
      <c r="D773" s="14"/>
      <c r="E773" s="14"/>
      <c r="F773" s="14"/>
      <c r="G773" s="14"/>
      <c r="H773" s="14"/>
      <c r="I773" s="14"/>
      <c r="J773" s="14"/>
      <c r="K773" s="14"/>
      <c r="L773" s="14"/>
      <c r="M773" s="14"/>
      <c r="N773" s="14"/>
      <c r="O773" s="14"/>
      <c r="P773" s="14"/>
      <c r="Q773" s="14"/>
      <c r="R773" s="14"/>
      <c r="S773" s="14"/>
      <c r="T773" s="14"/>
      <c r="U773" s="14"/>
      <c r="V773" s="14"/>
    </row>
    <row r="774">
      <c r="A774" s="14"/>
      <c r="B774" s="14"/>
      <c r="C774" s="14"/>
      <c r="D774" s="14"/>
      <c r="E774" s="14"/>
      <c r="F774" s="14"/>
      <c r="G774" s="14"/>
      <c r="H774" s="14"/>
      <c r="I774" s="14"/>
      <c r="J774" s="14"/>
      <c r="K774" s="14"/>
      <c r="L774" s="14"/>
      <c r="M774" s="14"/>
      <c r="N774" s="14"/>
      <c r="O774" s="14"/>
      <c r="P774" s="14"/>
      <c r="Q774" s="14"/>
      <c r="R774" s="14"/>
      <c r="S774" s="14"/>
      <c r="T774" s="14"/>
      <c r="U774" s="14"/>
      <c r="V774" s="14"/>
    </row>
    <row r="775">
      <c r="A775" s="14"/>
      <c r="B775" s="14"/>
      <c r="C775" s="14"/>
      <c r="D775" s="14"/>
      <c r="E775" s="14"/>
      <c r="F775" s="14"/>
      <c r="G775" s="14"/>
      <c r="H775" s="14"/>
      <c r="I775" s="14"/>
      <c r="J775" s="14"/>
      <c r="K775" s="14"/>
      <c r="L775" s="14"/>
      <c r="M775" s="14"/>
      <c r="N775" s="14"/>
      <c r="O775" s="14"/>
      <c r="P775" s="14"/>
      <c r="Q775" s="14"/>
      <c r="R775" s="14"/>
      <c r="S775" s="14"/>
      <c r="T775" s="14"/>
      <c r="U775" s="14"/>
      <c r="V775" s="14"/>
    </row>
    <row r="776">
      <c r="A776" s="14"/>
      <c r="B776" s="14"/>
      <c r="C776" s="14"/>
      <c r="D776" s="14"/>
      <c r="E776" s="14"/>
      <c r="F776" s="14"/>
      <c r="G776" s="14"/>
      <c r="H776" s="14"/>
      <c r="I776" s="14"/>
      <c r="J776" s="14"/>
      <c r="K776" s="14"/>
      <c r="L776" s="14"/>
      <c r="M776" s="14"/>
      <c r="N776" s="14"/>
      <c r="O776" s="14"/>
      <c r="P776" s="14"/>
      <c r="Q776" s="14"/>
      <c r="R776" s="14"/>
      <c r="S776" s="14"/>
      <c r="T776" s="14"/>
      <c r="U776" s="14"/>
      <c r="V776" s="14"/>
    </row>
    <row r="777">
      <c r="A777" s="14"/>
      <c r="B777" s="14"/>
      <c r="C777" s="14"/>
      <c r="D777" s="14"/>
      <c r="E777" s="14"/>
      <c r="F777" s="14"/>
      <c r="G777" s="14"/>
      <c r="H777" s="14"/>
      <c r="I777" s="14"/>
      <c r="J777" s="14"/>
      <c r="K777" s="14"/>
      <c r="L777" s="14"/>
      <c r="M777" s="14"/>
      <c r="N777" s="14"/>
      <c r="O777" s="14"/>
      <c r="P777" s="14"/>
      <c r="Q777" s="14"/>
      <c r="R777" s="14"/>
      <c r="S777" s="14"/>
      <c r="T777" s="14"/>
      <c r="U777" s="14"/>
      <c r="V777" s="14"/>
    </row>
    <row r="778">
      <c r="A778" s="14"/>
      <c r="B778" s="14"/>
      <c r="C778" s="14"/>
      <c r="D778" s="14"/>
      <c r="E778" s="14"/>
      <c r="F778" s="14"/>
      <c r="G778" s="14"/>
      <c r="H778" s="14"/>
      <c r="I778" s="14"/>
      <c r="J778" s="14"/>
      <c r="K778" s="14"/>
      <c r="L778" s="14"/>
      <c r="M778" s="14"/>
      <c r="N778" s="14"/>
      <c r="O778" s="14"/>
      <c r="P778" s="14"/>
      <c r="Q778" s="14"/>
      <c r="R778" s="14"/>
      <c r="S778" s="14"/>
      <c r="T778" s="14"/>
      <c r="U778" s="14"/>
      <c r="V778" s="14"/>
    </row>
    <row r="779">
      <c r="A779" s="14"/>
      <c r="B779" s="14"/>
      <c r="C779" s="14"/>
      <c r="D779" s="14"/>
      <c r="E779" s="14"/>
      <c r="F779" s="14"/>
      <c r="G779" s="14"/>
      <c r="H779" s="14"/>
      <c r="I779" s="14"/>
      <c r="J779" s="14"/>
      <c r="K779" s="14"/>
      <c r="L779" s="14"/>
      <c r="M779" s="14"/>
      <c r="N779" s="14"/>
      <c r="O779" s="14"/>
      <c r="P779" s="14"/>
      <c r="Q779" s="14"/>
      <c r="R779" s="14"/>
      <c r="S779" s="14"/>
      <c r="T779" s="14"/>
      <c r="U779" s="14"/>
      <c r="V779" s="14"/>
    </row>
    <row r="780">
      <c r="A780" s="14"/>
      <c r="B780" s="14"/>
      <c r="C780" s="14"/>
      <c r="D780" s="14"/>
      <c r="E780" s="14"/>
      <c r="F780" s="14"/>
      <c r="G780" s="14"/>
      <c r="H780" s="14"/>
      <c r="I780" s="14"/>
      <c r="J780" s="14"/>
      <c r="K780" s="14"/>
      <c r="L780" s="14"/>
      <c r="M780" s="14"/>
      <c r="N780" s="14"/>
      <c r="O780" s="14"/>
      <c r="P780" s="14"/>
      <c r="Q780" s="14"/>
      <c r="R780" s="14"/>
      <c r="S780" s="14"/>
      <c r="T780" s="14"/>
      <c r="U780" s="14"/>
      <c r="V780" s="14"/>
    </row>
    <row r="781">
      <c r="A781" s="14"/>
      <c r="B781" s="14"/>
      <c r="C781" s="14"/>
      <c r="D781" s="14"/>
      <c r="E781" s="14"/>
      <c r="F781" s="14"/>
      <c r="G781" s="14"/>
      <c r="H781" s="14"/>
      <c r="I781" s="14"/>
      <c r="J781" s="14"/>
      <c r="K781" s="14"/>
      <c r="L781" s="14"/>
      <c r="M781" s="14"/>
      <c r="N781" s="14"/>
      <c r="O781" s="14"/>
      <c r="P781" s="14"/>
      <c r="Q781" s="14"/>
      <c r="R781" s="14"/>
      <c r="S781" s="14"/>
      <c r="T781" s="14"/>
      <c r="U781" s="14"/>
      <c r="V781" s="14"/>
    </row>
    <row r="782">
      <c r="A782" s="14"/>
      <c r="B782" s="14"/>
      <c r="C782" s="14"/>
      <c r="D782" s="14"/>
      <c r="E782" s="14"/>
      <c r="F782" s="14"/>
      <c r="G782" s="14"/>
      <c r="H782" s="14"/>
      <c r="I782" s="14"/>
      <c r="J782" s="14"/>
      <c r="K782" s="14"/>
      <c r="L782" s="14"/>
      <c r="M782" s="14"/>
      <c r="N782" s="14"/>
      <c r="O782" s="14"/>
      <c r="P782" s="14"/>
      <c r="Q782" s="14"/>
      <c r="R782" s="14"/>
      <c r="S782" s="14"/>
      <c r="T782" s="14"/>
      <c r="U782" s="14"/>
      <c r="V782" s="14"/>
    </row>
    <row r="783">
      <c r="A783" s="14"/>
      <c r="B783" s="14"/>
      <c r="C783" s="14"/>
      <c r="D783" s="14"/>
      <c r="E783" s="14"/>
      <c r="F783" s="14"/>
      <c r="G783" s="14"/>
      <c r="H783" s="14"/>
      <c r="I783" s="14"/>
      <c r="J783" s="14"/>
      <c r="K783" s="14"/>
      <c r="L783" s="14"/>
      <c r="M783" s="14"/>
      <c r="N783" s="14"/>
      <c r="O783" s="14"/>
      <c r="P783" s="14"/>
      <c r="Q783" s="14"/>
      <c r="R783" s="14"/>
      <c r="S783" s="14"/>
      <c r="T783" s="14"/>
      <c r="U783" s="14"/>
      <c r="V783" s="14"/>
    </row>
    <row r="784">
      <c r="A784" s="14"/>
      <c r="B784" s="14"/>
      <c r="C784" s="14"/>
      <c r="D784" s="14"/>
      <c r="E784" s="14"/>
      <c r="F784" s="14"/>
      <c r="G784" s="14"/>
      <c r="H784" s="14"/>
      <c r="I784" s="14"/>
      <c r="J784" s="14"/>
      <c r="K784" s="14"/>
      <c r="L784" s="14"/>
      <c r="M784" s="14"/>
      <c r="N784" s="14"/>
      <c r="O784" s="14"/>
      <c r="P784" s="14"/>
      <c r="Q784" s="14"/>
      <c r="R784" s="14"/>
      <c r="S784" s="14"/>
      <c r="T784" s="14"/>
      <c r="U784" s="14"/>
      <c r="V784" s="14"/>
    </row>
    <row r="785">
      <c r="A785" s="14"/>
      <c r="B785" s="14"/>
      <c r="C785" s="14"/>
      <c r="D785" s="14"/>
      <c r="E785" s="14"/>
      <c r="F785" s="14"/>
      <c r="G785" s="14"/>
      <c r="H785" s="14"/>
      <c r="I785" s="14"/>
      <c r="J785" s="14"/>
      <c r="K785" s="14"/>
      <c r="L785" s="14"/>
      <c r="M785" s="14"/>
      <c r="N785" s="14"/>
      <c r="O785" s="14"/>
      <c r="P785" s="14"/>
      <c r="Q785" s="14"/>
      <c r="R785" s="14"/>
      <c r="S785" s="14"/>
      <c r="T785" s="14"/>
      <c r="U785" s="14"/>
      <c r="V785" s="14"/>
    </row>
    <row r="786">
      <c r="A786" s="14"/>
      <c r="B786" s="14"/>
      <c r="C786" s="14"/>
      <c r="D786" s="14"/>
      <c r="E786" s="14"/>
      <c r="F786" s="14"/>
      <c r="G786" s="14"/>
      <c r="H786" s="14"/>
      <c r="I786" s="14"/>
      <c r="J786" s="14"/>
      <c r="K786" s="14"/>
      <c r="L786" s="14"/>
      <c r="M786" s="14"/>
      <c r="N786" s="14"/>
      <c r="O786" s="14"/>
      <c r="P786" s="14"/>
      <c r="Q786" s="14"/>
      <c r="R786" s="14"/>
      <c r="S786" s="14"/>
      <c r="T786" s="14"/>
      <c r="U786" s="14"/>
      <c r="V786" s="14"/>
    </row>
    <row r="787">
      <c r="A787" s="14"/>
      <c r="B787" s="14"/>
      <c r="C787" s="14"/>
      <c r="D787" s="14"/>
      <c r="E787" s="14"/>
      <c r="F787" s="14"/>
      <c r="G787" s="14"/>
      <c r="H787" s="14"/>
      <c r="I787" s="14"/>
      <c r="J787" s="14"/>
      <c r="K787" s="14"/>
      <c r="L787" s="14"/>
      <c r="M787" s="14"/>
      <c r="N787" s="14"/>
      <c r="O787" s="14"/>
      <c r="P787" s="14"/>
      <c r="Q787" s="14"/>
      <c r="R787" s="14"/>
      <c r="S787" s="14"/>
      <c r="T787" s="14"/>
      <c r="U787" s="14"/>
      <c r="V787" s="14"/>
    </row>
    <row r="788">
      <c r="A788" s="14"/>
      <c r="B788" s="14"/>
      <c r="C788" s="14"/>
      <c r="D788" s="14"/>
      <c r="E788" s="14"/>
      <c r="F788" s="14"/>
      <c r="G788" s="14"/>
      <c r="H788" s="14"/>
      <c r="I788" s="14"/>
      <c r="J788" s="14"/>
      <c r="K788" s="14"/>
      <c r="L788" s="14"/>
      <c r="M788" s="14"/>
      <c r="N788" s="14"/>
      <c r="O788" s="14"/>
      <c r="P788" s="14"/>
      <c r="Q788" s="14"/>
      <c r="R788" s="14"/>
      <c r="S788" s="14"/>
      <c r="T788" s="14"/>
      <c r="U788" s="14"/>
      <c r="V788" s="14"/>
    </row>
    <row r="789">
      <c r="A789" s="14"/>
      <c r="B789" s="14"/>
      <c r="C789" s="14"/>
      <c r="D789" s="14"/>
      <c r="E789" s="14"/>
      <c r="F789" s="14"/>
      <c r="G789" s="14"/>
      <c r="H789" s="14"/>
      <c r="I789" s="14"/>
      <c r="J789" s="14"/>
      <c r="K789" s="14"/>
      <c r="L789" s="14"/>
      <c r="M789" s="14"/>
      <c r="N789" s="14"/>
      <c r="O789" s="14"/>
      <c r="P789" s="14"/>
      <c r="Q789" s="14"/>
      <c r="R789" s="14"/>
      <c r="S789" s="14"/>
      <c r="T789" s="14"/>
      <c r="U789" s="14"/>
      <c r="V789" s="14"/>
    </row>
    <row r="790">
      <c r="A790" s="14"/>
      <c r="B790" s="14"/>
      <c r="C790" s="14"/>
      <c r="D790" s="14"/>
      <c r="E790" s="14"/>
      <c r="F790" s="14"/>
      <c r="G790" s="14"/>
      <c r="H790" s="14"/>
      <c r="I790" s="14"/>
      <c r="J790" s="14"/>
      <c r="K790" s="14"/>
      <c r="L790" s="14"/>
      <c r="M790" s="14"/>
      <c r="N790" s="14"/>
      <c r="O790" s="14"/>
      <c r="P790" s="14"/>
      <c r="Q790" s="14"/>
      <c r="R790" s="14"/>
      <c r="S790" s="14"/>
      <c r="T790" s="14"/>
      <c r="U790" s="14"/>
      <c r="V790" s="14"/>
    </row>
    <row r="791">
      <c r="A791" s="14"/>
      <c r="B791" s="14"/>
      <c r="C791" s="14"/>
      <c r="D791" s="14"/>
      <c r="E791" s="14"/>
      <c r="F791" s="14"/>
      <c r="G791" s="14"/>
      <c r="H791" s="14"/>
      <c r="I791" s="14"/>
      <c r="J791" s="14"/>
      <c r="K791" s="14"/>
      <c r="L791" s="14"/>
      <c r="M791" s="14"/>
      <c r="N791" s="14"/>
      <c r="O791" s="14"/>
      <c r="P791" s="14"/>
      <c r="Q791" s="14"/>
      <c r="R791" s="14"/>
      <c r="S791" s="14"/>
      <c r="T791" s="14"/>
      <c r="U791" s="14"/>
      <c r="V791" s="14"/>
    </row>
    <row r="792">
      <c r="A792" s="14"/>
      <c r="B792" s="14"/>
      <c r="C792" s="14"/>
      <c r="D792" s="14"/>
      <c r="E792" s="14"/>
      <c r="F792" s="14"/>
      <c r="G792" s="14"/>
      <c r="H792" s="14"/>
      <c r="I792" s="14"/>
      <c r="J792" s="14"/>
      <c r="K792" s="14"/>
      <c r="L792" s="14"/>
      <c r="M792" s="14"/>
      <c r="N792" s="14"/>
      <c r="O792" s="14"/>
      <c r="P792" s="14"/>
      <c r="Q792" s="14"/>
      <c r="R792" s="14"/>
      <c r="S792" s="14"/>
      <c r="T792" s="14"/>
      <c r="U792" s="14"/>
      <c r="V792" s="14"/>
    </row>
    <row r="793">
      <c r="A793" s="14"/>
      <c r="B793" s="14"/>
      <c r="C793" s="14"/>
      <c r="D793" s="14"/>
      <c r="E793" s="14"/>
      <c r="F793" s="14"/>
      <c r="G793" s="14"/>
      <c r="H793" s="14"/>
      <c r="I793" s="14"/>
      <c r="J793" s="14"/>
      <c r="K793" s="14"/>
      <c r="L793" s="14"/>
      <c r="M793" s="14"/>
      <c r="N793" s="14"/>
      <c r="O793" s="14"/>
      <c r="P793" s="14"/>
      <c r="Q793" s="14"/>
      <c r="R793" s="14"/>
      <c r="S793" s="14"/>
      <c r="T793" s="14"/>
      <c r="U793" s="14"/>
      <c r="V793" s="14"/>
    </row>
    <row r="794">
      <c r="A794" s="14"/>
      <c r="B794" s="14"/>
      <c r="C794" s="14"/>
      <c r="D794" s="14"/>
      <c r="E794" s="14"/>
      <c r="F794" s="14"/>
      <c r="G794" s="14"/>
      <c r="H794" s="14"/>
      <c r="I794" s="14"/>
      <c r="J794" s="14"/>
      <c r="K794" s="14"/>
      <c r="L794" s="14"/>
      <c r="M794" s="14"/>
      <c r="N794" s="14"/>
      <c r="O794" s="14"/>
      <c r="P794" s="14"/>
      <c r="Q794" s="14"/>
      <c r="R794" s="14"/>
      <c r="S794" s="14"/>
      <c r="T794" s="14"/>
      <c r="U794" s="14"/>
      <c r="V794" s="14"/>
    </row>
    <row r="795">
      <c r="A795" s="14"/>
      <c r="B795" s="14"/>
      <c r="C795" s="14"/>
      <c r="D795" s="14"/>
      <c r="E795" s="14"/>
      <c r="F795" s="14"/>
      <c r="G795" s="14"/>
      <c r="H795" s="14"/>
      <c r="I795" s="14"/>
      <c r="J795" s="14"/>
      <c r="K795" s="14"/>
      <c r="L795" s="14"/>
      <c r="M795" s="14"/>
      <c r="N795" s="14"/>
      <c r="O795" s="14"/>
      <c r="P795" s="14"/>
      <c r="Q795" s="14"/>
      <c r="R795" s="14"/>
      <c r="S795" s="14"/>
      <c r="T795" s="14"/>
      <c r="U795" s="14"/>
      <c r="V795" s="14"/>
    </row>
    <row r="796">
      <c r="A796" s="14"/>
      <c r="B796" s="14"/>
      <c r="C796" s="14"/>
      <c r="D796" s="14"/>
      <c r="E796" s="14"/>
      <c r="F796" s="14"/>
      <c r="G796" s="14"/>
      <c r="H796" s="14"/>
      <c r="I796" s="14"/>
      <c r="J796" s="14"/>
      <c r="K796" s="14"/>
      <c r="L796" s="14"/>
      <c r="M796" s="14"/>
      <c r="N796" s="14"/>
      <c r="O796" s="14"/>
      <c r="P796" s="14"/>
      <c r="Q796" s="14"/>
      <c r="R796" s="14"/>
      <c r="S796" s="14"/>
      <c r="T796" s="14"/>
      <c r="U796" s="14"/>
      <c r="V796" s="14"/>
    </row>
    <row r="797">
      <c r="A797" s="14"/>
      <c r="B797" s="14"/>
      <c r="C797" s="14"/>
      <c r="D797" s="14"/>
      <c r="E797" s="14"/>
      <c r="F797" s="14"/>
      <c r="G797" s="14"/>
      <c r="H797" s="14"/>
      <c r="I797" s="14"/>
      <c r="J797" s="14"/>
      <c r="K797" s="14"/>
      <c r="L797" s="14"/>
      <c r="M797" s="14"/>
      <c r="N797" s="14"/>
      <c r="O797" s="14"/>
      <c r="P797" s="14"/>
      <c r="Q797" s="14"/>
      <c r="R797" s="14"/>
      <c r="S797" s="14"/>
      <c r="T797" s="14"/>
      <c r="U797" s="14"/>
      <c r="V797" s="14"/>
    </row>
    <row r="798">
      <c r="A798" s="14"/>
      <c r="B798" s="14"/>
      <c r="C798" s="14"/>
      <c r="D798" s="14"/>
      <c r="E798" s="14"/>
      <c r="F798" s="14"/>
      <c r="G798" s="14"/>
      <c r="H798" s="14"/>
      <c r="I798" s="14"/>
      <c r="J798" s="14"/>
      <c r="K798" s="14"/>
      <c r="L798" s="14"/>
      <c r="M798" s="14"/>
      <c r="N798" s="14"/>
      <c r="O798" s="14"/>
      <c r="P798" s="14"/>
      <c r="Q798" s="14"/>
      <c r="R798" s="14"/>
      <c r="S798" s="14"/>
      <c r="T798" s="14"/>
      <c r="U798" s="14"/>
      <c r="V798" s="14"/>
    </row>
    <row r="799">
      <c r="A799" s="14"/>
      <c r="B799" s="14"/>
      <c r="C799" s="14"/>
      <c r="D799" s="14"/>
      <c r="E799" s="14"/>
      <c r="F799" s="14"/>
      <c r="G799" s="14"/>
      <c r="H799" s="14"/>
      <c r="I799" s="14"/>
      <c r="J799" s="14"/>
      <c r="K799" s="14"/>
      <c r="L799" s="14"/>
      <c r="M799" s="14"/>
      <c r="N799" s="14"/>
      <c r="O799" s="14"/>
      <c r="P799" s="14"/>
      <c r="Q799" s="14"/>
      <c r="R799" s="14"/>
      <c r="S799" s="14"/>
      <c r="T799" s="14"/>
      <c r="U799" s="14"/>
      <c r="V799" s="14"/>
    </row>
    <row r="800">
      <c r="A800" s="14"/>
      <c r="B800" s="14"/>
      <c r="C800" s="14"/>
      <c r="D800" s="14"/>
      <c r="E800" s="14"/>
      <c r="F800" s="14"/>
      <c r="G800" s="14"/>
      <c r="H800" s="14"/>
      <c r="I800" s="14"/>
      <c r="J800" s="14"/>
      <c r="K800" s="14"/>
      <c r="L800" s="14"/>
      <c r="M800" s="14"/>
      <c r="N800" s="14"/>
      <c r="O800" s="14"/>
      <c r="P800" s="14"/>
      <c r="Q800" s="14"/>
      <c r="R800" s="14"/>
      <c r="S800" s="14"/>
      <c r="T800" s="14"/>
      <c r="U800" s="14"/>
      <c r="V800" s="14"/>
    </row>
    <row r="801">
      <c r="A801" s="14"/>
      <c r="B801" s="14"/>
      <c r="C801" s="14"/>
      <c r="D801" s="14"/>
      <c r="E801" s="14"/>
      <c r="F801" s="14"/>
      <c r="G801" s="14"/>
      <c r="H801" s="14"/>
      <c r="I801" s="14"/>
      <c r="J801" s="14"/>
      <c r="K801" s="14"/>
      <c r="L801" s="14"/>
      <c r="M801" s="14"/>
      <c r="N801" s="14"/>
      <c r="O801" s="14"/>
      <c r="P801" s="14"/>
      <c r="Q801" s="14"/>
      <c r="R801" s="14"/>
      <c r="S801" s="14"/>
      <c r="T801" s="14"/>
      <c r="U801" s="14"/>
      <c r="V801" s="14"/>
    </row>
    <row r="802">
      <c r="A802" s="14"/>
      <c r="B802" s="14"/>
      <c r="C802" s="14"/>
      <c r="D802" s="14"/>
      <c r="E802" s="14"/>
      <c r="F802" s="14"/>
      <c r="G802" s="14"/>
      <c r="H802" s="14"/>
      <c r="I802" s="14"/>
      <c r="J802" s="14"/>
      <c r="K802" s="14"/>
      <c r="L802" s="14"/>
      <c r="M802" s="14"/>
      <c r="N802" s="14"/>
      <c r="O802" s="14"/>
      <c r="P802" s="14"/>
      <c r="Q802" s="14"/>
      <c r="R802" s="14"/>
      <c r="S802" s="14"/>
      <c r="T802" s="14"/>
      <c r="U802" s="14"/>
      <c r="V802" s="14"/>
    </row>
    <row r="803">
      <c r="A803" s="14"/>
      <c r="B803" s="14"/>
      <c r="C803" s="14"/>
      <c r="D803" s="14"/>
      <c r="E803" s="14"/>
      <c r="F803" s="14"/>
      <c r="G803" s="14"/>
      <c r="H803" s="14"/>
      <c r="I803" s="14"/>
      <c r="J803" s="14"/>
      <c r="K803" s="14"/>
      <c r="L803" s="14"/>
      <c r="M803" s="14"/>
      <c r="N803" s="14"/>
      <c r="O803" s="14"/>
      <c r="P803" s="14"/>
      <c r="Q803" s="14"/>
      <c r="R803" s="14"/>
      <c r="S803" s="14"/>
      <c r="T803" s="14"/>
      <c r="U803" s="14"/>
      <c r="V803" s="14"/>
    </row>
    <row r="804">
      <c r="A804" s="14"/>
      <c r="B804" s="14"/>
      <c r="C804" s="14"/>
      <c r="D804" s="14"/>
      <c r="E804" s="14"/>
      <c r="F804" s="14"/>
      <c r="G804" s="14"/>
      <c r="H804" s="14"/>
      <c r="I804" s="14"/>
      <c r="J804" s="14"/>
      <c r="K804" s="14"/>
      <c r="L804" s="14"/>
      <c r="M804" s="14"/>
      <c r="N804" s="14"/>
      <c r="O804" s="14"/>
      <c r="P804" s="14"/>
      <c r="Q804" s="14"/>
      <c r="R804" s="14"/>
      <c r="S804" s="14"/>
      <c r="T804" s="14"/>
      <c r="U804" s="14"/>
      <c r="V804" s="14"/>
    </row>
    <row r="805">
      <c r="A805" s="14"/>
      <c r="B805" s="14"/>
      <c r="C805" s="14"/>
      <c r="D805" s="14"/>
      <c r="E805" s="14"/>
      <c r="F805" s="14"/>
      <c r="G805" s="14"/>
      <c r="H805" s="14"/>
      <c r="I805" s="14"/>
      <c r="J805" s="14"/>
      <c r="K805" s="14"/>
      <c r="L805" s="14"/>
      <c r="M805" s="14"/>
      <c r="N805" s="14"/>
      <c r="O805" s="14"/>
      <c r="P805" s="14"/>
      <c r="Q805" s="14"/>
      <c r="R805" s="14"/>
      <c r="S805" s="14"/>
      <c r="T805" s="14"/>
      <c r="U805" s="14"/>
      <c r="V805" s="14"/>
    </row>
    <row r="806">
      <c r="A806" s="14"/>
      <c r="B806" s="14"/>
      <c r="C806" s="14"/>
      <c r="D806" s="14"/>
      <c r="E806" s="14"/>
      <c r="F806" s="14"/>
      <c r="G806" s="14"/>
      <c r="H806" s="14"/>
      <c r="I806" s="14"/>
      <c r="J806" s="14"/>
      <c r="K806" s="14"/>
      <c r="L806" s="14"/>
      <c r="M806" s="14"/>
      <c r="N806" s="14"/>
      <c r="O806" s="14"/>
      <c r="P806" s="14"/>
      <c r="Q806" s="14"/>
      <c r="R806" s="14"/>
      <c r="S806" s="14"/>
      <c r="T806" s="14"/>
      <c r="U806" s="14"/>
      <c r="V806" s="14"/>
    </row>
    <row r="807">
      <c r="A807" s="14"/>
      <c r="B807" s="14"/>
      <c r="C807" s="14"/>
      <c r="D807" s="14"/>
      <c r="E807" s="14"/>
      <c r="F807" s="14"/>
      <c r="G807" s="14"/>
      <c r="H807" s="14"/>
      <c r="I807" s="14"/>
      <c r="J807" s="14"/>
      <c r="K807" s="14"/>
      <c r="L807" s="14"/>
      <c r="M807" s="14"/>
      <c r="N807" s="14"/>
      <c r="O807" s="14"/>
      <c r="P807" s="14"/>
      <c r="Q807" s="14"/>
      <c r="R807" s="14"/>
      <c r="S807" s="14"/>
      <c r="T807" s="14"/>
      <c r="U807" s="14"/>
      <c r="V807" s="14"/>
    </row>
    <row r="808">
      <c r="A808" s="14"/>
      <c r="B808" s="14"/>
      <c r="C808" s="14"/>
      <c r="D808" s="14"/>
      <c r="E808" s="14"/>
      <c r="F808" s="14"/>
      <c r="G808" s="14"/>
      <c r="H808" s="14"/>
      <c r="I808" s="14"/>
      <c r="J808" s="14"/>
      <c r="K808" s="14"/>
      <c r="L808" s="14"/>
      <c r="M808" s="14"/>
      <c r="N808" s="14"/>
      <c r="O808" s="14"/>
      <c r="P808" s="14"/>
      <c r="Q808" s="14"/>
      <c r="R808" s="14"/>
      <c r="S808" s="14"/>
      <c r="T808" s="14"/>
      <c r="U808" s="14"/>
      <c r="V808" s="14"/>
    </row>
    <row r="809">
      <c r="A809" s="14"/>
      <c r="B809" s="14"/>
      <c r="C809" s="14"/>
      <c r="D809" s="14"/>
      <c r="E809" s="14"/>
      <c r="F809" s="14"/>
      <c r="G809" s="14"/>
      <c r="H809" s="14"/>
      <c r="I809" s="14"/>
      <c r="J809" s="14"/>
      <c r="K809" s="14"/>
      <c r="L809" s="14"/>
      <c r="M809" s="14"/>
      <c r="N809" s="14"/>
      <c r="O809" s="14"/>
      <c r="P809" s="14"/>
      <c r="Q809" s="14"/>
      <c r="R809" s="14"/>
      <c r="S809" s="14"/>
      <c r="T809" s="14"/>
      <c r="U809" s="14"/>
      <c r="V809" s="14"/>
    </row>
    <row r="810">
      <c r="A810" s="14"/>
      <c r="B810" s="14"/>
      <c r="C810" s="14"/>
      <c r="D810" s="14"/>
      <c r="E810" s="14"/>
      <c r="F810" s="14"/>
      <c r="G810" s="14"/>
      <c r="H810" s="14"/>
      <c r="I810" s="14"/>
      <c r="J810" s="14"/>
      <c r="K810" s="14"/>
      <c r="L810" s="14"/>
      <c r="M810" s="14"/>
      <c r="N810" s="14"/>
      <c r="O810" s="14"/>
      <c r="P810" s="14"/>
      <c r="Q810" s="14"/>
      <c r="R810" s="14"/>
      <c r="S810" s="14"/>
      <c r="T810" s="14"/>
      <c r="U810" s="14"/>
      <c r="V810" s="14"/>
    </row>
    <row r="811">
      <c r="A811" s="14"/>
      <c r="B811" s="14"/>
      <c r="C811" s="14"/>
      <c r="D811" s="14"/>
      <c r="E811" s="14"/>
      <c r="F811" s="14"/>
      <c r="G811" s="14"/>
      <c r="H811" s="14"/>
      <c r="I811" s="14"/>
      <c r="J811" s="14"/>
      <c r="K811" s="14"/>
      <c r="L811" s="14"/>
      <c r="M811" s="14"/>
      <c r="N811" s="14"/>
      <c r="O811" s="14"/>
      <c r="P811" s="14"/>
      <c r="Q811" s="14"/>
      <c r="R811" s="14"/>
      <c r="S811" s="14"/>
      <c r="T811" s="14"/>
      <c r="U811" s="14"/>
      <c r="V811" s="14"/>
    </row>
    <row r="812">
      <c r="A812" s="14"/>
      <c r="B812" s="14"/>
      <c r="C812" s="14"/>
      <c r="D812" s="14"/>
      <c r="E812" s="14"/>
      <c r="F812" s="14"/>
      <c r="G812" s="14"/>
      <c r="H812" s="14"/>
      <c r="I812" s="14"/>
      <c r="J812" s="14"/>
      <c r="K812" s="14"/>
      <c r="L812" s="14"/>
      <c r="M812" s="14"/>
      <c r="N812" s="14"/>
      <c r="O812" s="14"/>
      <c r="P812" s="14"/>
      <c r="Q812" s="14"/>
      <c r="R812" s="14"/>
      <c r="S812" s="14"/>
      <c r="T812" s="14"/>
      <c r="U812" s="14"/>
      <c r="V812" s="14"/>
    </row>
    <row r="813">
      <c r="A813" s="14"/>
      <c r="B813" s="14"/>
      <c r="C813" s="14"/>
      <c r="D813" s="14"/>
      <c r="E813" s="14"/>
      <c r="F813" s="14"/>
      <c r="G813" s="14"/>
      <c r="H813" s="14"/>
      <c r="I813" s="14"/>
      <c r="J813" s="14"/>
      <c r="K813" s="14"/>
      <c r="L813" s="14"/>
      <c r="M813" s="14"/>
      <c r="N813" s="14"/>
      <c r="O813" s="14"/>
      <c r="P813" s="14"/>
      <c r="Q813" s="14"/>
      <c r="R813" s="14"/>
      <c r="S813" s="14"/>
      <c r="T813" s="14"/>
      <c r="U813" s="14"/>
      <c r="V813" s="14"/>
    </row>
    <row r="814">
      <c r="A814" s="14"/>
      <c r="B814" s="14"/>
      <c r="C814" s="14"/>
      <c r="D814" s="14"/>
      <c r="E814" s="14"/>
      <c r="F814" s="14"/>
      <c r="G814" s="14"/>
      <c r="H814" s="14"/>
      <c r="I814" s="14"/>
      <c r="J814" s="14"/>
      <c r="K814" s="14"/>
      <c r="L814" s="14"/>
      <c r="M814" s="14"/>
      <c r="N814" s="14"/>
      <c r="O814" s="14"/>
      <c r="P814" s="14"/>
      <c r="Q814" s="14"/>
      <c r="R814" s="14"/>
      <c r="S814" s="14"/>
      <c r="T814" s="14"/>
      <c r="U814" s="14"/>
      <c r="V814" s="14"/>
    </row>
    <row r="815">
      <c r="A815" s="14"/>
      <c r="B815" s="14"/>
      <c r="C815" s="14"/>
      <c r="D815" s="14"/>
      <c r="E815" s="14"/>
      <c r="F815" s="14"/>
      <c r="G815" s="14"/>
      <c r="H815" s="14"/>
      <c r="I815" s="14"/>
      <c r="J815" s="14"/>
      <c r="K815" s="14"/>
      <c r="L815" s="14"/>
      <c r="M815" s="14"/>
      <c r="N815" s="14"/>
      <c r="O815" s="14"/>
      <c r="P815" s="14"/>
      <c r="Q815" s="14"/>
      <c r="R815" s="14"/>
      <c r="S815" s="14"/>
      <c r="T815" s="14"/>
      <c r="U815" s="14"/>
      <c r="V815" s="14"/>
    </row>
    <row r="816">
      <c r="A816" s="14"/>
      <c r="B816" s="14"/>
      <c r="C816" s="14"/>
      <c r="D816" s="14"/>
      <c r="E816" s="14"/>
      <c r="F816" s="14"/>
      <c r="G816" s="14"/>
      <c r="H816" s="14"/>
      <c r="I816" s="14"/>
      <c r="J816" s="14"/>
      <c r="K816" s="14"/>
      <c r="L816" s="14"/>
      <c r="M816" s="14"/>
      <c r="N816" s="14"/>
      <c r="O816" s="14"/>
      <c r="P816" s="14"/>
      <c r="Q816" s="14"/>
      <c r="R816" s="14"/>
      <c r="S816" s="14"/>
      <c r="T816" s="14"/>
      <c r="U816" s="14"/>
      <c r="V816" s="14"/>
    </row>
    <row r="817">
      <c r="A817" s="14"/>
      <c r="B817" s="14"/>
      <c r="C817" s="14"/>
      <c r="D817" s="14"/>
      <c r="E817" s="14"/>
      <c r="F817" s="14"/>
      <c r="G817" s="14"/>
      <c r="H817" s="14"/>
      <c r="I817" s="14"/>
      <c r="J817" s="14"/>
      <c r="K817" s="14"/>
      <c r="L817" s="14"/>
      <c r="M817" s="14"/>
      <c r="N817" s="14"/>
      <c r="O817" s="14"/>
      <c r="P817" s="14"/>
      <c r="Q817" s="14"/>
      <c r="R817" s="14"/>
      <c r="S817" s="14"/>
      <c r="T817" s="14"/>
      <c r="U817" s="14"/>
      <c r="V817" s="14"/>
    </row>
    <row r="818">
      <c r="A818" s="14"/>
      <c r="B818" s="14"/>
      <c r="C818" s="14"/>
      <c r="D818" s="14"/>
      <c r="E818" s="14"/>
      <c r="F818" s="14"/>
      <c r="G818" s="14"/>
      <c r="H818" s="14"/>
      <c r="I818" s="14"/>
      <c r="J818" s="14"/>
      <c r="K818" s="14"/>
      <c r="L818" s="14"/>
      <c r="M818" s="14"/>
      <c r="N818" s="14"/>
      <c r="O818" s="14"/>
      <c r="P818" s="14"/>
      <c r="Q818" s="14"/>
      <c r="R818" s="14"/>
      <c r="S818" s="14"/>
      <c r="T818" s="14"/>
      <c r="U818" s="14"/>
      <c r="V818" s="14"/>
    </row>
    <row r="819">
      <c r="A819" s="14"/>
      <c r="B819" s="14"/>
      <c r="C819" s="14"/>
      <c r="D819" s="14"/>
      <c r="E819" s="14"/>
      <c r="F819" s="14"/>
      <c r="G819" s="14"/>
      <c r="H819" s="14"/>
      <c r="I819" s="14"/>
      <c r="J819" s="14"/>
      <c r="K819" s="14"/>
      <c r="L819" s="14"/>
      <c r="M819" s="14"/>
      <c r="N819" s="14"/>
      <c r="O819" s="14"/>
      <c r="P819" s="14"/>
      <c r="Q819" s="14"/>
      <c r="R819" s="14"/>
      <c r="S819" s="14"/>
      <c r="T819" s="14"/>
      <c r="U819" s="14"/>
      <c r="V819" s="14"/>
    </row>
    <row r="820">
      <c r="A820" s="14"/>
      <c r="B820" s="14"/>
      <c r="C820" s="14"/>
      <c r="D820" s="14"/>
      <c r="E820" s="14"/>
      <c r="F820" s="14"/>
      <c r="G820" s="14"/>
      <c r="H820" s="14"/>
      <c r="I820" s="14"/>
      <c r="J820" s="14"/>
      <c r="K820" s="14"/>
      <c r="L820" s="14"/>
      <c r="M820" s="14"/>
      <c r="N820" s="14"/>
      <c r="O820" s="14"/>
      <c r="P820" s="14"/>
      <c r="Q820" s="14"/>
      <c r="R820" s="14"/>
      <c r="S820" s="14"/>
      <c r="T820" s="14"/>
      <c r="U820" s="14"/>
      <c r="V820" s="14"/>
    </row>
    <row r="821">
      <c r="A821" s="14"/>
      <c r="B821" s="14"/>
      <c r="C821" s="14"/>
      <c r="D821" s="14"/>
      <c r="E821" s="14"/>
      <c r="F821" s="14"/>
      <c r="G821" s="14"/>
      <c r="H821" s="14"/>
      <c r="I821" s="14"/>
      <c r="J821" s="14"/>
      <c r="K821" s="14"/>
      <c r="L821" s="14"/>
      <c r="M821" s="14"/>
      <c r="N821" s="14"/>
      <c r="O821" s="14"/>
      <c r="P821" s="14"/>
      <c r="Q821" s="14"/>
      <c r="R821" s="14"/>
      <c r="S821" s="14"/>
      <c r="T821" s="14"/>
      <c r="U821" s="14"/>
      <c r="V821" s="14"/>
    </row>
    <row r="822">
      <c r="A822" s="14"/>
      <c r="B822" s="14"/>
      <c r="C822" s="14"/>
      <c r="D822" s="14"/>
      <c r="E822" s="14"/>
      <c r="F822" s="14"/>
      <c r="G822" s="14"/>
      <c r="H822" s="14"/>
      <c r="I822" s="14"/>
      <c r="J822" s="14"/>
      <c r="K822" s="14"/>
      <c r="L822" s="14"/>
      <c r="M822" s="14"/>
      <c r="N822" s="14"/>
      <c r="O822" s="14"/>
      <c r="P822" s="14"/>
      <c r="Q822" s="14"/>
      <c r="R822" s="14"/>
      <c r="S822" s="14"/>
      <c r="T822" s="14"/>
      <c r="U822" s="14"/>
      <c r="V822" s="14"/>
    </row>
    <row r="823">
      <c r="A823" s="14"/>
      <c r="B823" s="14"/>
      <c r="C823" s="14"/>
      <c r="D823" s="14"/>
      <c r="E823" s="14"/>
      <c r="F823" s="14"/>
      <c r="G823" s="14"/>
      <c r="H823" s="14"/>
      <c r="I823" s="14"/>
      <c r="J823" s="14"/>
      <c r="K823" s="14"/>
      <c r="L823" s="14"/>
      <c r="M823" s="14"/>
      <c r="N823" s="14"/>
      <c r="O823" s="14"/>
      <c r="P823" s="14"/>
      <c r="Q823" s="14"/>
      <c r="R823" s="14"/>
      <c r="S823" s="14"/>
      <c r="T823" s="14"/>
      <c r="U823" s="14"/>
      <c r="V823" s="14"/>
    </row>
    <row r="824">
      <c r="A824" s="14"/>
      <c r="B824" s="14"/>
      <c r="C824" s="14"/>
      <c r="D824" s="14"/>
      <c r="E824" s="14"/>
      <c r="F824" s="14"/>
      <c r="G824" s="14"/>
      <c r="H824" s="14"/>
      <c r="I824" s="14"/>
      <c r="J824" s="14"/>
      <c r="K824" s="14"/>
      <c r="L824" s="14"/>
      <c r="M824" s="14"/>
      <c r="N824" s="14"/>
      <c r="O824" s="14"/>
      <c r="P824" s="14"/>
      <c r="Q824" s="14"/>
      <c r="R824" s="14"/>
      <c r="S824" s="14"/>
      <c r="T824" s="14"/>
      <c r="U824" s="14"/>
      <c r="V824" s="14"/>
    </row>
    <row r="825">
      <c r="A825" s="14"/>
      <c r="B825" s="14"/>
      <c r="C825" s="14"/>
      <c r="D825" s="14"/>
      <c r="E825" s="14"/>
      <c r="F825" s="14"/>
      <c r="G825" s="14"/>
      <c r="H825" s="14"/>
      <c r="I825" s="14"/>
      <c r="J825" s="14"/>
      <c r="K825" s="14"/>
      <c r="L825" s="14"/>
      <c r="M825" s="14"/>
      <c r="N825" s="14"/>
      <c r="O825" s="14"/>
      <c r="P825" s="14"/>
      <c r="Q825" s="14"/>
      <c r="R825" s="14"/>
      <c r="S825" s="14"/>
      <c r="T825" s="14"/>
      <c r="U825" s="14"/>
      <c r="V825" s="14"/>
    </row>
    <row r="826">
      <c r="A826" s="14"/>
      <c r="B826" s="14"/>
      <c r="C826" s="14"/>
      <c r="D826" s="14"/>
      <c r="E826" s="14"/>
      <c r="F826" s="14"/>
      <c r="G826" s="14"/>
      <c r="H826" s="14"/>
      <c r="I826" s="14"/>
      <c r="J826" s="14"/>
      <c r="K826" s="14"/>
      <c r="L826" s="14"/>
      <c r="M826" s="14"/>
      <c r="N826" s="14"/>
      <c r="O826" s="14"/>
      <c r="P826" s="14"/>
      <c r="Q826" s="14"/>
      <c r="R826" s="14"/>
      <c r="S826" s="14"/>
      <c r="T826" s="14"/>
      <c r="U826" s="14"/>
      <c r="V826" s="14"/>
    </row>
    <row r="827">
      <c r="A827" s="14"/>
      <c r="B827" s="14"/>
      <c r="C827" s="14"/>
      <c r="D827" s="14"/>
      <c r="E827" s="14"/>
      <c r="F827" s="14"/>
      <c r="G827" s="14"/>
      <c r="H827" s="14"/>
      <c r="I827" s="14"/>
      <c r="J827" s="14"/>
      <c r="K827" s="14"/>
      <c r="L827" s="14"/>
      <c r="M827" s="14"/>
      <c r="N827" s="14"/>
      <c r="O827" s="14"/>
      <c r="P827" s="14"/>
      <c r="Q827" s="14"/>
      <c r="R827" s="14"/>
      <c r="S827" s="14"/>
      <c r="T827" s="14"/>
      <c r="U827" s="14"/>
      <c r="V827" s="14"/>
    </row>
    <row r="828">
      <c r="A828" s="14"/>
      <c r="B828" s="14"/>
      <c r="C828" s="14"/>
      <c r="D828" s="14"/>
      <c r="E828" s="14"/>
      <c r="F828" s="14"/>
      <c r="G828" s="14"/>
      <c r="H828" s="14"/>
      <c r="I828" s="14"/>
      <c r="J828" s="14"/>
      <c r="K828" s="14"/>
      <c r="L828" s="14"/>
      <c r="M828" s="14"/>
      <c r="N828" s="14"/>
      <c r="O828" s="14"/>
      <c r="P828" s="14"/>
      <c r="Q828" s="14"/>
      <c r="R828" s="14"/>
      <c r="S828" s="14"/>
      <c r="T828" s="14"/>
      <c r="U828" s="14"/>
      <c r="V828" s="14"/>
    </row>
    <row r="829">
      <c r="A829" s="14"/>
      <c r="B829" s="14"/>
      <c r="C829" s="14"/>
      <c r="D829" s="14"/>
      <c r="E829" s="14"/>
      <c r="F829" s="14"/>
      <c r="G829" s="14"/>
      <c r="H829" s="14"/>
      <c r="I829" s="14"/>
      <c r="J829" s="14"/>
      <c r="K829" s="14"/>
      <c r="L829" s="14"/>
      <c r="M829" s="14"/>
      <c r="N829" s="14"/>
      <c r="O829" s="14"/>
      <c r="P829" s="14"/>
      <c r="Q829" s="14"/>
      <c r="R829" s="14"/>
      <c r="S829" s="14"/>
      <c r="T829" s="14"/>
      <c r="U829" s="14"/>
      <c r="V829" s="14"/>
    </row>
    <row r="830">
      <c r="A830" s="14"/>
      <c r="B830" s="14"/>
      <c r="C830" s="14"/>
      <c r="D830" s="14"/>
      <c r="E830" s="14"/>
      <c r="F830" s="14"/>
      <c r="G830" s="14"/>
      <c r="H830" s="14"/>
      <c r="I830" s="14"/>
      <c r="J830" s="14"/>
      <c r="K830" s="14"/>
      <c r="L830" s="14"/>
      <c r="M830" s="14"/>
      <c r="N830" s="14"/>
      <c r="O830" s="14"/>
      <c r="P830" s="14"/>
      <c r="Q830" s="14"/>
      <c r="R830" s="14"/>
      <c r="S830" s="14"/>
      <c r="T830" s="14"/>
      <c r="U830" s="14"/>
      <c r="V830" s="14"/>
    </row>
    <row r="831">
      <c r="A831" s="14"/>
      <c r="B831" s="14"/>
      <c r="C831" s="14"/>
      <c r="D831" s="14"/>
      <c r="E831" s="14"/>
      <c r="F831" s="14"/>
      <c r="G831" s="14"/>
      <c r="H831" s="14"/>
      <c r="I831" s="14"/>
      <c r="J831" s="14"/>
      <c r="K831" s="14"/>
      <c r="L831" s="14"/>
      <c r="M831" s="14"/>
      <c r="N831" s="14"/>
      <c r="O831" s="14"/>
      <c r="P831" s="14"/>
      <c r="Q831" s="14"/>
      <c r="R831" s="14"/>
      <c r="S831" s="14"/>
      <c r="T831" s="14"/>
      <c r="U831" s="14"/>
      <c r="V831" s="14"/>
    </row>
    <row r="832">
      <c r="A832" s="14"/>
      <c r="B832" s="14"/>
      <c r="C832" s="14"/>
      <c r="D832" s="14"/>
      <c r="E832" s="14"/>
      <c r="F832" s="14"/>
      <c r="G832" s="14"/>
      <c r="H832" s="14"/>
      <c r="I832" s="14"/>
      <c r="J832" s="14"/>
      <c r="K832" s="14"/>
      <c r="L832" s="14"/>
      <c r="M832" s="14"/>
      <c r="N832" s="14"/>
      <c r="O832" s="14"/>
      <c r="P832" s="14"/>
      <c r="Q832" s="14"/>
      <c r="R832" s="14"/>
      <c r="S832" s="14"/>
      <c r="T832" s="14"/>
      <c r="U832" s="14"/>
      <c r="V832" s="14"/>
    </row>
    <row r="833">
      <c r="A833" s="14"/>
      <c r="B833" s="14"/>
      <c r="C833" s="14"/>
      <c r="D833" s="14"/>
      <c r="E833" s="14"/>
      <c r="F833" s="14"/>
      <c r="G833" s="14"/>
      <c r="H833" s="14"/>
      <c r="I833" s="14"/>
      <c r="J833" s="14"/>
      <c r="K833" s="14"/>
      <c r="L833" s="14"/>
      <c r="M833" s="14"/>
      <c r="N833" s="14"/>
      <c r="O833" s="14"/>
      <c r="P833" s="14"/>
      <c r="Q833" s="14"/>
      <c r="R833" s="14"/>
      <c r="S833" s="14"/>
      <c r="T833" s="14"/>
      <c r="U833" s="14"/>
      <c r="V833" s="14"/>
    </row>
    <row r="834">
      <c r="A834" s="14"/>
      <c r="B834" s="14"/>
      <c r="C834" s="14"/>
      <c r="D834" s="14"/>
      <c r="E834" s="14"/>
      <c r="F834" s="14"/>
      <c r="G834" s="14"/>
      <c r="H834" s="14"/>
      <c r="I834" s="14"/>
      <c r="J834" s="14"/>
      <c r="K834" s="14"/>
      <c r="L834" s="14"/>
      <c r="M834" s="14"/>
      <c r="N834" s="14"/>
      <c r="O834" s="14"/>
      <c r="P834" s="14"/>
      <c r="Q834" s="14"/>
      <c r="R834" s="14"/>
      <c r="S834" s="14"/>
      <c r="T834" s="14"/>
      <c r="U834" s="14"/>
      <c r="V834" s="14"/>
    </row>
    <row r="835">
      <c r="A835" s="14"/>
      <c r="B835" s="14"/>
      <c r="C835" s="14"/>
      <c r="D835" s="14"/>
      <c r="E835" s="14"/>
      <c r="F835" s="14"/>
      <c r="G835" s="14"/>
      <c r="H835" s="14"/>
      <c r="I835" s="14"/>
      <c r="J835" s="14"/>
      <c r="K835" s="14"/>
      <c r="L835" s="14"/>
      <c r="M835" s="14"/>
      <c r="N835" s="14"/>
      <c r="O835" s="14"/>
      <c r="P835" s="14"/>
      <c r="Q835" s="14"/>
      <c r="R835" s="14"/>
      <c r="S835" s="14"/>
      <c r="T835" s="14"/>
      <c r="U835" s="14"/>
      <c r="V835" s="14"/>
    </row>
    <row r="836">
      <c r="A836" s="14"/>
      <c r="B836" s="14"/>
      <c r="C836" s="14"/>
      <c r="D836" s="14"/>
      <c r="E836" s="14"/>
      <c r="F836" s="14"/>
      <c r="G836" s="14"/>
      <c r="H836" s="14"/>
      <c r="I836" s="14"/>
      <c r="J836" s="14"/>
      <c r="K836" s="14"/>
      <c r="L836" s="14"/>
      <c r="M836" s="14"/>
      <c r="N836" s="14"/>
      <c r="O836" s="14"/>
      <c r="P836" s="14"/>
      <c r="Q836" s="14"/>
      <c r="R836" s="14"/>
      <c r="S836" s="14"/>
      <c r="T836" s="14"/>
      <c r="U836" s="14"/>
      <c r="V836" s="14"/>
    </row>
    <row r="837">
      <c r="A837" s="14"/>
      <c r="B837" s="14"/>
      <c r="C837" s="14"/>
      <c r="D837" s="14"/>
      <c r="E837" s="14"/>
      <c r="F837" s="14"/>
      <c r="G837" s="14"/>
      <c r="H837" s="14"/>
      <c r="I837" s="14"/>
      <c r="J837" s="14"/>
      <c r="K837" s="14"/>
      <c r="L837" s="14"/>
      <c r="M837" s="14"/>
      <c r="N837" s="14"/>
      <c r="O837" s="14"/>
      <c r="P837" s="14"/>
      <c r="Q837" s="14"/>
      <c r="R837" s="14"/>
      <c r="S837" s="14"/>
      <c r="T837" s="14"/>
      <c r="U837" s="14"/>
      <c r="V837" s="14"/>
    </row>
    <row r="838">
      <c r="A838" s="14"/>
      <c r="B838" s="14"/>
      <c r="C838" s="14"/>
      <c r="D838" s="14"/>
      <c r="E838" s="14"/>
      <c r="F838" s="14"/>
      <c r="G838" s="14"/>
      <c r="H838" s="14"/>
      <c r="I838" s="14"/>
      <c r="J838" s="14"/>
      <c r="K838" s="14"/>
      <c r="L838" s="14"/>
      <c r="M838" s="14"/>
      <c r="N838" s="14"/>
      <c r="O838" s="14"/>
      <c r="P838" s="14"/>
      <c r="Q838" s="14"/>
      <c r="R838" s="14"/>
      <c r="S838" s="14"/>
      <c r="T838" s="14"/>
      <c r="U838" s="14"/>
      <c r="V838" s="14"/>
    </row>
    <row r="839">
      <c r="A839" s="14"/>
      <c r="B839" s="14"/>
      <c r="C839" s="14"/>
      <c r="D839" s="14"/>
      <c r="E839" s="14"/>
      <c r="F839" s="14"/>
      <c r="G839" s="14"/>
      <c r="H839" s="14"/>
      <c r="I839" s="14"/>
      <c r="J839" s="14"/>
      <c r="K839" s="14"/>
      <c r="L839" s="14"/>
      <c r="M839" s="14"/>
      <c r="N839" s="14"/>
      <c r="O839" s="14"/>
      <c r="P839" s="14"/>
      <c r="Q839" s="14"/>
      <c r="R839" s="14"/>
      <c r="S839" s="14"/>
      <c r="T839" s="14"/>
      <c r="U839" s="14"/>
      <c r="V839" s="14"/>
    </row>
    <row r="840">
      <c r="A840" s="14"/>
      <c r="B840" s="14"/>
      <c r="C840" s="14"/>
      <c r="D840" s="14"/>
      <c r="E840" s="14"/>
      <c r="F840" s="14"/>
      <c r="G840" s="14"/>
      <c r="H840" s="14"/>
      <c r="I840" s="14"/>
      <c r="J840" s="14"/>
      <c r="K840" s="14"/>
      <c r="L840" s="14"/>
      <c r="M840" s="14"/>
      <c r="N840" s="14"/>
      <c r="O840" s="14"/>
      <c r="P840" s="14"/>
      <c r="Q840" s="14"/>
      <c r="R840" s="14"/>
      <c r="S840" s="14"/>
      <c r="T840" s="14"/>
      <c r="U840" s="14"/>
      <c r="V840" s="14"/>
    </row>
    <row r="841">
      <c r="A841" s="14"/>
      <c r="B841" s="14"/>
      <c r="C841" s="14"/>
      <c r="D841" s="14"/>
      <c r="E841" s="14"/>
      <c r="F841" s="14"/>
      <c r="G841" s="14"/>
      <c r="H841" s="14"/>
      <c r="I841" s="14"/>
      <c r="J841" s="14"/>
      <c r="K841" s="14"/>
      <c r="L841" s="14"/>
      <c r="M841" s="14"/>
      <c r="N841" s="14"/>
      <c r="O841" s="14"/>
      <c r="P841" s="14"/>
      <c r="Q841" s="14"/>
      <c r="R841" s="14"/>
      <c r="S841" s="14"/>
      <c r="T841" s="14"/>
      <c r="U841" s="14"/>
      <c r="V841" s="14"/>
    </row>
    <row r="842">
      <c r="A842" s="14"/>
      <c r="B842" s="14"/>
      <c r="C842" s="14"/>
      <c r="D842" s="14"/>
      <c r="E842" s="14"/>
      <c r="F842" s="14"/>
      <c r="G842" s="14"/>
      <c r="H842" s="14"/>
      <c r="I842" s="14"/>
      <c r="J842" s="14"/>
      <c r="K842" s="14"/>
      <c r="L842" s="14"/>
      <c r="M842" s="14"/>
      <c r="N842" s="14"/>
      <c r="O842" s="14"/>
      <c r="P842" s="14"/>
      <c r="Q842" s="14"/>
      <c r="R842" s="14"/>
      <c r="S842" s="14"/>
      <c r="T842" s="14"/>
      <c r="U842" s="14"/>
      <c r="V842" s="14"/>
    </row>
    <row r="843">
      <c r="A843" s="14"/>
      <c r="B843" s="14"/>
      <c r="C843" s="14"/>
      <c r="D843" s="14"/>
      <c r="E843" s="14"/>
      <c r="F843" s="14"/>
      <c r="G843" s="14"/>
      <c r="H843" s="14"/>
      <c r="I843" s="14"/>
      <c r="J843" s="14"/>
      <c r="K843" s="14"/>
      <c r="L843" s="14"/>
      <c r="M843" s="14"/>
      <c r="N843" s="14"/>
      <c r="O843" s="14"/>
      <c r="P843" s="14"/>
      <c r="Q843" s="14"/>
      <c r="R843" s="14"/>
      <c r="S843" s="14"/>
      <c r="T843" s="14"/>
      <c r="U843" s="14"/>
      <c r="V843" s="14"/>
    </row>
    <row r="844">
      <c r="A844" s="14"/>
      <c r="B844" s="14"/>
      <c r="C844" s="14"/>
      <c r="D844" s="14"/>
      <c r="E844" s="14"/>
      <c r="F844" s="14"/>
      <c r="G844" s="14"/>
      <c r="H844" s="14"/>
      <c r="I844" s="14"/>
      <c r="J844" s="14"/>
      <c r="K844" s="14"/>
      <c r="L844" s="14"/>
      <c r="M844" s="14"/>
      <c r="N844" s="14"/>
      <c r="O844" s="14"/>
      <c r="P844" s="14"/>
      <c r="Q844" s="14"/>
      <c r="R844" s="14"/>
      <c r="S844" s="14"/>
      <c r="T844" s="14"/>
      <c r="U844" s="14"/>
      <c r="V844" s="14"/>
    </row>
    <row r="845">
      <c r="A845" s="14"/>
      <c r="B845" s="14"/>
      <c r="C845" s="14"/>
      <c r="D845" s="14"/>
      <c r="E845" s="14"/>
      <c r="F845" s="14"/>
      <c r="G845" s="14"/>
      <c r="H845" s="14"/>
      <c r="I845" s="14"/>
      <c r="J845" s="14"/>
      <c r="K845" s="14"/>
      <c r="L845" s="14"/>
      <c r="M845" s="14"/>
      <c r="N845" s="14"/>
      <c r="O845" s="14"/>
      <c r="P845" s="14"/>
      <c r="Q845" s="14"/>
      <c r="R845" s="14"/>
      <c r="S845" s="14"/>
      <c r="T845" s="14"/>
      <c r="U845" s="14"/>
      <c r="V845" s="14"/>
    </row>
    <row r="846">
      <c r="A846" s="14"/>
      <c r="B846" s="14"/>
      <c r="C846" s="14"/>
      <c r="D846" s="14"/>
      <c r="E846" s="14"/>
      <c r="F846" s="14"/>
      <c r="G846" s="14"/>
      <c r="H846" s="14"/>
      <c r="I846" s="14"/>
      <c r="J846" s="14"/>
      <c r="K846" s="14"/>
      <c r="L846" s="14"/>
      <c r="M846" s="14"/>
      <c r="N846" s="14"/>
      <c r="O846" s="14"/>
      <c r="P846" s="14"/>
      <c r="Q846" s="14"/>
      <c r="R846" s="14"/>
      <c r="S846" s="14"/>
      <c r="T846" s="14"/>
      <c r="U846" s="14"/>
      <c r="V846" s="14"/>
    </row>
    <row r="847">
      <c r="A847" s="14"/>
      <c r="B847" s="14"/>
      <c r="C847" s="14"/>
      <c r="D847" s="14"/>
      <c r="E847" s="14"/>
      <c r="F847" s="14"/>
      <c r="G847" s="14"/>
      <c r="H847" s="14"/>
      <c r="I847" s="14"/>
      <c r="J847" s="14"/>
      <c r="K847" s="14"/>
      <c r="L847" s="14"/>
      <c r="M847" s="14"/>
      <c r="N847" s="14"/>
      <c r="O847" s="14"/>
      <c r="P847" s="14"/>
      <c r="Q847" s="14"/>
      <c r="R847" s="14"/>
      <c r="S847" s="14"/>
      <c r="T847" s="14"/>
      <c r="U847" s="14"/>
      <c r="V847" s="14"/>
    </row>
    <row r="848">
      <c r="A848" s="14"/>
      <c r="B848" s="14"/>
      <c r="C848" s="14"/>
      <c r="D848" s="14"/>
      <c r="E848" s="14"/>
      <c r="F848" s="14"/>
      <c r="G848" s="14"/>
      <c r="H848" s="14"/>
      <c r="I848" s="14"/>
      <c r="J848" s="14"/>
      <c r="K848" s="14"/>
      <c r="L848" s="14"/>
      <c r="M848" s="14"/>
      <c r="N848" s="14"/>
      <c r="O848" s="14"/>
      <c r="P848" s="14"/>
      <c r="Q848" s="14"/>
      <c r="R848" s="14"/>
      <c r="S848" s="14"/>
      <c r="T848" s="14"/>
      <c r="U848" s="14"/>
      <c r="V848" s="14"/>
    </row>
    <row r="849">
      <c r="A849" s="14"/>
      <c r="B849" s="14"/>
      <c r="C849" s="14"/>
      <c r="D849" s="14"/>
      <c r="E849" s="14"/>
      <c r="F849" s="14"/>
      <c r="G849" s="14"/>
      <c r="H849" s="14"/>
      <c r="I849" s="14"/>
      <c r="J849" s="14"/>
      <c r="K849" s="14"/>
      <c r="L849" s="14"/>
      <c r="M849" s="14"/>
      <c r="N849" s="14"/>
      <c r="O849" s="14"/>
      <c r="P849" s="14"/>
      <c r="Q849" s="14"/>
      <c r="R849" s="14"/>
      <c r="S849" s="14"/>
      <c r="T849" s="14"/>
      <c r="U849" s="14"/>
      <c r="V849" s="14"/>
    </row>
    <row r="850">
      <c r="A850" s="14"/>
      <c r="B850" s="14"/>
      <c r="C850" s="14"/>
      <c r="D850" s="14"/>
      <c r="E850" s="14"/>
      <c r="F850" s="14"/>
      <c r="G850" s="14"/>
      <c r="H850" s="14"/>
      <c r="I850" s="14"/>
      <c r="J850" s="14"/>
      <c r="K850" s="14"/>
      <c r="L850" s="14"/>
      <c r="M850" s="14"/>
      <c r="N850" s="14"/>
      <c r="O850" s="14"/>
      <c r="P850" s="14"/>
      <c r="Q850" s="14"/>
      <c r="R850" s="14"/>
      <c r="S850" s="14"/>
      <c r="T850" s="14"/>
      <c r="U850" s="14"/>
      <c r="V850" s="14"/>
    </row>
    <row r="851">
      <c r="A851" s="14"/>
      <c r="B851" s="14"/>
      <c r="C851" s="14"/>
      <c r="D851" s="14"/>
      <c r="E851" s="14"/>
      <c r="F851" s="14"/>
      <c r="G851" s="14"/>
      <c r="H851" s="14"/>
      <c r="I851" s="14"/>
      <c r="J851" s="14"/>
      <c r="K851" s="14"/>
      <c r="L851" s="14"/>
      <c r="M851" s="14"/>
      <c r="N851" s="14"/>
      <c r="O851" s="14"/>
      <c r="P851" s="14"/>
      <c r="Q851" s="14"/>
      <c r="R851" s="14"/>
      <c r="S851" s="14"/>
      <c r="T851" s="14"/>
      <c r="U851" s="14"/>
      <c r="V851" s="14"/>
    </row>
    <row r="852">
      <c r="A852" s="14"/>
      <c r="B852" s="14"/>
      <c r="C852" s="14"/>
      <c r="D852" s="14"/>
      <c r="E852" s="14"/>
      <c r="F852" s="14"/>
      <c r="G852" s="14"/>
      <c r="H852" s="14"/>
      <c r="I852" s="14"/>
      <c r="J852" s="14"/>
      <c r="K852" s="14"/>
      <c r="L852" s="14"/>
      <c r="M852" s="14"/>
      <c r="N852" s="14"/>
      <c r="O852" s="14"/>
      <c r="P852" s="14"/>
      <c r="Q852" s="14"/>
      <c r="R852" s="14"/>
      <c r="S852" s="14"/>
      <c r="T852" s="14"/>
      <c r="U852" s="14"/>
      <c r="V852" s="14"/>
    </row>
    <row r="853">
      <c r="A853" s="14"/>
      <c r="B853" s="14"/>
      <c r="C853" s="14"/>
      <c r="D853" s="14"/>
      <c r="E853" s="14"/>
      <c r="F853" s="14"/>
      <c r="G853" s="14"/>
      <c r="H853" s="14"/>
      <c r="I853" s="14"/>
      <c r="J853" s="14"/>
      <c r="K853" s="14"/>
      <c r="L853" s="14"/>
      <c r="M853" s="14"/>
      <c r="N853" s="14"/>
      <c r="O853" s="14"/>
      <c r="P853" s="14"/>
      <c r="Q853" s="14"/>
      <c r="R853" s="14"/>
      <c r="S853" s="14"/>
      <c r="T853" s="14"/>
      <c r="U853" s="14"/>
      <c r="V853" s="14"/>
    </row>
    <row r="854">
      <c r="A854" s="14"/>
      <c r="B854" s="14"/>
      <c r="C854" s="14"/>
      <c r="D854" s="14"/>
      <c r="E854" s="14"/>
      <c r="F854" s="14"/>
      <c r="G854" s="14"/>
      <c r="H854" s="14"/>
      <c r="I854" s="14"/>
      <c r="J854" s="14"/>
      <c r="K854" s="14"/>
      <c r="L854" s="14"/>
      <c r="M854" s="14"/>
      <c r="N854" s="14"/>
      <c r="O854" s="14"/>
      <c r="P854" s="14"/>
      <c r="Q854" s="14"/>
      <c r="R854" s="14"/>
      <c r="S854" s="14"/>
      <c r="T854" s="14"/>
      <c r="U854" s="14"/>
      <c r="V854" s="14"/>
    </row>
    <row r="855">
      <c r="A855" s="14"/>
      <c r="B855" s="14"/>
      <c r="C855" s="14"/>
      <c r="D855" s="14"/>
      <c r="E855" s="14"/>
      <c r="F855" s="14"/>
      <c r="G855" s="14"/>
      <c r="H855" s="14"/>
      <c r="I855" s="14"/>
      <c r="J855" s="14"/>
      <c r="K855" s="14"/>
      <c r="L855" s="14"/>
      <c r="M855" s="14"/>
      <c r="N855" s="14"/>
      <c r="O855" s="14"/>
      <c r="P855" s="14"/>
      <c r="Q855" s="14"/>
      <c r="R855" s="14"/>
      <c r="S855" s="14"/>
      <c r="T855" s="14"/>
      <c r="U855" s="14"/>
      <c r="V855" s="14"/>
    </row>
    <row r="856">
      <c r="A856" s="14"/>
      <c r="B856" s="14"/>
      <c r="C856" s="14"/>
      <c r="D856" s="14"/>
      <c r="E856" s="14"/>
      <c r="F856" s="14"/>
      <c r="G856" s="14"/>
      <c r="H856" s="14"/>
      <c r="I856" s="14"/>
      <c r="J856" s="14"/>
      <c r="K856" s="14"/>
      <c r="L856" s="14"/>
      <c r="M856" s="14"/>
      <c r="N856" s="14"/>
      <c r="O856" s="14"/>
      <c r="P856" s="14"/>
      <c r="Q856" s="14"/>
      <c r="R856" s="14"/>
      <c r="S856" s="14"/>
      <c r="T856" s="14"/>
      <c r="U856" s="14"/>
      <c r="V856" s="14"/>
    </row>
    <row r="857">
      <c r="A857" s="14"/>
      <c r="B857" s="14"/>
      <c r="C857" s="14"/>
      <c r="D857" s="14"/>
      <c r="E857" s="14"/>
      <c r="F857" s="14"/>
      <c r="G857" s="14"/>
      <c r="H857" s="14"/>
      <c r="I857" s="14"/>
      <c r="J857" s="14"/>
      <c r="K857" s="14"/>
      <c r="L857" s="14"/>
      <c r="M857" s="14"/>
      <c r="N857" s="14"/>
      <c r="O857" s="14"/>
      <c r="P857" s="14"/>
      <c r="Q857" s="14"/>
      <c r="R857" s="14"/>
      <c r="S857" s="14"/>
      <c r="T857" s="14"/>
      <c r="U857" s="14"/>
      <c r="V857" s="14"/>
    </row>
    <row r="858">
      <c r="A858" s="14"/>
      <c r="B858" s="14"/>
      <c r="C858" s="14"/>
      <c r="D858" s="14"/>
      <c r="E858" s="14"/>
      <c r="F858" s="14"/>
      <c r="G858" s="14"/>
      <c r="H858" s="14"/>
      <c r="I858" s="14"/>
      <c r="J858" s="14"/>
      <c r="K858" s="14"/>
      <c r="L858" s="14"/>
      <c r="M858" s="14"/>
      <c r="N858" s="14"/>
      <c r="O858" s="14"/>
      <c r="P858" s="14"/>
      <c r="Q858" s="14"/>
      <c r="R858" s="14"/>
      <c r="S858" s="14"/>
      <c r="T858" s="14"/>
      <c r="U858" s="14"/>
      <c r="V858" s="14"/>
    </row>
    <row r="859">
      <c r="A859" s="14"/>
      <c r="B859" s="14"/>
      <c r="C859" s="14"/>
      <c r="D859" s="14"/>
      <c r="E859" s="14"/>
      <c r="F859" s="14"/>
      <c r="G859" s="14"/>
      <c r="H859" s="14"/>
      <c r="I859" s="14"/>
      <c r="J859" s="14"/>
      <c r="K859" s="14"/>
      <c r="L859" s="14"/>
      <c r="M859" s="14"/>
      <c r="N859" s="14"/>
      <c r="O859" s="14"/>
      <c r="P859" s="14"/>
      <c r="Q859" s="14"/>
      <c r="R859" s="14"/>
      <c r="S859" s="14"/>
      <c r="T859" s="14"/>
      <c r="U859" s="14"/>
      <c r="V859" s="14"/>
    </row>
    <row r="860">
      <c r="A860" s="14"/>
      <c r="B860" s="14"/>
      <c r="C860" s="14"/>
      <c r="D860" s="14"/>
      <c r="E860" s="14"/>
      <c r="F860" s="14"/>
      <c r="G860" s="14"/>
      <c r="H860" s="14"/>
      <c r="I860" s="14"/>
      <c r="J860" s="14"/>
      <c r="K860" s="14"/>
      <c r="L860" s="14"/>
      <c r="M860" s="14"/>
      <c r="N860" s="14"/>
      <c r="O860" s="14"/>
      <c r="P860" s="14"/>
      <c r="Q860" s="14"/>
      <c r="R860" s="14"/>
      <c r="S860" s="14"/>
      <c r="T860" s="14"/>
      <c r="U860" s="14"/>
      <c r="V860" s="14"/>
    </row>
    <row r="861">
      <c r="A861" s="14"/>
      <c r="B861" s="14"/>
      <c r="C861" s="14"/>
      <c r="D861" s="14"/>
      <c r="E861" s="14"/>
      <c r="F861" s="14"/>
      <c r="G861" s="14"/>
      <c r="H861" s="14"/>
      <c r="I861" s="14"/>
      <c r="J861" s="14"/>
      <c r="K861" s="14"/>
      <c r="L861" s="14"/>
      <c r="M861" s="14"/>
      <c r="N861" s="14"/>
      <c r="O861" s="14"/>
      <c r="P861" s="14"/>
      <c r="Q861" s="14"/>
      <c r="R861" s="14"/>
      <c r="S861" s="14"/>
      <c r="T861" s="14"/>
      <c r="U861" s="14"/>
      <c r="V861" s="14"/>
    </row>
    <row r="862">
      <c r="A862" s="14"/>
      <c r="B862" s="14"/>
      <c r="C862" s="14"/>
      <c r="D862" s="14"/>
      <c r="E862" s="14"/>
      <c r="F862" s="14"/>
      <c r="G862" s="14"/>
      <c r="H862" s="14"/>
      <c r="I862" s="14"/>
      <c r="J862" s="14"/>
      <c r="K862" s="14"/>
      <c r="L862" s="14"/>
      <c r="M862" s="14"/>
      <c r="N862" s="14"/>
      <c r="O862" s="14"/>
      <c r="P862" s="14"/>
      <c r="Q862" s="14"/>
      <c r="R862" s="14"/>
      <c r="S862" s="14"/>
      <c r="T862" s="14"/>
      <c r="U862" s="14"/>
      <c r="V862" s="14"/>
    </row>
    <row r="863">
      <c r="A863" s="14"/>
      <c r="B863" s="14"/>
      <c r="C863" s="14"/>
      <c r="D863" s="14"/>
      <c r="E863" s="14"/>
      <c r="F863" s="14"/>
      <c r="G863" s="14"/>
      <c r="H863" s="14"/>
      <c r="I863" s="14"/>
      <c r="J863" s="14"/>
      <c r="K863" s="14"/>
      <c r="L863" s="14"/>
      <c r="M863" s="14"/>
      <c r="N863" s="14"/>
      <c r="O863" s="14"/>
      <c r="P863" s="14"/>
      <c r="Q863" s="14"/>
      <c r="R863" s="14"/>
      <c r="S863" s="14"/>
      <c r="T863" s="14"/>
      <c r="U863" s="14"/>
      <c r="V863" s="14"/>
    </row>
    <row r="864">
      <c r="A864" s="14"/>
      <c r="B864" s="14"/>
      <c r="C864" s="14"/>
      <c r="D864" s="14"/>
      <c r="E864" s="14"/>
      <c r="F864" s="14"/>
      <c r="G864" s="14"/>
      <c r="H864" s="14"/>
      <c r="I864" s="14"/>
      <c r="J864" s="14"/>
      <c r="K864" s="14"/>
      <c r="L864" s="14"/>
      <c r="M864" s="14"/>
      <c r="N864" s="14"/>
      <c r="O864" s="14"/>
      <c r="P864" s="14"/>
      <c r="Q864" s="14"/>
      <c r="R864" s="14"/>
      <c r="S864" s="14"/>
      <c r="T864" s="14"/>
      <c r="U864" s="14"/>
      <c r="V864" s="14"/>
    </row>
    <row r="865">
      <c r="A865" s="14"/>
      <c r="B865" s="14"/>
      <c r="C865" s="14"/>
      <c r="D865" s="14"/>
      <c r="E865" s="14"/>
      <c r="F865" s="14"/>
      <c r="G865" s="14"/>
      <c r="H865" s="14"/>
      <c r="I865" s="14"/>
      <c r="J865" s="14"/>
      <c r="K865" s="14"/>
      <c r="L865" s="14"/>
      <c r="M865" s="14"/>
      <c r="N865" s="14"/>
      <c r="O865" s="14"/>
      <c r="P865" s="14"/>
      <c r="Q865" s="14"/>
      <c r="R865" s="14"/>
      <c r="S865" s="14"/>
      <c r="T865" s="14"/>
      <c r="U865" s="14"/>
      <c r="V865" s="14"/>
    </row>
    <row r="866">
      <c r="A866" s="14"/>
      <c r="B866" s="14"/>
      <c r="C866" s="14"/>
      <c r="D866" s="14"/>
      <c r="E866" s="14"/>
      <c r="F866" s="14"/>
      <c r="G866" s="14"/>
      <c r="H866" s="14"/>
      <c r="I866" s="14"/>
      <c r="J866" s="14"/>
      <c r="K866" s="14"/>
      <c r="L866" s="14"/>
      <c r="M866" s="14"/>
      <c r="N866" s="14"/>
      <c r="O866" s="14"/>
      <c r="P866" s="14"/>
      <c r="Q866" s="14"/>
      <c r="R866" s="14"/>
      <c r="S866" s="14"/>
      <c r="T866" s="14"/>
      <c r="U866" s="14"/>
      <c r="V866" s="14"/>
    </row>
    <row r="867">
      <c r="A867" s="14"/>
      <c r="B867" s="14"/>
      <c r="C867" s="14"/>
      <c r="D867" s="14"/>
      <c r="E867" s="14"/>
      <c r="F867" s="14"/>
      <c r="G867" s="14"/>
      <c r="H867" s="14"/>
      <c r="I867" s="14"/>
      <c r="J867" s="14"/>
      <c r="K867" s="14"/>
      <c r="L867" s="14"/>
      <c r="M867" s="14"/>
      <c r="N867" s="14"/>
      <c r="O867" s="14"/>
      <c r="P867" s="14"/>
      <c r="Q867" s="14"/>
      <c r="R867" s="14"/>
      <c r="S867" s="14"/>
      <c r="T867" s="14"/>
      <c r="U867" s="14"/>
      <c r="V867" s="14"/>
    </row>
    <row r="868">
      <c r="A868" s="14"/>
      <c r="B868" s="14"/>
      <c r="C868" s="14"/>
      <c r="D868" s="14"/>
      <c r="E868" s="14"/>
      <c r="F868" s="14"/>
      <c r="G868" s="14"/>
      <c r="H868" s="14"/>
      <c r="I868" s="14"/>
      <c r="J868" s="14"/>
      <c r="K868" s="14"/>
      <c r="L868" s="14"/>
      <c r="M868" s="14"/>
      <c r="N868" s="14"/>
      <c r="O868" s="14"/>
      <c r="P868" s="14"/>
      <c r="Q868" s="14"/>
      <c r="R868" s="14"/>
      <c r="S868" s="14"/>
      <c r="T868" s="14"/>
      <c r="U868" s="14"/>
      <c r="V868" s="14"/>
    </row>
    <row r="869">
      <c r="A869" s="14"/>
      <c r="B869" s="14"/>
      <c r="C869" s="14"/>
      <c r="D869" s="14"/>
      <c r="E869" s="14"/>
      <c r="F869" s="14"/>
      <c r="G869" s="14"/>
      <c r="H869" s="14"/>
      <c r="I869" s="14"/>
      <c r="J869" s="14"/>
      <c r="K869" s="14"/>
      <c r="L869" s="14"/>
      <c r="M869" s="14"/>
      <c r="N869" s="14"/>
      <c r="O869" s="14"/>
      <c r="P869" s="14"/>
      <c r="Q869" s="14"/>
      <c r="R869" s="14"/>
      <c r="S869" s="14"/>
      <c r="T869" s="14"/>
      <c r="U869" s="14"/>
      <c r="V869" s="14"/>
    </row>
    <row r="870">
      <c r="A870" s="14"/>
      <c r="B870" s="14"/>
      <c r="C870" s="14"/>
      <c r="D870" s="14"/>
      <c r="E870" s="14"/>
      <c r="F870" s="14"/>
      <c r="G870" s="14"/>
      <c r="H870" s="14"/>
      <c r="I870" s="14"/>
      <c r="J870" s="14"/>
      <c r="K870" s="14"/>
      <c r="L870" s="14"/>
      <c r="M870" s="14"/>
      <c r="N870" s="14"/>
      <c r="O870" s="14"/>
      <c r="P870" s="14"/>
      <c r="Q870" s="14"/>
      <c r="R870" s="14"/>
      <c r="S870" s="14"/>
      <c r="T870" s="14"/>
      <c r="U870" s="14"/>
      <c r="V870" s="14"/>
    </row>
    <row r="871">
      <c r="A871" s="14"/>
      <c r="B871" s="14"/>
      <c r="C871" s="14"/>
      <c r="D871" s="14"/>
      <c r="E871" s="14"/>
      <c r="F871" s="14"/>
      <c r="G871" s="14"/>
      <c r="H871" s="14"/>
      <c r="I871" s="14"/>
      <c r="J871" s="14"/>
      <c r="K871" s="14"/>
      <c r="L871" s="14"/>
      <c r="M871" s="14"/>
      <c r="N871" s="14"/>
      <c r="O871" s="14"/>
      <c r="P871" s="14"/>
      <c r="Q871" s="14"/>
      <c r="R871" s="14"/>
      <c r="S871" s="14"/>
      <c r="T871" s="14"/>
      <c r="U871" s="14"/>
      <c r="V871" s="14"/>
    </row>
    <row r="872">
      <c r="A872" s="14"/>
      <c r="B872" s="14"/>
      <c r="C872" s="14"/>
      <c r="D872" s="14"/>
      <c r="E872" s="14"/>
      <c r="F872" s="14"/>
      <c r="G872" s="14"/>
      <c r="H872" s="14"/>
      <c r="I872" s="14"/>
      <c r="J872" s="14"/>
      <c r="K872" s="14"/>
      <c r="L872" s="14"/>
      <c r="M872" s="14"/>
      <c r="N872" s="14"/>
      <c r="O872" s="14"/>
      <c r="P872" s="14"/>
      <c r="Q872" s="14"/>
      <c r="R872" s="14"/>
      <c r="S872" s="14"/>
      <c r="T872" s="14"/>
      <c r="U872" s="14"/>
      <c r="V872" s="14"/>
    </row>
    <row r="873">
      <c r="A873" s="14"/>
      <c r="B873" s="14"/>
      <c r="C873" s="14"/>
      <c r="D873" s="14"/>
      <c r="E873" s="14"/>
      <c r="F873" s="14"/>
      <c r="G873" s="14"/>
      <c r="H873" s="14"/>
      <c r="I873" s="14"/>
      <c r="J873" s="14"/>
      <c r="K873" s="14"/>
      <c r="L873" s="14"/>
      <c r="M873" s="14"/>
      <c r="N873" s="14"/>
      <c r="O873" s="14"/>
      <c r="P873" s="14"/>
      <c r="Q873" s="14"/>
      <c r="R873" s="14"/>
      <c r="S873" s="14"/>
      <c r="T873" s="14"/>
      <c r="U873" s="14"/>
      <c r="V873" s="14"/>
    </row>
    <row r="874">
      <c r="A874" s="14"/>
      <c r="B874" s="14"/>
      <c r="C874" s="14"/>
      <c r="D874" s="14"/>
      <c r="E874" s="14"/>
      <c r="F874" s="14"/>
      <c r="G874" s="14"/>
      <c r="H874" s="14"/>
      <c r="I874" s="14"/>
      <c r="J874" s="14"/>
      <c r="K874" s="14"/>
      <c r="L874" s="14"/>
      <c r="M874" s="14"/>
      <c r="N874" s="14"/>
      <c r="O874" s="14"/>
      <c r="P874" s="14"/>
      <c r="Q874" s="14"/>
      <c r="R874" s="14"/>
      <c r="S874" s="14"/>
      <c r="T874" s="14"/>
      <c r="U874" s="14"/>
      <c r="V874" s="14"/>
    </row>
    <row r="875">
      <c r="A875" s="14"/>
      <c r="B875" s="14"/>
      <c r="C875" s="14"/>
      <c r="D875" s="14"/>
      <c r="E875" s="14"/>
      <c r="F875" s="14"/>
      <c r="G875" s="14"/>
      <c r="H875" s="14"/>
      <c r="I875" s="14"/>
      <c r="J875" s="14"/>
      <c r="K875" s="14"/>
      <c r="L875" s="14"/>
      <c r="M875" s="14"/>
      <c r="N875" s="14"/>
      <c r="O875" s="14"/>
      <c r="P875" s="14"/>
      <c r="Q875" s="14"/>
      <c r="R875" s="14"/>
      <c r="S875" s="14"/>
      <c r="T875" s="14"/>
      <c r="U875" s="14"/>
      <c r="V875" s="14"/>
    </row>
    <row r="876">
      <c r="A876" s="14"/>
      <c r="B876" s="14"/>
      <c r="C876" s="14"/>
      <c r="D876" s="14"/>
      <c r="E876" s="14"/>
      <c r="F876" s="14"/>
      <c r="G876" s="14"/>
      <c r="H876" s="14"/>
      <c r="I876" s="14"/>
      <c r="J876" s="14"/>
      <c r="K876" s="14"/>
      <c r="L876" s="14"/>
      <c r="M876" s="14"/>
      <c r="N876" s="14"/>
      <c r="O876" s="14"/>
      <c r="P876" s="14"/>
      <c r="Q876" s="14"/>
      <c r="R876" s="14"/>
      <c r="S876" s="14"/>
      <c r="T876" s="14"/>
      <c r="U876" s="14"/>
      <c r="V876" s="14"/>
    </row>
    <row r="877">
      <c r="A877" s="14"/>
      <c r="B877" s="14"/>
      <c r="C877" s="14"/>
      <c r="D877" s="14"/>
      <c r="E877" s="14"/>
      <c r="F877" s="14"/>
      <c r="G877" s="14"/>
      <c r="H877" s="14"/>
      <c r="I877" s="14"/>
      <c r="J877" s="14"/>
      <c r="K877" s="14"/>
      <c r="L877" s="14"/>
      <c r="M877" s="14"/>
      <c r="N877" s="14"/>
      <c r="O877" s="14"/>
      <c r="P877" s="14"/>
      <c r="Q877" s="14"/>
      <c r="R877" s="14"/>
      <c r="S877" s="14"/>
      <c r="T877" s="14"/>
      <c r="U877" s="14"/>
      <c r="V877" s="14"/>
    </row>
    <row r="878">
      <c r="A878" s="14"/>
      <c r="B878" s="14"/>
      <c r="C878" s="14"/>
      <c r="D878" s="14"/>
      <c r="E878" s="14"/>
      <c r="F878" s="14"/>
      <c r="G878" s="14"/>
      <c r="H878" s="14"/>
      <c r="I878" s="14"/>
      <c r="J878" s="14"/>
      <c r="K878" s="14"/>
      <c r="L878" s="14"/>
      <c r="M878" s="14"/>
      <c r="N878" s="14"/>
      <c r="O878" s="14"/>
      <c r="P878" s="14"/>
      <c r="Q878" s="14"/>
      <c r="R878" s="14"/>
      <c r="S878" s="14"/>
      <c r="T878" s="14"/>
      <c r="U878" s="14"/>
      <c r="V878" s="14"/>
    </row>
    <row r="879">
      <c r="A879" s="14"/>
      <c r="B879" s="14"/>
      <c r="C879" s="14"/>
      <c r="D879" s="14"/>
      <c r="E879" s="14"/>
      <c r="F879" s="14"/>
      <c r="G879" s="14"/>
      <c r="H879" s="14"/>
      <c r="I879" s="14"/>
      <c r="J879" s="14"/>
      <c r="K879" s="14"/>
      <c r="L879" s="14"/>
      <c r="M879" s="14"/>
      <c r="N879" s="14"/>
      <c r="O879" s="14"/>
      <c r="P879" s="14"/>
      <c r="Q879" s="14"/>
      <c r="R879" s="14"/>
      <c r="S879" s="14"/>
      <c r="T879" s="14"/>
      <c r="U879" s="14"/>
      <c r="V879" s="14"/>
    </row>
    <row r="880">
      <c r="A880" s="14"/>
      <c r="B880" s="14"/>
      <c r="C880" s="14"/>
      <c r="D880" s="14"/>
      <c r="E880" s="14"/>
      <c r="F880" s="14"/>
      <c r="G880" s="14"/>
      <c r="H880" s="14"/>
      <c r="I880" s="14"/>
      <c r="J880" s="14"/>
      <c r="K880" s="14"/>
      <c r="L880" s="14"/>
      <c r="M880" s="14"/>
      <c r="N880" s="14"/>
      <c r="O880" s="14"/>
      <c r="P880" s="14"/>
      <c r="Q880" s="14"/>
      <c r="R880" s="14"/>
      <c r="S880" s="14"/>
      <c r="T880" s="14"/>
      <c r="U880" s="14"/>
      <c r="V880" s="14"/>
    </row>
    <row r="881">
      <c r="A881" s="14"/>
      <c r="B881" s="14"/>
      <c r="C881" s="14"/>
      <c r="D881" s="14"/>
      <c r="E881" s="14"/>
      <c r="F881" s="14"/>
      <c r="G881" s="14"/>
      <c r="H881" s="14"/>
      <c r="I881" s="14"/>
      <c r="J881" s="14"/>
      <c r="K881" s="14"/>
      <c r="L881" s="14"/>
      <c r="M881" s="14"/>
      <c r="N881" s="14"/>
      <c r="O881" s="14"/>
      <c r="P881" s="14"/>
      <c r="Q881" s="14"/>
      <c r="R881" s="14"/>
      <c r="S881" s="14"/>
      <c r="T881" s="14"/>
      <c r="U881" s="14"/>
      <c r="V881" s="14"/>
    </row>
    <row r="882">
      <c r="A882" s="14"/>
      <c r="B882" s="14"/>
      <c r="C882" s="14"/>
      <c r="D882" s="14"/>
      <c r="E882" s="14"/>
      <c r="F882" s="14"/>
      <c r="G882" s="14"/>
      <c r="H882" s="14"/>
      <c r="I882" s="14"/>
      <c r="J882" s="14"/>
      <c r="K882" s="14"/>
      <c r="L882" s="14"/>
      <c r="M882" s="14"/>
      <c r="N882" s="14"/>
      <c r="O882" s="14"/>
      <c r="P882" s="14"/>
      <c r="Q882" s="14"/>
      <c r="R882" s="14"/>
      <c r="S882" s="14"/>
      <c r="T882" s="14"/>
      <c r="U882" s="14"/>
      <c r="V882" s="14"/>
    </row>
    <row r="883">
      <c r="A883" s="14"/>
      <c r="B883" s="14"/>
      <c r="C883" s="14"/>
      <c r="D883" s="14"/>
      <c r="E883" s="14"/>
      <c r="F883" s="14"/>
      <c r="G883" s="14"/>
      <c r="H883" s="14"/>
      <c r="I883" s="14"/>
      <c r="J883" s="14"/>
      <c r="K883" s="14"/>
      <c r="L883" s="14"/>
      <c r="M883" s="14"/>
      <c r="N883" s="14"/>
      <c r="O883" s="14"/>
      <c r="P883" s="14"/>
      <c r="Q883" s="14"/>
      <c r="R883" s="14"/>
      <c r="S883" s="14"/>
      <c r="T883" s="14"/>
      <c r="U883" s="14"/>
      <c r="V883" s="14"/>
    </row>
    <row r="884">
      <c r="A884" s="14"/>
      <c r="B884" s="14"/>
      <c r="C884" s="14"/>
      <c r="D884" s="14"/>
      <c r="E884" s="14"/>
      <c r="F884" s="14"/>
      <c r="G884" s="14"/>
      <c r="H884" s="14"/>
      <c r="I884" s="14"/>
      <c r="J884" s="14"/>
      <c r="K884" s="14"/>
      <c r="L884" s="14"/>
      <c r="M884" s="14"/>
      <c r="N884" s="14"/>
      <c r="O884" s="14"/>
      <c r="P884" s="14"/>
      <c r="Q884" s="14"/>
      <c r="R884" s="14"/>
      <c r="S884" s="14"/>
      <c r="T884" s="14"/>
      <c r="U884" s="14"/>
      <c r="V884" s="14"/>
    </row>
    <row r="885">
      <c r="A885" s="14"/>
      <c r="B885" s="14"/>
      <c r="C885" s="14"/>
      <c r="D885" s="14"/>
      <c r="E885" s="14"/>
      <c r="F885" s="14"/>
      <c r="G885" s="14"/>
      <c r="H885" s="14"/>
      <c r="I885" s="14"/>
      <c r="J885" s="14"/>
      <c r="K885" s="14"/>
      <c r="L885" s="14"/>
      <c r="M885" s="14"/>
      <c r="N885" s="14"/>
      <c r="O885" s="14"/>
      <c r="P885" s="14"/>
      <c r="Q885" s="14"/>
      <c r="R885" s="14"/>
      <c r="S885" s="14"/>
      <c r="T885" s="14"/>
      <c r="U885" s="14"/>
      <c r="V885" s="14"/>
    </row>
    <row r="886">
      <c r="A886" s="14"/>
      <c r="B886" s="14"/>
      <c r="C886" s="14"/>
      <c r="D886" s="14"/>
      <c r="E886" s="14"/>
      <c r="F886" s="14"/>
      <c r="G886" s="14"/>
      <c r="H886" s="14"/>
      <c r="I886" s="14"/>
      <c r="J886" s="14"/>
      <c r="K886" s="14"/>
      <c r="L886" s="14"/>
      <c r="M886" s="14"/>
      <c r="N886" s="14"/>
      <c r="O886" s="14"/>
      <c r="P886" s="14"/>
      <c r="Q886" s="14"/>
      <c r="R886" s="14"/>
      <c r="S886" s="14"/>
      <c r="T886" s="14"/>
      <c r="U886" s="14"/>
      <c r="V886" s="14"/>
    </row>
    <row r="887">
      <c r="A887" s="14"/>
      <c r="B887" s="14"/>
      <c r="C887" s="14"/>
      <c r="D887" s="14"/>
      <c r="E887" s="14"/>
      <c r="F887" s="14"/>
      <c r="G887" s="14"/>
      <c r="H887" s="14"/>
      <c r="I887" s="14"/>
      <c r="J887" s="14"/>
      <c r="K887" s="14"/>
      <c r="L887" s="14"/>
      <c r="M887" s="14"/>
      <c r="N887" s="14"/>
      <c r="O887" s="14"/>
      <c r="P887" s="14"/>
      <c r="Q887" s="14"/>
      <c r="R887" s="14"/>
      <c r="S887" s="14"/>
      <c r="T887" s="14"/>
      <c r="U887" s="14"/>
      <c r="V887" s="14"/>
    </row>
    <row r="888">
      <c r="A888" s="14"/>
      <c r="B888" s="14"/>
      <c r="C888" s="14"/>
      <c r="D888" s="14"/>
      <c r="E888" s="14"/>
      <c r="F888" s="14"/>
      <c r="G888" s="14"/>
      <c r="H888" s="14"/>
      <c r="I888" s="14"/>
      <c r="J888" s="14"/>
      <c r="K888" s="14"/>
      <c r="L888" s="14"/>
      <c r="M888" s="14"/>
      <c r="N888" s="14"/>
      <c r="O888" s="14"/>
      <c r="P888" s="14"/>
      <c r="Q888" s="14"/>
      <c r="R888" s="14"/>
      <c r="S888" s="14"/>
      <c r="T888" s="14"/>
      <c r="U888" s="14"/>
      <c r="V888" s="14"/>
    </row>
    <row r="889">
      <c r="A889" s="14"/>
      <c r="B889" s="14"/>
      <c r="C889" s="14"/>
      <c r="D889" s="14"/>
      <c r="E889" s="14"/>
      <c r="F889" s="14"/>
      <c r="G889" s="14"/>
      <c r="H889" s="14"/>
      <c r="I889" s="14"/>
      <c r="J889" s="14"/>
      <c r="K889" s="14"/>
      <c r="L889" s="14"/>
      <c r="M889" s="14"/>
      <c r="N889" s="14"/>
      <c r="O889" s="14"/>
      <c r="P889" s="14"/>
      <c r="Q889" s="14"/>
      <c r="R889" s="14"/>
      <c r="S889" s="14"/>
      <c r="T889" s="14"/>
      <c r="U889" s="14"/>
      <c r="V889" s="14"/>
    </row>
    <row r="890">
      <c r="A890" s="14"/>
      <c r="B890" s="14"/>
      <c r="C890" s="14"/>
      <c r="D890" s="14"/>
      <c r="E890" s="14"/>
      <c r="F890" s="14"/>
      <c r="G890" s="14"/>
      <c r="H890" s="14"/>
      <c r="I890" s="14"/>
      <c r="J890" s="14"/>
      <c r="K890" s="14"/>
      <c r="L890" s="14"/>
      <c r="M890" s="14"/>
      <c r="N890" s="14"/>
      <c r="O890" s="14"/>
      <c r="P890" s="14"/>
      <c r="Q890" s="14"/>
      <c r="R890" s="14"/>
      <c r="S890" s="14"/>
      <c r="T890" s="14"/>
      <c r="U890" s="14"/>
      <c r="V890" s="14"/>
    </row>
    <row r="891">
      <c r="A891" s="14"/>
      <c r="B891" s="14"/>
      <c r="C891" s="14"/>
      <c r="D891" s="14"/>
      <c r="E891" s="14"/>
      <c r="F891" s="14"/>
      <c r="G891" s="14"/>
      <c r="H891" s="14"/>
      <c r="I891" s="14"/>
      <c r="J891" s="14"/>
      <c r="K891" s="14"/>
      <c r="L891" s="14"/>
      <c r="M891" s="14"/>
      <c r="N891" s="14"/>
      <c r="O891" s="14"/>
      <c r="P891" s="14"/>
      <c r="Q891" s="14"/>
      <c r="R891" s="14"/>
      <c r="S891" s="14"/>
      <c r="T891" s="14"/>
      <c r="U891" s="14"/>
      <c r="V891" s="14"/>
    </row>
    <row r="892">
      <c r="A892" s="14"/>
      <c r="B892" s="14"/>
      <c r="C892" s="14"/>
      <c r="D892" s="14"/>
      <c r="E892" s="14"/>
      <c r="F892" s="14"/>
      <c r="G892" s="14"/>
      <c r="H892" s="14"/>
      <c r="I892" s="14"/>
      <c r="J892" s="14"/>
      <c r="K892" s="14"/>
      <c r="L892" s="14"/>
      <c r="M892" s="14"/>
      <c r="N892" s="14"/>
      <c r="O892" s="14"/>
      <c r="P892" s="14"/>
      <c r="Q892" s="14"/>
      <c r="R892" s="14"/>
      <c r="S892" s="14"/>
      <c r="T892" s="14"/>
      <c r="U892" s="14"/>
      <c r="V892" s="14"/>
    </row>
    <row r="893">
      <c r="A893" s="14"/>
      <c r="B893" s="14"/>
      <c r="C893" s="14"/>
      <c r="D893" s="14"/>
      <c r="E893" s="14"/>
      <c r="F893" s="14"/>
      <c r="G893" s="14"/>
      <c r="H893" s="14"/>
      <c r="I893" s="14"/>
      <c r="J893" s="14"/>
      <c r="K893" s="14"/>
      <c r="L893" s="14"/>
      <c r="M893" s="14"/>
      <c r="N893" s="14"/>
      <c r="O893" s="14"/>
      <c r="P893" s="14"/>
      <c r="Q893" s="14"/>
      <c r="R893" s="14"/>
      <c r="S893" s="14"/>
      <c r="T893" s="14"/>
      <c r="U893" s="14"/>
      <c r="V893" s="14"/>
    </row>
    <row r="894">
      <c r="A894" s="14"/>
      <c r="B894" s="14"/>
      <c r="C894" s="14"/>
      <c r="D894" s="14"/>
      <c r="E894" s="14"/>
      <c r="F894" s="14"/>
      <c r="G894" s="14"/>
      <c r="H894" s="14"/>
      <c r="I894" s="14"/>
      <c r="J894" s="14"/>
      <c r="K894" s="14"/>
      <c r="L894" s="14"/>
      <c r="M894" s="14"/>
      <c r="N894" s="14"/>
      <c r="O894" s="14"/>
      <c r="P894" s="14"/>
      <c r="Q894" s="14"/>
      <c r="R894" s="14"/>
      <c r="S894" s="14"/>
      <c r="T894" s="14"/>
      <c r="U894" s="14"/>
      <c r="V894" s="14"/>
    </row>
    <row r="895">
      <c r="A895" s="14"/>
      <c r="B895" s="14"/>
      <c r="C895" s="14"/>
      <c r="D895" s="14"/>
      <c r="E895" s="14"/>
      <c r="F895" s="14"/>
      <c r="G895" s="14"/>
      <c r="H895" s="14"/>
      <c r="I895" s="14"/>
      <c r="J895" s="14"/>
      <c r="K895" s="14"/>
      <c r="L895" s="14"/>
      <c r="M895" s="14"/>
      <c r="N895" s="14"/>
      <c r="O895" s="14"/>
      <c r="P895" s="14"/>
      <c r="Q895" s="14"/>
      <c r="R895" s="14"/>
      <c r="S895" s="14"/>
      <c r="T895" s="14"/>
      <c r="U895" s="14"/>
      <c r="V895" s="14"/>
    </row>
    <row r="896">
      <c r="A896" s="14"/>
      <c r="B896" s="14"/>
      <c r="C896" s="14"/>
      <c r="D896" s="14"/>
      <c r="E896" s="14"/>
      <c r="F896" s="14"/>
      <c r="G896" s="14"/>
      <c r="H896" s="14"/>
      <c r="I896" s="14"/>
      <c r="J896" s="14"/>
      <c r="K896" s="14"/>
      <c r="L896" s="14"/>
      <c r="M896" s="14"/>
      <c r="N896" s="14"/>
      <c r="O896" s="14"/>
      <c r="P896" s="14"/>
      <c r="Q896" s="14"/>
      <c r="R896" s="14"/>
      <c r="S896" s="14"/>
      <c r="T896" s="14"/>
      <c r="U896" s="14"/>
      <c r="V896" s="14"/>
    </row>
    <row r="897">
      <c r="A897" s="14"/>
      <c r="B897" s="14"/>
      <c r="C897" s="14"/>
      <c r="D897" s="14"/>
      <c r="E897" s="14"/>
      <c r="F897" s="14"/>
      <c r="G897" s="14"/>
      <c r="H897" s="14"/>
      <c r="I897" s="14"/>
      <c r="J897" s="14"/>
      <c r="K897" s="14"/>
      <c r="L897" s="14"/>
      <c r="M897" s="14"/>
      <c r="N897" s="14"/>
      <c r="O897" s="14"/>
      <c r="P897" s="14"/>
      <c r="Q897" s="14"/>
      <c r="R897" s="14"/>
      <c r="S897" s="14"/>
      <c r="T897" s="14"/>
      <c r="U897" s="14"/>
      <c r="V897" s="14"/>
    </row>
    <row r="898">
      <c r="A898" s="14"/>
      <c r="B898" s="14"/>
      <c r="C898" s="14"/>
      <c r="D898" s="14"/>
      <c r="E898" s="14"/>
      <c r="F898" s="14"/>
      <c r="G898" s="14"/>
      <c r="H898" s="14"/>
      <c r="I898" s="14"/>
      <c r="J898" s="14"/>
      <c r="K898" s="14"/>
      <c r="L898" s="14"/>
      <c r="M898" s="14"/>
      <c r="N898" s="14"/>
      <c r="O898" s="14"/>
      <c r="P898" s="14"/>
      <c r="Q898" s="14"/>
      <c r="R898" s="14"/>
      <c r="S898" s="14"/>
      <c r="T898" s="14"/>
      <c r="U898" s="14"/>
      <c r="V898" s="14"/>
    </row>
    <row r="899">
      <c r="A899" s="14"/>
      <c r="B899" s="14"/>
      <c r="C899" s="14"/>
      <c r="D899" s="14"/>
      <c r="E899" s="14"/>
      <c r="F899" s="14"/>
      <c r="G899" s="14"/>
      <c r="H899" s="14"/>
      <c r="I899" s="14"/>
      <c r="J899" s="14"/>
      <c r="K899" s="14"/>
      <c r="L899" s="14"/>
      <c r="M899" s="14"/>
      <c r="N899" s="14"/>
      <c r="O899" s="14"/>
      <c r="P899" s="14"/>
      <c r="Q899" s="14"/>
      <c r="R899" s="14"/>
      <c r="S899" s="14"/>
      <c r="T899" s="14"/>
      <c r="U899" s="14"/>
      <c r="V899" s="14"/>
    </row>
    <row r="900">
      <c r="A900" s="14"/>
      <c r="B900" s="14"/>
      <c r="C900" s="14"/>
      <c r="D900" s="14"/>
      <c r="E900" s="14"/>
      <c r="F900" s="14"/>
      <c r="G900" s="14"/>
      <c r="H900" s="14"/>
      <c r="I900" s="14"/>
      <c r="J900" s="14"/>
      <c r="K900" s="14"/>
      <c r="L900" s="14"/>
      <c r="M900" s="14"/>
      <c r="N900" s="14"/>
      <c r="O900" s="14"/>
      <c r="P900" s="14"/>
      <c r="Q900" s="14"/>
      <c r="R900" s="14"/>
      <c r="S900" s="14"/>
      <c r="T900" s="14"/>
      <c r="U900" s="14"/>
      <c r="V900" s="14"/>
    </row>
    <row r="901">
      <c r="A901" s="14"/>
      <c r="B901" s="14"/>
      <c r="C901" s="14"/>
      <c r="D901" s="14"/>
      <c r="E901" s="14"/>
      <c r="F901" s="14"/>
      <c r="G901" s="14"/>
      <c r="H901" s="14"/>
      <c r="I901" s="14"/>
      <c r="J901" s="14"/>
      <c r="K901" s="14"/>
      <c r="L901" s="14"/>
      <c r="M901" s="14"/>
      <c r="N901" s="14"/>
      <c r="O901" s="14"/>
      <c r="P901" s="14"/>
      <c r="Q901" s="14"/>
      <c r="R901" s="14"/>
      <c r="S901" s="14"/>
      <c r="T901" s="14"/>
      <c r="U901" s="14"/>
      <c r="V901" s="14"/>
    </row>
    <row r="902">
      <c r="A902" s="14"/>
      <c r="B902" s="14"/>
      <c r="C902" s="14"/>
      <c r="D902" s="14"/>
      <c r="E902" s="14"/>
      <c r="F902" s="14"/>
      <c r="G902" s="14"/>
      <c r="H902" s="14"/>
      <c r="I902" s="14"/>
      <c r="J902" s="14"/>
      <c r="K902" s="14"/>
      <c r="L902" s="14"/>
      <c r="M902" s="14"/>
      <c r="N902" s="14"/>
      <c r="O902" s="14"/>
      <c r="P902" s="14"/>
      <c r="Q902" s="14"/>
      <c r="R902" s="14"/>
      <c r="S902" s="14"/>
      <c r="T902" s="14"/>
      <c r="U902" s="14"/>
      <c r="V902" s="14"/>
    </row>
    <row r="903">
      <c r="A903" s="14"/>
      <c r="B903" s="14"/>
      <c r="C903" s="14"/>
      <c r="D903" s="14"/>
      <c r="E903" s="14"/>
      <c r="F903" s="14"/>
      <c r="G903" s="14"/>
      <c r="H903" s="14"/>
      <c r="I903" s="14"/>
      <c r="J903" s="14"/>
      <c r="K903" s="14"/>
      <c r="L903" s="14"/>
      <c r="M903" s="14"/>
      <c r="N903" s="14"/>
      <c r="O903" s="14"/>
      <c r="P903" s="14"/>
      <c r="Q903" s="14"/>
      <c r="R903" s="14"/>
      <c r="S903" s="14"/>
      <c r="T903" s="14"/>
      <c r="U903" s="14"/>
      <c r="V903" s="14"/>
    </row>
    <row r="904">
      <c r="A904" s="14"/>
      <c r="B904" s="14"/>
      <c r="C904" s="14"/>
      <c r="D904" s="14"/>
      <c r="E904" s="14"/>
      <c r="F904" s="14"/>
      <c r="G904" s="14"/>
      <c r="H904" s="14"/>
      <c r="I904" s="14"/>
      <c r="J904" s="14"/>
      <c r="K904" s="14"/>
      <c r="L904" s="14"/>
      <c r="M904" s="14"/>
      <c r="N904" s="14"/>
      <c r="O904" s="14"/>
      <c r="P904" s="14"/>
      <c r="Q904" s="14"/>
      <c r="R904" s="14"/>
      <c r="S904" s="14"/>
      <c r="T904" s="14"/>
      <c r="U904" s="14"/>
      <c r="V904" s="14"/>
    </row>
    <row r="905">
      <c r="A905" s="14"/>
      <c r="B905" s="14"/>
      <c r="C905" s="14"/>
      <c r="D905" s="14"/>
      <c r="E905" s="14"/>
      <c r="F905" s="14"/>
      <c r="G905" s="14"/>
      <c r="H905" s="14"/>
      <c r="I905" s="14"/>
      <c r="J905" s="14"/>
      <c r="K905" s="14"/>
      <c r="L905" s="14"/>
      <c r="M905" s="14"/>
      <c r="N905" s="14"/>
      <c r="O905" s="14"/>
      <c r="P905" s="14"/>
      <c r="Q905" s="14"/>
      <c r="R905" s="14"/>
      <c r="S905" s="14"/>
      <c r="T905" s="14"/>
      <c r="U905" s="14"/>
      <c r="V905" s="14"/>
    </row>
    <row r="906">
      <c r="A906" s="14"/>
      <c r="B906" s="14"/>
      <c r="C906" s="14"/>
      <c r="D906" s="14"/>
      <c r="E906" s="14"/>
      <c r="F906" s="14"/>
      <c r="G906" s="14"/>
      <c r="H906" s="14"/>
      <c r="I906" s="14"/>
      <c r="J906" s="14"/>
      <c r="K906" s="14"/>
      <c r="L906" s="14"/>
      <c r="M906" s="14"/>
      <c r="N906" s="14"/>
      <c r="O906" s="14"/>
      <c r="P906" s="14"/>
      <c r="Q906" s="14"/>
      <c r="R906" s="14"/>
      <c r="S906" s="14"/>
      <c r="T906" s="14"/>
      <c r="U906" s="14"/>
      <c r="V906" s="14"/>
    </row>
    <row r="907">
      <c r="A907" s="14"/>
      <c r="B907" s="14"/>
      <c r="C907" s="14"/>
      <c r="D907" s="14"/>
      <c r="E907" s="14"/>
      <c r="F907" s="14"/>
      <c r="G907" s="14"/>
      <c r="H907" s="14"/>
      <c r="I907" s="14"/>
      <c r="J907" s="14"/>
      <c r="K907" s="14"/>
      <c r="L907" s="14"/>
      <c r="M907" s="14"/>
      <c r="N907" s="14"/>
      <c r="O907" s="14"/>
      <c r="P907" s="14"/>
      <c r="Q907" s="14"/>
      <c r="R907" s="14"/>
      <c r="S907" s="14"/>
      <c r="T907" s="14"/>
      <c r="U907" s="14"/>
      <c r="V907" s="14"/>
    </row>
    <row r="908">
      <c r="A908" s="14"/>
      <c r="B908" s="14"/>
      <c r="C908" s="14"/>
      <c r="D908" s="14"/>
      <c r="E908" s="14"/>
      <c r="F908" s="14"/>
      <c r="G908" s="14"/>
      <c r="H908" s="14"/>
      <c r="I908" s="14"/>
      <c r="J908" s="14"/>
      <c r="K908" s="14"/>
      <c r="L908" s="14"/>
      <c r="M908" s="14"/>
      <c r="N908" s="14"/>
      <c r="O908" s="14"/>
      <c r="P908" s="14"/>
      <c r="Q908" s="14"/>
      <c r="R908" s="14"/>
      <c r="S908" s="14"/>
      <c r="T908" s="14"/>
      <c r="U908" s="14"/>
      <c r="V908" s="14"/>
    </row>
    <row r="909">
      <c r="A909" s="14"/>
      <c r="B909" s="14"/>
      <c r="C909" s="14"/>
      <c r="D909" s="14"/>
      <c r="E909" s="14"/>
      <c r="F909" s="14"/>
      <c r="G909" s="14"/>
      <c r="H909" s="14"/>
      <c r="I909" s="14"/>
      <c r="J909" s="14"/>
      <c r="K909" s="14"/>
      <c r="L909" s="14"/>
      <c r="M909" s="14"/>
      <c r="N909" s="14"/>
      <c r="O909" s="14"/>
      <c r="P909" s="14"/>
      <c r="Q909" s="14"/>
      <c r="R909" s="14"/>
      <c r="S909" s="14"/>
      <c r="T909" s="14"/>
      <c r="U909" s="14"/>
      <c r="V909" s="14"/>
    </row>
    <row r="910">
      <c r="A910" s="14"/>
      <c r="B910" s="14"/>
      <c r="C910" s="14"/>
      <c r="D910" s="14"/>
      <c r="E910" s="14"/>
      <c r="F910" s="14"/>
      <c r="G910" s="14"/>
      <c r="H910" s="14"/>
      <c r="I910" s="14"/>
      <c r="J910" s="14"/>
      <c r="K910" s="14"/>
      <c r="L910" s="14"/>
      <c r="M910" s="14"/>
      <c r="N910" s="14"/>
      <c r="O910" s="14"/>
      <c r="P910" s="14"/>
      <c r="Q910" s="14"/>
      <c r="R910" s="14"/>
      <c r="S910" s="14"/>
      <c r="T910" s="14"/>
      <c r="U910" s="14"/>
      <c r="V910" s="14"/>
    </row>
    <row r="911">
      <c r="A911" s="14"/>
      <c r="B911" s="14"/>
      <c r="C911" s="14"/>
      <c r="D911" s="14"/>
      <c r="E911" s="14"/>
      <c r="F911" s="14"/>
      <c r="G911" s="14"/>
      <c r="H911" s="14"/>
      <c r="I911" s="14"/>
      <c r="J911" s="14"/>
      <c r="K911" s="14"/>
      <c r="L911" s="14"/>
      <c r="M911" s="14"/>
      <c r="N911" s="14"/>
      <c r="O911" s="14"/>
      <c r="P911" s="14"/>
      <c r="Q911" s="14"/>
      <c r="R911" s="14"/>
      <c r="S911" s="14"/>
      <c r="T911" s="14"/>
      <c r="U911" s="14"/>
      <c r="V911" s="14"/>
    </row>
    <row r="912">
      <c r="A912" s="14"/>
      <c r="B912" s="14"/>
      <c r="C912" s="14"/>
      <c r="D912" s="14"/>
      <c r="E912" s="14"/>
      <c r="F912" s="14"/>
      <c r="G912" s="14"/>
      <c r="H912" s="14"/>
      <c r="I912" s="14"/>
      <c r="J912" s="14"/>
      <c r="K912" s="14"/>
      <c r="L912" s="14"/>
      <c r="M912" s="14"/>
      <c r="N912" s="14"/>
      <c r="O912" s="14"/>
      <c r="P912" s="14"/>
      <c r="Q912" s="14"/>
      <c r="R912" s="14"/>
      <c r="S912" s="14"/>
      <c r="T912" s="14"/>
      <c r="U912" s="14"/>
      <c r="V912" s="14"/>
    </row>
    <row r="913">
      <c r="A913" s="14"/>
      <c r="B913" s="14"/>
      <c r="C913" s="14"/>
      <c r="D913" s="14"/>
      <c r="E913" s="14"/>
      <c r="F913" s="14"/>
      <c r="G913" s="14"/>
      <c r="H913" s="14"/>
      <c r="I913" s="14"/>
      <c r="J913" s="14"/>
      <c r="K913" s="14"/>
      <c r="L913" s="14"/>
      <c r="M913" s="14"/>
      <c r="N913" s="14"/>
      <c r="O913" s="14"/>
      <c r="P913" s="14"/>
      <c r="Q913" s="14"/>
      <c r="R913" s="14"/>
      <c r="S913" s="14"/>
      <c r="T913" s="14"/>
      <c r="U913" s="14"/>
      <c r="V913" s="14"/>
    </row>
    <row r="914">
      <c r="A914" s="14"/>
      <c r="B914" s="14"/>
      <c r="C914" s="14"/>
      <c r="D914" s="14"/>
      <c r="E914" s="14"/>
      <c r="F914" s="14"/>
      <c r="G914" s="14"/>
      <c r="H914" s="14"/>
      <c r="I914" s="14"/>
      <c r="J914" s="14"/>
      <c r="K914" s="14"/>
      <c r="L914" s="14"/>
      <c r="M914" s="14"/>
      <c r="N914" s="14"/>
      <c r="O914" s="14"/>
      <c r="P914" s="14"/>
      <c r="Q914" s="14"/>
      <c r="R914" s="14"/>
      <c r="S914" s="14"/>
      <c r="T914" s="14"/>
      <c r="U914" s="14"/>
      <c r="V914" s="14"/>
    </row>
    <row r="915">
      <c r="A915" s="14"/>
      <c r="B915" s="14"/>
      <c r="C915" s="14"/>
      <c r="D915" s="14"/>
      <c r="E915" s="14"/>
      <c r="F915" s="14"/>
      <c r="G915" s="14"/>
      <c r="H915" s="14"/>
      <c r="I915" s="14"/>
      <c r="J915" s="14"/>
      <c r="K915" s="14"/>
      <c r="L915" s="14"/>
      <c r="M915" s="14"/>
      <c r="N915" s="14"/>
      <c r="O915" s="14"/>
      <c r="P915" s="14"/>
      <c r="Q915" s="14"/>
      <c r="R915" s="14"/>
      <c r="S915" s="14"/>
      <c r="T915" s="14"/>
      <c r="U915" s="14"/>
      <c r="V915" s="14"/>
    </row>
    <row r="916">
      <c r="A916" s="14"/>
      <c r="B916" s="14"/>
      <c r="C916" s="14"/>
      <c r="D916" s="14"/>
      <c r="E916" s="14"/>
      <c r="F916" s="14"/>
      <c r="G916" s="14"/>
      <c r="H916" s="14"/>
      <c r="I916" s="14"/>
      <c r="J916" s="14"/>
      <c r="K916" s="14"/>
      <c r="L916" s="14"/>
      <c r="M916" s="14"/>
      <c r="N916" s="14"/>
      <c r="O916" s="14"/>
      <c r="P916" s="14"/>
      <c r="Q916" s="14"/>
      <c r="R916" s="14"/>
      <c r="S916" s="14"/>
      <c r="T916" s="14"/>
      <c r="U916" s="14"/>
      <c r="V916" s="14"/>
    </row>
    <row r="917">
      <c r="A917" s="14"/>
      <c r="B917" s="14"/>
      <c r="C917" s="14"/>
      <c r="D917" s="14"/>
      <c r="E917" s="14"/>
      <c r="F917" s="14"/>
      <c r="G917" s="14"/>
      <c r="H917" s="14"/>
      <c r="I917" s="14"/>
      <c r="J917" s="14"/>
      <c r="K917" s="14"/>
      <c r="L917" s="14"/>
      <c r="M917" s="14"/>
      <c r="N917" s="14"/>
      <c r="O917" s="14"/>
      <c r="P917" s="14"/>
      <c r="Q917" s="14"/>
      <c r="R917" s="14"/>
      <c r="S917" s="14"/>
      <c r="T917" s="14"/>
      <c r="U917" s="14"/>
      <c r="V917" s="14"/>
    </row>
    <row r="918">
      <c r="A918" s="14"/>
      <c r="B918" s="14"/>
      <c r="C918" s="14"/>
      <c r="D918" s="14"/>
      <c r="E918" s="14"/>
      <c r="F918" s="14"/>
      <c r="G918" s="14"/>
      <c r="H918" s="14"/>
      <c r="I918" s="14"/>
      <c r="J918" s="14"/>
      <c r="K918" s="14"/>
      <c r="L918" s="14"/>
      <c r="M918" s="14"/>
      <c r="N918" s="14"/>
      <c r="O918" s="14"/>
      <c r="P918" s="14"/>
      <c r="Q918" s="14"/>
      <c r="R918" s="14"/>
      <c r="S918" s="14"/>
      <c r="T918" s="14"/>
      <c r="U918" s="14"/>
      <c r="V918" s="14"/>
    </row>
    <row r="919">
      <c r="A919" s="14"/>
      <c r="B919" s="14"/>
      <c r="C919" s="14"/>
      <c r="D919" s="14"/>
      <c r="E919" s="14"/>
      <c r="F919" s="14"/>
      <c r="G919" s="14"/>
      <c r="H919" s="14"/>
      <c r="I919" s="14"/>
      <c r="J919" s="14"/>
      <c r="K919" s="14"/>
      <c r="L919" s="14"/>
      <c r="M919" s="14"/>
      <c r="N919" s="14"/>
      <c r="O919" s="14"/>
      <c r="P919" s="14"/>
      <c r="Q919" s="14"/>
      <c r="R919" s="14"/>
      <c r="S919" s="14"/>
      <c r="T919" s="14"/>
      <c r="U919" s="14"/>
      <c r="V919" s="14"/>
    </row>
    <row r="920">
      <c r="A920" s="14"/>
      <c r="B920" s="14"/>
      <c r="C920" s="14"/>
      <c r="D920" s="14"/>
      <c r="E920" s="14"/>
      <c r="F920" s="14"/>
      <c r="G920" s="14"/>
      <c r="H920" s="14"/>
      <c r="I920" s="14"/>
      <c r="J920" s="14"/>
      <c r="K920" s="14"/>
      <c r="L920" s="14"/>
      <c r="M920" s="14"/>
      <c r="N920" s="14"/>
      <c r="O920" s="14"/>
      <c r="P920" s="14"/>
      <c r="Q920" s="14"/>
      <c r="R920" s="14"/>
      <c r="S920" s="14"/>
      <c r="T920" s="14"/>
      <c r="U920" s="14"/>
      <c r="V920" s="14"/>
    </row>
    <row r="921">
      <c r="A921" s="14"/>
      <c r="B921" s="14"/>
      <c r="C921" s="14"/>
      <c r="D921" s="14"/>
      <c r="E921" s="14"/>
      <c r="F921" s="14"/>
      <c r="G921" s="14"/>
      <c r="H921" s="14"/>
      <c r="I921" s="14"/>
      <c r="J921" s="14"/>
      <c r="K921" s="14"/>
      <c r="L921" s="14"/>
      <c r="M921" s="14"/>
      <c r="N921" s="14"/>
      <c r="O921" s="14"/>
      <c r="P921" s="14"/>
      <c r="Q921" s="14"/>
      <c r="R921" s="14"/>
      <c r="S921" s="14"/>
      <c r="T921" s="14"/>
      <c r="U921" s="14"/>
      <c r="V921" s="14"/>
    </row>
    <row r="922">
      <c r="A922" s="14"/>
      <c r="B922" s="14"/>
      <c r="C922" s="14"/>
      <c r="D922" s="14"/>
      <c r="E922" s="14"/>
      <c r="F922" s="14"/>
      <c r="G922" s="14"/>
      <c r="H922" s="14"/>
      <c r="I922" s="14"/>
      <c r="J922" s="14"/>
      <c r="K922" s="14"/>
      <c r="L922" s="14"/>
      <c r="M922" s="14"/>
      <c r="N922" s="14"/>
      <c r="O922" s="14"/>
      <c r="P922" s="14"/>
      <c r="Q922" s="14"/>
      <c r="R922" s="14"/>
      <c r="S922" s="14"/>
      <c r="T922" s="14"/>
      <c r="U922" s="14"/>
      <c r="V922" s="14"/>
    </row>
    <row r="923">
      <c r="A923" s="14"/>
      <c r="B923" s="14"/>
      <c r="C923" s="14"/>
      <c r="D923" s="14"/>
      <c r="E923" s="14"/>
      <c r="F923" s="14"/>
      <c r="G923" s="14"/>
      <c r="H923" s="14"/>
      <c r="I923" s="14"/>
      <c r="J923" s="14"/>
      <c r="K923" s="14"/>
      <c r="L923" s="14"/>
      <c r="M923" s="14"/>
      <c r="N923" s="14"/>
      <c r="O923" s="14"/>
      <c r="P923" s="14"/>
      <c r="Q923" s="14"/>
      <c r="R923" s="14"/>
      <c r="S923" s="14"/>
      <c r="T923" s="14"/>
      <c r="U923" s="14"/>
      <c r="V923" s="14"/>
    </row>
    <row r="924">
      <c r="A924" s="14"/>
      <c r="B924" s="14"/>
      <c r="C924" s="14"/>
      <c r="D924" s="14"/>
      <c r="E924" s="14"/>
      <c r="F924" s="14"/>
      <c r="G924" s="14"/>
      <c r="H924" s="14"/>
      <c r="I924" s="14"/>
      <c r="J924" s="14"/>
      <c r="K924" s="14"/>
      <c r="L924" s="14"/>
      <c r="M924" s="14"/>
      <c r="N924" s="14"/>
      <c r="O924" s="14"/>
      <c r="P924" s="14"/>
      <c r="Q924" s="14"/>
      <c r="R924" s="14"/>
      <c r="S924" s="14"/>
      <c r="T924" s="14"/>
      <c r="U924" s="14"/>
      <c r="V924" s="14"/>
    </row>
    <row r="925">
      <c r="A925" s="14"/>
      <c r="B925" s="14"/>
      <c r="C925" s="14"/>
      <c r="D925" s="14"/>
      <c r="E925" s="14"/>
      <c r="F925" s="14"/>
      <c r="G925" s="14"/>
      <c r="H925" s="14"/>
      <c r="I925" s="14"/>
      <c r="J925" s="14"/>
      <c r="K925" s="14"/>
      <c r="L925" s="14"/>
      <c r="M925" s="14"/>
      <c r="N925" s="14"/>
      <c r="O925" s="14"/>
      <c r="P925" s="14"/>
      <c r="Q925" s="14"/>
      <c r="R925" s="14"/>
      <c r="S925" s="14"/>
      <c r="T925" s="14"/>
      <c r="U925" s="14"/>
      <c r="V925" s="14"/>
    </row>
    <row r="926">
      <c r="A926" s="14"/>
      <c r="B926" s="14"/>
      <c r="C926" s="14"/>
      <c r="D926" s="14"/>
      <c r="E926" s="14"/>
      <c r="F926" s="14"/>
      <c r="G926" s="14"/>
      <c r="H926" s="14"/>
      <c r="I926" s="14"/>
      <c r="J926" s="14"/>
      <c r="K926" s="14"/>
      <c r="L926" s="14"/>
      <c r="M926" s="14"/>
      <c r="N926" s="14"/>
      <c r="O926" s="14"/>
      <c r="P926" s="14"/>
      <c r="Q926" s="14"/>
      <c r="R926" s="14"/>
      <c r="S926" s="14"/>
      <c r="T926" s="14"/>
      <c r="U926" s="14"/>
      <c r="V926" s="14"/>
    </row>
    <row r="927">
      <c r="A927" s="14"/>
      <c r="B927" s="14"/>
      <c r="C927" s="14"/>
      <c r="D927" s="14"/>
      <c r="E927" s="14"/>
      <c r="F927" s="14"/>
      <c r="G927" s="14"/>
      <c r="H927" s="14"/>
      <c r="I927" s="14"/>
      <c r="J927" s="14"/>
      <c r="K927" s="14"/>
      <c r="L927" s="14"/>
      <c r="M927" s="14"/>
      <c r="N927" s="14"/>
      <c r="O927" s="14"/>
      <c r="P927" s="14"/>
      <c r="Q927" s="14"/>
      <c r="R927" s="14"/>
      <c r="S927" s="14"/>
      <c r="T927" s="14"/>
      <c r="U927" s="14"/>
      <c r="V927" s="14"/>
    </row>
    <row r="928">
      <c r="A928" s="14"/>
      <c r="B928" s="14"/>
      <c r="C928" s="14"/>
      <c r="D928" s="14"/>
      <c r="E928" s="14"/>
      <c r="F928" s="14"/>
      <c r="G928" s="14"/>
      <c r="H928" s="14"/>
      <c r="I928" s="14"/>
      <c r="J928" s="14"/>
      <c r="K928" s="14"/>
      <c r="L928" s="14"/>
      <c r="M928" s="14"/>
      <c r="N928" s="14"/>
      <c r="O928" s="14"/>
      <c r="P928" s="14"/>
      <c r="Q928" s="14"/>
      <c r="R928" s="14"/>
      <c r="S928" s="14"/>
      <c r="T928" s="14"/>
      <c r="U928" s="14"/>
      <c r="V928" s="14"/>
    </row>
    <row r="929">
      <c r="A929" s="14"/>
      <c r="B929" s="14"/>
      <c r="C929" s="14"/>
      <c r="D929" s="14"/>
      <c r="E929" s="14"/>
      <c r="F929" s="14"/>
      <c r="G929" s="14"/>
      <c r="H929" s="14"/>
      <c r="I929" s="14"/>
      <c r="J929" s="14"/>
      <c r="K929" s="14"/>
      <c r="L929" s="14"/>
      <c r="M929" s="14"/>
      <c r="N929" s="14"/>
      <c r="O929" s="14"/>
      <c r="P929" s="14"/>
      <c r="Q929" s="14"/>
      <c r="R929" s="14"/>
      <c r="S929" s="14"/>
      <c r="T929" s="14"/>
      <c r="U929" s="14"/>
      <c r="V929" s="14"/>
    </row>
    <row r="930">
      <c r="A930" s="14"/>
      <c r="B930" s="14"/>
      <c r="C930" s="14"/>
      <c r="D930" s="14"/>
      <c r="E930" s="14"/>
      <c r="F930" s="14"/>
      <c r="G930" s="14"/>
      <c r="H930" s="14"/>
      <c r="I930" s="14"/>
      <c r="J930" s="14"/>
      <c r="K930" s="14"/>
      <c r="L930" s="14"/>
      <c r="M930" s="14"/>
      <c r="N930" s="14"/>
      <c r="O930" s="14"/>
      <c r="P930" s="14"/>
      <c r="Q930" s="14"/>
      <c r="R930" s="14"/>
      <c r="S930" s="14"/>
      <c r="T930" s="14"/>
      <c r="U930" s="14"/>
      <c r="V930" s="14"/>
    </row>
    <row r="931">
      <c r="A931" s="14"/>
      <c r="B931" s="14"/>
      <c r="C931" s="14"/>
      <c r="D931" s="14"/>
      <c r="E931" s="14"/>
      <c r="F931" s="14"/>
      <c r="G931" s="14"/>
      <c r="H931" s="14"/>
      <c r="I931" s="14"/>
      <c r="J931" s="14"/>
      <c r="K931" s="14"/>
      <c r="L931" s="14"/>
      <c r="M931" s="14"/>
      <c r="N931" s="14"/>
      <c r="O931" s="14"/>
      <c r="P931" s="14"/>
      <c r="Q931" s="14"/>
      <c r="R931" s="14"/>
      <c r="S931" s="14"/>
      <c r="T931" s="14"/>
      <c r="U931" s="14"/>
      <c r="V931" s="14"/>
    </row>
    <row r="932">
      <c r="A932" s="14"/>
      <c r="B932" s="14"/>
      <c r="C932" s="14"/>
      <c r="D932" s="14"/>
      <c r="E932" s="14"/>
      <c r="F932" s="14"/>
      <c r="G932" s="14"/>
      <c r="H932" s="14"/>
      <c r="I932" s="14"/>
      <c r="J932" s="14"/>
      <c r="K932" s="14"/>
      <c r="L932" s="14"/>
      <c r="M932" s="14"/>
      <c r="N932" s="14"/>
      <c r="O932" s="14"/>
      <c r="P932" s="14"/>
      <c r="Q932" s="14"/>
      <c r="R932" s="14"/>
      <c r="S932" s="14"/>
      <c r="T932" s="14"/>
      <c r="U932" s="14"/>
      <c r="V932" s="14"/>
    </row>
    <row r="933">
      <c r="A933" s="14"/>
      <c r="B933" s="14"/>
      <c r="C933" s="14"/>
      <c r="D933" s="14"/>
      <c r="E933" s="14"/>
      <c r="F933" s="14"/>
      <c r="G933" s="14"/>
      <c r="H933" s="14"/>
      <c r="I933" s="14"/>
      <c r="J933" s="14"/>
      <c r="K933" s="14"/>
      <c r="L933" s="14"/>
      <c r="M933" s="14"/>
      <c r="N933" s="14"/>
      <c r="O933" s="14"/>
      <c r="P933" s="14"/>
      <c r="Q933" s="14"/>
      <c r="R933" s="14"/>
      <c r="S933" s="14"/>
      <c r="T933" s="14"/>
      <c r="U933" s="14"/>
      <c r="V933" s="14"/>
    </row>
    <row r="934">
      <c r="A934" s="14"/>
      <c r="B934" s="14"/>
      <c r="C934" s="14"/>
      <c r="D934" s="14"/>
      <c r="E934" s="14"/>
      <c r="F934" s="14"/>
      <c r="G934" s="14"/>
      <c r="H934" s="14"/>
      <c r="I934" s="14"/>
      <c r="J934" s="14"/>
      <c r="K934" s="14"/>
      <c r="L934" s="14"/>
      <c r="M934" s="14"/>
      <c r="N934" s="14"/>
      <c r="O934" s="14"/>
      <c r="P934" s="14"/>
      <c r="Q934" s="14"/>
      <c r="R934" s="14"/>
      <c r="S934" s="14"/>
      <c r="T934" s="14"/>
      <c r="U934" s="14"/>
      <c r="V934" s="14"/>
    </row>
    <row r="935">
      <c r="A935" s="14"/>
      <c r="B935" s="14"/>
      <c r="C935" s="14"/>
      <c r="D935" s="14"/>
      <c r="E935" s="14"/>
      <c r="F935" s="14"/>
      <c r="G935" s="14"/>
      <c r="H935" s="14"/>
      <c r="I935" s="14"/>
      <c r="J935" s="14"/>
      <c r="K935" s="14"/>
      <c r="L935" s="14"/>
      <c r="M935" s="14"/>
      <c r="N935" s="14"/>
      <c r="O935" s="14"/>
      <c r="P935" s="14"/>
      <c r="Q935" s="14"/>
      <c r="R935" s="14"/>
      <c r="S935" s="14"/>
      <c r="T935" s="14"/>
      <c r="U935" s="14"/>
      <c r="V935" s="14"/>
    </row>
    <row r="936">
      <c r="A936" s="14"/>
      <c r="B936" s="14"/>
      <c r="C936" s="14"/>
      <c r="D936" s="14"/>
      <c r="E936" s="14"/>
      <c r="F936" s="14"/>
      <c r="G936" s="14"/>
      <c r="H936" s="14"/>
      <c r="I936" s="14"/>
      <c r="J936" s="14"/>
      <c r="K936" s="14"/>
      <c r="L936" s="14"/>
      <c r="M936" s="14"/>
      <c r="N936" s="14"/>
      <c r="O936" s="14"/>
      <c r="P936" s="14"/>
      <c r="Q936" s="14"/>
      <c r="R936" s="14"/>
      <c r="S936" s="14"/>
      <c r="T936" s="14"/>
      <c r="U936" s="14"/>
      <c r="V936" s="14"/>
    </row>
    <row r="937">
      <c r="A937" s="14"/>
      <c r="B937" s="14"/>
      <c r="C937" s="14"/>
      <c r="D937" s="14"/>
      <c r="E937" s="14"/>
      <c r="F937" s="14"/>
      <c r="G937" s="14"/>
      <c r="H937" s="14"/>
      <c r="I937" s="14"/>
      <c r="J937" s="14"/>
      <c r="K937" s="14"/>
      <c r="L937" s="14"/>
      <c r="M937" s="14"/>
      <c r="N937" s="14"/>
      <c r="O937" s="14"/>
      <c r="P937" s="14"/>
      <c r="Q937" s="14"/>
      <c r="R937" s="14"/>
      <c r="S937" s="14"/>
      <c r="T937" s="14"/>
      <c r="U937" s="14"/>
      <c r="V937" s="14"/>
    </row>
    <row r="938">
      <c r="A938" s="14"/>
      <c r="B938" s="14"/>
      <c r="C938" s="14"/>
      <c r="D938" s="14"/>
      <c r="E938" s="14"/>
      <c r="F938" s="14"/>
      <c r="G938" s="14"/>
      <c r="H938" s="14"/>
      <c r="I938" s="14"/>
      <c r="J938" s="14"/>
      <c r="K938" s="14"/>
      <c r="L938" s="14"/>
      <c r="M938" s="14"/>
      <c r="N938" s="14"/>
      <c r="O938" s="14"/>
      <c r="P938" s="14"/>
      <c r="Q938" s="14"/>
      <c r="R938" s="14"/>
      <c r="S938" s="14"/>
      <c r="T938" s="14"/>
      <c r="U938" s="14"/>
      <c r="V938" s="14"/>
    </row>
    <row r="939">
      <c r="A939" s="14"/>
      <c r="B939" s="14"/>
      <c r="C939" s="14"/>
      <c r="D939" s="14"/>
      <c r="E939" s="14"/>
      <c r="F939" s="14"/>
      <c r="G939" s="14"/>
      <c r="H939" s="14"/>
      <c r="I939" s="14"/>
      <c r="J939" s="14"/>
      <c r="K939" s="14"/>
      <c r="L939" s="14"/>
      <c r="M939" s="14"/>
      <c r="N939" s="14"/>
      <c r="O939" s="14"/>
      <c r="P939" s="14"/>
      <c r="Q939" s="14"/>
      <c r="R939" s="14"/>
      <c r="S939" s="14"/>
      <c r="T939" s="14"/>
      <c r="U939" s="14"/>
      <c r="V939" s="14"/>
    </row>
    <row r="940">
      <c r="A940" s="14"/>
      <c r="B940" s="14"/>
      <c r="C940" s="14"/>
      <c r="D940" s="14"/>
      <c r="E940" s="14"/>
      <c r="F940" s="14"/>
      <c r="G940" s="14"/>
      <c r="H940" s="14"/>
      <c r="I940" s="14"/>
      <c r="J940" s="14"/>
      <c r="K940" s="14"/>
      <c r="L940" s="14"/>
      <c r="M940" s="14"/>
      <c r="N940" s="14"/>
      <c r="O940" s="14"/>
      <c r="P940" s="14"/>
      <c r="Q940" s="14"/>
      <c r="R940" s="14"/>
      <c r="S940" s="14"/>
      <c r="T940" s="14"/>
      <c r="U940" s="14"/>
      <c r="V940" s="14"/>
    </row>
    <row r="941">
      <c r="A941" s="14"/>
      <c r="B941" s="14"/>
      <c r="C941" s="14"/>
      <c r="D941" s="14"/>
      <c r="E941" s="14"/>
      <c r="F941" s="14"/>
      <c r="G941" s="14"/>
      <c r="H941" s="14"/>
      <c r="I941" s="14"/>
      <c r="J941" s="14"/>
      <c r="K941" s="14"/>
      <c r="L941" s="14"/>
      <c r="M941" s="14"/>
      <c r="N941" s="14"/>
      <c r="O941" s="14"/>
      <c r="P941" s="14"/>
      <c r="Q941" s="14"/>
      <c r="R941" s="14"/>
      <c r="S941" s="14"/>
      <c r="T941" s="14"/>
      <c r="U941" s="14"/>
      <c r="V941" s="14"/>
    </row>
    <row r="942">
      <c r="A942" s="14"/>
      <c r="B942" s="14"/>
      <c r="C942" s="14"/>
      <c r="D942" s="14"/>
      <c r="E942" s="14"/>
      <c r="F942" s="14"/>
      <c r="G942" s="14"/>
      <c r="H942" s="14"/>
      <c r="I942" s="14"/>
      <c r="J942" s="14"/>
      <c r="K942" s="14"/>
      <c r="L942" s="14"/>
      <c r="M942" s="14"/>
      <c r="N942" s="14"/>
      <c r="O942" s="14"/>
      <c r="P942" s="14"/>
      <c r="Q942" s="14"/>
      <c r="R942" s="14"/>
      <c r="S942" s="14"/>
      <c r="T942" s="14"/>
      <c r="U942" s="14"/>
      <c r="V942" s="14"/>
    </row>
    <row r="943">
      <c r="A943" s="14"/>
      <c r="B943" s="14"/>
      <c r="C943" s="14"/>
      <c r="D943" s="14"/>
      <c r="E943" s="14"/>
      <c r="F943" s="14"/>
      <c r="G943" s="14"/>
      <c r="H943" s="14"/>
      <c r="I943" s="14"/>
      <c r="J943" s="14"/>
      <c r="K943" s="14"/>
      <c r="L943" s="14"/>
      <c r="M943" s="14"/>
      <c r="N943" s="14"/>
      <c r="O943" s="14"/>
      <c r="P943" s="14"/>
      <c r="Q943" s="14"/>
      <c r="R943" s="14"/>
      <c r="S943" s="14"/>
      <c r="T943" s="14"/>
      <c r="U943" s="14"/>
      <c r="V943" s="14"/>
    </row>
    <row r="944">
      <c r="A944" s="14"/>
      <c r="B944" s="14"/>
      <c r="C944" s="14"/>
      <c r="D944" s="14"/>
      <c r="E944" s="14"/>
      <c r="F944" s="14"/>
      <c r="G944" s="14"/>
      <c r="H944" s="14"/>
      <c r="I944" s="14"/>
      <c r="J944" s="14"/>
      <c r="K944" s="14"/>
      <c r="L944" s="14"/>
      <c r="M944" s="14"/>
      <c r="N944" s="14"/>
      <c r="O944" s="14"/>
      <c r="P944" s="14"/>
      <c r="Q944" s="14"/>
      <c r="R944" s="14"/>
      <c r="S944" s="14"/>
      <c r="T944" s="14"/>
      <c r="U944" s="14"/>
      <c r="V944" s="14"/>
    </row>
    <row r="945">
      <c r="A945" s="14"/>
      <c r="B945" s="14"/>
      <c r="C945" s="14"/>
      <c r="D945" s="14"/>
      <c r="E945" s="14"/>
      <c r="F945" s="14"/>
      <c r="G945" s="14"/>
      <c r="H945" s="14"/>
      <c r="I945" s="14"/>
      <c r="J945" s="14"/>
      <c r="K945" s="14"/>
      <c r="L945" s="14"/>
      <c r="M945" s="14"/>
      <c r="N945" s="14"/>
      <c r="O945" s="14"/>
      <c r="P945" s="14"/>
      <c r="Q945" s="14"/>
      <c r="R945" s="14"/>
      <c r="S945" s="14"/>
      <c r="T945" s="14"/>
      <c r="U945" s="14"/>
      <c r="V945" s="14"/>
    </row>
    <row r="946">
      <c r="A946" s="14"/>
      <c r="B946" s="14"/>
      <c r="C946" s="14"/>
      <c r="D946" s="14"/>
      <c r="E946" s="14"/>
      <c r="F946" s="14"/>
      <c r="G946" s="14"/>
      <c r="H946" s="14"/>
      <c r="I946" s="14"/>
      <c r="J946" s="14"/>
      <c r="K946" s="14"/>
      <c r="L946" s="14"/>
      <c r="M946" s="14"/>
      <c r="N946" s="14"/>
      <c r="O946" s="14"/>
      <c r="P946" s="14"/>
      <c r="Q946" s="14"/>
      <c r="R946" s="14"/>
      <c r="S946" s="14"/>
      <c r="T946" s="14"/>
      <c r="U946" s="14"/>
      <c r="V946" s="14"/>
    </row>
    <row r="947">
      <c r="A947" s="14"/>
      <c r="B947" s="14"/>
      <c r="C947" s="14"/>
      <c r="D947" s="14"/>
      <c r="E947" s="14"/>
      <c r="F947" s="14"/>
      <c r="G947" s="14"/>
      <c r="H947" s="14"/>
      <c r="I947" s="14"/>
      <c r="J947" s="14"/>
      <c r="K947" s="14"/>
      <c r="L947" s="14"/>
      <c r="M947" s="14"/>
      <c r="N947" s="14"/>
      <c r="O947" s="14"/>
      <c r="P947" s="14"/>
      <c r="Q947" s="14"/>
      <c r="R947" s="14"/>
      <c r="S947" s="14"/>
      <c r="T947" s="14"/>
      <c r="U947" s="14"/>
      <c r="V947" s="14"/>
    </row>
    <row r="948">
      <c r="A948" s="14"/>
      <c r="B948" s="14"/>
      <c r="C948" s="14"/>
      <c r="D948" s="14"/>
      <c r="E948" s="14"/>
      <c r="F948" s="14"/>
      <c r="G948" s="14"/>
      <c r="H948" s="14"/>
      <c r="I948" s="14"/>
      <c r="J948" s="14"/>
      <c r="K948" s="14"/>
      <c r="L948" s="14"/>
      <c r="M948" s="14"/>
      <c r="N948" s="14"/>
      <c r="O948" s="14"/>
      <c r="P948" s="14"/>
      <c r="Q948" s="14"/>
      <c r="R948" s="14"/>
      <c r="S948" s="14"/>
      <c r="T948" s="14"/>
      <c r="U948" s="14"/>
      <c r="V948" s="14"/>
    </row>
    <row r="949">
      <c r="A949" s="14"/>
      <c r="B949" s="14"/>
      <c r="C949" s="14"/>
      <c r="D949" s="14"/>
      <c r="E949" s="14"/>
      <c r="F949" s="14"/>
      <c r="G949" s="14"/>
      <c r="H949" s="14"/>
      <c r="I949" s="14"/>
      <c r="J949" s="14"/>
      <c r="K949" s="14"/>
      <c r="L949" s="14"/>
      <c r="M949" s="14"/>
      <c r="N949" s="14"/>
      <c r="O949" s="14"/>
      <c r="P949" s="14"/>
      <c r="Q949" s="14"/>
      <c r="R949" s="14"/>
      <c r="S949" s="14"/>
      <c r="T949" s="14"/>
      <c r="U949" s="14"/>
      <c r="V949" s="14"/>
    </row>
    <row r="950">
      <c r="A950" s="14"/>
      <c r="B950" s="14"/>
      <c r="C950" s="14"/>
      <c r="D950" s="14"/>
      <c r="E950" s="14"/>
      <c r="F950" s="14"/>
      <c r="G950" s="14"/>
      <c r="H950" s="14"/>
      <c r="I950" s="14"/>
      <c r="J950" s="14"/>
      <c r="K950" s="14"/>
      <c r="L950" s="14"/>
      <c r="M950" s="14"/>
      <c r="N950" s="14"/>
      <c r="O950" s="14"/>
      <c r="P950" s="14"/>
      <c r="Q950" s="14"/>
      <c r="R950" s="14"/>
      <c r="S950" s="14"/>
      <c r="T950" s="14"/>
      <c r="U950" s="14"/>
      <c r="V950" s="14"/>
    </row>
    <row r="951">
      <c r="A951" s="14"/>
      <c r="B951" s="14"/>
      <c r="C951" s="14"/>
      <c r="D951" s="14"/>
      <c r="E951" s="14"/>
      <c r="F951" s="14"/>
      <c r="G951" s="14"/>
      <c r="H951" s="14"/>
      <c r="I951" s="14"/>
      <c r="J951" s="14"/>
      <c r="K951" s="14"/>
      <c r="L951" s="14"/>
      <c r="M951" s="14"/>
      <c r="N951" s="14"/>
      <c r="O951" s="14"/>
      <c r="P951" s="14"/>
      <c r="Q951" s="14"/>
      <c r="R951" s="14"/>
      <c r="S951" s="14"/>
      <c r="T951" s="14"/>
      <c r="U951" s="14"/>
      <c r="V951" s="14"/>
    </row>
    <row r="952">
      <c r="A952" s="14"/>
      <c r="B952" s="14"/>
      <c r="C952" s="14"/>
      <c r="D952" s="14"/>
      <c r="E952" s="14"/>
      <c r="F952" s="14"/>
      <c r="G952" s="14"/>
      <c r="H952" s="14"/>
      <c r="I952" s="14"/>
      <c r="J952" s="14"/>
      <c r="K952" s="14"/>
      <c r="L952" s="14"/>
      <c r="M952" s="14"/>
      <c r="N952" s="14"/>
      <c r="O952" s="14"/>
      <c r="P952" s="14"/>
      <c r="Q952" s="14"/>
      <c r="R952" s="14"/>
      <c r="S952" s="14"/>
      <c r="T952" s="14"/>
      <c r="U952" s="14"/>
      <c r="V952" s="14"/>
    </row>
    <row r="953">
      <c r="A953" s="14"/>
      <c r="B953" s="14"/>
      <c r="C953" s="14"/>
      <c r="D953" s="14"/>
      <c r="E953" s="14"/>
      <c r="F953" s="14"/>
      <c r="G953" s="14"/>
      <c r="H953" s="14"/>
      <c r="I953" s="14"/>
      <c r="J953" s="14"/>
      <c r="K953" s="14"/>
      <c r="L953" s="14"/>
      <c r="M953" s="14"/>
      <c r="N953" s="14"/>
      <c r="O953" s="14"/>
      <c r="P953" s="14"/>
      <c r="Q953" s="14"/>
      <c r="R953" s="14"/>
      <c r="S953" s="14"/>
      <c r="T953" s="14"/>
      <c r="U953" s="14"/>
      <c r="V953" s="14"/>
    </row>
    <row r="954">
      <c r="A954" s="14"/>
      <c r="B954" s="14"/>
      <c r="C954" s="14"/>
      <c r="D954" s="14"/>
      <c r="E954" s="14"/>
      <c r="F954" s="14"/>
      <c r="G954" s="14"/>
      <c r="H954" s="14"/>
      <c r="I954" s="14"/>
      <c r="J954" s="14"/>
      <c r="K954" s="14"/>
      <c r="L954" s="14"/>
      <c r="M954" s="14"/>
      <c r="N954" s="14"/>
      <c r="O954" s="14"/>
      <c r="P954" s="14"/>
      <c r="Q954" s="14"/>
      <c r="R954" s="14"/>
      <c r="S954" s="14"/>
      <c r="T954" s="14"/>
      <c r="U954" s="14"/>
      <c r="V954" s="14"/>
    </row>
    <row r="955">
      <c r="A955" s="14"/>
      <c r="B955" s="14"/>
      <c r="C955" s="14"/>
      <c r="D955" s="14"/>
      <c r="E955" s="14"/>
      <c r="F955" s="14"/>
      <c r="G955" s="14"/>
      <c r="H955" s="14"/>
      <c r="I955" s="14"/>
      <c r="J955" s="14"/>
      <c r="K955" s="14"/>
      <c r="L955" s="14"/>
      <c r="M955" s="14"/>
      <c r="N955" s="14"/>
      <c r="O955" s="14"/>
      <c r="P955" s="14"/>
      <c r="Q955" s="14"/>
      <c r="R955" s="14"/>
      <c r="S955" s="14"/>
      <c r="T955" s="14"/>
      <c r="U955" s="14"/>
      <c r="V955" s="14"/>
    </row>
    <row r="956">
      <c r="A956" s="14"/>
      <c r="B956" s="14"/>
      <c r="C956" s="14"/>
      <c r="D956" s="14"/>
      <c r="E956" s="14"/>
      <c r="F956" s="14"/>
      <c r="G956" s="14"/>
      <c r="H956" s="14"/>
      <c r="I956" s="14"/>
      <c r="J956" s="14"/>
      <c r="K956" s="14"/>
      <c r="L956" s="14"/>
      <c r="M956" s="14"/>
      <c r="N956" s="14"/>
      <c r="O956" s="14"/>
      <c r="P956" s="14"/>
      <c r="Q956" s="14"/>
      <c r="R956" s="14"/>
      <c r="S956" s="14"/>
      <c r="T956" s="14"/>
      <c r="U956" s="14"/>
      <c r="V956" s="14"/>
    </row>
    <row r="957">
      <c r="A957" s="14"/>
      <c r="B957" s="14"/>
      <c r="C957" s="14"/>
      <c r="D957" s="14"/>
      <c r="E957" s="14"/>
      <c r="F957" s="14"/>
      <c r="G957" s="14"/>
      <c r="H957" s="14"/>
      <c r="I957" s="14"/>
      <c r="J957" s="14"/>
      <c r="K957" s="14"/>
      <c r="L957" s="14"/>
      <c r="M957" s="14"/>
      <c r="N957" s="14"/>
      <c r="O957" s="14"/>
      <c r="P957" s="14"/>
      <c r="Q957" s="14"/>
      <c r="R957" s="14"/>
      <c r="S957" s="14"/>
      <c r="T957" s="14"/>
      <c r="U957" s="14"/>
      <c r="V957" s="14"/>
    </row>
    <row r="958">
      <c r="A958" s="14"/>
      <c r="B958" s="14"/>
      <c r="C958" s="14"/>
      <c r="D958" s="14"/>
      <c r="E958" s="14"/>
      <c r="F958" s="14"/>
      <c r="G958" s="14"/>
      <c r="H958" s="14"/>
      <c r="I958" s="14"/>
      <c r="J958" s="14"/>
      <c r="K958" s="14"/>
      <c r="L958" s="14"/>
      <c r="M958" s="14"/>
      <c r="N958" s="14"/>
      <c r="O958" s="14"/>
      <c r="P958" s="14"/>
      <c r="Q958" s="14"/>
      <c r="R958" s="14"/>
      <c r="S958" s="14"/>
      <c r="T958" s="14"/>
      <c r="U958" s="14"/>
      <c r="V958" s="14"/>
    </row>
    <row r="959">
      <c r="A959" s="14"/>
      <c r="B959" s="14"/>
      <c r="C959" s="14"/>
      <c r="D959" s="14"/>
      <c r="E959" s="14"/>
      <c r="F959" s="14"/>
      <c r="G959" s="14"/>
      <c r="H959" s="14"/>
      <c r="I959" s="14"/>
      <c r="J959" s="14"/>
      <c r="K959" s="14"/>
      <c r="L959" s="14"/>
      <c r="M959" s="14"/>
      <c r="N959" s="14"/>
      <c r="O959" s="14"/>
      <c r="P959" s="14"/>
      <c r="Q959" s="14"/>
      <c r="R959" s="14"/>
      <c r="S959" s="14"/>
      <c r="T959" s="14"/>
      <c r="U959" s="14"/>
      <c r="V959" s="14"/>
    </row>
    <row r="960">
      <c r="A960" s="14"/>
      <c r="B960" s="14"/>
      <c r="C960" s="14"/>
      <c r="D960" s="14"/>
      <c r="E960" s="14"/>
      <c r="F960" s="14"/>
      <c r="G960" s="14"/>
      <c r="H960" s="14"/>
      <c r="I960" s="14"/>
      <c r="J960" s="14"/>
      <c r="K960" s="14"/>
      <c r="L960" s="14"/>
      <c r="M960" s="14"/>
      <c r="N960" s="14"/>
      <c r="O960" s="14"/>
      <c r="P960" s="14"/>
      <c r="Q960" s="14"/>
      <c r="R960" s="14"/>
      <c r="S960" s="14"/>
      <c r="T960" s="14"/>
      <c r="U960" s="14"/>
      <c r="V960" s="14"/>
    </row>
    <row r="961">
      <c r="A961" s="14"/>
      <c r="B961" s="14"/>
      <c r="C961" s="14"/>
      <c r="D961" s="14"/>
      <c r="E961" s="14"/>
      <c r="F961" s="14"/>
      <c r="G961" s="14"/>
      <c r="H961" s="14"/>
      <c r="I961" s="14"/>
      <c r="J961" s="14"/>
      <c r="K961" s="14"/>
      <c r="L961" s="14"/>
      <c r="M961" s="14"/>
      <c r="N961" s="14"/>
      <c r="O961" s="14"/>
      <c r="P961" s="14"/>
      <c r="Q961" s="14"/>
      <c r="R961" s="14"/>
      <c r="S961" s="14"/>
      <c r="T961" s="14"/>
      <c r="U961" s="14"/>
      <c r="V961" s="14"/>
    </row>
    <row r="962">
      <c r="A962" s="14"/>
      <c r="B962" s="14"/>
      <c r="C962" s="14"/>
      <c r="D962" s="14"/>
      <c r="E962" s="14"/>
      <c r="F962" s="14"/>
      <c r="G962" s="14"/>
      <c r="H962" s="14"/>
      <c r="I962" s="14"/>
      <c r="J962" s="14"/>
      <c r="K962" s="14"/>
      <c r="L962" s="14"/>
      <c r="M962" s="14"/>
      <c r="N962" s="14"/>
      <c r="O962" s="14"/>
      <c r="P962" s="14"/>
      <c r="Q962" s="14"/>
      <c r="R962" s="14"/>
      <c r="S962" s="14"/>
      <c r="T962" s="14"/>
      <c r="U962" s="14"/>
      <c r="V962" s="14"/>
    </row>
    <row r="963">
      <c r="A963" s="14"/>
      <c r="B963" s="14"/>
      <c r="C963" s="14"/>
      <c r="D963" s="14"/>
      <c r="E963" s="14"/>
      <c r="F963" s="14"/>
      <c r="G963" s="14"/>
      <c r="H963" s="14"/>
      <c r="I963" s="14"/>
      <c r="J963" s="14"/>
      <c r="K963" s="14"/>
      <c r="L963" s="14"/>
      <c r="M963" s="14"/>
      <c r="N963" s="14"/>
      <c r="O963" s="14"/>
      <c r="P963" s="14"/>
      <c r="Q963" s="14"/>
      <c r="R963" s="14"/>
      <c r="S963" s="14"/>
      <c r="T963" s="14"/>
      <c r="U963" s="14"/>
      <c r="V963" s="14"/>
    </row>
    <row r="964">
      <c r="A964" s="14"/>
      <c r="B964" s="14"/>
      <c r="C964" s="14"/>
      <c r="D964" s="14"/>
      <c r="E964" s="14"/>
      <c r="F964" s="14"/>
      <c r="G964" s="14"/>
      <c r="H964" s="14"/>
      <c r="I964" s="14"/>
      <c r="J964" s="14"/>
      <c r="K964" s="14"/>
      <c r="L964" s="14"/>
      <c r="M964" s="14"/>
      <c r="N964" s="14"/>
      <c r="O964" s="14"/>
      <c r="P964" s="14"/>
      <c r="Q964" s="14"/>
      <c r="R964" s="14"/>
      <c r="S964" s="14"/>
      <c r="T964" s="14"/>
      <c r="U964" s="14"/>
      <c r="V964" s="14"/>
    </row>
    <row r="965">
      <c r="A965" s="14"/>
      <c r="B965" s="14"/>
      <c r="C965" s="14"/>
      <c r="D965" s="14"/>
      <c r="E965" s="14"/>
      <c r="F965" s="14"/>
      <c r="G965" s="14"/>
      <c r="H965" s="14"/>
      <c r="I965" s="14"/>
      <c r="J965" s="14"/>
      <c r="K965" s="14"/>
      <c r="L965" s="14"/>
      <c r="M965" s="14"/>
      <c r="N965" s="14"/>
      <c r="O965" s="14"/>
      <c r="P965" s="14"/>
      <c r="Q965" s="14"/>
      <c r="R965" s="14"/>
      <c r="S965" s="14"/>
      <c r="T965" s="14"/>
      <c r="U965" s="14"/>
      <c r="V965" s="14"/>
    </row>
    <row r="966">
      <c r="A966" s="14"/>
      <c r="B966" s="14"/>
      <c r="C966" s="14"/>
      <c r="D966" s="14"/>
      <c r="E966" s="14"/>
      <c r="F966" s="14"/>
      <c r="G966" s="14"/>
      <c r="H966" s="14"/>
      <c r="I966" s="14"/>
      <c r="J966" s="14"/>
      <c r="K966" s="14"/>
      <c r="L966" s="14"/>
      <c r="M966" s="14"/>
      <c r="N966" s="14"/>
      <c r="O966" s="14"/>
      <c r="P966" s="14"/>
      <c r="Q966" s="14"/>
      <c r="R966" s="14"/>
      <c r="S966" s="14"/>
      <c r="T966" s="14"/>
      <c r="U966" s="14"/>
      <c r="V966" s="14"/>
    </row>
    <row r="967">
      <c r="A967" s="14"/>
      <c r="B967" s="14"/>
      <c r="C967" s="14"/>
      <c r="D967" s="14"/>
      <c r="E967" s="14"/>
      <c r="F967" s="14"/>
      <c r="G967" s="14"/>
      <c r="H967" s="14"/>
      <c r="I967" s="14"/>
      <c r="J967" s="14"/>
      <c r="K967" s="14"/>
      <c r="L967" s="14"/>
      <c r="M967" s="14"/>
      <c r="N967" s="14"/>
      <c r="O967" s="14"/>
      <c r="P967" s="14"/>
      <c r="Q967" s="14"/>
      <c r="R967" s="14"/>
      <c r="S967" s="14"/>
      <c r="T967" s="14"/>
      <c r="U967" s="14"/>
      <c r="V967" s="14"/>
    </row>
    <row r="968">
      <c r="A968" s="14"/>
      <c r="B968" s="14"/>
      <c r="C968" s="14"/>
      <c r="D968" s="14"/>
      <c r="E968" s="14"/>
      <c r="F968" s="14"/>
      <c r="G968" s="14"/>
      <c r="H968" s="14"/>
      <c r="I968" s="14"/>
      <c r="J968" s="14"/>
      <c r="K968" s="14"/>
      <c r="L968" s="14"/>
      <c r="M968" s="14"/>
      <c r="N968" s="14"/>
      <c r="O968" s="14"/>
      <c r="P968" s="14"/>
      <c r="Q968" s="14"/>
      <c r="R968" s="14"/>
      <c r="S968" s="14"/>
      <c r="T968" s="14"/>
      <c r="U968" s="14"/>
      <c r="V968" s="14"/>
    </row>
    <row r="969">
      <c r="A969" s="14"/>
      <c r="B969" s="14"/>
      <c r="C969" s="14"/>
      <c r="D969" s="14"/>
      <c r="E969" s="14"/>
      <c r="F969" s="14"/>
      <c r="G969" s="14"/>
      <c r="H969" s="14"/>
      <c r="I969" s="14"/>
      <c r="J969" s="14"/>
      <c r="K969" s="14"/>
      <c r="L969" s="14"/>
      <c r="M969" s="14"/>
      <c r="N969" s="14"/>
      <c r="O969" s="14"/>
      <c r="P969" s="14"/>
      <c r="Q969" s="14"/>
      <c r="R969" s="14"/>
      <c r="S969" s="14"/>
      <c r="T969" s="14"/>
      <c r="U969" s="14"/>
      <c r="V969" s="14"/>
    </row>
    <row r="970">
      <c r="A970" s="14"/>
      <c r="B970" s="14"/>
      <c r="C970" s="14"/>
      <c r="D970" s="14"/>
      <c r="E970" s="14"/>
      <c r="F970" s="14"/>
      <c r="G970" s="14"/>
      <c r="H970" s="14"/>
      <c r="I970" s="14"/>
      <c r="J970" s="14"/>
      <c r="K970" s="14"/>
      <c r="L970" s="14"/>
      <c r="M970" s="14"/>
      <c r="N970" s="14"/>
      <c r="O970" s="14"/>
      <c r="P970" s="14"/>
      <c r="Q970" s="14"/>
      <c r="R970" s="14"/>
      <c r="S970" s="14"/>
      <c r="T970" s="14"/>
      <c r="U970" s="14"/>
      <c r="V970" s="14"/>
    </row>
    <row r="971">
      <c r="A971" s="14"/>
      <c r="B971" s="14"/>
      <c r="C971" s="14"/>
      <c r="D971" s="14"/>
      <c r="E971" s="14"/>
      <c r="F971" s="14"/>
      <c r="G971" s="14"/>
      <c r="H971" s="14"/>
      <c r="I971" s="14"/>
      <c r="J971" s="14"/>
      <c r="K971" s="14"/>
      <c r="L971" s="14"/>
      <c r="M971" s="14"/>
      <c r="N971" s="14"/>
      <c r="O971" s="14"/>
      <c r="P971" s="14"/>
      <c r="Q971" s="14"/>
      <c r="R971" s="14"/>
      <c r="S971" s="14"/>
      <c r="T971" s="14"/>
      <c r="U971" s="14"/>
      <c r="V971" s="14"/>
    </row>
    <row r="972">
      <c r="A972" s="14"/>
      <c r="B972" s="14"/>
      <c r="C972" s="14"/>
      <c r="D972" s="14"/>
      <c r="E972" s="14"/>
      <c r="F972" s="14"/>
      <c r="G972" s="14"/>
      <c r="H972" s="14"/>
      <c r="I972" s="14"/>
      <c r="J972" s="14"/>
      <c r="K972" s="14"/>
      <c r="L972" s="14"/>
      <c r="M972" s="14"/>
      <c r="N972" s="14"/>
      <c r="O972" s="14"/>
      <c r="P972" s="14"/>
      <c r="Q972" s="14"/>
      <c r="R972" s="14"/>
      <c r="S972" s="14"/>
      <c r="T972" s="14"/>
      <c r="U972" s="14"/>
      <c r="V972" s="14"/>
    </row>
    <row r="973">
      <c r="A973" s="14"/>
      <c r="B973" s="14"/>
      <c r="C973" s="14"/>
      <c r="D973" s="14"/>
      <c r="E973" s="14"/>
      <c r="F973" s="14"/>
      <c r="G973" s="14"/>
      <c r="H973" s="14"/>
      <c r="I973" s="14"/>
      <c r="J973" s="14"/>
      <c r="K973" s="14"/>
      <c r="L973" s="14"/>
      <c r="M973" s="14"/>
      <c r="N973" s="14"/>
      <c r="O973" s="14"/>
      <c r="P973" s="14"/>
      <c r="Q973" s="14"/>
      <c r="R973" s="14"/>
      <c r="S973" s="14"/>
      <c r="T973" s="14"/>
      <c r="U973" s="14"/>
      <c r="V973" s="14"/>
    </row>
    <row r="974">
      <c r="A974" s="14"/>
      <c r="B974" s="14"/>
      <c r="C974" s="14"/>
      <c r="D974" s="14"/>
      <c r="E974" s="14"/>
      <c r="F974" s="14"/>
      <c r="G974" s="14"/>
      <c r="H974" s="14"/>
      <c r="I974" s="14"/>
      <c r="J974" s="14"/>
      <c r="K974" s="14"/>
      <c r="L974" s="14"/>
      <c r="M974" s="14"/>
      <c r="N974" s="14"/>
      <c r="O974" s="14"/>
      <c r="P974" s="14"/>
      <c r="Q974" s="14"/>
      <c r="R974" s="14"/>
      <c r="S974" s="14"/>
      <c r="T974" s="14"/>
      <c r="U974" s="14"/>
      <c r="V974" s="14"/>
    </row>
    <row r="975">
      <c r="A975" s="14"/>
      <c r="B975" s="14"/>
      <c r="C975" s="14"/>
      <c r="D975" s="14"/>
      <c r="E975" s="14"/>
      <c r="F975" s="14"/>
      <c r="G975" s="14"/>
      <c r="H975" s="14"/>
      <c r="I975" s="14"/>
      <c r="J975" s="14"/>
      <c r="K975" s="14"/>
      <c r="L975" s="14"/>
      <c r="M975" s="14"/>
      <c r="N975" s="14"/>
      <c r="O975" s="14"/>
      <c r="P975" s="14"/>
      <c r="Q975" s="14"/>
      <c r="R975" s="14"/>
      <c r="S975" s="14"/>
      <c r="T975" s="14"/>
      <c r="U975" s="14"/>
      <c r="V975" s="14"/>
    </row>
    <row r="976">
      <c r="A976" s="14"/>
      <c r="B976" s="14"/>
      <c r="C976" s="14"/>
      <c r="D976" s="14"/>
      <c r="E976" s="14"/>
      <c r="F976" s="14"/>
      <c r="G976" s="14"/>
      <c r="H976" s="14"/>
      <c r="I976" s="14"/>
      <c r="J976" s="14"/>
      <c r="K976" s="14"/>
      <c r="L976" s="14"/>
      <c r="M976" s="14"/>
      <c r="N976" s="14"/>
      <c r="O976" s="14"/>
      <c r="P976" s="14"/>
      <c r="Q976" s="14"/>
      <c r="R976" s="14"/>
      <c r="S976" s="14"/>
      <c r="T976" s="14"/>
      <c r="U976" s="14"/>
      <c r="V976" s="14"/>
    </row>
    <row r="977">
      <c r="A977" s="14"/>
      <c r="B977" s="14"/>
      <c r="C977" s="14"/>
      <c r="D977" s="14"/>
      <c r="E977" s="14"/>
      <c r="F977" s="14"/>
      <c r="G977" s="14"/>
      <c r="H977" s="14"/>
      <c r="I977" s="14"/>
      <c r="J977" s="14"/>
      <c r="K977" s="14"/>
      <c r="L977" s="14"/>
      <c r="M977" s="14"/>
      <c r="N977" s="14"/>
      <c r="O977" s="14"/>
      <c r="P977" s="14"/>
      <c r="Q977" s="14"/>
      <c r="R977" s="14"/>
      <c r="S977" s="14"/>
      <c r="T977" s="14"/>
      <c r="U977" s="14"/>
      <c r="V977" s="14"/>
    </row>
    <row r="978">
      <c r="A978" s="14"/>
      <c r="B978" s="14"/>
      <c r="C978" s="14"/>
      <c r="D978" s="14"/>
      <c r="E978" s="14"/>
      <c r="F978" s="14"/>
      <c r="G978" s="14"/>
      <c r="H978" s="14"/>
      <c r="I978" s="14"/>
      <c r="J978" s="14"/>
      <c r="K978" s="14"/>
      <c r="L978" s="14"/>
      <c r="M978" s="14"/>
      <c r="N978" s="14"/>
      <c r="O978" s="14"/>
      <c r="P978" s="14"/>
      <c r="Q978" s="14"/>
      <c r="R978" s="14"/>
      <c r="S978" s="14"/>
      <c r="T978" s="14"/>
      <c r="U978" s="14"/>
      <c r="V978" s="14"/>
    </row>
    <row r="979">
      <c r="A979" s="14"/>
      <c r="B979" s="14"/>
      <c r="C979" s="14"/>
      <c r="D979" s="14"/>
      <c r="E979" s="14"/>
      <c r="F979" s="14"/>
      <c r="G979" s="14"/>
      <c r="H979" s="14"/>
      <c r="I979" s="14"/>
      <c r="J979" s="14"/>
      <c r="K979" s="14"/>
      <c r="L979" s="14"/>
      <c r="M979" s="14"/>
      <c r="N979" s="14"/>
      <c r="O979" s="14"/>
      <c r="P979" s="14"/>
      <c r="Q979" s="14"/>
      <c r="R979" s="14"/>
      <c r="S979" s="14"/>
      <c r="T979" s="14"/>
      <c r="U979" s="14"/>
      <c r="V979" s="14"/>
    </row>
    <row r="980">
      <c r="A980" s="14"/>
      <c r="B980" s="14"/>
      <c r="C980" s="14"/>
      <c r="D980" s="14"/>
      <c r="E980" s="14"/>
      <c r="F980" s="14"/>
      <c r="G980" s="14"/>
      <c r="H980" s="14"/>
      <c r="I980" s="14"/>
      <c r="J980" s="14"/>
      <c r="K980" s="14"/>
      <c r="L980" s="14"/>
      <c r="M980" s="14"/>
      <c r="N980" s="14"/>
      <c r="O980" s="14"/>
      <c r="P980" s="14"/>
      <c r="Q980" s="14"/>
      <c r="R980" s="14"/>
      <c r="S980" s="14"/>
      <c r="T980" s="14"/>
      <c r="U980" s="14"/>
      <c r="V980" s="14"/>
    </row>
    <row r="981">
      <c r="A981" s="14"/>
      <c r="B981" s="14"/>
      <c r="C981" s="14"/>
      <c r="D981" s="14"/>
      <c r="E981" s="14"/>
      <c r="F981" s="14"/>
      <c r="G981" s="14"/>
      <c r="H981" s="14"/>
      <c r="I981" s="14"/>
      <c r="J981" s="14"/>
      <c r="K981" s="14"/>
      <c r="L981" s="14"/>
      <c r="M981" s="14"/>
      <c r="N981" s="14"/>
      <c r="O981" s="14"/>
      <c r="P981" s="14"/>
      <c r="Q981" s="14"/>
      <c r="R981" s="14"/>
      <c r="S981" s="14"/>
      <c r="T981" s="14"/>
      <c r="U981" s="14"/>
      <c r="V981" s="14"/>
    </row>
    <row r="982">
      <c r="A982" s="14"/>
      <c r="B982" s="14"/>
      <c r="C982" s="14"/>
      <c r="D982" s="14"/>
      <c r="E982" s="14"/>
      <c r="F982" s="14"/>
      <c r="G982" s="14"/>
      <c r="H982" s="14"/>
      <c r="I982" s="14"/>
      <c r="J982" s="14"/>
      <c r="K982" s="14"/>
      <c r="L982" s="14"/>
      <c r="M982" s="14"/>
      <c r="N982" s="14"/>
      <c r="O982" s="14"/>
      <c r="P982" s="14"/>
      <c r="Q982" s="14"/>
      <c r="R982" s="14"/>
      <c r="S982" s="14"/>
      <c r="T982" s="14"/>
      <c r="U982" s="14"/>
      <c r="V982" s="14"/>
    </row>
    <row r="983">
      <c r="A983" s="14"/>
      <c r="B983" s="14"/>
      <c r="C983" s="14"/>
      <c r="D983" s="14"/>
      <c r="E983" s="14"/>
      <c r="F983" s="14"/>
      <c r="G983" s="14"/>
      <c r="H983" s="14"/>
      <c r="I983" s="14"/>
      <c r="J983" s="14"/>
      <c r="K983" s="14"/>
      <c r="L983" s="14"/>
      <c r="M983" s="14"/>
      <c r="N983" s="14"/>
      <c r="O983" s="14"/>
      <c r="P983" s="14"/>
      <c r="Q983" s="14"/>
      <c r="R983" s="14"/>
      <c r="S983" s="14"/>
      <c r="T983" s="14"/>
      <c r="U983" s="14"/>
      <c r="V983" s="14"/>
    </row>
    <row r="984">
      <c r="A984" s="14"/>
      <c r="B984" s="14"/>
      <c r="C984" s="14"/>
      <c r="D984" s="14"/>
      <c r="E984" s="14"/>
      <c r="F984" s="14"/>
      <c r="G984" s="14"/>
      <c r="H984" s="14"/>
      <c r="I984" s="14"/>
      <c r="J984" s="14"/>
      <c r="K984" s="14"/>
      <c r="L984" s="14"/>
      <c r="M984" s="14"/>
      <c r="N984" s="14"/>
      <c r="O984" s="14"/>
      <c r="P984" s="14"/>
      <c r="Q984" s="14"/>
      <c r="R984" s="14"/>
      <c r="S984" s="14"/>
      <c r="T984" s="14"/>
      <c r="U984" s="14"/>
      <c r="V984" s="14"/>
    </row>
    <row r="985">
      <c r="A985" s="14"/>
      <c r="B985" s="14"/>
      <c r="C985" s="14"/>
      <c r="D985" s="14"/>
      <c r="E985" s="14"/>
      <c r="F985" s="14"/>
      <c r="G985" s="14"/>
      <c r="H985" s="14"/>
      <c r="I985" s="14"/>
      <c r="J985" s="14"/>
      <c r="K985" s="14"/>
      <c r="L985" s="14"/>
      <c r="M985" s="14"/>
      <c r="N985" s="14"/>
      <c r="O985" s="14"/>
      <c r="P985" s="14"/>
      <c r="Q985" s="14"/>
      <c r="R985" s="14"/>
      <c r="S985" s="14"/>
      <c r="T985" s="14"/>
      <c r="U985" s="14"/>
      <c r="V985" s="14"/>
    </row>
    <row r="986">
      <c r="A986" s="14"/>
      <c r="B986" s="14"/>
      <c r="C986" s="14"/>
      <c r="D986" s="14"/>
      <c r="E986" s="14"/>
      <c r="F986" s="14"/>
      <c r="G986" s="14"/>
      <c r="H986" s="14"/>
      <c r="I986" s="14"/>
      <c r="J986" s="14"/>
      <c r="K986" s="14"/>
      <c r="L986" s="14"/>
      <c r="M986" s="14"/>
      <c r="N986" s="14"/>
      <c r="O986" s="14"/>
      <c r="P986" s="14"/>
      <c r="Q986" s="14"/>
      <c r="R986" s="14"/>
      <c r="S986" s="14"/>
      <c r="T986" s="14"/>
      <c r="U986" s="14"/>
      <c r="V986" s="14"/>
    </row>
    <row r="987">
      <c r="A987" s="14"/>
      <c r="B987" s="14"/>
      <c r="C987" s="14"/>
      <c r="D987" s="14"/>
      <c r="E987" s="14"/>
      <c r="F987" s="14"/>
      <c r="G987" s="14"/>
      <c r="H987" s="14"/>
      <c r="I987" s="14"/>
      <c r="J987" s="14"/>
      <c r="K987" s="14"/>
      <c r="L987" s="14"/>
      <c r="M987" s="14"/>
      <c r="N987" s="14"/>
      <c r="O987" s="14"/>
      <c r="P987" s="14"/>
      <c r="Q987" s="14"/>
      <c r="R987" s="14"/>
      <c r="S987" s="14"/>
      <c r="T987" s="14"/>
      <c r="U987" s="14"/>
      <c r="V987" s="14"/>
    </row>
    <row r="988">
      <c r="A988" s="14"/>
      <c r="B988" s="14"/>
      <c r="C988" s="14"/>
      <c r="D988" s="14"/>
      <c r="E988" s="14"/>
      <c r="F988" s="14"/>
      <c r="G988" s="14"/>
      <c r="H988" s="14"/>
      <c r="I988" s="14"/>
      <c r="J988" s="14"/>
      <c r="K988" s="14"/>
      <c r="L988" s="14"/>
      <c r="M988" s="14"/>
      <c r="N988" s="14"/>
      <c r="O988" s="14"/>
      <c r="P988" s="14"/>
      <c r="Q988" s="14"/>
      <c r="R988" s="14"/>
      <c r="S988" s="14"/>
      <c r="T988" s="14"/>
      <c r="U988" s="14"/>
      <c r="V988" s="14"/>
    </row>
    <row r="989">
      <c r="A989" s="14"/>
      <c r="B989" s="14"/>
      <c r="C989" s="14"/>
      <c r="D989" s="14"/>
      <c r="E989" s="14"/>
      <c r="F989" s="14"/>
      <c r="G989" s="14"/>
      <c r="H989" s="14"/>
      <c r="I989" s="14"/>
      <c r="J989" s="14"/>
      <c r="K989" s="14"/>
      <c r="L989" s="14"/>
      <c r="M989" s="14"/>
      <c r="N989" s="14"/>
      <c r="O989" s="14"/>
      <c r="P989" s="14"/>
      <c r="Q989" s="14"/>
      <c r="R989" s="14"/>
      <c r="S989" s="14"/>
      <c r="T989" s="14"/>
      <c r="U989" s="14"/>
      <c r="V989" s="14"/>
    </row>
    <row r="990">
      <c r="A990" s="14"/>
      <c r="B990" s="14"/>
      <c r="C990" s="14"/>
      <c r="D990" s="14"/>
      <c r="E990" s="14"/>
      <c r="F990" s="14"/>
      <c r="G990" s="14"/>
      <c r="H990" s="14"/>
      <c r="I990" s="14"/>
      <c r="J990" s="14"/>
      <c r="K990" s="14"/>
      <c r="L990" s="14"/>
      <c r="M990" s="14"/>
      <c r="N990" s="14"/>
      <c r="O990" s="14"/>
      <c r="P990" s="14"/>
      <c r="Q990" s="14"/>
      <c r="R990" s="14"/>
      <c r="S990" s="14"/>
      <c r="T990" s="14"/>
      <c r="U990" s="14"/>
      <c r="V990" s="14"/>
    </row>
    <row r="991">
      <c r="A991" s="14"/>
      <c r="B991" s="14"/>
      <c r="C991" s="14"/>
      <c r="D991" s="14"/>
      <c r="E991" s="14"/>
      <c r="F991" s="14"/>
      <c r="G991" s="14"/>
      <c r="H991" s="14"/>
      <c r="I991" s="14"/>
      <c r="J991" s="14"/>
      <c r="K991" s="14"/>
      <c r="L991" s="14"/>
      <c r="M991" s="14"/>
      <c r="N991" s="14"/>
      <c r="O991" s="14"/>
      <c r="P991" s="14"/>
      <c r="Q991" s="14"/>
      <c r="R991" s="14"/>
      <c r="S991" s="14"/>
      <c r="T991" s="14"/>
      <c r="U991" s="14"/>
      <c r="V991" s="14"/>
    </row>
    <row r="992">
      <c r="A992" s="14"/>
      <c r="B992" s="14"/>
      <c r="C992" s="14"/>
      <c r="D992" s="14"/>
      <c r="E992" s="14"/>
      <c r="F992" s="14"/>
      <c r="G992" s="14"/>
      <c r="H992" s="14"/>
      <c r="I992" s="14"/>
      <c r="J992" s="14"/>
      <c r="K992" s="14"/>
      <c r="L992" s="14"/>
      <c r="M992" s="14"/>
      <c r="N992" s="14"/>
      <c r="O992" s="14"/>
      <c r="P992" s="14"/>
      <c r="Q992" s="14"/>
      <c r="R992" s="14"/>
      <c r="S992" s="14"/>
      <c r="T992" s="14"/>
      <c r="U992" s="14"/>
      <c r="V992" s="14"/>
    </row>
    <row r="993">
      <c r="A993" s="14"/>
      <c r="B993" s="14"/>
      <c r="C993" s="14"/>
      <c r="D993" s="14"/>
      <c r="E993" s="14"/>
      <c r="F993" s="14"/>
      <c r="G993" s="14"/>
      <c r="H993" s="14"/>
      <c r="I993" s="14"/>
      <c r="J993" s="14"/>
      <c r="K993" s="14"/>
      <c r="L993" s="14"/>
      <c r="M993" s="14"/>
      <c r="N993" s="14"/>
      <c r="O993" s="14"/>
      <c r="P993" s="14"/>
      <c r="Q993" s="14"/>
      <c r="R993" s="14"/>
      <c r="S993" s="14"/>
      <c r="T993" s="14"/>
      <c r="U993" s="14"/>
      <c r="V993" s="14"/>
    </row>
    <row r="994">
      <c r="A994" s="14"/>
      <c r="B994" s="14"/>
      <c r="C994" s="14"/>
      <c r="D994" s="14"/>
      <c r="E994" s="14"/>
      <c r="F994" s="14"/>
      <c r="G994" s="14"/>
      <c r="H994" s="14"/>
      <c r="I994" s="14"/>
      <c r="J994" s="14"/>
      <c r="K994" s="14"/>
      <c r="L994" s="14"/>
      <c r="M994" s="14"/>
      <c r="N994" s="14"/>
      <c r="O994" s="14"/>
      <c r="P994" s="14"/>
      <c r="Q994" s="14"/>
      <c r="R994" s="14"/>
      <c r="S994" s="14"/>
      <c r="T994" s="14"/>
      <c r="U994" s="14"/>
      <c r="V994" s="14"/>
    </row>
    <row r="995">
      <c r="A995" s="14"/>
      <c r="B995" s="14"/>
      <c r="C995" s="14"/>
      <c r="D995" s="14"/>
      <c r="E995" s="14"/>
      <c r="F995" s="14"/>
      <c r="G995" s="14"/>
      <c r="H995" s="14"/>
      <c r="I995" s="14"/>
      <c r="J995" s="14"/>
      <c r="K995" s="14"/>
      <c r="L995" s="14"/>
      <c r="M995" s="14"/>
      <c r="N995" s="14"/>
      <c r="O995" s="14"/>
      <c r="P995" s="14"/>
      <c r="Q995" s="14"/>
      <c r="R995" s="14"/>
      <c r="S995" s="14"/>
      <c r="T995" s="14"/>
      <c r="U995" s="14"/>
      <c r="V995" s="14"/>
    </row>
    <row r="996">
      <c r="A996" s="14"/>
      <c r="B996" s="14"/>
      <c r="C996" s="14"/>
      <c r="D996" s="14"/>
      <c r="E996" s="14"/>
      <c r="F996" s="14"/>
      <c r="G996" s="14"/>
      <c r="H996" s="14"/>
      <c r="I996" s="14"/>
      <c r="J996" s="14"/>
      <c r="K996" s="14"/>
      <c r="L996" s="14"/>
      <c r="M996" s="14"/>
      <c r="N996" s="14"/>
      <c r="O996" s="14"/>
      <c r="P996" s="14"/>
      <c r="Q996" s="14"/>
      <c r="R996" s="14"/>
      <c r="S996" s="14"/>
      <c r="T996" s="14"/>
      <c r="U996" s="14"/>
      <c r="V996" s="14"/>
    </row>
    <row r="997">
      <c r="A997" s="14"/>
      <c r="B997" s="14"/>
      <c r="C997" s="14"/>
      <c r="D997" s="14"/>
      <c r="E997" s="14"/>
      <c r="F997" s="14"/>
      <c r="G997" s="14"/>
      <c r="H997" s="14"/>
      <c r="I997" s="14"/>
      <c r="J997" s="14"/>
      <c r="K997" s="14"/>
      <c r="L997" s="14"/>
      <c r="M997" s="14"/>
      <c r="N997" s="14"/>
      <c r="O997" s="14"/>
      <c r="P997" s="14"/>
      <c r="Q997" s="14"/>
      <c r="R997" s="14"/>
      <c r="S997" s="14"/>
      <c r="T997" s="14"/>
      <c r="U997" s="14"/>
      <c r="V997" s="14"/>
    </row>
    <row r="998">
      <c r="A998" s="14"/>
      <c r="B998" s="14"/>
      <c r="C998" s="14"/>
      <c r="D998" s="14"/>
      <c r="E998" s="14"/>
      <c r="F998" s="14"/>
      <c r="G998" s="14"/>
      <c r="H998" s="14"/>
      <c r="I998" s="14"/>
      <c r="J998" s="14"/>
      <c r="K998" s="14"/>
      <c r="L998" s="14"/>
      <c r="M998" s="14"/>
      <c r="N998" s="14"/>
      <c r="O998" s="14"/>
      <c r="P998" s="14"/>
      <c r="Q998" s="14"/>
      <c r="R998" s="14"/>
      <c r="S998" s="14"/>
      <c r="T998" s="14"/>
      <c r="U998" s="14"/>
      <c r="V998" s="14"/>
    </row>
    <row r="999">
      <c r="A999" s="14"/>
      <c r="B999" s="14"/>
      <c r="C999" s="14"/>
      <c r="D999" s="14"/>
      <c r="E999" s="14"/>
      <c r="F999" s="14"/>
      <c r="G999" s="14"/>
      <c r="H999" s="14"/>
      <c r="I999" s="14"/>
      <c r="J999" s="14"/>
      <c r="K999" s="14"/>
      <c r="L999" s="14"/>
      <c r="M999" s="14"/>
      <c r="N999" s="14"/>
      <c r="O999" s="14"/>
      <c r="P999" s="14"/>
      <c r="Q999" s="14"/>
      <c r="R999" s="14"/>
      <c r="S999" s="14"/>
      <c r="T999" s="14"/>
      <c r="U999" s="14"/>
      <c r="V999" s="14"/>
    </row>
    <row r="1000">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57"/>
    <col customWidth="1" min="3" max="3" width="7.57"/>
    <col customWidth="1" min="4" max="4" width="10.0"/>
    <col customWidth="1" min="5" max="5" width="7.86"/>
    <col customWidth="1" min="6" max="6" width="12.43"/>
    <col customWidth="1" min="7" max="7" width="11.57"/>
    <col customWidth="1" min="8" max="8" width="11.14"/>
    <col customWidth="1" min="9" max="9" width="2.29"/>
    <col customWidth="1" min="10" max="10" width="12.43"/>
    <col customWidth="1" min="16" max="16" width="2.29"/>
    <col customWidth="1" min="17" max="17" width="18.71"/>
    <col customWidth="1" min="18" max="18" width="37.43"/>
    <col customWidth="1" min="19" max="19" width="2.29"/>
    <col customWidth="1" min="20" max="20" width="79.86"/>
  </cols>
  <sheetData>
    <row r="1" ht="42.0" customHeight="1">
      <c r="A1" s="85"/>
      <c r="B1" s="86" t="s">
        <v>1753</v>
      </c>
      <c r="C1" s="86" t="s">
        <v>1754</v>
      </c>
      <c r="D1" s="86" t="s">
        <v>1755</v>
      </c>
      <c r="E1" s="85" t="s">
        <v>1756</v>
      </c>
      <c r="F1" s="86" t="s">
        <v>1757</v>
      </c>
      <c r="G1" s="86" t="s">
        <v>1758</v>
      </c>
      <c r="H1" s="86" t="s">
        <v>1759</v>
      </c>
      <c r="I1" s="85"/>
      <c r="J1" s="86" t="s">
        <v>1760</v>
      </c>
      <c r="K1" s="86" t="s">
        <v>1631</v>
      </c>
      <c r="L1" s="86" t="s">
        <v>1630</v>
      </c>
      <c r="M1" s="86" t="s">
        <v>1761</v>
      </c>
      <c r="N1" s="86" t="s">
        <v>1762</v>
      </c>
      <c r="O1" s="86" t="s">
        <v>1759</v>
      </c>
      <c r="P1" s="85"/>
      <c r="Q1" s="86" t="s">
        <v>1606</v>
      </c>
      <c r="R1" s="86" t="s">
        <v>1607</v>
      </c>
      <c r="S1" s="85"/>
      <c r="T1" s="86" t="s">
        <v>1763</v>
      </c>
      <c r="U1" s="85"/>
      <c r="V1" s="85"/>
      <c r="W1" s="85"/>
      <c r="X1" s="85"/>
      <c r="Y1" s="85"/>
      <c r="Z1" s="85"/>
      <c r="AA1" s="85"/>
      <c r="AB1" s="85"/>
      <c r="AC1" s="85"/>
    </row>
    <row r="2">
      <c r="B2" s="87" t="str">
        <f t="shared" ref="B2:B500" si="1">D2&amp;E2</f>
        <v>#REF!</v>
      </c>
      <c r="C2" s="88" t="str">
        <f t="shared" ref="C2:C500" si="2">if(#REF!=#REF!,"",#REF!)</f>
        <v>#REF!</v>
      </c>
      <c r="D2" s="89" t="str">
        <f>if(C2="","",$R$16&amp;C2&amp;$R$17)</f>
        <v>#REF!</v>
      </c>
      <c r="E2" s="88" t="str">
        <f>if(Services!A2="","",$R$23&amp;Services!A2&amp;$R$24&amp;Services!H2&amp;$R$25&amp;Services!D2&amp;$R$26&amp;Services!E2&amp;$R$27&amp;oldWordpress!H2&amp;$R$28&amp;Services!B2&amp;$R$29)</f>
        <v>&lt;h3&gt;24 7 TLC&lt;/h3&gt;&lt;p&gt;Call for hours of operation&lt;br /&gt;1035 E 8th St., Reno, NV &lt;a href="http://maps.google.com/?q=1035 E 8th St., Reno, NV" target="_blank"&gt;MAP&lt;/a&gt;&lt;strong&gt;&lt;br /&gt;775-232-6606&lt;/strong&gt;&lt;/p&gt;</v>
      </c>
      <c r="F2" s="90" t="str">
        <f>if(Services!D2="","",$R$32&amp;Services!D2&amp;$R$33&amp;Services!E2&amp;$R$34)</f>
        <v>http://maps.google.com/?q=1035 E 8th St., Reno, NV</v>
      </c>
      <c r="G2" s="90" t="str">
        <f>if(Services!AJ2="","",$R$37&amp;Services!AJ2&amp;$R$38&amp;Services!AK2)</f>
        <v/>
      </c>
      <c r="H2" s="90" t="str">
        <f t="shared" ref="H2:H500" si="3">if(G2="",F2,G2)</f>
        <v>http://maps.google.com/?q=1035 E 8th St., Reno, NV</v>
      </c>
      <c r="I2" s="91" t="s">
        <v>299</v>
      </c>
      <c r="J2" s="90" t="str">
        <f t="shared" ref="J2:J9" si="4">if(#REF!="","",$R$42&amp;#REF!&amp;$R$43&amp;L2&amp;K2&amp;#REF!&amp;$R$46&amp;O2&amp;$R$47&amp;#REF!&amp;$R$48)</f>
        <v>#REF!</v>
      </c>
      <c r="K2" s="90" t="str">
        <f t="shared" ref="K2:K9" si="5">if(#REF!="y"," subsidized&lt;br /&gt;"," ")</f>
        <v>#REF!</v>
      </c>
      <c r="L2" s="90" t="str">
        <f t="shared" ref="L2:L9" si="6">if(#REF!="","",#REF!&amp;if(#REF!="n","&amp;nbsp;&lt;br /&gt;",",&amp;nbsp;"))</f>
        <v>#REF!</v>
      </c>
      <c r="M2" s="90" t="str">
        <f t="shared" ref="M2:M9" si="7">if(#REF!="","","http://maps.google.com/?q="&amp;#REF!&amp;" NV")</f>
        <v>#REF!</v>
      </c>
      <c r="N2" s="90" t="str">
        <f t="shared" ref="N2:N9" si="8">if(#REF!="","",$R$37&amp;#REF!&amp;$R$38&amp;#REF!)</f>
        <v>#REF!</v>
      </c>
      <c r="O2" s="90" t="str">
        <f t="shared" ref="O2:O500" si="9">if(N2="",M2,N2)</f>
        <v>#REF!</v>
      </c>
      <c r="P2" s="91" t="s">
        <v>299</v>
      </c>
      <c r="Q2" s="92" t="s">
        <v>1764</v>
      </c>
      <c r="R2" s="93" t="str">
        <f>R3&amp;R10&amp;R5&amp;T31&amp;T32&amp;T33&amp;T34&amp;T35</f>
        <v>#REF!</v>
      </c>
      <c r="S2" s="91" t="s">
        <v>299</v>
      </c>
      <c r="T2" s="94" t="s">
        <v>1765</v>
      </c>
    </row>
    <row r="3">
      <c r="B3" s="87" t="str">
        <f t="shared" si="1"/>
        <v>#REF!</v>
      </c>
      <c r="C3" s="88" t="str">
        <f t="shared" si="2"/>
        <v>#REF!</v>
      </c>
      <c r="D3" s="89" t="str">
        <f t="shared" ref="D3:D500" si="10">if(C3="","",$R$20&amp;$R$16&amp;C3&amp;$R$17)</f>
        <v>#REF!</v>
      </c>
      <c r="E3" s="88" t="str">
        <f>if(Services!A3="","",$R$23&amp;Services!A3&amp;$R$24&amp;Services!H3&amp;$R$25&amp;Services!D3&amp;$R$26&amp;Services!E3&amp;$R$27&amp;oldWordpress!H3&amp;$R$28&amp;Services!B3&amp;$R$29)</f>
        <v>&lt;h3&gt;4th St Apts&lt;/h3&gt;&lt;p&gt;Family-Subsidized-Using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&lt;br /&gt;801 E 4th St,                                                                              , NV &lt;a href="http://maps.google.com/?q=801 E 4th St,                                                                              , NV" target="_blank"&gt;MAP&lt;/a&gt;&lt;strong&gt;&lt;br /&gt;775-825-0999&lt;/strong&gt;&lt;/p&gt;</v>
      </c>
      <c r="F3" s="90" t="str">
        <f>if(Services!D3="","",$R$32&amp;Services!D3&amp;$R$33&amp;Services!E3&amp;$R$34)</f>
        <v>http://maps.google.com/?q=801 E 4th St,                                                                              , NV</v>
      </c>
      <c r="G3" s="90" t="str">
        <f>if(Services!AJ3="","",$R$37&amp;Services!AJ3&amp;$R$38&amp;Services!AK3)</f>
        <v/>
      </c>
      <c r="H3" s="90" t="str">
        <f t="shared" si="3"/>
        <v>http://maps.google.com/?q=801 E 4th St,                                                                              , NV</v>
      </c>
      <c r="I3" s="91" t="s">
        <v>299</v>
      </c>
      <c r="J3" s="90" t="str">
        <f t="shared" si="4"/>
        <v>#REF!</v>
      </c>
      <c r="K3" s="90" t="str">
        <f t="shared" si="5"/>
        <v>#REF!</v>
      </c>
      <c r="L3" s="90" t="str">
        <f t="shared" si="6"/>
        <v>#REF!</v>
      </c>
      <c r="M3" s="90" t="str">
        <f t="shared" si="7"/>
        <v>#REF!</v>
      </c>
      <c r="N3" s="90" t="str">
        <f t="shared" si="8"/>
        <v>#REF!</v>
      </c>
      <c r="O3" s="90" t="str">
        <f t="shared" si="9"/>
        <v>#REF!</v>
      </c>
      <c r="P3" s="91" t="s">
        <v>299</v>
      </c>
      <c r="Q3" s="24" t="s">
        <v>1763</v>
      </c>
      <c r="R3" t="str">
        <f>T2&amp;T3&amp;T4&amp;T5&amp;T6&amp;T7&amp;T8&amp;T9&amp;T10&amp;T11&amp;T12&amp;T13&amp;T14&amp;T15&amp;T16&amp;T17&amp;T18&amp;T19&amp;T20&amp;T21&amp;T22&amp;T23&amp;T24&amp;T25&amp;T26&amp;T27&amp;T28&amp;T29</f>
        <v>&lt;!-- Referral Intro --&gt;&lt;div style="float: right; margin-bottom: 35px;"&gt;&lt;p&gt;You may share this password with case managers and other local nonprofits.&lt;br /&gt;Do not post the password or link in a public place.&lt;/p&gt;&lt;span class="button-nnnn" style="font-size: 16pt; padding: 8px; margin: 4px; background-color: #ef282f; border: 2px solid black;"&gt;&lt;!-- &lt;a style="text-decoration: none; color: #ffffff;" href="https://goo.gl/forms/JWpDUBhoqmZmfFvD3" target="_blank"&gt;Add Orgs &amp;#10150;&lt;/a&gt;--&gt;&lt;/span&gt;&lt;/div&gt;&lt;br /&gt;&lt;strong&gt;Data Sources&lt;/strong&gt;&lt;br /&gt;&lt;ul&gt;&lt;li&gt;Reno Housing Authority. 775 331-5138&lt;/li&gt;&lt;li&gt;User Submissions and Volunteers&lt;/li&gt;&lt;li&gt;&lt;a href="http://neighbornv.org" target="_blank"&gt;Neighbor Network of Northern Nevada&lt;/a&gt; (N&lt;sup&gt;4&lt;/sup&gt;) Startup Funding&lt;/li&gt;&lt;!-- &lt;li&gt;&lt;a href="https://goo.gl/forms/JWpDUBhoqmZmfFvD3" target="_blank"&gt;Submit additions or corrections&lt;/a&gt;&lt;/li&gt;--&gt;&lt;/ul&gt;&lt;!-- &lt;h3&gt;N&lt;sup&gt;4&lt;/sup&gt; Resource Map&lt;/h3&gt;&lt;iframe src="https://www.google.com/maps/d/u/0/embed?mid=1QZrdxX8vBtm18op8TXPKGpwyBud5dx_O" width="100%" height="480"&gt;&lt;/iframe&gt; --&gt;</v>
      </c>
      <c r="S3" s="91" t="s">
        <v>299</v>
      </c>
      <c r="T3" s="94" t="s">
        <v>1766</v>
      </c>
    </row>
    <row r="4">
      <c r="B4" s="87" t="str">
        <f t="shared" si="1"/>
        <v>#REF!</v>
      </c>
      <c r="C4" s="88" t="str">
        <f t="shared" si="2"/>
        <v>#REF!</v>
      </c>
      <c r="D4" s="89" t="str">
        <f t="shared" si="10"/>
        <v>#REF!</v>
      </c>
      <c r="E4" s="88" t="str">
        <f>if(Services!A5="","",$R$23&amp;Services!A5&amp;$R$24&amp;Services!H5&amp;$R$25&amp;Services!D5&amp;$R$26&amp;Services!E5&amp;$R$27&amp;oldWordpress!H4&amp;$R$28&amp;Services!B5&amp;$R$29)</f>
        <v>&lt;h3&gt;Adolescent Residential Treatment Center&lt;/h3&gt;&lt;p&gt;Programs for adolescence, children, and hearing impaired. Individual and group interventions used. Mental and behavioral health support&lt;br /&gt;480 Galletti Way #8, Sparks, NV &lt;a href="http://maps.google.com/?q=480 Galletti Way #8, Sparks, NV" target="_blank"&gt;MAP&lt;/a&gt;&lt;strong&gt;&lt;br /&gt;775-688-1633&lt;/strong&gt;&lt;/p&gt;</v>
      </c>
      <c r="F4" s="90" t="str">
        <f>if(Services!D5="","",$R$32&amp;Services!D5&amp;$R$33&amp;Services!E5&amp;$R$34)</f>
        <v>http://maps.google.com/?q=480 Galletti Way #8, Sparks, NV</v>
      </c>
      <c r="G4" s="90" t="str">
        <f>if(Services!AJ5="","",$R$37&amp;Services!AJ5&amp;$R$38&amp;Services!AK5)</f>
        <v/>
      </c>
      <c r="H4" s="90" t="str">
        <f t="shared" si="3"/>
        <v>http://maps.google.com/?q=480 Galletti Way #8, Sparks, NV</v>
      </c>
      <c r="I4" s="91" t="s">
        <v>299</v>
      </c>
      <c r="J4" s="90" t="str">
        <f t="shared" si="4"/>
        <v>#REF!</v>
      </c>
      <c r="K4" s="90" t="str">
        <f t="shared" si="5"/>
        <v>#REF!</v>
      </c>
      <c r="L4" s="90" t="str">
        <f t="shared" si="6"/>
        <v>#REF!</v>
      </c>
      <c r="M4" s="90" t="str">
        <f t="shared" si="7"/>
        <v>#REF!</v>
      </c>
      <c r="N4" s="90" t="str">
        <f t="shared" si="8"/>
        <v>#REF!</v>
      </c>
      <c r="O4" s="90" t="str">
        <f t="shared" si="9"/>
        <v>#REF!</v>
      </c>
      <c r="P4" s="91" t="s">
        <v>299</v>
      </c>
      <c r="S4" s="91" t="s">
        <v>299</v>
      </c>
      <c r="T4" s="94" t="s">
        <v>1767</v>
      </c>
    </row>
    <row r="5">
      <c r="B5" s="87" t="str">
        <f t="shared" si="1"/>
        <v>#REF!</v>
      </c>
      <c r="C5" s="88" t="str">
        <f t="shared" si="2"/>
        <v>#REF!</v>
      </c>
      <c r="D5" s="89" t="str">
        <f t="shared" si="10"/>
        <v>#REF!</v>
      </c>
      <c r="E5" s="88" t="str">
        <f>if(Services!A6="","",$R$23&amp;Services!A6&amp;$R$24&amp;Services!H6&amp;$R$25&amp;Services!D6&amp;$R$26&amp;Services!E6&amp;$R$27&amp;oldWordpress!H5&amp;$R$28&amp;Services!B6&amp;$R$29)</f>
        <v>&lt;h3&gt;Adventist Community Services - Center of Influence&lt;/h3&gt;&lt;p&gt;The Reno Center of Influence exits to help our neighbors and military veterans achieve a happier, healthier, and richer life through its discount thrift shop, neighborhood food pantry, Nedley Depression and Anxiety Recovery Program, social events, spiritual support and more.  We host SNAP, Medicaid, and Energy application assistance, AARP employees, UNR student interns, and volunteers.  We aim to be an influence for all things good (kind, decent, respectful, and worthwhile) and a bright spot in your experience.  The directors Jerry and Debra and superb staff of volunteers welcome you and look forward to serving your needs.&lt;br /&gt;1095 E Taylor Way, Reno, NV &lt;a href="http://maps.google.com/?q=1095 E Taylor Way, Reno, NV" target="_blank"&gt;MAP&lt;/a&gt;&lt;strong&gt;&lt;br /&gt;775-470-5590&lt;/strong&gt;&lt;/p&gt;</v>
      </c>
      <c r="F5" s="90" t="str">
        <f>if(Services!D6="","",$R$32&amp;Services!D6&amp;$R$33&amp;Services!E6&amp;$R$34)</f>
        <v>http://maps.google.com/?q=1095 E Taylor Way, Reno, NV</v>
      </c>
      <c r="G5" s="90" t="str">
        <f>if(Services!AJ6="","",$R$37&amp;Services!AJ6&amp;$R$38&amp;Services!AK6)</f>
        <v/>
      </c>
      <c r="H5" s="90" t="str">
        <f t="shared" si="3"/>
        <v>http://maps.google.com/?q=1095 E Taylor Way, Reno, NV</v>
      </c>
      <c r="I5" s="91" t="s">
        <v>299</v>
      </c>
      <c r="J5" s="90" t="str">
        <f t="shared" si="4"/>
        <v>#REF!</v>
      </c>
      <c r="K5" s="90" t="str">
        <f t="shared" si="5"/>
        <v>#REF!</v>
      </c>
      <c r="L5" s="90" t="str">
        <f t="shared" si="6"/>
        <v>#REF!</v>
      </c>
      <c r="M5" s="90" t="str">
        <f t="shared" si="7"/>
        <v>#REF!</v>
      </c>
      <c r="N5" s="90" t="str">
        <f t="shared" si="8"/>
        <v>#REF!</v>
      </c>
      <c r="O5" s="90" t="str">
        <f t="shared" si="9"/>
        <v>#REF!</v>
      </c>
      <c r="P5" s="91" t="s">
        <v>299</v>
      </c>
      <c r="Q5" s="92" t="s">
        <v>1768</v>
      </c>
      <c r="R5" s="87" t="str">
        <f>R6&amp;R7&amp;R8</f>
        <v>#REF!</v>
      </c>
      <c r="S5" s="91" t="s">
        <v>299</v>
      </c>
      <c r="T5" s="94" t="s">
        <v>1769</v>
      </c>
    </row>
    <row r="6">
      <c r="B6" s="87" t="str">
        <f t="shared" si="1"/>
        <v>#REF!</v>
      </c>
      <c r="C6" s="88" t="str">
        <f t="shared" si="2"/>
        <v>#REF!</v>
      </c>
      <c r="D6" s="89" t="str">
        <f t="shared" si="10"/>
        <v>#REF!</v>
      </c>
      <c r="E6" s="88" t="str">
        <f>if(Services!A7="","",$R$23&amp;Services!A7&amp;$R$24&amp;Services!H7&amp;$R$25&amp;Services!D7&amp;$R$26&amp;Services!E7&amp;$R$27&amp;oldWordpress!H6&amp;$R$28&amp;Services!B7&amp;$R$29)</f>
        <v>&lt;h3&gt;Agape Psychological Services&lt;/h3&gt;&lt;p&gt;Agape is a Greco-Christian term referring to love, “the highest form of love, charity” and “the love of God for man and of man for God”.   Agape Psychological Services reflects these principles while providing caring, thoughtful, and loving therapy for families, couples, individuals, and groups. Built and established in the heart of Reno, Nevada, Agape Psychological Services’ goal is to provide every client the tools to move towards a more healthy, kind, and connected tomorrow.&lt;br /&gt;210 Marsh Ave. #100, Reno, NV &lt;a href="http://maps.google.com/?q=210 Marsh Ave. #100, Reno, NV" target="_blank"&gt;MAP&lt;/a&gt;&lt;strong&gt;&lt;br /&gt;775-322-9359&lt;/strong&gt;&lt;/p&gt;</v>
      </c>
      <c r="F6" s="90" t="str">
        <f>if(Services!D7="","",$R$32&amp;Services!D7&amp;$R$33&amp;Services!E7&amp;$R$34)</f>
        <v>http://maps.google.com/?q=210 Marsh Ave. #100, Reno, NV</v>
      </c>
      <c r="G6" s="90" t="str">
        <f>if(Services!AJ7="","",$R$37&amp;Services!AJ7&amp;$R$38&amp;Services!AK7)</f>
        <v/>
      </c>
      <c r="H6" s="90" t="str">
        <f t="shared" si="3"/>
        <v>http://maps.google.com/?q=210 Marsh Ave. #100, Reno, NV</v>
      </c>
      <c r="I6" s="91" t="s">
        <v>299</v>
      </c>
      <c r="J6" s="90" t="str">
        <f t="shared" si="4"/>
        <v>#REF!</v>
      </c>
      <c r="K6" s="90" t="str">
        <f t="shared" si="5"/>
        <v>#REF!</v>
      </c>
      <c r="L6" s="90" t="str">
        <f t="shared" si="6"/>
        <v>#REF!</v>
      </c>
      <c r="M6" s="90" t="str">
        <f t="shared" si="7"/>
        <v>#REF!</v>
      </c>
      <c r="N6" s="90" t="str">
        <f t="shared" si="8"/>
        <v>#REF!</v>
      </c>
      <c r="O6" s="90" t="str">
        <f t="shared" si="9"/>
        <v>#REF!</v>
      </c>
      <c r="P6" s="91" t="s">
        <v>299</v>
      </c>
      <c r="R6" s="24" t="s">
        <v>1770</v>
      </c>
      <c r="S6" s="91" t="s">
        <v>299</v>
      </c>
      <c r="T6" s="94" t="s">
        <v>1771</v>
      </c>
    </row>
    <row r="7">
      <c r="B7" s="87" t="str">
        <f t="shared" si="1"/>
        <v>#REF!</v>
      </c>
      <c r="C7" s="88" t="str">
        <f t="shared" si="2"/>
        <v>#REF!</v>
      </c>
      <c r="D7" s="89" t="str">
        <f t="shared" si="10"/>
        <v>#REF!</v>
      </c>
      <c r="E7" s="88" t="str">
        <f>if(Services!A8="","",$R$23&amp;Services!A8&amp;$R$24&amp;Services!H8&amp;$R$25&amp;Services!D8&amp;$R$26&amp;Services!E8&amp;$R$27&amp;oldWordpress!H7&amp;$R$28&amp;Services!B8&amp;$R$29)</f>
        <v>&lt;h3&gt;Alcoholics Anonymous (AA) Rock Blvd.&lt;/h3&gt;&lt;p&gt;World-wide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sobriety.&lt;br /&gt;436 S Rock Blvd, Sparks, NV &lt;a href="http://maps.google.com/?q=436 S Rock Blvd, Sparks, NV" target="_blank"&gt;MAP&lt;/a&gt;&lt;strong&gt;&lt;br /&gt;775-355-1151&lt;/strong&gt;&lt;/p&gt;</v>
      </c>
      <c r="F7" s="90" t="str">
        <f>if(Services!D8="","",$R$32&amp;Services!D8&amp;$R$33&amp;Services!E8&amp;$R$34)</f>
        <v>http://maps.google.com/?q=436 S Rock Blvd, Sparks, NV</v>
      </c>
      <c r="G7" s="90" t="str">
        <f>if(Services!AJ8="","",$R$37&amp;Services!AJ8&amp;$R$38&amp;Services!AK8)</f>
        <v/>
      </c>
      <c r="H7" s="90" t="str">
        <f t="shared" si="3"/>
        <v>http://maps.google.com/?q=436 S Rock Blvd, Sparks, NV</v>
      </c>
      <c r="I7" s="91" t="s">
        <v>299</v>
      </c>
      <c r="J7" s="90" t="str">
        <f t="shared" si="4"/>
        <v>#REF!</v>
      </c>
      <c r="K7" s="90" t="str">
        <f t="shared" si="5"/>
        <v>#REF!</v>
      </c>
      <c r="L7" s="90" t="str">
        <f t="shared" si="6"/>
        <v>#REF!</v>
      </c>
      <c r="M7" s="90" t="str">
        <f t="shared" si="7"/>
        <v>#REF!</v>
      </c>
      <c r="N7" s="90" t="str">
        <f t="shared" si="8"/>
        <v>#REF!</v>
      </c>
      <c r="O7" s="90" t="str">
        <f t="shared" si="9"/>
        <v>#REF!</v>
      </c>
      <c r="P7" s="91" t="s">
        <v>299</v>
      </c>
      <c r="R7" t="str">
        <f>J2&amp;J3&amp;J4&amp;J5&amp;J6&amp;J7&amp;J8&amp;J9&amp;J10&amp;J11&amp;J12&amp;J13&amp;J14&amp;J15&amp;J16&amp;J17&amp;J18&amp;J19&amp;J20&amp;J21&amp;J22&amp;J23&amp;J24&amp;J25&amp;J26&amp;J27&amp;J28&amp;J29&amp;J30&amp;J31&amp;J32&amp;J33&amp;J34&amp;J35&amp;J36&amp;J37&amp;J38&amp;J39&amp;J40&amp;J41&amp;J42&amp;J43&amp;J44&amp;J45&amp;J46&amp;J47&amp;J48&amp;J49&amp;J50&amp;J51&amp;J52&amp;J53&amp;J54&amp;J55&amp;J56&amp;J57&amp;J58&amp;J59&amp;J60&amp;J61&amp;J62&amp;J63&amp;J64&amp;J65&amp;J66&amp;J67&amp;J68&amp;J69&amp;J70&amp;J71&amp;J72&amp;J73&amp;J74&amp;J75&amp;J76&amp;J77&amp;J78&amp;J79&amp;J80&amp;J81&amp;J82&amp;J83&amp;J84&amp;J85&amp;J86&amp;J87&amp;J88&amp;J89&amp;J90&amp;J91&amp;J92&amp;J93&amp;J94&amp;J95&amp;J96&amp;J97&amp;J98&amp;J99&amp;J100&amp;J101&amp;J102&amp;J103&amp;J104&amp;J105&amp;J106&amp;J107&amp;J108&amp;J109&amp;J110&amp;J111&amp;J112&amp;J113&amp;J114&amp;J115&amp;J116&amp;J117&amp;J118&amp;J119&amp;J120&amp;J121&amp;J122&amp;J123&amp;J124&amp;J125&amp;J126&amp;J127&amp;J128&amp;J129&amp;J130&amp;J131&amp;J132&amp;J133&amp;J134&amp;J135&amp;J136&amp;J137&amp;J138&amp;J139&amp;J140&amp;J141&amp;J142&amp;J143&amp;J144&amp;J145&amp;J146&amp;J147&amp;J148&amp;J149&amp;J150&amp;J151&amp;J152&amp;J153&amp;J154&amp;J155&amp;J156&amp;J157&amp;J158&amp;J159&amp;J160&amp;J161&amp;J162&amp;J163&amp;J164&amp;J165&amp;J166&amp;J167&amp;J168&amp;J169&amp;J170&amp;J171&amp;J172&amp;J173&amp;J174&amp;J175&amp;J176&amp;J177&amp;J178&amp;J179&amp;J180&amp;J181&amp;J182&amp;J183&amp;J184&amp;J185&amp;J186&amp;J187&amp;J188&amp;J189&amp;J190&amp;J191&amp;J192&amp;J193&amp;J194&amp;J195&amp;J196&amp;J197&amp;J198&amp;J199&amp;J200&amp;J201&amp;J202&amp;J203&amp;J204&amp;J205&amp;J206&amp;J207&amp;J208&amp;J209&amp;J210&amp;J211&amp;J212&amp;J213&amp;J214&amp;J215&amp;J216&amp;J217&amp;J218&amp;J219&amp;J220&amp;J221&amp;J222&amp;J223&amp;J224&amp;J225&amp;J226&amp;J227&amp;J228&amp;J229&amp;J230&amp;J231&amp;J232&amp;J233&amp;J234&amp;J235&amp;J236&amp;J237&amp;J238&amp;J239&amp;J240&amp;J241&amp;J242&amp;J243&amp;J244&amp;J245&amp;J246&amp;J247&amp;J248&amp;J249&amp;J250&amp;J251&amp;J252&amp;J253&amp;J254&amp;J255&amp;J256&amp;J257&amp;J258&amp;J259&amp;J260&amp;J261&amp;J262&amp;J263&amp;J264&amp;J265&amp;J266&amp;J267&amp;J268&amp;J269&amp;J270&amp;J271&amp;J272&amp;J273&amp;J274&amp;J275&amp;J276&amp;J277&amp;J278&amp;J279&amp;J280&amp;J281&amp;J282&amp;J283&amp;J284&amp;J285&amp;J286&amp;J287&amp;J288&amp;J289&amp;J290&amp;J291&amp;J292&amp;J293&amp;J294&amp;J295&amp;J296&amp;J297&amp;J298&amp;J299&amp;J300&amp;J301&amp;J302&amp;J303&amp;J304&amp;J305&amp;J306&amp;J307&amp;J308&amp;J309&amp;J310&amp;J311&amp;J312&amp;J313&amp;J314&amp;J315&amp;J316&amp;J317&amp;J318&amp;J319&amp;J320&amp;J321&amp;J322&amp;J323&amp;J324&amp;J325&amp;J326&amp;J327&amp;J328&amp;J329&amp;J330&amp;J331&amp;J332&amp;J333&amp;J334&amp;J335&amp;J336&amp;J337&amp;J338&amp;J339&amp;J340&amp;J341&amp;J342&amp;J343&amp;J344&amp;J345&amp;J346&amp;J347&amp;J348&amp;J349&amp;J350&amp;J351&amp;J352&amp;J353&amp;J354&amp;J355&amp;J356&amp;J357&amp;J358&amp;J359&amp;J360&amp;J361&amp;J362&amp;J363&amp;J364&amp;J365&amp;J366&amp;J367&amp;J368&amp;J369&amp;J370&amp;J371&amp;J372&amp;J373&amp;J374&amp;J375&amp;J376&amp;J377&amp;J378&amp;J379&amp;J380&amp;J381&amp;J382&amp;J383&amp;J384&amp;J385&amp;J386&amp;J387&amp;J388&amp;J389&amp;J390&amp;J391&amp;J392&amp;J393&amp;J394&amp;J395&amp;J396&amp;J397&amp;J398&amp;J399&amp;J400&amp;J401&amp;J402&amp;J403&amp;J404&amp;J405&amp;J406&amp;J407&amp;J408&amp;J409&amp;J410&amp;J411&amp;J412&amp;J413&amp;J414&amp;J415&amp;J416&amp;J417&amp;J418&amp;J419&amp;J420&amp;J421&amp;J422&amp;J423&amp;J424&amp;J425&amp;J426&amp;J427&amp;J428&amp;J429&amp;J430&amp;J431&amp;J432&amp;J433&amp;J434&amp;J435&amp;J436&amp;J437&amp;J438&amp;J439&amp;J440&amp;J441&amp;J442&amp;J443&amp;J444&amp;J445&amp;J446&amp;J447&amp;J448&amp;J449&amp;J450&amp;J451&amp;J452&amp;J453&amp;J454&amp;J455&amp;J456&amp;J457&amp;J458&amp;J459&amp;J460&amp;J461&amp;J462&amp;J463&amp;J464&amp;J465&amp;J466&amp;J467&amp;J468&amp;J469&amp;J470&amp;J471&amp;J472&amp;J473&amp;J474&amp;J475&amp;J476&amp;J477&amp;J478&amp;J479&amp;J480&amp;J481&amp;J482&amp;J483&amp;J484&amp;J485&amp;J486&amp;J487&amp;J488&amp;J489&amp;J490&amp;J491&amp;J492&amp;J493&amp;J494&amp;J495&amp;J496&amp;J497&amp;J498&amp;J499&amp;J500</f>
        <v>#REF!</v>
      </c>
      <c r="S7" s="91" t="s">
        <v>299</v>
      </c>
      <c r="T7" s="94" t="s">
        <v>1772</v>
      </c>
    </row>
    <row r="8">
      <c r="B8" s="87" t="str">
        <f t="shared" si="1"/>
        <v>#REF!</v>
      </c>
      <c r="C8" s="88" t="str">
        <f t="shared" si="2"/>
        <v>#REF!</v>
      </c>
      <c r="D8" s="89" t="str">
        <f t="shared" si="10"/>
        <v>#REF!</v>
      </c>
      <c r="E8" s="88" t="str">
        <f>if(Services!A9="","",$R$23&amp;Services!A9&amp;$R$24&amp;Services!H9&amp;$R$25&amp;Services!D9&amp;$R$26&amp;Services!E9&amp;$R$27&amp;oldWordpress!H8&amp;$R$28&amp;Services!B9&amp;$R$29)</f>
        <v>&lt;h3&gt;Alcoholics Anonymous (AA) Wells Ave.&lt;/h3&gt;&lt;p&gt;World-wide group to maintain sobriety 24 hours per day. Alcoholics Anonymous is a fellowship of men and women who share their experience, strength and hope with each other that they may solve their common problem and help others to recover from alcoholism. The only requirement for membership is a desire to stop drinking. There are no dues or fees for AA membership; we are self-supporting through our own contributions. AA is not allied with any sect, denomination, politics, organization or institution; does not wish to engage in any controversy; neither endorses nor opposes any causes. Our primary purpose is to stay sober and help other alcoholics to achieve sobriety.&lt;br /&gt;345 S. Wells Ave., Reno, NV &lt;a href="http://maps.google.com/?q=345 S. Wells Ave., Reno, NV" target="_blank"&gt;MAP&lt;/a&gt;&lt;strong&gt;&lt;br /&gt;775-355-1151&lt;/strong&gt;&lt;/p&gt;</v>
      </c>
      <c r="F8" s="90" t="str">
        <f>if(Services!D9="","",$R$32&amp;Services!D9&amp;$R$33&amp;Services!E9&amp;$R$34)</f>
        <v>http://maps.google.com/?q=345 S. Wells Ave., Reno, NV</v>
      </c>
      <c r="G8" s="90" t="str">
        <f>if(Services!AJ9="","",$R$37&amp;Services!AJ9&amp;$R$38&amp;Services!AK9)</f>
        <v/>
      </c>
      <c r="H8" s="90" t="str">
        <f t="shared" si="3"/>
        <v>http://maps.google.com/?q=345 S. Wells Ave., Reno, NV</v>
      </c>
      <c r="I8" s="91" t="s">
        <v>299</v>
      </c>
      <c r="J8" s="90" t="str">
        <f t="shared" si="4"/>
        <v>#REF!</v>
      </c>
      <c r="K8" s="90" t="str">
        <f t="shared" si="5"/>
        <v>#REF!</v>
      </c>
      <c r="L8" s="90" t="str">
        <f t="shared" si="6"/>
        <v>#REF!</v>
      </c>
      <c r="M8" s="90" t="str">
        <f t="shared" si="7"/>
        <v>#REF!</v>
      </c>
      <c r="N8" s="90" t="str">
        <f t="shared" si="8"/>
        <v>#REF!</v>
      </c>
      <c r="O8" s="90" t="str">
        <f t="shared" si="9"/>
        <v>#REF!</v>
      </c>
      <c r="P8" s="91" t="s">
        <v>299</v>
      </c>
      <c r="R8" s="24" t="s">
        <v>1773</v>
      </c>
      <c r="S8" s="91" t="s">
        <v>299</v>
      </c>
      <c r="T8" s="94" t="s">
        <v>1774</v>
      </c>
    </row>
    <row r="9">
      <c r="B9" s="87" t="str">
        <f t="shared" si="1"/>
        <v>#REF!</v>
      </c>
      <c r="C9" s="88" t="str">
        <f t="shared" si="2"/>
        <v>#REF!</v>
      </c>
      <c r="D9" s="89" t="str">
        <f t="shared" si="10"/>
        <v>#REF!</v>
      </c>
      <c r="E9" s="88" t="str">
        <f>if(Services!A11="","",$R$23&amp;Services!A11&amp;$R$24&amp;Services!H11&amp;$R$25&amp;Services!D11&amp;$R$26&amp;Services!E11&amp;$R$27&amp;oldWordpress!H9&amp;$R$28&amp;Services!B11&amp;$R$29)</f>
        <v>&lt;h3&gt;ALS of Nevada&lt;/h3&gt;&lt;p&gt;The center loans out medical equipment to seniors and the disabled. There may be walkers, wheelchairs communication devices, phones, clothes, aids for daily living, and books.&lt;br /&gt;1575 Delucchi Lane, Reno, NV &lt;a href="http://maps.google.com/?q=1575 Delucchi Lane, Reno, NV" target="_blank"&gt;MAP&lt;/a&gt;&lt;strong&gt;&lt;br /&gt;702-777-0500&lt;/strong&gt;&lt;/p&gt;</v>
      </c>
      <c r="F9" s="90" t="str">
        <f>if(Services!D11="","",$R$32&amp;Services!D11&amp;$R$33&amp;Services!E11&amp;$R$34)</f>
        <v>http://maps.google.com/?q=1575 Delucchi Lane, Reno, NV</v>
      </c>
      <c r="G9" s="90" t="str">
        <f>if(Services!AJ11="","",$R$37&amp;Services!AJ11&amp;$R$38&amp;Services!AK11)</f>
        <v/>
      </c>
      <c r="H9" s="90" t="str">
        <f t="shared" si="3"/>
        <v>http://maps.google.com/?q=1575 Delucchi Lane, Reno, NV</v>
      </c>
      <c r="I9" s="91" t="s">
        <v>299</v>
      </c>
      <c r="J9" s="90" t="str">
        <f t="shared" si="4"/>
        <v>#REF!</v>
      </c>
      <c r="K9" s="90" t="str">
        <f t="shared" si="5"/>
        <v>#REF!</v>
      </c>
      <c r="L9" s="90" t="str">
        <f t="shared" si="6"/>
        <v>#REF!</v>
      </c>
      <c r="M9" s="90" t="str">
        <f t="shared" si="7"/>
        <v>#REF!</v>
      </c>
      <c r="N9" s="90" t="str">
        <f t="shared" si="8"/>
        <v>#REF!</v>
      </c>
      <c r="O9" s="90" t="str">
        <f t="shared" si="9"/>
        <v>#REF!</v>
      </c>
      <c r="P9" s="91" t="s">
        <v>299</v>
      </c>
      <c r="S9" s="91" t="s">
        <v>299</v>
      </c>
      <c r="T9" s="94" t="s">
        <v>1775</v>
      </c>
    </row>
    <row r="10">
      <c r="B10" s="87" t="str">
        <f t="shared" si="1"/>
        <v>#REF!</v>
      </c>
      <c r="C10" s="88" t="str">
        <f t="shared" si="2"/>
        <v>#REF!</v>
      </c>
      <c r="D10" s="89" t="str">
        <f t="shared" si="10"/>
        <v>#REF!</v>
      </c>
      <c r="E10" s="88" t="str">
        <f>if(Services!A12="","",$R$23&amp;Services!A12&amp;$R$24&amp;Services!H12&amp;$R$25&amp;Services!D12&amp;$R$26&amp;Services!E12&amp;$R$27&amp;oldWordpress!H10&amp;$R$28&amp;Services!B12&amp;$R$29)</f>
        <v>&lt;h3&gt;American Cancer Society&lt;/h3&gt;&lt;p&gt;Hours: Monday-Friday 8:30 am-5:00 pm.
American Cancer Society Action Network (legislative group); Community engagement; program information; community referrals&lt;br /&gt;630 Sierra Rose Drive #1A, Reno, NV &lt;a href="http://maps.google.com/?q=630 Sierra Rose Drive #1A, Reno, NV" target="_blank"&gt;MAP&lt;/a&gt;&lt;strong&gt;&lt;br /&gt;775-329-0609&lt;/strong&gt;&lt;/p&gt;</v>
      </c>
      <c r="F10" s="90" t="str">
        <f>if(Services!D12="","",$R$32&amp;Services!D12&amp;$R$33&amp;Services!E12&amp;$R$34)</f>
        <v>http://maps.google.com/?q=630 Sierra Rose Drive #1A, Reno, NV</v>
      </c>
      <c r="G10" s="90" t="str">
        <f>if(Services!AJ12="","",$R$37&amp;Services!AJ12&amp;$R$38&amp;Services!AK12)</f>
        <v/>
      </c>
      <c r="H10" s="90" t="str">
        <f t="shared" si="3"/>
        <v>http://maps.google.com/?q=630 Sierra Rose Drive #1A, Reno, NV</v>
      </c>
      <c r="I10" s="91" t="s">
        <v>299</v>
      </c>
      <c r="J10" s="90" t="str">
        <f>if(oldHousing!A2="","",$R$42&amp;oldHousing!A2&amp;$R$43&amp;L10&amp;K10&amp;oldHousing!B2&amp;$R$46&amp;O10&amp;$R$47&amp;oldHousing!F2&amp;$R$48)</f>
        <v>&lt;h3&gt;4th St Apts&lt;/h3&gt;&lt;p&gt; 801 E 4th St&amp;nbsp;&lt;a href="https://www.google.com/maps/place/39.531897, -119.803269" target="_blank"&gt;MAP&lt;/a&gt;&lt;br /&gt;&lt;strong&gt;825-0999&lt;/strong&gt;&lt;/p&gt;</v>
      </c>
      <c r="K10" s="90" t="str">
        <f>if(oldHousing!H2="y"," subsidized&lt;br /&gt;"," ")</f>
        <v> </v>
      </c>
      <c r="L10" s="90" t="str">
        <f>if(oldHousing!G2="","",oldHousing!G2&amp;if(oldHousing!H2="n","&amp;nbsp;&lt;br /&gt;",",&amp;nbsp;"))</f>
        <v/>
      </c>
      <c r="M10" s="90" t="str">
        <f>if(oldHousing!B2="","","http://maps.google.com/?q="&amp;oldHousing!B2&amp;" NV")</f>
        <v>http://maps.google.com/?q=801 E 4th St NV</v>
      </c>
      <c r="N10" s="90" t="str">
        <f>if(oldHousing!D2="","",$R$37&amp;oldHousing!D2&amp;$R$38&amp;oldHousing!E2)</f>
        <v>https://www.google.com/maps/place/39.531897, -119.803269</v>
      </c>
      <c r="O10" s="90" t="str">
        <f t="shared" si="9"/>
        <v>https://www.google.com/maps/place/39.531897, -119.803269</v>
      </c>
      <c r="P10" s="91" t="s">
        <v>299</v>
      </c>
      <c r="Q10" s="92" t="s">
        <v>1776</v>
      </c>
      <c r="R10" s="87" t="str">
        <f>R11&amp;R12&amp;R13</f>
        <v>#REF!</v>
      </c>
      <c r="S10" s="91" t="s">
        <v>299</v>
      </c>
      <c r="T10" s="94" t="s">
        <v>1777</v>
      </c>
    </row>
    <row r="11">
      <c r="B11" s="87" t="str">
        <f t="shared" si="1"/>
        <v>#REF!</v>
      </c>
      <c r="C11" s="88" t="str">
        <f t="shared" si="2"/>
        <v>#REF!</v>
      </c>
      <c r="D11" s="89" t="str">
        <f t="shared" si="10"/>
        <v>#REF!</v>
      </c>
      <c r="E11" s="88" t="str">
        <f>if(Services!A13="","",$R$23&amp;Services!A13&amp;$R$24&amp;Services!H13&amp;$R$25&amp;Services!D13&amp;$R$26&amp;Services!E13&amp;$R$27&amp;oldWordpress!H11&amp;$R$28&amp;Services!B13&amp;$R$29)</f>
        <v>&lt;h3&gt;Anthem Blue Cross Blue Shield&lt;/h3&gt;&lt;p&gt;One of three health care providers available through Medicaid. Low-cost coverage for children adults and families in Nevada. &lt;br /&gt;, , NV &lt;a href="" target="_blank"&gt;MAP&lt;/a&gt;&lt;strong&gt;&lt;br /&gt;&lt;/strong&gt;&lt;/p&gt;</v>
      </c>
      <c r="F11" s="90" t="str">
        <f>if(Services!D13="","",$R$32&amp;Services!D13&amp;$R$33&amp;Services!E13&amp;$R$34)</f>
        <v/>
      </c>
      <c r="G11" s="90" t="str">
        <f>if(Services!AJ13="","",$R$37&amp;Services!AJ13&amp;$R$38&amp;Services!AK13)</f>
        <v/>
      </c>
      <c r="H11" s="90" t="str">
        <f t="shared" si="3"/>
        <v/>
      </c>
      <c r="I11" s="91" t="s">
        <v>299</v>
      </c>
      <c r="J11" s="90" t="str">
        <f>if(oldHousing!A3="","",$R$42&amp;oldHousing!A3&amp;$R$43&amp;L11&amp;K11&amp;oldHousing!B3&amp;$R$46&amp;O11&amp;$R$47&amp;oldHousing!F3&amp;$R$48)</f>
        <v>&lt;h3&gt;Aspen Terrace&lt;/h3&gt;&lt;p&gt; 355 Kirman Ave&amp;nbsp;&lt;a href="https://www.google.com/maps/place/39.522977, -119.798760" target="_blank"&gt;MAP&lt;/a&gt;&lt;br /&gt;&lt;strong&gt;337-3000&lt;/strong&gt;&lt;/p&gt;</v>
      </c>
      <c r="K11" s="90" t="str">
        <f>if(oldHousing!H3="y"," subsidized&lt;br /&gt;"," ")</f>
        <v> </v>
      </c>
      <c r="L11" s="90" t="str">
        <f>if(oldHousing!G3="","",oldHousing!G3&amp;if(oldHousing!H3="n","&amp;nbsp;&lt;br /&gt;",",&amp;nbsp;"))</f>
        <v/>
      </c>
      <c r="M11" s="90" t="str">
        <f>if(oldHousing!B3="","","http://maps.google.com/?q="&amp;oldHousing!B3&amp;" NV")</f>
        <v>http://maps.google.com/?q=355 Kirman Ave NV</v>
      </c>
      <c r="N11" s="90" t="str">
        <f>if(oldHousing!D3="","",$R$37&amp;oldHousing!D3&amp;$R$38&amp;oldHousing!E3)</f>
        <v>https://www.google.com/maps/place/39.522977, -119.798760</v>
      </c>
      <c r="O11" s="90" t="str">
        <f t="shared" si="9"/>
        <v>https://www.google.com/maps/place/39.522977, -119.798760</v>
      </c>
      <c r="P11" s="91" t="s">
        <v>299</v>
      </c>
      <c r="R11" s="24" t="s">
        <v>1778</v>
      </c>
      <c r="S11" s="91" t="s">
        <v>299</v>
      </c>
      <c r="T11" s="94" t="s">
        <v>1779</v>
      </c>
    </row>
    <row r="12">
      <c r="B12" s="87" t="str">
        <f t="shared" si="1"/>
        <v>#REF!</v>
      </c>
      <c r="C12" s="88" t="str">
        <f t="shared" si="2"/>
        <v>#REF!</v>
      </c>
      <c r="D12" s="89" t="str">
        <f t="shared" si="10"/>
        <v>#REF!</v>
      </c>
      <c r="E12" s="88" t="str">
        <f>if(Services!A14="","",$R$23&amp;Services!A14&amp;$R$24&amp;Services!H14&amp;$R$25&amp;Services!D14&amp;$R$26&amp;Services!E14&amp;$R$27&amp;oldWordpress!H12&amp;$R$28&amp;Services!B14&amp;$R$29)</f>
        <v>&lt;h3&gt;Apostolic Assembly-Reno&lt;/h3&gt;&lt;p&gt;A soup kitchen and pantry are at the charity&lt;br /&gt;1280 Terminal Way Suite 39, Reno, NV &lt;a href="http://maps.google.com/?q=1280 Terminal Way Suite 39, Reno, NV" target="_blank"&gt;MAP&lt;/a&gt;&lt;strong&gt;&lt;br /&gt;775-219-7079&lt;/strong&gt;&lt;/p&gt;</v>
      </c>
      <c r="F12" s="90" t="str">
        <f>if(Services!D14="","",$R$32&amp;Services!D14&amp;$R$33&amp;Services!E14&amp;$R$34)</f>
        <v>http://maps.google.com/?q=1280 Terminal Way Suite 39, Reno, NV</v>
      </c>
      <c r="G12" s="90" t="str">
        <f>if(Services!AJ14="","",$R$37&amp;Services!AJ14&amp;$R$38&amp;Services!AK14)</f>
        <v/>
      </c>
      <c r="H12" s="90" t="str">
        <f t="shared" si="3"/>
        <v>http://maps.google.com/?q=1280 Terminal Way Suite 39, Reno, NV</v>
      </c>
      <c r="I12" s="91" t="s">
        <v>299</v>
      </c>
      <c r="J12" s="90" t="str">
        <f>if(oldHousing!A4="","",$R$42&amp;oldHousing!A4&amp;$R$43&amp;L12&amp;K12&amp;oldHousing!B4&amp;$R$46&amp;O12&amp;$R$47&amp;oldHousing!F4&amp;$R$48)</f>
        <v>&lt;h3&gt;Austin Crest Apts&lt;/h3&gt;&lt;p&gt; 1295 Grand Summit Dr&amp;nbsp;&lt;a href="https://www.google.com/maps/place/39.521466, -119.871043" target="_blank"&gt;MAP&lt;/a&gt;&lt;br /&gt;&lt;strong&gt;787-9600&lt;/strong&gt;&lt;/p&gt;</v>
      </c>
      <c r="K12" s="90" t="str">
        <f>if(oldHousing!H4="y"," subsidized&lt;br /&gt;"," ")</f>
        <v> </v>
      </c>
      <c r="L12" s="90" t="str">
        <f>if(oldHousing!G4="","",oldHousing!G4&amp;if(oldHousing!H4="n","&amp;nbsp;&lt;br /&gt;",",&amp;nbsp;"))</f>
        <v/>
      </c>
      <c r="M12" s="90" t="str">
        <f>if(oldHousing!B4="","","http://maps.google.com/?q="&amp;oldHousing!B4&amp;" NV")</f>
        <v>http://maps.google.com/?q=1295 Grand Summit Dr NV</v>
      </c>
      <c r="N12" s="90" t="str">
        <f>if(oldHousing!D4="","",$R$37&amp;oldHousing!D4&amp;$R$38&amp;oldHousing!E4)</f>
        <v>https://www.google.com/maps/place/39.521466, -119.871043</v>
      </c>
      <c r="O12" s="90" t="str">
        <f t="shared" si="9"/>
        <v>https://www.google.com/maps/place/39.521466, -119.871043</v>
      </c>
      <c r="P12" s="91" t="s">
        <v>299</v>
      </c>
      <c r="R12" t="str">
        <f>B2&amp;B3&amp;B4&amp;B5&amp;B6&amp;B7&amp;B8&amp;B9&amp;B10&amp;B11&amp;B12&amp;B13&amp;B14&amp;B15&amp;B16&amp;B17&amp;B18&amp;B19&amp;B20&amp;B21&amp;B22&amp;B23&amp;B24&amp;B25&amp;B26&amp;B27&amp;B28&amp;B29&amp;B30&amp;B31&amp;B32&amp;B33&amp;B34&amp;B35&amp;B36&amp;B37&amp;B38&amp;B39&amp;B40&amp;B41&amp;B42&amp;B43&amp;B44&amp;B45&amp;B46&amp;B47&amp;B48&amp;B49&amp;B50&amp;B51&amp;B52&amp;B53&amp;B54&amp;B55&amp;B56&amp;B57&amp;B58&amp;B59&amp;B60&amp;B61&amp;B62&amp;B63&amp;B64&amp;B65&amp;B66&amp;B67&amp;B68&amp;B69&amp;B70&amp;B71&amp;B72&amp;B73&amp;B74&amp;B75&amp;B76&amp;B77&amp;B78&amp;B79&amp;B80&amp;B81&amp;B82&amp;B83&amp;B84&amp;B85&amp;B86&amp;B87&amp;B88&amp;B89&amp;B90&amp;B91&amp;B92&amp;B93&amp;B94&amp;B95&amp;B96&amp;B97&amp;B98&amp;B99&amp;B100&amp;B101&amp;B102&amp;B103&amp;B104&amp;B105&amp;B106&amp;B107&amp;B108&amp;B109&amp;B110&amp;B111&amp;B112&amp;B113&amp;B114&amp;B115&amp;B116&amp;B117&amp;B118&amp;B119&amp;B120&amp;B121&amp;B122&amp;B123&amp;B124&amp;B125&amp;B126&amp;B127&amp;B128&amp;B129&amp;B130&amp;B131&amp;B132&amp;B133&amp;B134&amp;B135&amp;B136&amp;B137&amp;B138&amp;B139&amp;B140&amp;B141&amp;B142&amp;B143&amp;B144&amp;B145&amp;B146&amp;B147&amp;B148&amp;B149&amp;B150&amp;B151&amp;B152&amp;B153&amp;B154&amp;B155&amp;B156&amp;B157&amp;B158&amp;B159&amp;B160&amp;B161&amp;B162&amp;B163&amp;B164&amp;B165&amp;B166&amp;B167&amp;B168&amp;B169&amp;B170&amp;B171&amp;B172&amp;B173&amp;B174&amp;B175&amp;B176&amp;B177&amp;B178&amp;B179&amp;B180&amp;B181&amp;B182&amp;B183&amp;B184&amp;B185&amp;B186&amp;B187&amp;B188&amp;B189&amp;B190&amp;B191&amp;B192&amp;B193&amp;B194&amp;B195&amp;B196&amp;B197&amp;B198&amp;B199&amp;B200&amp;B201&amp;B202&amp;B203&amp;B204&amp;B205&amp;B206&amp;B207&amp;B208&amp;B209&amp;B210&amp;B211&amp;B212&amp;B213&amp;B214&amp;B215&amp;B216&amp;B217&amp;B218&amp;B219&amp;B220&amp;B221&amp;B222&amp;B223&amp;B224&amp;B225&amp;B226&amp;B227&amp;B228&amp;B229&amp;B230&amp;B231&amp;B232&amp;B233&amp;B234&amp;B235&amp;B236&amp;B237&amp;B238&amp;B239&amp;B240&amp;B241&amp;B242&amp;B243&amp;B244&amp;B245&amp;B246&amp;B247&amp;B248&amp;B249&amp;B250&amp;B251&amp;B252&amp;B253&amp;B254&amp;B255&amp;B256&amp;B257&amp;B258&amp;B259&amp;B260&amp;B261&amp;B262&amp;B263&amp;B264&amp;B265&amp;B266&amp;B267&amp;B268&amp;B269&amp;B270&amp;B271&amp;B272&amp;B273&amp;B274&amp;B275&amp;B276&amp;B277&amp;B278&amp;B279&amp;B280&amp;B281&amp;B282&amp;B283&amp;B284&amp;B285&amp;B286&amp;B287&amp;B288&amp;B289&amp;B290&amp;B291&amp;B292&amp;B293&amp;B294&amp;B295&amp;B296&amp;B297&amp;B298&amp;B299&amp;B300&amp;B301&amp;B302&amp;B303&amp;B304&amp;B305&amp;B306&amp;B307&amp;B308&amp;B309&amp;B310&amp;B311&amp;B312&amp;B313&amp;B314&amp;B315&amp;B316&amp;B317&amp;B318&amp;B319&amp;B320&amp;B321&amp;B322&amp;B323&amp;B324&amp;B325&amp;B326&amp;B327&amp;B328&amp;B329&amp;B330&amp;B331&amp;B332&amp;B333&amp;B334&amp;B335&amp;B336&amp;B337&amp;B338&amp;B339&amp;B340&amp;B341&amp;B342&amp;B343&amp;B344&amp;B345&amp;B346&amp;B347&amp;B348&amp;B349&amp;B350&amp;B351&amp;B352&amp;B353&amp;B354&amp;B355&amp;B356&amp;B357&amp;B358&amp;B359&amp;B360&amp;B361&amp;B362&amp;B363&amp;B364&amp;B365&amp;B366&amp;B367&amp;B368&amp;B369&amp;B370&amp;B371&amp;B372&amp;B373&amp;B374&amp;B375&amp;B376&amp;B377&amp;B378&amp;B379&amp;B380&amp;B381&amp;B382&amp;B383&amp;B384&amp;B385&amp;B386&amp;B387&amp;B388&amp;B389&amp;B390&amp;B391&amp;B392&amp;B393&amp;B394&amp;B395&amp;B396&amp;B397&amp;B398&amp;B399&amp;B400&amp;B401&amp;B402&amp;B403&amp;B404&amp;B405&amp;B406&amp;B407&amp;B408&amp;B409&amp;B410&amp;B411&amp;B412&amp;B413&amp;B414&amp;B415&amp;B416&amp;B417&amp;B418&amp;B419&amp;B420&amp;B421&amp;B422&amp;B423&amp;B424&amp;B425&amp;B426&amp;B427&amp;B428&amp;B429&amp;B430&amp;B431&amp;B432&amp;B433&amp;B434&amp;B435&amp;B436&amp;B437&amp;B438&amp;B439&amp;B440&amp;B441&amp;B442&amp;B443&amp;B444&amp;B445&amp;B446&amp;B447&amp;B448&amp;B449&amp;B450&amp;B451&amp;B452&amp;B453&amp;B454&amp;B455&amp;B456&amp;B457&amp;B458&amp;B459&amp;B460&amp;B461&amp;B462&amp;B463&amp;B464&amp;B465&amp;B466&amp;B467&amp;B468&amp;B469&amp;B470&amp;B471&amp;B472&amp;B473&amp;B474&amp;B475&amp;B476&amp;B477&amp;B478&amp;B479&amp;B480&amp;B481&amp;B482&amp;B483&amp;B484&amp;B485&amp;B486&amp;B487&amp;B488&amp;B489&amp;B490&amp;B491&amp;B492&amp;B493&amp;B494&amp;B495&amp;B496&amp;B497&amp;B498&amp;B499&amp;B500</f>
        <v>#REF!</v>
      </c>
      <c r="S12" s="91" t="s">
        <v>299</v>
      </c>
      <c r="T12" s="94" t="s">
        <v>1780</v>
      </c>
    </row>
    <row r="13">
      <c r="B13" s="87" t="str">
        <f t="shared" si="1"/>
        <v>#REF!</v>
      </c>
      <c r="C13" s="88" t="str">
        <f t="shared" si="2"/>
        <v>#REF!</v>
      </c>
      <c r="D13" s="89" t="str">
        <f t="shared" si="10"/>
        <v>#REF!</v>
      </c>
      <c r="E13" s="88" t="str">
        <f>if(Services!A15="","",$R$23&amp;Services!A15&amp;$R$24&amp;Services!H15&amp;$R$25&amp;Services!D15&amp;$R$26&amp;Services!E15&amp;$R$27&amp;oldWordpress!H13&amp;$R$28&amp;Services!B15&amp;$R$29)</f>
        <v>&lt;h3&gt;Aspen Terrace&lt;/h3&gt;&lt;p&gt;Family-Subsidized-Housing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income.&lt;br /&gt;355 Kirman Ave, Reno, NV &lt;a href="http://maps.google.com/?q=355 Kirman Ave, Reno, NV" target="_blank"&gt;MAP&lt;/a&gt;&lt;strong&gt;&lt;br /&gt;775-337-3000&lt;/strong&gt;&lt;/p&gt;</v>
      </c>
      <c r="F13" s="90" t="str">
        <f>if(Services!D15="","",$R$32&amp;Services!D15&amp;$R$33&amp;Services!E15&amp;$R$34)</f>
        <v>http://maps.google.com/?q=355 Kirman Ave, Reno, NV</v>
      </c>
      <c r="G13" s="90" t="str">
        <f>if(Services!AJ15="","",$R$37&amp;Services!AJ15&amp;$R$38&amp;Services!AK15)</f>
        <v/>
      </c>
      <c r="H13" s="90" t="str">
        <f t="shared" si="3"/>
        <v>http://maps.google.com/?q=355 Kirman Ave, Reno, NV</v>
      </c>
      <c r="I13" s="91" t="s">
        <v>299</v>
      </c>
      <c r="J13" s="90" t="str">
        <f>if(oldHousing!A5="","",$R$42&amp;oldHousing!A5&amp;$R$43&amp;L13&amp;K13&amp;oldHousing!B5&amp;$R$46&amp;O13&amp;$R$47&amp;oldHousing!F5&amp;$R$48)</f>
        <v>&lt;h3&gt;Banbridge Apts&lt;/h3&gt;&lt;p&gt; 1000 El Rancho Dr&amp;nbsp;&lt;a href="https://www.google.com/maps/place/39.540820, -119.774791" target="_blank"&gt;MAP&lt;/a&gt;&lt;br /&gt;&lt;strong&gt;331-7170&lt;/strong&gt;&lt;/p&gt;</v>
      </c>
      <c r="K13" s="90" t="str">
        <f>if(oldHousing!H5="y"," subsidized&lt;br /&gt;"," ")</f>
        <v> </v>
      </c>
      <c r="L13" s="90" t="str">
        <f>if(oldHousing!G5="","",oldHousing!G5&amp;if(oldHousing!H5="n","&amp;nbsp;&lt;br /&gt;",",&amp;nbsp;"))</f>
        <v/>
      </c>
      <c r="M13" s="90" t="str">
        <f>if(oldHousing!B5="","","http://maps.google.com/?q="&amp;oldHousing!B5&amp;" NV")</f>
        <v>http://maps.google.com/?q=1000 El Rancho Dr NV</v>
      </c>
      <c r="N13" s="90" t="str">
        <f>if(oldHousing!D5="","",$R$37&amp;oldHousing!D5&amp;$R$38&amp;oldHousing!E5)</f>
        <v>https://www.google.com/maps/place/39.540820, -119.774791</v>
      </c>
      <c r="O13" s="90" t="str">
        <f t="shared" si="9"/>
        <v>https://www.google.com/maps/place/39.540820, -119.774791</v>
      </c>
      <c r="P13" s="91" t="s">
        <v>299</v>
      </c>
      <c r="R13" s="24" t="s">
        <v>1773</v>
      </c>
      <c r="S13" s="91" t="s">
        <v>299</v>
      </c>
      <c r="T13" s="94" t="s">
        <v>1781</v>
      </c>
    </row>
    <row r="14">
      <c r="B14" s="87" t="str">
        <f t="shared" si="1"/>
        <v>#REF!</v>
      </c>
      <c r="C14" s="88" t="str">
        <f t="shared" si="2"/>
        <v>#REF!</v>
      </c>
      <c r="D14" s="89" t="str">
        <f t="shared" si="10"/>
        <v>#REF!</v>
      </c>
      <c r="E14" s="88" t="str">
        <f>if(Services!A16="","",$R$23&amp;Services!A16&amp;$R$24&amp;Services!H16&amp;$R$25&amp;Services!D16&amp;$R$26&amp;Services!E16&amp;$R$27&amp;oldWordpress!H14&amp;$R$28&amp;Services!B16&amp;$R$29)</f>
        <v>&lt;h3&gt;Assistance League of Reno-Sparks&lt;/h3&gt;&lt;p&gt;In addition to a food pantry, they offer cleaning supplies, school clothing for kids, snacks, and other low income programs in Washoe County. Operation School Bell provides students from families living in poverty and the very low income with help. There is also support for immigrants. There may be backpacks, shoes, pencils, and free clothes/uniforms for kids.&lt;br /&gt;1701 Vassar St., Reno, NV &lt;a href="http://maps.google.com/?q=1701 Vassar St., Reno, NV" target="_blank"&gt;MAP&lt;/a&gt;&lt;strong&gt;&lt;br /&gt;775-329-1584&lt;/strong&gt;&lt;/p&gt;</v>
      </c>
      <c r="F14" s="90" t="str">
        <f>if(Services!D16="","",$R$32&amp;Services!D16&amp;$R$33&amp;Services!E16&amp;$R$34)</f>
        <v>http://maps.google.com/?q=1701 Vassar St., Reno, NV</v>
      </c>
      <c r="G14" s="90" t="str">
        <f>if(Services!AJ16="","",$R$37&amp;Services!AJ16&amp;$R$38&amp;Services!AK16)</f>
        <v/>
      </c>
      <c r="H14" s="90" t="str">
        <f t="shared" si="3"/>
        <v>http://maps.google.com/?q=1701 Vassar St., Reno, NV</v>
      </c>
      <c r="I14" s="91" t="s">
        <v>299</v>
      </c>
      <c r="J14" s="90" t="str">
        <f>if(oldHousing!A6="","",$R$42&amp;oldHousing!A6&amp;$R$43&amp;L14&amp;K14&amp;oldHousing!B6&amp;$R$46&amp;O14&amp;$R$47&amp;oldHousing!F6&amp;$R$48)</f>
        <v>&lt;h3&gt;Boulder Creek Apts&lt;/h3&gt;&lt;p&gt; 4005 Moorpark Ct&amp;nbsp;&lt;a href="https://www.google.com/maps/place/39.565658, -119.779538" target="_blank"&gt;MAP&lt;/a&gt;&lt;br /&gt;&lt;strong&gt;674-1616&lt;/strong&gt;&lt;/p&gt;</v>
      </c>
      <c r="K14" s="90" t="str">
        <f>if(oldHousing!H6="y"," subsidized&lt;br /&gt;"," ")</f>
        <v> </v>
      </c>
      <c r="L14" s="90" t="str">
        <f>if(oldHousing!G6="","",oldHousing!G6&amp;if(oldHousing!H6="n","&amp;nbsp;&lt;br /&gt;",",&amp;nbsp;"))</f>
        <v/>
      </c>
      <c r="M14" s="90" t="str">
        <f>if(oldHousing!B6="","","http://maps.google.com/?q="&amp;oldHousing!B6&amp;" NV")</f>
        <v>http://maps.google.com/?q=4005 Moorpark Ct NV</v>
      </c>
      <c r="N14" s="90" t="str">
        <f>if(oldHousing!D6="","",$R$37&amp;oldHousing!D6&amp;$R$38&amp;oldHousing!E6)</f>
        <v>https://www.google.com/maps/place/39.565658, -119.779538</v>
      </c>
      <c r="O14" s="90" t="str">
        <f t="shared" si="9"/>
        <v>https://www.google.com/maps/place/39.565658, -119.779538</v>
      </c>
      <c r="P14" s="91" t="s">
        <v>299</v>
      </c>
      <c r="S14" s="91" t="s">
        <v>299</v>
      </c>
      <c r="T14" s="94"/>
    </row>
    <row r="15">
      <c r="B15" s="87" t="str">
        <f t="shared" si="1"/>
        <v>#REF!</v>
      </c>
      <c r="C15" s="88" t="str">
        <f t="shared" si="2"/>
        <v>#REF!</v>
      </c>
      <c r="D15" s="89" t="str">
        <f t="shared" si="10"/>
        <v>#REF!</v>
      </c>
      <c r="E15" s="88" t="str">
        <f>if(Services!A17="","",$R$23&amp;Services!A17&amp;$R$24&amp;Services!H17&amp;$R$25&amp;Services!D17&amp;$R$26&amp;Services!E17&amp;$R$27&amp;oldWordpress!H15&amp;$R$28&amp;Services!B17&amp;$R$29)</f>
        <v>&lt;h3&gt;Atlas Counseling Center, Fernley&lt;/h3&gt;&lt;p&gt;Behavioral Health Centers are responsible for ensuring the delivery of community based mental health, mental retardation, substance abuse, and/or behavioral health services to individuals with those disabilities.&lt;br /&gt;415 US Hwy 95a S #702G, Fernley, NV &lt;a href="http://maps.google.com/?q=415 US Hwy 95a S #702G, Fernley, NV" target="_blank"&gt;MAP&lt;/a&gt;&lt;strong&gt;&lt;br /&gt;775-575-2284&lt;/strong&gt;&lt;/p&gt;</v>
      </c>
      <c r="F15" s="90" t="str">
        <f>if(Services!D17="","",$R$32&amp;Services!D17&amp;$R$33&amp;Services!E17&amp;$R$34)</f>
        <v>http://maps.google.com/?q=415 US Hwy 95a S #702G, Fernley, NV</v>
      </c>
      <c r="G15" s="90" t="str">
        <f>if(Services!AJ17="","",$R$37&amp;Services!AJ17&amp;$R$38&amp;Services!AK17)</f>
        <v/>
      </c>
      <c r="H15" s="90" t="str">
        <f t="shared" si="3"/>
        <v>http://maps.google.com/?q=415 US Hwy 95a S #702G, Fernley, NV</v>
      </c>
      <c r="I15" s="91" t="s">
        <v>299</v>
      </c>
      <c r="J15" s="90" t="str">
        <f>if(oldHousing!A7="","",$R$42&amp;oldHousing!A7&amp;$R$43&amp;L15&amp;K15&amp;oldHousing!B7&amp;$R$46&amp;O15&amp;$R$47&amp;oldHousing!F7&amp;$R$48)</f>
        <v>&lt;h3&gt;Carriage Stone Sr Apts&lt;/h3&gt;&lt;p&gt;elderly/disabled,&amp;nbsp; 695 S Center St&amp;nbsp;&lt;a href="https://www.google.com/maps/place/39.519358, -119.808687" target="_blank"&gt;MAP&lt;/a&gt;&lt;br /&gt;&lt;strong&gt;333-3310&lt;/strong&gt;&lt;/p&gt;</v>
      </c>
      <c r="K15" s="90" t="str">
        <f>if(oldHousing!H7="y"," subsidized&lt;br /&gt;"," ")</f>
        <v> </v>
      </c>
      <c r="L15" s="90" t="str">
        <f>if(oldHousing!G7="","",oldHousing!G7&amp;if(oldHousing!H7="n","&amp;nbsp;&lt;br /&gt;",",&amp;nbsp;"))</f>
        <v>elderly/disabled,&amp;nbsp;</v>
      </c>
      <c r="M15" s="90" t="str">
        <f>if(oldHousing!B7="","","http://maps.google.com/?q="&amp;oldHousing!B7&amp;" NV")</f>
        <v>http://maps.google.com/?q=695 S Center St NV</v>
      </c>
      <c r="N15" s="90" t="str">
        <f>if(oldHousing!D7="","",$R$37&amp;oldHousing!D7&amp;$R$38&amp;oldHousing!E7)</f>
        <v>https://www.google.com/maps/place/39.519358, -119.808687</v>
      </c>
      <c r="O15" s="90" t="str">
        <f t="shared" si="9"/>
        <v>https://www.google.com/maps/place/39.519358, -119.808687</v>
      </c>
      <c r="P15" s="91" t="s">
        <v>299</v>
      </c>
      <c r="Q15" s="92" t="s">
        <v>1782</v>
      </c>
      <c r="S15" s="91" t="s">
        <v>299</v>
      </c>
      <c r="T15" s="94"/>
    </row>
    <row r="16">
      <c r="B16" s="87" t="str">
        <f t="shared" si="1"/>
        <v>#REF!</v>
      </c>
      <c r="C16" s="88" t="str">
        <f t="shared" si="2"/>
        <v>#REF!</v>
      </c>
      <c r="D16" s="89" t="str">
        <f t="shared" si="10"/>
        <v>#REF!</v>
      </c>
      <c r="E16" s="88" t="str">
        <f>if(Services!A18="","",$R$23&amp;Services!A18&amp;$R$24&amp;Services!H18&amp;$R$25&amp;Services!D18&amp;$R$26&amp;Services!E18&amp;$R$27&amp;oldWordpress!H16&amp;$R$28&amp;Services!B18&amp;$R$29)</f>
        <v>&lt;h3&gt;Atlas Counseling Center, Reno&lt;/h3&gt;&lt;p&gt;Our professional staff includes a Psychiatrist, licensed clinical Social Workers, Marriage and Family Therapists, and Masters/Bachelors level Teachers and Counselors. Together. they possess a wide range of experience and expertise  in Mental Health, Behavioral, and  Rehabilitative  Services, including Disabilities Childhood Trauma, Reactive Attachment Disorder, Major Depression Disorder, Bipolar Disorder, Anxiety and Obsessive Compulsive Disorders, Impulse Control Disorders, Oppositional Defiant Disorder, Substance Abuse/Addiction, After School Care.&lt;br /&gt;305 Moana Ln. , Reno, NV &lt;a href="http://maps.google.com/?q=305 Moana Ln. , Reno, NV" target="_blank"&gt;MAP&lt;/a&gt;&lt;strong&gt;&lt;br /&gt;775-337-9359&lt;/strong&gt;&lt;/p&gt;</v>
      </c>
      <c r="F16" s="90" t="str">
        <f>if(Services!D18="","",$R$32&amp;Services!D18&amp;$R$33&amp;Services!E18&amp;$R$34)</f>
        <v>http://maps.google.com/?q=305 Moana Ln. , Reno, NV</v>
      </c>
      <c r="G16" s="90" t="str">
        <f>if(Services!AJ18="","",$R$37&amp;Services!AJ18&amp;$R$38&amp;Services!AK18)</f>
        <v/>
      </c>
      <c r="H16" s="90" t="str">
        <f t="shared" si="3"/>
        <v>http://maps.google.com/?q=305 Moana Ln. , Reno, NV</v>
      </c>
      <c r="I16" s="91" t="s">
        <v>299</v>
      </c>
      <c r="J16" s="90" t="str">
        <f>if(oldHousing!A8="","",$R$42&amp;oldHousing!A8&amp;$R$43&amp;L16&amp;K16&amp;oldHousing!B8&amp;$R$46&amp;O16&amp;$R$47&amp;oldHousing!F8&amp;$R$48)</f>
        <v>&lt;h3&gt;Citi Vista Senior Apts&lt;/h3&gt;&lt;p&gt;elderly/disabled,&amp;nbsp; 650 Record St&amp;nbsp;&lt;a href="https://www.google.com/maps/place/39.533944, -119.809588" target="_blank"&gt;MAP&lt;/a&gt;&lt;br /&gt;&lt;strong&gt;324-2211&lt;/strong&gt;&lt;/p&gt;</v>
      </c>
      <c r="K16" s="90" t="str">
        <f>if(oldHousing!H8="y"," subsidized&lt;br /&gt;"," ")</f>
        <v> </v>
      </c>
      <c r="L16" s="90" t="str">
        <f>if(oldHousing!G8="","",oldHousing!G8&amp;if(oldHousing!H8="n","&amp;nbsp;&lt;br /&gt;",",&amp;nbsp;"))</f>
        <v>elderly/disabled,&amp;nbsp;</v>
      </c>
      <c r="M16" s="90" t="str">
        <f>if(oldHousing!B8="","","http://maps.google.com/?q="&amp;oldHousing!B8&amp;" NV")</f>
        <v>http://maps.google.com/?q=650 Record St NV</v>
      </c>
      <c r="N16" s="90" t="str">
        <f>if(oldHousing!D8="","",$R$37&amp;oldHousing!D8&amp;$R$38&amp;oldHousing!E8)</f>
        <v>https://www.google.com/maps/place/39.533944, -119.809588</v>
      </c>
      <c r="O16" s="90" t="str">
        <f t="shared" si="9"/>
        <v>https://www.google.com/maps/place/39.533944, -119.809588</v>
      </c>
      <c r="P16" s="91" t="s">
        <v>299</v>
      </c>
      <c r="R16" s="24" t="s">
        <v>1783</v>
      </c>
      <c r="S16" s="91" t="s">
        <v>299</v>
      </c>
      <c r="T16" s="94"/>
    </row>
    <row r="17">
      <c r="B17" s="87" t="str">
        <f t="shared" si="1"/>
        <v>#REF!</v>
      </c>
      <c r="C17" s="88" t="str">
        <f t="shared" si="2"/>
        <v>#REF!</v>
      </c>
      <c r="D17" s="89" t="str">
        <f t="shared" si="10"/>
        <v>#REF!</v>
      </c>
      <c r="E17" s="88" t="str">
        <f>if(Services!A20="","",$R$23&amp;Services!A20&amp;$R$24&amp;Services!H20&amp;$R$25&amp;Services!D20&amp;$R$26&amp;Services!E20&amp;$R$27&amp;oldWordpress!H17&amp;$R$28&amp;Services!B20&amp;$R$29)</f>
        <v>#REF!</v>
      </c>
      <c r="F17" s="90" t="str">
        <f>if(Services!D20="","",$R$32&amp;Services!D20&amp;$R$33&amp;Services!E20&amp;$R$34)</f>
        <v>http://maps.google.com/?q=P.O. Box 40635, Reno, NV</v>
      </c>
      <c r="G17" s="90" t="str">
        <f>if(#REF!="","",$R$37&amp;#REF!&amp;$R$38&amp;#REF!)</f>
        <v>#REF!</v>
      </c>
      <c r="H17" s="90" t="str">
        <f t="shared" si="3"/>
        <v>#REF!</v>
      </c>
      <c r="I17" s="91" t="s">
        <v>299</v>
      </c>
      <c r="J17" s="90" t="str">
        <f>if(oldHousing!A9="","",$R$42&amp;oldHousing!A9&amp;$R$43&amp;L17&amp;K17&amp;oldHousing!B9&amp;$R$46&amp;O17&amp;$R$47&amp;oldHousing!F9&amp;$R$48)</f>
        <v>&lt;h3&gt;City Center Apts&lt;/h3&gt;&lt;p&gt; 160 Sinclair St&amp;nbsp;&lt;a href="https://www.google.com/maps/place/39.524393, -119.808157" target="_blank"&gt;MAP&lt;/a&gt;&lt;br /&gt;&lt;strong&gt;284-9500&lt;/strong&gt;&lt;/p&gt;</v>
      </c>
      <c r="K17" s="90" t="str">
        <f>if(oldHousing!H9="y"," subsidized&lt;br /&gt;"," ")</f>
        <v> </v>
      </c>
      <c r="L17" s="90" t="str">
        <f>if(oldHousing!G9="","",oldHousing!G9&amp;if(oldHousing!H9="n","&amp;nbsp;&lt;br /&gt;",",&amp;nbsp;"))</f>
        <v/>
      </c>
      <c r="M17" s="90" t="str">
        <f>if(oldHousing!B9="","","http://maps.google.com/?q="&amp;oldHousing!B9&amp;" NV")</f>
        <v>http://maps.google.com/?q=160 Sinclair St NV</v>
      </c>
      <c r="N17" s="90" t="str">
        <f>if(oldHousing!D9="","",$R$37&amp;oldHousing!D9&amp;$R$38&amp;oldHousing!E9)</f>
        <v>https://www.google.com/maps/place/39.524393, -119.808157</v>
      </c>
      <c r="O17" s="90" t="str">
        <f t="shared" si="9"/>
        <v>https://www.google.com/maps/place/39.524393, -119.808157</v>
      </c>
      <c r="P17" s="91" t="s">
        <v>299</v>
      </c>
      <c r="Q17" s="24" t="s">
        <v>1784</v>
      </c>
      <c r="R17" s="24" t="s">
        <v>1785</v>
      </c>
      <c r="S17" s="91" t="s">
        <v>299</v>
      </c>
      <c r="T17" s="95"/>
    </row>
    <row r="18">
      <c r="B18" s="87" t="str">
        <f t="shared" si="1"/>
        <v>#REF!</v>
      </c>
      <c r="C18" s="88" t="str">
        <f t="shared" si="2"/>
        <v>#REF!</v>
      </c>
      <c r="D18" s="89" t="str">
        <f t="shared" si="10"/>
        <v>#REF!</v>
      </c>
      <c r="E18" s="88" t="str">
        <f>if(Services!A21="","",$R$23&amp;Services!A21&amp;$R$24&amp;Services!H21&amp;$R$25&amp;Services!D21&amp;$R$26&amp;Services!E21&amp;$R$27&amp;oldWordpress!H18&amp;$R$28&amp;Services!B21&amp;$R$29)</f>
        <v>&lt;h3&gt;Banbridge Apts&lt;/h3&gt;&lt;p&gt;Family-Subsidized-Using Low Income Housing Tax Credit LIHTC program, units set aside. Households must earn either less than 50% or 60% of the area median income. Rents capped at a maximum of 30% of the set-aside area median income.&lt;br /&gt;1000 El Rancho Dr, Reno, NV &lt;a href="http://maps.google.com/?q=1000 El Rancho Dr, Reno, NV" target="_blank"&gt;MAP&lt;/a&gt;&lt;strong&gt;&lt;br /&gt;775-331-7170&lt;/strong&gt;&lt;/p&gt;</v>
      </c>
      <c r="F18" s="90" t="str">
        <f>if(Services!D21="","",$R$32&amp;Services!D21&amp;$R$33&amp;Services!E21&amp;$R$34)</f>
        <v>http://maps.google.com/?q=1000 El Rancho Dr, Reno, NV</v>
      </c>
      <c r="G18" s="90" t="str">
        <f>if(Services!AJ21="","",$R$37&amp;Services!AJ21&amp;$R$38&amp;Services!AK21)</f>
        <v/>
      </c>
      <c r="H18" s="90" t="str">
        <f t="shared" si="3"/>
        <v>http://maps.google.com/?q=1000 El Rancho Dr, Reno, NV</v>
      </c>
      <c r="I18" s="91" t="s">
        <v>299</v>
      </c>
      <c r="J18" s="90" t="str">
        <f>if(oldHousing!A10="","",$R$42&amp;oldHousing!A10&amp;$R$43&amp;L18&amp;K18&amp;oldHousing!B10&amp;$R$46&amp;O18&amp;$R$47&amp;oldHousing!F10&amp;$R$48)</f>
        <v>&lt;h3&gt;City Hall Senior Apts&lt;/h3&gt;&lt;p&gt;elderly/disabled,&amp;nbsp; 625 5th St&amp;nbsp;&lt;a href="https://www.google.com/maps/place/39.539332, -119.749391" target="_blank"&gt;MAP&lt;/a&gt;&lt;br /&gt;&lt;strong&gt;331-4900&lt;/strong&gt;&lt;/p&gt;</v>
      </c>
      <c r="K18" s="90" t="str">
        <f>if(oldHousing!H10="y"," subsidized&lt;br /&gt;"," ")</f>
        <v> </v>
      </c>
      <c r="L18" s="90" t="str">
        <f>if(oldHousing!G10="","",oldHousing!G10&amp;if(oldHousing!H10="n","&amp;nbsp;&lt;br /&gt;",",&amp;nbsp;"))</f>
        <v>elderly/disabled,&amp;nbsp;</v>
      </c>
      <c r="M18" s="90" t="str">
        <f>if(oldHousing!B10="","","http://maps.google.com/?q="&amp;oldHousing!B10&amp;" NV")</f>
        <v>http://maps.google.com/?q=625 5th St NV</v>
      </c>
      <c r="N18" s="90" t="str">
        <f>if(oldHousing!D10="","",$R$37&amp;oldHousing!D10&amp;$R$38&amp;oldHousing!E10)</f>
        <v>https://www.google.com/maps/place/39.539332, -119.749391</v>
      </c>
      <c r="O18" s="90" t="str">
        <f t="shared" si="9"/>
        <v>https://www.google.com/maps/place/39.539332, -119.749391</v>
      </c>
      <c r="P18" s="91" t="s">
        <v>299</v>
      </c>
      <c r="S18" s="91" t="s">
        <v>299</v>
      </c>
      <c r="T18" s="95"/>
    </row>
    <row r="19">
      <c r="B19" s="87" t="str">
        <f t="shared" si="1"/>
        <v>#REF!</v>
      </c>
      <c r="C19" s="88" t="str">
        <f t="shared" si="2"/>
        <v>#REF!</v>
      </c>
      <c r="D19" s="89" t="str">
        <f t="shared" si="10"/>
        <v>#REF!</v>
      </c>
      <c r="E19" s="88" t="str">
        <f>if(Services!A22="","",$R$23&amp;Services!A22&amp;$R$24&amp;Services!H22&amp;$R$25&amp;Services!D22&amp;$R$26&amp;Services!E22&amp;$R$27&amp;oldWordpress!H19&amp;$R$28&amp;Services!B22&amp;$R$29)</f>
        <v>#REF!</v>
      </c>
      <c r="F19" s="90" t="str">
        <f>if(Services!D22="","",$R$32&amp;Services!D22&amp;$R$33&amp;Services!E22&amp;$R$34)</f>
        <v>http://maps.google.com/?q=1080 N. Minnesota Street, Carson City, NV</v>
      </c>
      <c r="G19" s="90" t="str">
        <f>if(#REF!="","",$R$37&amp;#REF!&amp;$R$38&amp;#REF!)</f>
        <v>#REF!</v>
      </c>
      <c r="H19" s="90" t="str">
        <f t="shared" si="3"/>
        <v>#REF!</v>
      </c>
      <c r="I19" s="91" t="s">
        <v>299</v>
      </c>
      <c r="J19" s="90" t="str">
        <f>if(oldHousing!A11="","",$R$42&amp;oldHousing!A11&amp;$R$43&amp;L19&amp;K19&amp;oldHousing!B11&amp;$R$46&amp;O19&amp;$R$47&amp;oldHousing!F11&amp;$R$48)</f>
        <v>&lt;h3&gt;Cottonwood Village&lt;/h3&gt;&lt;p&gt; 2655 Yori Ave&amp;nbsp;&lt;a href="https://www.google.com/maps/place/39.498720, -119.793924" target="_blank"&gt;MAP&lt;/a&gt;&lt;br /&gt;&lt;strong&gt;825-4999&lt;/strong&gt;&lt;/p&gt;</v>
      </c>
      <c r="K19" s="90" t="str">
        <f>if(oldHousing!H11="y"," subsidized&lt;br /&gt;"," ")</f>
        <v> </v>
      </c>
      <c r="L19" s="90" t="str">
        <f>if(oldHousing!G11="","",oldHousing!G11&amp;if(oldHousing!H11="n","&amp;nbsp;&lt;br /&gt;",",&amp;nbsp;"))</f>
        <v/>
      </c>
      <c r="M19" s="90" t="str">
        <f>if(oldHousing!B11="","","http://maps.google.com/?q="&amp;oldHousing!B11&amp;" NV")</f>
        <v>http://maps.google.com/?q=2655 Yori Ave NV</v>
      </c>
      <c r="N19" s="90" t="str">
        <f>if(oldHousing!D11="","",$R$37&amp;oldHousing!D11&amp;$R$38&amp;oldHousing!E11)</f>
        <v>https://www.google.com/maps/place/39.498720, -119.793924</v>
      </c>
      <c r="O19" s="90" t="str">
        <f t="shared" si="9"/>
        <v>https://www.google.com/maps/place/39.498720, -119.793924</v>
      </c>
      <c r="P19" s="91" t="s">
        <v>299</v>
      </c>
      <c r="Q19" s="92" t="s">
        <v>1786</v>
      </c>
      <c r="S19" s="91" t="s">
        <v>299</v>
      </c>
      <c r="T19" s="95"/>
    </row>
    <row r="20">
      <c r="B20" s="87" t="str">
        <f t="shared" si="1"/>
        <v>#REF!</v>
      </c>
      <c r="C20" s="88" t="str">
        <f t="shared" si="2"/>
        <v>#REF!</v>
      </c>
      <c r="D20" s="89" t="str">
        <f t="shared" si="10"/>
        <v>#REF!</v>
      </c>
      <c r="E20" s="88" t="str">
        <f>if(Services!A23="","",$R$23&amp;Services!A23&amp;$R$24&amp;Services!H23&amp;$R$25&amp;Services!D23&amp;$R$26&amp;Services!E23&amp;$R$27&amp;oldWordpress!H20&amp;$R$28&amp;Services!B23&amp;$R$29)</f>
        <v>&lt;h3&gt;Behavioral Health Services (BHS) - Outpatient.&lt;/h3&gt;&lt;p&gt;Carson Tahoe Specialty Medical Center. Offers outpatient mental health and substance abuse services to adults, adolescents, and children. No psychiatric help.
 Chemical dependency and psychiatric treatment offered. Services include: Drug testing, anger management, Anxiety, General adult and adolescent behavioral services, psychosocial rehabilitative services.&lt;br /&gt;775 Fleischmann Street, 2nd floor, Carson City, NV &lt;a href="http://maps.google.com/?q=775 Fleischmann Street, 2nd floor, Carson City, NV" target="_blank"&gt;MAP&lt;/a&gt;&lt;strong&gt;&lt;br /&gt;775-445-7756&lt;/strong&gt;&lt;/p&gt;</v>
      </c>
      <c r="F20" s="90" t="str">
        <f>if(Services!D23="","",$R$32&amp;Services!D23&amp;$R$33&amp;Services!E23&amp;$R$34)</f>
        <v>http://maps.google.com/?q=775 Fleischmann Street, 2nd floor, Carson City, NV</v>
      </c>
      <c r="G20" s="90" t="str">
        <f>if(Services!AJ23="","",$R$37&amp;Services!AJ23&amp;$R$38&amp;Services!AK23)</f>
        <v/>
      </c>
      <c r="H20" s="90" t="str">
        <f t="shared" si="3"/>
        <v>http://maps.google.com/?q=775 Fleischmann Street, 2nd floor, Carson City, NV</v>
      </c>
      <c r="I20" s="91" t="s">
        <v>299</v>
      </c>
      <c r="J20" s="90" t="str">
        <f>if(oldHousing!A12="","",$R$42&amp;oldHousing!A12&amp;$R$43&amp;L20&amp;K20&amp;oldHousing!B12&amp;$R$46&amp;O20&amp;$R$47&amp;oldHousing!F12&amp;$R$48)</f>
        <v>&lt;h3&gt;Courtyard Centre&lt;/h3&gt;&lt;p&gt;singles,&amp;nbsp; 695 W 3rd St&amp;nbsp;&lt;a href="https://www.google.com/maps/place/39.527160, -119.822255" target="_blank"&gt;MAP&lt;/a&gt;&lt;br /&gt;&lt;strong&gt;284-2100&lt;/strong&gt;&lt;/p&gt;</v>
      </c>
      <c r="K20" s="90" t="str">
        <f>if(oldHousing!H12="y"," subsidized&lt;br /&gt;"," ")</f>
        <v> </v>
      </c>
      <c r="L20" s="90" t="str">
        <f>if(oldHousing!G12="","",oldHousing!G12&amp;if(oldHousing!H12="n","&amp;nbsp;&lt;br /&gt;",",&amp;nbsp;"))</f>
        <v>singles,&amp;nbsp;</v>
      </c>
      <c r="M20" s="90" t="str">
        <f>if(oldHousing!B12="","","http://maps.google.com/?q="&amp;oldHousing!B12&amp;" NV")</f>
        <v>http://maps.google.com/?q=695 W 3rd St NV</v>
      </c>
      <c r="N20" s="90" t="str">
        <f>if(oldHousing!D12="","",$R$37&amp;oldHousing!D12&amp;$R$38&amp;oldHousing!E12)</f>
        <v>https://www.google.com/maps/place/39.527160, -119.822255</v>
      </c>
      <c r="O20" s="90" t="str">
        <f t="shared" si="9"/>
        <v>https://www.google.com/maps/place/39.527160, -119.822255</v>
      </c>
      <c r="P20" s="91" t="s">
        <v>299</v>
      </c>
      <c r="R20" s="24" t="s">
        <v>1773</v>
      </c>
      <c r="S20" s="91" t="s">
        <v>299</v>
      </c>
      <c r="T20" s="95"/>
    </row>
    <row r="21">
      <c r="B21" s="87" t="str">
        <f t="shared" si="1"/>
        <v>#REF!</v>
      </c>
      <c r="C21" s="88" t="str">
        <f t="shared" si="2"/>
        <v>#REF!</v>
      </c>
      <c r="D21" s="89" t="str">
        <f t="shared" si="10"/>
        <v>#REF!</v>
      </c>
      <c r="E21" s="88" t="str">
        <f>if(Services!A24="","",$R$23&amp;Services!A24&amp;$R$24&amp;Services!H24&amp;$R$25&amp;Services!D24&amp;$R$26&amp;Services!E24&amp;$R$27&amp;oldWordpress!H21&amp;$R$28&amp;Services!B24&amp;$R$29)</f>
        <v>&lt;h3&gt;Bethel AME Church&lt;/h3&gt;&lt;p&gt;2nd and 4th Tuesday 4:30pm - 6:30pm.
Do not arrive before 4:30. Bring photo ID each time. Must provide proof of address. Must be willing/able to complete intake form on 1st visit.
&lt;br /&gt;2655 N. Rock Blvd., Sparks, NV &lt;a href="http://maps.google.com/?q=2655 N. Rock Blvd., Sparks, NV" target="_blank"&gt;MAP&lt;/a&gt;&lt;strong&gt;&lt;br /&gt;775-355-9030&lt;/strong&gt;&lt;/p&gt;</v>
      </c>
      <c r="F21" s="90" t="str">
        <f>if(Services!D24="","",$R$32&amp;Services!D24&amp;$R$33&amp;Services!E24&amp;$R$34)</f>
        <v>http://maps.google.com/?q=2655 N. Rock Blvd., Sparks, NV</v>
      </c>
      <c r="G21" s="90" t="str">
        <f>if(Services!AJ24="","",$R$37&amp;Services!AJ24&amp;$R$38&amp;Services!AK24)</f>
        <v/>
      </c>
      <c r="H21" s="90" t="str">
        <f t="shared" si="3"/>
        <v>http://maps.google.com/?q=2655 N. Rock Blvd., Sparks, NV</v>
      </c>
      <c r="I21" s="91" t="s">
        <v>299</v>
      </c>
      <c r="J21" s="90" t="str">
        <f>if(oldHousing!A13="","",$R$42&amp;oldHousing!A13&amp;$R$43&amp;L21&amp;K21&amp;oldHousing!B13&amp;$R$46&amp;O21&amp;$R$47&amp;oldHousing!F13&amp;$R$48)</f>
        <v>&lt;h3&gt;Creekside Apts&lt;/h3&gt;&lt;p&gt; 2450 Sutro St&amp;nbsp;&lt;a href="https://www.google.com/maps/place/39.550522, -119.798183" target="_blank"&gt;MAP&lt;/a&gt;&lt;br /&gt;&lt;strong&gt;379-5484&lt;/strong&gt;&lt;/p&gt;</v>
      </c>
      <c r="K21" s="90" t="str">
        <f>if(oldHousing!H13="y"," subsidized&lt;br /&gt;"," ")</f>
        <v> </v>
      </c>
      <c r="L21" s="90" t="str">
        <f>if(oldHousing!G13="","",oldHousing!G13&amp;if(oldHousing!H13="n","&amp;nbsp;&lt;br /&gt;",",&amp;nbsp;"))</f>
        <v/>
      </c>
      <c r="M21" s="90" t="str">
        <f>if(oldHousing!B13="","","http://maps.google.com/?q="&amp;oldHousing!B13&amp;" NV")</f>
        <v>http://maps.google.com/?q=2450 Sutro St NV</v>
      </c>
      <c r="N21" s="90" t="str">
        <f>if(oldHousing!D13="","",$R$37&amp;oldHousing!D13&amp;$R$38&amp;oldHousing!E13)</f>
        <v>https://www.google.com/maps/place/39.550522, -119.798183</v>
      </c>
      <c r="O21" s="90" t="str">
        <f t="shared" si="9"/>
        <v>https://www.google.com/maps/place/39.550522, -119.798183</v>
      </c>
      <c r="P21" s="91" t="s">
        <v>299</v>
      </c>
      <c r="S21" s="91" t="s">
        <v>299</v>
      </c>
      <c r="T21" s="95"/>
    </row>
    <row r="22">
      <c r="B22" s="87" t="str">
        <f t="shared" si="1"/>
        <v>#REF!</v>
      </c>
      <c r="C22" s="88" t="str">
        <f t="shared" si="2"/>
        <v>#REF!</v>
      </c>
      <c r="D22" s="89" t="str">
        <f t="shared" si="10"/>
        <v>#REF!</v>
      </c>
      <c r="E22" s="88" t="str">
        <f>if(Services!A25="","",$R$23&amp;Services!A25&amp;$R$24&amp;Services!H25&amp;$R$25&amp;Services!D25&amp;$R$26&amp;Services!E25&amp;$R$27&amp;oldWordpress!H22&amp;$R$28&amp;Services!B25&amp;$R$29)</f>
        <v>&lt;h3&gt;Blessed Positivity&lt;/h3&gt;&lt;p&gt;Children are assisted. Free clothes, school uniforms, birthday or Christmas gifts for kids and similar goods are given out.&lt;br /&gt;, Reno, NV &lt;a href="" target="_blank"&gt;MAP&lt;/a&gt;&lt;strong&gt;&lt;br /&gt;775-636-9113&lt;/strong&gt;&lt;/p&gt;</v>
      </c>
      <c r="F22" s="90" t="str">
        <f>if(Services!D25="","",$R$32&amp;Services!D25&amp;$R$33&amp;Services!E25&amp;$R$34)</f>
        <v/>
      </c>
      <c r="G22" s="90" t="str">
        <f>if(Services!AJ25="","",$R$37&amp;Services!AJ25&amp;$R$38&amp;Services!AK25)</f>
        <v/>
      </c>
      <c r="H22" s="90" t="str">
        <f t="shared" si="3"/>
        <v/>
      </c>
      <c r="I22" s="91" t="s">
        <v>299</v>
      </c>
      <c r="J22" s="90" t="str">
        <f>if(oldHousing!A14="","",$R$42&amp;oldHousing!A14&amp;$R$43&amp;L22&amp;K22&amp;oldHousing!B14&amp;$R$46&amp;O22&amp;$R$47&amp;oldHousing!F14&amp;$R$48)</f>
        <v>&lt;h3&gt;Dakota Crest Apts&lt;/h3&gt;&lt;p&gt; 446 Kirman Ave&amp;nbsp;&lt;a href="https://www.google.com/maps/place/39.520872, -119.797711" target="_blank"&gt;MAP&lt;/a&gt;&lt;br /&gt;&lt;strong&gt;333-0766&lt;/strong&gt;&lt;/p&gt;</v>
      </c>
      <c r="K22" s="90" t="str">
        <f>if(oldHousing!H14="y"," subsidized&lt;br /&gt;"," ")</f>
        <v> </v>
      </c>
      <c r="L22" s="90" t="str">
        <f>if(oldHousing!G14="","",oldHousing!G14&amp;if(oldHousing!H14="n","&amp;nbsp;&lt;br /&gt;",",&amp;nbsp;"))</f>
        <v/>
      </c>
      <c r="M22" s="90" t="str">
        <f>if(oldHousing!B14="","","http://maps.google.com/?q="&amp;oldHousing!B14&amp;" NV")</f>
        <v>http://maps.google.com/?q=446 Kirman Ave NV</v>
      </c>
      <c r="N22" s="90" t="str">
        <f>if(oldHousing!D14="","",$R$37&amp;oldHousing!D14&amp;$R$38&amp;oldHousing!E14)</f>
        <v>https://www.google.com/maps/place/39.520872, -119.797711</v>
      </c>
      <c r="O22" s="90" t="str">
        <f t="shared" si="9"/>
        <v>https://www.google.com/maps/place/39.520872, -119.797711</v>
      </c>
      <c r="P22" s="91" t="s">
        <v>299</v>
      </c>
      <c r="Q22" s="92" t="s">
        <v>1787</v>
      </c>
      <c r="S22" s="91" t="s">
        <v>299</v>
      </c>
      <c r="T22" s="95"/>
    </row>
    <row r="23">
      <c r="B23" s="87" t="str">
        <f t="shared" si="1"/>
        <v>#REF!</v>
      </c>
      <c r="C23" s="88" t="str">
        <f t="shared" si="2"/>
        <v>#REF!</v>
      </c>
      <c r="D23" s="89" t="str">
        <f t="shared" si="10"/>
        <v>#REF!</v>
      </c>
      <c r="E23" s="88" t="str">
        <f>if(Services!A29="","",$R$23&amp;Services!A29&amp;$R$24&amp;Services!H29&amp;$R$25&amp;Services!D29&amp;$R$26&amp;Services!E29&amp;$R$27&amp;oldWordpress!H23&amp;$R$28&amp;Services!B29&amp;$R$29)</f>
        <v>&lt;h3&gt;Bristlecone Counseling&lt;/h3&gt;&lt;p&gt;Adult Outpatient drug treatment/counseling;24 hours&lt;br /&gt;704 Mill Street, Reno, NV &lt;a href="http://maps.google.com/?q=704 Mill Street, Reno, NV" target="_blank"&gt;MAP&lt;/a&gt;&lt;strong&gt;&lt;br /&gt;775-954-1400&lt;/strong&gt;&lt;/p&gt;</v>
      </c>
      <c r="F23" s="90" t="str">
        <f>if(Services!D29="","",$R$32&amp;Services!D29&amp;$R$33&amp;Services!E29&amp;$R$34)</f>
        <v>http://maps.google.com/?q=704 Mill Street, Reno, NV</v>
      </c>
      <c r="G23" s="90" t="str">
        <f>if(Services!AJ29="","",$R$37&amp;Services!AJ29&amp;$R$38&amp;Services!AK29)</f>
        <v/>
      </c>
      <c r="H23" s="90" t="str">
        <f t="shared" si="3"/>
        <v>http://maps.google.com/?q=704 Mill Street, Reno, NV</v>
      </c>
      <c r="I23" s="91" t="s">
        <v>299</v>
      </c>
      <c r="J23" s="90" t="str">
        <f>if(oldHousing!A15="","",$R$42&amp;oldHousing!A15&amp;$R$43&amp;L23&amp;K23&amp;oldHousing!B15&amp;$R$46&amp;O23&amp;$R$47&amp;oldHousing!F15&amp;$R$48)</f>
        <v>&lt;h3&gt;Diamond Creek Apts&lt;/h3&gt;&lt;p&gt; 1205 S Meadows Pkwy&amp;nbsp;&lt;a href="https://www.google.com/maps/place/39.441997, -119.750268" target="_blank"&gt;MAP&lt;/a&gt;&lt;br /&gt;&lt;strong&gt;852-2339&lt;/strong&gt;&lt;/p&gt;</v>
      </c>
      <c r="K23" s="90" t="str">
        <f>if(oldHousing!H15="y"," subsidized&lt;br /&gt;"," ")</f>
        <v> </v>
      </c>
      <c r="L23" s="90" t="str">
        <f>if(oldHousing!G15="","",oldHousing!G15&amp;if(oldHousing!H15="n","&amp;nbsp;&lt;br /&gt;",",&amp;nbsp;"))</f>
        <v/>
      </c>
      <c r="M23" s="90" t="str">
        <f>if(oldHousing!B15="","","http://maps.google.com/?q="&amp;oldHousing!B15&amp;" NV")</f>
        <v>http://maps.google.com/?q=1205 S Meadows Pkwy NV</v>
      </c>
      <c r="N23" s="90" t="str">
        <f>if(oldHousing!D15="","",$R$37&amp;oldHousing!D15&amp;$R$38&amp;oldHousing!E15)</f>
        <v>https://www.google.com/maps/place/39.441997, -119.750268</v>
      </c>
      <c r="O23" s="90" t="str">
        <f t="shared" si="9"/>
        <v>https://www.google.com/maps/place/39.441997, -119.750268</v>
      </c>
      <c r="P23" s="91" t="s">
        <v>299</v>
      </c>
      <c r="R23" s="24" t="s">
        <v>1788</v>
      </c>
      <c r="S23" s="91" t="s">
        <v>299</v>
      </c>
      <c r="T23" s="95"/>
    </row>
    <row r="24">
      <c r="B24" s="87" t="str">
        <f t="shared" si="1"/>
        <v>#REF!</v>
      </c>
      <c r="C24" s="88" t="str">
        <f t="shared" si="2"/>
        <v>#REF!</v>
      </c>
      <c r="D24" s="89" t="str">
        <f t="shared" si="10"/>
        <v>#REF!</v>
      </c>
      <c r="E24" s="88" t="str">
        <f>if(Services!A33="","",$R$23&amp;Services!A33&amp;$R$24&amp;Services!H33&amp;$R$25&amp;Services!D33&amp;$R$26&amp;Services!E33&amp;$R$27&amp;oldWordpress!H24&amp;$R$28&amp;Services!B33&amp;$R$29)</f>
        <v>&lt;h3&gt;Camp Git-Along&lt;/h3&gt;&lt;p&gt;Call the number for Food Assistance&lt;br /&gt;5640 Charjene Way, Sun Valley, NV &lt;a href="http://maps.google.com/?q=5640 Charjene Way, Sun Valley, NV" target="_blank"&gt;MAP&lt;/a&gt;&lt;strong&gt;&lt;br /&gt;775-313-8521&lt;/strong&gt;&lt;/p&gt;</v>
      </c>
      <c r="F24" s="90" t="str">
        <f>if(Services!D33="","",$R$32&amp;Services!D33&amp;$R$33&amp;Services!E33&amp;$R$34)</f>
        <v>http://maps.google.com/?q=5640 Charjene Way, Sun Valley, NV</v>
      </c>
      <c r="G24" s="90" t="str">
        <f>if(Services!AJ33="","",$R$37&amp;Services!AJ33&amp;$R$38&amp;Services!AK33)</f>
        <v/>
      </c>
      <c r="H24" s="90" t="str">
        <f t="shared" si="3"/>
        <v>http://maps.google.com/?q=5640 Charjene Way, Sun Valley, NV</v>
      </c>
      <c r="I24" s="91" t="s">
        <v>299</v>
      </c>
      <c r="J24" s="90" t="str">
        <f>if(oldHousing!A16="","",$R$42&amp;oldHousing!A16&amp;$R$43&amp;L24&amp;K24&amp;oldHousing!B16&amp;$R$46&amp;O24&amp;$R$47&amp;oldHousing!F16&amp;$R$48)</f>
        <v>&lt;h3&gt;Grace Senior Apts&lt;/h3&gt;&lt;p&gt;elderly/disabled,&amp;nbsp; 1260 Commerce St&amp;nbsp;&lt;a href="https://www.google.com/maps/place/39.544273, -119.762971" target="_blank"&gt;MAP&lt;/a&gt;&lt;br /&gt;&lt;strong&gt;284-5777&lt;/strong&gt;&lt;/p&gt;</v>
      </c>
      <c r="K24" s="90" t="str">
        <f>if(oldHousing!H16="y"," subsidized&lt;br /&gt;"," ")</f>
        <v> </v>
      </c>
      <c r="L24" s="90" t="str">
        <f>if(oldHousing!G16="","",oldHousing!G16&amp;if(oldHousing!H16="n","&amp;nbsp;&lt;br /&gt;",",&amp;nbsp;"))</f>
        <v>elderly/disabled,&amp;nbsp;</v>
      </c>
      <c r="M24" s="90" t="str">
        <f>if(oldHousing!B16="","","http://maps.google.com/?q="&amp;oldHousing!B16&amp;" NV")</f>
        <v>http://maps.google.com/?q=1260 Commerce St NV</v>
      </c>
      <c r="N24" s="90" t="str">
        <f>if(oldHousing!D16="","",$R$37&amp;oldHousing!D16&amp;$R$38&amp;oldHousing!E16)</f>
        <v>https://www.google.com/maps/place/39.544273, -119.762971</v>
      </c>
      <c r="O24" s="90" t="str">
        <f t="shared" si="9"/>
        <v>https://www.google.com/maps/place/39.544273, -119.762971</v>
      </c>
      <c r="P24" s="91" t="s">
        <v>299</v>
      </c>
      <c r="Q24" s="24" t="s">
        <v>1597</v>
      </c>
      <c r="R24" s="24" t="s">
        <v>1611</v>
      </c>
      <c r="S24" s="91" t="s">
        <v>299</v>
      </c>
      <c r="T24" s="95"/>
    </row>
    <row r="25">
      <c r="B25" s="87" t="str">
        <f t="shared" si="1"/>
        <v>#REF!</v>
      </c>
      <c r="C25" s="88" t="str">
        <f t="shared" si="2"/>
        <v>#REF!</v>
      </c>
      <c r="D25" s="89" t="str">
        <f t="shared" si="10"/>
        <v>#REF!</v>
      </c>
      <c r="E25" s="88" t="str">
        <f>if(Services!A36="","",$R$23&amp;Services!A36&amp;$R$24&amp;Services!H36&amp;$R$25&amp;Services!D36&amp;$R$26&amp;Services!E36&amp;$R$27&amp;oldWordpress!H25&amp;$R$28&amp;Services!B36&amp;$R$29)</f>
        <v>#REF!</v>
      </c>
      <c r="F25" s="90" t="str">
        <f>if(Services!D36="","",$R$32&amp;Services!D36&amp;$R$33&amp;Services!E36&amp;$R$34)</f>
        <v>http://maps.google.com/?q=775 Fleischmann Way, Carson City, NV</v>
      </c>
      <c r="G25" s="90" t="str">
        <f>if(#REF!="","",$R$37&amp;#REF!&amp;$R$38&amp;#REF!)</f>
        <v>#REF!</v>
      </c>
      <c r="H25" s="90" t="str">
        <f t="shared" si="3"/>
        <v>#REF!</v>
      </c>
      <c r="I25" s="91" t="s">
        <v>299</v>
      </c>
      <c r="J25" s="90" t="str">
        <f>if(oldHousing!A17="","",$R$42&amp;oldHousing!A17&amp;$R$43&amp;L25&amp;K25&amp;oldHousing!B17&amp;$R$46&amp;O25&amp;$R$47&amp;oldHousing!F17&amp;$R$48)</f>
        <v>&lt;h3&gt;Grenada Apts&lt;/h3&gt;&lt;p&gt;singles,&amp;nbsp; 900 I St&amp;nbsp;&lt;a href="https://www.google.com/maps/place/39.543360, -119.754652" target="_blank"&gt;MAP&lt;/a&gt;&lt;br /&gt;&lt;strong&gt;331-1101&lt;/strong&gt;&lt;/p&gt;</v>
      </c>
      <c r="K25" s="90" t="str">
        <f>if(oldHousing!H17="y"," subsidized&lt;br /&gt;"," ")</f>
        <v> </v>
      </c>
      <c r="L25" s="90" t="str">
        <f>if(oldHousing!G17="","",oldHousing!G17&amp;if(oldHousing!H17="n","&amp;nbsp;&lt;br /&gt;",",&amp;nbsp;"))</f>
        <v>singles,&amp;nbsp;</v>
      </c>
      <c r="M25" s="90" t="str">
        <f>if(oldHousing!B17="","","http://maps.google.com/?q="&amp;oldHousing!B17&amp;" NV")</f>
        <v>http://maps.google.com/?q=900 I St NV</v>
      </c>
      <c r="N25" s="90" t="str">
        <f>if(oldHousing!D17="","",$R$37&amp;oldHousing!D17&amp;$R$38&amp;oldHousing!E17)</f>
        <v>https://www.google.com/maps/place/39.543360, -119.754652</v>
      </c>
      <c r="O25" s="90" t="str">
        <f t="shared" si="9"/>
        <v>https://www.google.com/maps/place/39.543360, -119.754652</v>
      </c>
      <c r="P25" s="91" t="s">
        <v>299</v>
      </c>
      <c r="Q25" s="24" t="s">
        <v>7</v>
      </c>
      <c r="R25" s="24" t="s">
        <v>1789</v>
      </c>
      <c r="S25" s="91" t="s">
        <v>299</v>
      </c>
      <c r="T25" s="95"/>
    </row>
    <row r="26">
      <c r="B26" s="87" t="str">
        <f t="shared" si="1"/>
        <v>#REF!</v>
      </c>
      <c r="C26" s="88" t="str">
        <f t="shared" si="2"/>
        <v>#REF!</v>
      </c>
      <c r="D26" s="89" t="str">
        <f t="shared" si="10"/>
        <v>#REF!</v>
      </c>
      <c r="E26" s="88" t="str">
        <f>if(Services!A37="","",$R$23&amp;Services!A37&amp;$R$24&amp;Services!H37&amp;$R$25&amp;Services!D37&amp;$R$26&amp;Services!E37&amp;$R$27&amp;oldWordpress!H26&amp;$R$28&amp;Services!B37&amp;$R$29)</f>
        <v>&lt;h3&gt;Carson Tahoe Behavioral Health: Inpatient&lt;/h3&gt;&lt;p&gt;Admission: 24hrs, 7 days a wk. Inpatient, patient must be 18 yrs. old, patient must have a psychiatric diagnosis, patient must be medically stable, and patient must have an acute issue. Chemical dependency and Psychiatric treatment offered.&lt;br /&gt;1080 N. Minnesota St., Carson City, NV &lt;a href="http://maps.google.com/?q=1080 N. Minnesota St., Carson City, NV" target="_blank"&gt;MAP&lt;/a&gt;&lt;strong&gt;&lt;br /&gt;775-445-7350&lt;/strong&gt;&lt;/p&gt;</v>
      </c>
      <c r="F26" s="90" t="str">
        <f>if(Services!D37="","",$R$32&amp;Services!D37&amp;$R$33&amp;Services!E37&amp;$R$34)</f>
        <v>http://maps.google.com/?q=1080 N. Minnesota St., Carson City, NV</v>
      </c>
      <c r="G26" s="90" t="str">
        <f>if(Services!AJ37="","",$R$37&amp;Services!AJ37&amp;$R$38&amp;Services!AK37)</f>
        <v/>
      </c>
      <c r="H26" s="90" t="str">
        <f t="shared" si="3"/>
        <v>http://maps.google.com/?q=1080 N. Minnesota St., Carson City, NV</v>
      </c>
      <c r="I26" s="91" t="s">
        <v>299</v>
      </c>
      <c r="J26" s="90" t="str">
        <f>if(oldHousing!A18="","",$R$42&amp;oldHousing!A18&amp;$R$43&amp;L26&amp;K26&amp;oldHousing!B18&amp;$R$46&amp;O26&amp;$R$47&amp;oldHousing!F18&amp;$R$48)</f>
        <v>&lt;h3&gt;Home Suites Apts&lt;/h3&gt;&lt;p&gt; 615 E Lincoln Way&amp;nbsp;&lt;a href="https://www.google.com/maps/place/39.537188, -119.736649" target="_blank"&gt;MAP&lt;/a&gt;&lt;br /&gt;&lt;strong&gt;359-8701&lt;/strong&gt;&lt;/p&gt;</v>
      </c>
      <c r="K26" s="90" t="str">
        <f>if(oldHousing!H18="y"," subsidized&lt;br /&gt;"," ")</f>
        <v> </v>
      </c>
      <c r="L26" s="90" t="str">
        <f>if(oldHousing!G18="","",oldHousing!G18&amp;if(oldHousing!H18="n","&amp;nbsp;&lt;br /&gt;",",&amp;nbsp;"))</f>
        <v/>
      </c>
      <c r="M26" s="90" t="str">
        <f>if(oldHousing!B18="","","http://maps.google.com/?q="&amp;oldHousing!B18&amp;" NV")</f>
        <v>http://maps.google.com/?q=615 E Lincoln Way NV</v>
      </c>
      <c r="N26" s="90" t="str">
        <f>if(oldHousing!D18="","",$R$37&amp;oldHousing!D18&amp;$R$38&amp;oldHousing!E18)</f>
        <v>https://www.google.com/maps/place/39.537188, -119.736649</v>
      </c>
      <c r="O26" s="90" t="str">
        <f t="shared" si="9"/>
        <v>https://www.google.com/maps/place/39.537188, -119.736649</v>
      </c>
      <c r="P26" s="91" t="s">
        <v>299</v>
      </c>
      <c r="Q26" s="24" t="s">
        <v>3</v>
      </c>
      <c r="R26" s="24" t="s">
        <v>1790</v>
      </c>
      <c r="S26" s="91" t="s">
        <v>299</v>
      </c>
      <c r="T26" s="95"/>
    </row>
    <row r="27">
      <c r="B27" s="87" t="str">
        <f t="shared" si="1"/>
        <v>#REF!</v>
      </c>
      <c r="C27" s="88" t="str">
        <f t="shared" si="2"/>
        <v>#REF!</v>
      </c>
      <c r="D27" s="89" t="str">
        <f t="shared" si="10"/>
        <v>#REF!</v>
      </c>
      <c r="E27" s="88" t="str">
        <f>if(Services!A39="","",$R$23&amp;Services!A39&amp;$R$24&amp;Services!H39&amp;$R$25&amp;Services!D39&amp;$R$26&amp;Services!E39&amp;$R$27&amp;oldWordpress!H27&amp;$R$28&amp;Services!B39&amp;$R$29)</f>
        <v>&lt;h3&gt;Carson Tahoe Health - Senior Pathways&lt;/h3&gt;&lt;p&gt;Multi-disciplinary assessment and treatment programs for elders experiencing functional difficulty; Inpatient and Outpatient services available; process groups, life skills training and individual and Family therapy, Alzheimer's, anxiety, behavioral, depression, memory, suicide.&lt;br /&gt;1600 Medical Pkwy, Carson City, NV &lt;a href="http://maps.google.com/?q=1600 Medical Pkwy, Carson City, NV" target="_blank"&gt;MAP&lt;/a&gt;&lt;strong&gt;&lt;br /&gt;775-445-8000&lt;/strong&gt;&lt;/p&gt;</v>
      </c>
      <c r="F27" s="90" t="str">
        <f>if(Services!D39="","",$R$32&amp;Services!D39&amp;$R$33&amp;Services!E39&amp;$R$34)</f>
        <v>http://maps.google.com/?q=1600 Medical Pkwy, Carson City, NV</v>
      </c>
      <c r="G27" s="90" t="str">
        <f>if(Services!AJ39="","",$R$37&amp;Services!AJ39&amp;$R$38&amp;Services!AK39)</f>
        <v/>
      </c>
      <c r="H27" s="90" t="str">
        <f t="shared" si="3"/>
        <v>http://maps.google.com/?q=1600 Medical Pkwy, Carson City, NV</v>
      </c>
      <c r="I27" s="91" t="s">
        <v>299</v>
      </c>
      <c r="J27" s="90" t="str">
        <f>if(oldHousing!A19="","",$R$42&amp;oldHousing!A19&amp;$R$43&amp;L27&amp;K27&amp;oldHousing!B19&amp;$R$46&amp;O27&amp;$R$47&amp;oldHousing!F19&amp;$R$48)</f>
        <v>&lt;h3&gt;Lakeside Manor&lt;/h3&gt;&lt;p&gt;elderly/disabled,&amp;nbsp; 855 Brinkby Ave&amp;nbsp;&lt;a href="https://www.google.com/maps/place/39.495775, -119.807546" target="_blank"&gt;MAP&lt;/a&gt;&lt;br /&gt;&lt;strong&gt;827-3606&lt;/strong&gt;&lt;/p&gt;</v>
      </c>
      <c r="K27" s="90" t="str">
        <f>if(oldHousing!H19="y"," subsidized&lt;br /&gt;"," ")</f>
        <v> </v>
      </c>
      <c r="L27" s="90" t="str">
        <f>if(oldHousing!G19="","",oldHousing!G19&amp;if(oldHousing!H19="n","&amp;nbsp;&lt;br /&gt;",",&amp;nbsp;"))</f>
        <v>elderly/disabled,&amp;nbsp;</v>
      </c>
      <c r="M27" s="90" t="str">
        <f>if(oldHousing!B19="","","http://maps.google.com/?q="&amp;oldHousing!B19&amp;" NV")</f>
        <v>http://maps.google.com/?q=855 Brinkby Ave NV</v>
      </c>
      <c r="N27" s="90" t="str">
        <f>if(oldHousing!D19="","",$R$37&amp;oldHousing!D19&amp;$R$38&amp;oldHousing!E19)</f>
        <v>https://www.google.com/maps/place/39.495775, -119.807546</v>
      </c>
      <c r="O27" s="90" t="str">
        <f t="shared" si="9"/>
        <v>https://www.google.com/maps/place/39.495775, -119.807546</v>
      </c>
      <c r="P27" s="91" t="s">
        <v>299</v>
      </c>
      <c r="Q27" s="24" t="s">
        <v>4</v>
      </c>
      <c r="R27" s="24" t="s">
        <v>1791</v>
      </c>
      <c r="S27" s="91" t="s">
        <v>299</v>
      </c>
      <c r="T27" s="95"/>
    </row>
    <row r="28">
      <c r="B28" s="87" t="str">
        <f t="shared" si="1"/>
        <v>#REF!</v>
      </c>
      <c r="C28" s="88" t="str">
        <f t="shared" si="2"/>
        <v>#REF!</v>
      </c>
      <c r="D28" s="89" t="str">
        <f t="shared" si="10"/>
        <v>#REF!</v>
      </c>
      <c r="E28" s="88" t="str">
        <f>if(Services!A41="","",$R$23&amp;Services!A41&amp;$R$24&amp;Services!H41&amp;$R$25&amp;Services!D41&amp;$R$26&amp;Services!E41&amp;$R$27&amp;oldWordpress!H28&amp;$R$28&amp;Services!B41&amp;$R$29)</f>
        <v>&lt;h3&gt;Casa de Vida&lt;/h3&gt;&lt;p&gt;Residential program for young women 12 to 25 years of age, who are pregnant and need housing, resources, and support. Parenting, budgeting, nutrition, and child development classes are part of the program. Includes an on-site, fully accredited adult education program, offered in partnership with the Washoe County school district. Also offer Baby Closet program for free diapers, clothing, formula, and baby equipment. Contact program for hours of operation. Semi-independent, transitional living home option for two parenting young women and their infant(s). Residents must be working, pay rent and have child care arranged. Contact program for application. The Wanda's Baby Closet clothing center focuses on babies and infants. There are diapers, clothing, infant formula, cribs, and other low cost baby care items.&lt;br /&gt;1290 Mill Street, Reno, NV &lt;a href="http://maps.google.com/?q=1290 Mill Street, Reno, NV" target="_blank"&gt;MAP&lt;/a&gt;&lt;strong&gt;&lt;br /&gt;775-329-1070&lt;/strong&gt;&lt;/p&gt;</v>
      </c>
      <c r="F28" s="90" t="str">
        <f>if(Services!D41="","",$R$32&amp;Services!D41&amp;$R$33&amp;Services!E41&amp;$R$34)</f>
        <v>http://maps.google.com/?q=1290 Mill Street, Reno, NV</v>
      </c>
      <c r="G28" s="90" t="str">
        <f>if(Services!AJ41="","",$R$37&amp;Services!AJ41&amp;$R$38&amp;Services!AK41)</f>
        <v/>
      </c>
      <c r="H28" s="90" t="str">
        <f t="shared" si="3"/>
        <v>http://maps.google.com/?q=1290 Mill Street, Reno, NV</v>
      </c>
      <c r="I28" s="91" t="s">
        <v>299</v>
      </c>
      <c r="J28" s="90" t="str">
        <f>if(oldHousing!A20="","",$R$42&amp;oldHousing!A20&amp;$R$43&amp;L28&amp;K28&amp;oldHousing!B20&amp;$R$46&amp;O28&amp;$R$47&amp;oldHousing!F20&amp;$R$48)</f>
        <v>&lt;h3&gt;Lighthouse of the Sierra/Step 2&lt;/h3&gt;&lt;p&gt;singles,&amp;nbsp; 3700 Safe Harbour Pl&amp;nbsp;&lt;a href="https://www.google.com/maps/place/39.566280, -119.782390" target="_blank"&gt;MAP&lt;/a&gt;&lt;br /&gt;&lt;strong&gt;787-9411&lt;/strong&gt;&lt;/p&gt;</v>
      </c>
      <c r="K28" s="90" t="str">
        <f>if(oldHousing!H20="y"," subsidized&lt;br /&gt;"," ")</f>
        <v> </v>
      </c>
      <c r="L28" s="90" t="str">
        <f>if(oldHousing!G20="","",oldHousing!G20&amp;if(oldHousing!H20="n","&amp;nbsp;&lt;br /&gt;",",&amp;nbsp;"))</f>
        <v>singles,&amp;nbsp;</v>
      </c>
      <c r="M28" s="90" t="str">
        <f>if(oldHousing!B20="","","http://maps.google.com/?q="&amp;oldHousing!B20&amp;" NV")</f>
        <v>http://maps.google.com/?q=3700 Safe Harbour Pl NV</v>
      </c>
      <c r="N28" s="90" t="str">
        <f>if(oldHousing!D20="","",$R$37&amp;oldHousing!D20&amp;$R$38&amp;oldHousing!E20)</f>
        <v>https://www.google.com/maps/place/39.566280, -119.782390</v>
      </c>
      <c r="O28" s="90" t="str">
        <f t="shared" si="9"/>
        <v>https://www.google.com/maps/place/39.566280, -119.782390</v>
      </c>
      <c r="P28" s="91" t="s">
        <v>299</v>
      </c>
      <c r="Q28" s="24" t="s">
        <v>1759</v>
      </c>
      <c r="R28" s="24" t="s">
        <v>1792</v>
      </c>
      <c r="S28" s="91" t="s">
        <v>299</v>
      </c>
      <c r="T28" s="95"/>
    </row>
    <row r="29">
      <c r="B29" s="87" t="str">
        <f t="shared" si="1"/>
        <v>#REF!</v>
      </c>
      <c r="C29" s="88" t="str">
        <f t="shared" si="2"/>
        <v>#REF!</v>
      </c>
      <c r="D29" s="89" t="str">
        <f t="shared" si="10"/>
        <v>#REF!</v>
      </c>
      <c r="E29" s="88" t="str">
        <f>if(Services!A43="","",$R$23&amp;Services!A43&amp;$R$24&amp;Services!H43&amp;$R$25&amp;Services!D43&amp;$R$26&amp;Services!E43&amp;$R$27&amp;oldWordpress!H29&amp;$R$28&amp;Services!B43&amp;$R$29)</f>
        <v>&lt;h3&gt;Centennial Park Annex&lt;/h3&gt;&lt;p&gt;Family-Subsidized-Sec 8&lt;br /&gt;1652 Wedekind Rd, Reno, NV &lt;a href="http://maps.google.com/?q=1652 Wedekind Rd, Reno, NV" target="_blank"&gt;MAP&lt;/a&gt;&lt;strong&gt;&lt;br /&gt;775-332-8000&lt;/strong&gt;&lt;/p&gt;</v>
      </c>
      <c r="F29" s="90" t="str">
        <f>if(Services!D43="","",$R$32&amp;Services!D43&amp;$R$33&amp;Services!E43&amp;$R$34)</f>
        <v>http://maps.google.com/?q=1652 Wedekind Rd, Reno, NV</v>
      </c>
      <c r="G29" s="90" t="str">
        <f>if(Services!AJ43="","",$R$37&amp;Services!AJ43&amp;$R$38&amp;Services!AK43)</f>
        <v/>
      </c>
      <c r="H29" s="90" t="str">
        <f t="shared" si="3"/>
        <v>http://maps.google.com/?q=1652 Wedekind Rd, Reno, NV</v>
      </c>
      <c r="I29" s="91" t="s">
        <v>299</v>
      </c>
      <c r="J29" s="90" t="str">
        <f>if(oldHousing!A21="","",$R$42&amp;oldHousing!A21&amp;$R$43&amp;L29&amp;K29&amp;oldHousing!B21&amp;$R$46&amp;O29&amp;$R$47&amp;oldHousing!F21&amp;$R$48)</f>
        <v>&lt;h3&gt;Manhattan Place Apts&lt;/h3&gt;&lt;p&gt; 930 Manhattan St&amp;nbsp;&lt;a href="https://www.google.com/maps/place/39.539075, -119.789224" target="_blank"&gt;MAP&lt;/a&gt;&lt;br /&gt;&lt;strong&gt;324-6945&lt;/strong&gt;&lt;/p&gt;</v>
      </c>
      <c r="K29" s="90" t="str">
        <f>if(oldHousing!H21="y"," subsidized&lt;br /&gt;"," ")</f>
        <v> </v>
      </c>
      <c r="L29" s="90" t="str">
        <f>if(oldHousing!G21="","",oldHousing!G21&amp;if(oldHousing!H21="n","&amp;nbsp;&lt;br /&gt;",",&amp;nbsp;"))</f>
        <v/>
      </c>
      <c r="M29" s="90" t="str">
        <f>if(oldHousing!B21="","","http://maps.google.com/?q="&amp;oldHousing!B21&amp;" NV")</f>
        <v>http://maps.google.com/?q=930 Manhattan St NV</v>
      </c>
      <c r="N29" s="90" t="str">
        <f>if(oldHousing!D21="","",$R$37&amp;oldHousing!D21&amp;$R$38&amp;oldHousing!E21)</f>
        <v>https://www.google.com/maps/place/39.539075, -119.789224</v>
      </c>
      <c r="O29" s="90" t="str">
        <f t="shared" si="9"/>
        <v>https://www.google.com/maps/place/39.539075, -119.789224</v>
      </c>
      <c r="P29" s="91" t="s">
        <v>299</v>
      </c>
      <c r="Q29" s="24" t="s">
        <v>1</v>
      </c>
      <c r="R29" s="24" t="s">
        <v>1793</v>
      </c>
      <c r="S29" s="91" t="s">
        <v>299</v>
      </c>
      <c r="T29" s="95"/>
    </row>
    <row r="30">
      <c r="B30" s="87" t="str">
        <f t="shared" si="1"/>
        <v>#REF!</v>
      </c>
      <c r="C30" s="88" t="str">
        <f t="shared" si="2"/>
        <v>#REF!</v>
      </c>
      <c r="D30" s="89" t="str">
        <f t="shared" si="10"/>
        <v>#REF!</v>
      </c>
      <c r="E30" s="88" t="str">
        <f>if(Services!A47="","",$R$23&amp;Services!A47&amp;$R$24&amp;Services!H47&amp;$R$25&amp;Services!D47&amp;$R$26&amp;Services!E47&amp;$R$27&amp;oldWordpress!H30&amp;$R$28&amp;Services!B47&amp;$R$29)</f>
        <v>&lt;h3&gt;Central Reno Family Resource Center&lt;/h3&gt;&lt;p&gt;English as a Second Language (ESL) classes, family advocacy, an emergency food pantry and vouchers for Good Shepherd, family counseling, job search assistance, referrals for needed services, parenting classes, community referrals, translation, home visits, Nevada Check Up and welfare applications, and youth activities.
&lt;br /&gt;1755 SWells Ave., Reno, NV &lt;a href="http://maps.google.com/?q=1755 SWells Ave., Reno, NV" target="_blank"&gt;MAP&lt;/a&gt;&lt;strong&gt;&lt;br /&gt;775-786-5809&lt;/strong&gt;&lt;/p&gt;</v>
      </c>
      <c r="F30" s="90" t="str">
        <f>if(Services!D47="","",$R$32&amp;Services!D47&amp;$R$33&amp;Services!E47&amp;$R$34)</f>
        <v>http://maps.google.com/?q=1755 SWells Ave., Reno, NV</v>
      </c>
      <c r="G30" s="90" t="str">
        <f>if(Services!AJ47="","",$R$37&amp;Services!AJ47&amp;$R$38&amp;Services!AK47)</f>
        <v/>
      </c>
      <c r="H30" s="90" t="str">
        <f t="shared" si="3"/>
        <v>http://maps.google.com/?q=1755 SWells Ave., Reno, NV</v>
      </c>
      <c r="I30" s="91" t="s">
        <v>299</v>
      </c>
      <c r="J30" s="90" t="str">
        <f>if(oldHousing!A22="","",$R$42&amp;oldHousing!A22&amp;$R$43&amp;L30&amp;K30&amp;oldHousing!B22&amp;$R$46&amp;O30&amp;$R$47&amp;oldHousing!F22&amp;$R$48)</f>
        <v>&lt;h3&gt;Metropolitan Gardens (fka Orvis Ring Apts I)&lt;/h3&gt;&lt;p&gt;elderly/disabled,&amp;nbsp; 325 E 7th St&amp;nbsp;&lt;a href="https://www.google.com/maps/place/39.534786, -119.810718" target="_blank"&gt;MAP&lt;/a&gt;&lt;br /&gt;&lt;strong&gt;786-2279&lt;/strong&gt;&lt;/p&gt;</v>
      </c>
      <c r="K30" s="90" t="str">
        <f>if(oldHousing!H22="y"," subsidized&lt;br /&gt;"," ")</f>
        <v> </v>
      </c>
      <c r="L30" s="90" t="str">
        <f>if(oldHousing!G22="","",oldHousing!G22&amp;if(oldHousing!H22="n","&amp;nbsp;&lt;br /&gt;",",&amp;nbsp;"))</f>
        <v>elderly/disabled,&amp;nbsp;</v>
      </c>
      <c r="M30" s="90" t="str">
        <f>if(oldHousing!B22="","","http://maps.google.com/?q="&amp;oldHousing!B22&amp;" NV")</f>
        <v>http://maps.google.com/?q=325 E 7th St NV</v>
      </c>
      <c r="N30" s="90" t="str">
        <f>if(oldHousing!D22="","",$R$37&amp;oldHousing!D22&amp;$R$38&amp;oldHousing!E22)</f>
        <v>https://www.google.com/maps/place/39.534786, -119.810718</v>
      </c>
      <c r="O30" s="90" t="str">
        <f t="shared" si="9"/>
        <v>https://www.google.com/maps/place/39.534786, -119.810718</v>
      </c>
      <c r="P30" s="91" t="s">
        <v>299</v>
      </c>
      <c r="S30" s="91" t="s">
        <v>299</v>
      </c>
      <c r="T30" s="86" t="s">
        <v>1794</v>
      </c>
    </row>
    <row r="31">
      <c r="B31" s="87" t="str">
        <f t="shared" si="1"/>
        <v>#REF!</v>
      </c>
      <c r="C31" s="88" t="str">
        <f t="shared" si="2"/>
        <v>#REF!</v>
      </c>
      <c r="D31" s="89" t="str">
        <f t="shared" si="10"/>
        <v>#REF!</v>
      </c>
      <c r="E31" s="88" t="str">
        <f>if(Services!A56="","",$R$23&amp;Services!A56&amp;$R$24&amp;Services!H56&amp;$R$25&amp;Services!D56&amp;$R$26&amp;Services!E56&amp;$R$27&amp;oldWordpress!H31&amp;$R$28&amp;Services!B56&amp;$R$29)</f>
        <v>#REF!</v>
      </c>
      <c r="F31" s="90" t="str">
        <f>if(Services!D56="","",$R$32&amp;Services!D56&amp;$R$33&amp;Services!E56&amp;$R$34)</f>
        <v>http://maps.google.com/?q=1525 East 9th street, Reno, NV</v>
      </c>
      <c r="G31" s="90" t="str">
        <f>if(#REF!="","",$R$37&amp;#REF!&amp;$R$38&amp;#REF!)</f>
        <v>#REF!</v>
      </c>
      <c r="H31" s="90" t="str">
        <f t="shared" si="3"/>
        <v>#REF!</v>
      </c>
      <c r="I31" s="91" t="s">
        <v>299</v>
      </c>
      <c r="J31" s="90" t="str">
        <f>if(oldHousing!A23="","",$R$42&amp;oldHousing!A23&amp;$R$43&amp;L31&amp;K31&amp;oldHousing!B23&amp;$R$46&amp;O31&amp;$R$47&amp;oldHousing!F23&amp;$R$48)</f>
        <v>&lt;h3&gt;Metropolitan Gardens (fka Orvis Ring Apts II)&lt;/h3&gt;&lt;p&gt;elderly/disabled,&amp;nbsp; 726 Evans Ave&amp;nbsp;&lt;a href="https://www.google.com/maps/place/39.535133, -119.810772" target="_blank"&gt;MAP&lt;/a&gt;&lt;br /&gt;&lt;strong&gt;786-2279&lt;/strong&gt;&lt;/p&gt;</v>
      </c>
      <c r="K31" s="90" t="str">
        <f>if(oldHousing!H23="y"," subsidized&lt;br /&gt;"," ")</f>
        <v> </v>
      </c>
      <c r="L31" s="90" t="str">
        <f>if(oldHousing!G23="","",oldHousing!G23&amp;if(oldHousing!H23="n","&amp;nbsp;&lt;br /&gt;",",&amp;nbsp;"))</f>
        <v>elderly/disabled,&amp;nbsp;</v>
      </c>
      <c r="M31" s="90" t="str">
        <f>if(oldHousing!B23="","","http://maps.google.com/?q="&amp;oldHousing!B23&amp;" NV")</f>
        <v>http://maps.google.com/?q=726 Evans Ave NV</v>
      </c>
      <c r="N31" s="90" t="str">
        <f>if(oldHousing!D23="","",$R$37&amp;oldHousing!D23&amp;$R$38&amp;oldHousing!E23)</f>
        <v>https://www.google.com/maps/place/39.535133, -119.810772</v>
      </c>
      <c r="O31" s="90" t="str">
        <f t="shared" si="9"/>
        <v>https://www.google.com/maps/place/39.535133, -119.810772</v>
      </c>
      <c r="P31" s="91" t="s">
        <v>299</v>
      </c>
      <c r="Q31" s="92" t="s">
        <v>1795</v>
      </c>
      <c r="S31" s="91" t="s">
        <v>299</v>
      </c>
      <c r="T31" s="94" t="s">
        <v>1796</v>
      </c>
    </row>
    <row r="32">
      <c r="B32" s="87" t="str">
        <f t="shared" si="1"/>
        <v>#REF!</v>
      </c>
      <c r="C32" s="88" t="str">
        <f t="shared" si="2"/>
        <v>#REF!</v>
      </c>
      <c r="D32" s="89" t="str">
        <f t="shared" si="10"/>
        <v>#REF!</v>
      </c>
      <c r="E32" s="88" t="str">
        <f>if(Services!A57="","",$R$23&amp;Services!A57&amp;$R$24&amp;Services!H57&amp;$R$25&amp;Services!D57&amp;$R$26&amp;Services!E57&amp;$R$27&amp;oldWordpress!H32&amp;$R$28&amp;Services!B57&amp;$R$29)</f>
        <v>&lt;h3&gt;City of Reno Recreation Division&lt;/h3&gt;&lt;p&gt;Before and After-School Sierra Kids program&lt;br /&gt;1301 Valley Rd, Reno, NV &lt;a href="http://maps.google.com/?q=1301 Valley Rd, Reno, NV" target="_blank"&gt;MAP&lt;/a&gt;&lt;strong&gt;&lt;br /&gt;775-334-2262&lt;/strong&gt;&lt;/p&gt;</v>
      </c>
      <c r="F32" s="90" t="str">
        <f>if(Services!D57="","",$R$32&amp;Services!D57&amp;$R$33&amp;Services!E57&amp;$R$34)</f>
        <v>http://maps.google.com/?q=1301 Valley Rd, Reno, NV</v>
      </c>
      <c r="G32" s="90" t="str">
        <f>if(Services!AJ57="","",$R$37&amp;Services!AJ57&amp;$R$38&amp;Services!AK57)</f>
        <v/>
      </c>
      <c r="H32" s="90" t="str">
        <f t="shared" si="3"/>
        <v>http://maps.google.com/?q=1301 Valley Rd, Reno, NV</v>
      </c>
      <c r="I32" s="91" t="s">
        <v>299</v>
      </c>
      <c r="J32" s="90" t="str">
        <f>if(oldHousing!A24="","",$R$42&amp;oldHousing!A24&amp;$R$43&amp;L32&amp;K32&amp;oldHousing!B24&amp;$R$46&amp;O32&amp;$R$47&amp;oldHousing!F24&amp;$R$48)</f>
        <v>&lt;h3&gt;Oak Tree Apts / Pinewood Terrace&lt;/h3&gt;&lt;p&gt; 1455 Evelyn Way&amp;nbsp;&lt;a href="https://www.google.com/maps/place/39.492512, -119.778601" target="_blank"&gt;MAP&lt;/a&gt;&lt;br /&gt;&lt;strong&gt;825-1454&lt;/strong&gt;&lt;/p&gt;</v>
      </c>
      <c r="K32" s="90" t="str">
        <f>if(oldHousing!H24="y"," subsidized&lt;br /&gt;"," ")</f>
        <v> </v>
      </c>
      <c r="L32" s="90" t="str">
        <f>if(oldHousing!G24="","",oldHousing!G24&amp;if(oldHousing!H24="n","&amp;nbsp;&lt;br /&gt;",",&amp;nbsp;"))</f>
        <v/>
      </c>
      <c r="M32" s="90" t="str">
        <f>if(oldHousing!B24="","","http://maps.google.com/?q="&amp;oldHousing!B24&amp;" NV")</f>
        <v>http://maps.google.com/?q=1455 Evelyn Way NV</v>
      </c>
      <c r="N32" s="90" t="str">
        <f>if(oldHousing!D24="","",$R$37&amp;oldHousing!D24&amp;$R$38&amp;oldHousing!E24)</f>
        <v>https://www.google.com/maps/place/39.492512, -119.778601</v>
      </c>
      <c r="O32" s="90" t="str">
        <f t="shared" si="9"/>
        <v>https://www.google.com/maps/place/39.492512, -119.778601</v>
      </c>
      <c r="P32" s="91" t="s">
        <v>299</v>
      </c>
      <c r="R32" s="96" t="s">
        <v>1797</v>
      </c>
      <c r="S32" s="91" t="s">
        <v>299</v>
      </c>
      <c r="T32" s="94" t="s">
        <v>1798</v>
      </c>
    </row>
    <row r="33">
      <c r="B33" s="87" t="str">
        <f t="shared" si="1"/>
        <v>#REF!</v>
      </c>
      <c r="C33" s="88" t="str">
        <f t="shared" si="2"/>
        <v>#REF!</v>
      </c>
      <c r="D33" s="89" t="str">
        <f t="shared" si="10"/>
        <v>#REF!</v>
      </c>
      <c r="E33" s="88" t="str">
        <f>if(Services!A59="","",$R$23&amp;Services!A59&amp;$R$24&amp;Services!H59&amp;$R$25&amp;Services!D59&amp;$R$26&amp;Services!E59&amp;$R$27&amp;oldWordpress!H33&amp;$R$28&amp;Services!B59&amp;$R$29)</f>
        <v>&lt;h3&gt;Community Garden Apartments 1&lt;/h3&gt;&lt;p&gt;amily-Subsidized-Using Low Income Housing Tax Credit LIHTC program, units set aside. Households must earn either less than 50% or 60% of the area median income. Rents capped at a maximum of 30% of the set-aside area median income.&lt;br /&gt;2338 Wedekind Rd, Reno, NV &lt;a href="http://maps.google.com/?q=2338 Wedekind Rd, Reno, NV" target="_blank"&gt;MAP&lt;/a&gt;&lt;strong&gt;&lt;br /&gt;775-358-5907&lt;/strong&gt;&lt;/p&gt;</v>
      </c>
      <c r="F33" s="90" t="str">
        <f>if(Services!D59="","",$R$32&amp;Services!D59&amp;$R$33&amp;Services!E59&amp;$R$34)</f>
        <v>http://maps.google.com/?q=2338 Wedekind Rd, Reno, NV</v>
      </c>
      <c r="G33" s="90" t="str">
        <f>if(Services!AJ59="","",$R$37&amp;Services!AJ59&amp;$R$38&amp;Services!AK59)</f>
        <v/>
      </c>
      <c r="H33" s="90" t="str">
        <f t="shared" si="3"/>
        <v>http://maps.google.com/?q=2338 Wedekind Rd, Reno, NV</v>
      </c>
      <c r="I33" s="91" t="s">
        <v>299</v>
      </c>
      <c r="J33" s="90" t="str">
        <f>if(oldHousing!A25="","",$R$42&amp;oldHousing!A25&amp;$R$43&amp;L33&amp;K33&amp;oldHousing!B25&amp;$R$46&amp;O33&amp;$R$47&amp;oldHousing!F25&amp;$R$48)</f>
        <v>&lt;h3&gt;Paradise View Apts&lt;/h3&gt;&lt;p&gt;singles,&amp;nbsp; 2685 Carville Dr&amp;nbsp;&lt;a href="https://www.google.com/maps/place/39.541876, -119.781220" target="_blank"&gt;MAP&lt;/a&gt;&lt;br /&gt;&lt;strong&gt;359-7227&lt;/strong&gt;&lt;/p&gt;</v>
      </c>
      <c r="K33" s="90" t="str">
        <f>if(oldHousing!H25="y"," subsidized&lt;br /&gt;"," ")</f>
        <v> </v>
      </c>
      <c r="L33" s="90" t="str">
        <f>if(oldHousing!G25="","",oldHousing!G25&amp;if(oldHousing!H25="n","&amp;nbsp;&lt;br /&gt;",",&amp;nbsp;"))</f>
        <v>singles,&amp;nbsp;</v>
      </c>
      <c r="M33" s="90" t="str">
        <f>if(oldHousing!B25="","","http://maps.google.com/?q="&amp;oldHousing!B25&amp;" NV")</f>
        <v>http://maps.google.com/?q=2685 Carville Dr NV</v>
      </c>
      <c r="N33" s="90" t="str">
        <f>if(oldHousing!D25="","",$R$37&amp;oldHousing!D25&amp;$R$38&amp;oldHousing!E25)</f>
        <v>https://www.google.com/maps/place/39.541876, -119.781220</v>
      </c>
      <c r="O33" s="90" t="str">
        <f t="shared" si="9"/>
        <v>https://www.google.com/maps/place/39.541876, -119.781220</v>
      </c>
      <c r="P33" s="91" t="s">
        <v>299</v>
      </c>
      <c r="Q33" s="24" t="s">
        <v>1599</v>
      </c>
      <c r="R33" s="24" t="s">
        <v>1790</v>
      </c>
      <c r="S33" s="91" t="s">
        <v>299</v>
      </c>
      <c r="T33" s="94" t="s">
        <v>1799</v>
      </c>
    </row>
    <row r="34">
      <c r="B34" s="87" t="str">
        <f t="shared" si="1"/>
        <v>#REF!</v>
      </c>
      <c r="C34" s="88" t="str">
        <f t="shared" si="2"/>
        <v>#REF!</v>
      </c>
      <c r="D34" s="89" t="str">
        <f t="shared" si="10"/>
        <v>#REF!</v>
      </c>
      <c r="E34" s="88" t="str">
        <f>if(Services!A61="","",$R$23&amp;Services!A61&amp;$R$24&amp;Services!H61&amp;$R$25&amp;Services!D61&amp;$R$26&amp;Services!E61&amp;$R$27&amp;oldWordpress!H34&amp;$R$28&amp;Services!B61&amp;$R$29)</f>
        <v>&lt;h3&gt;Community Health Alliance, Nell&lt;/h3&gt;&lt;p&gt;Hours: Monday-Friday 7:00am-4:00pm
WIC: Tuesday-Thursday 8:00am-6:30pm
WIC: Friday 8:00am-5:00pm&lt;br /&gt;3915 Neil Road, Reno, NV &lt;a href="http://maps.google.com/?q=3915 Neil Road, Reno, NV" target="_blank"&gt;MAP&lt;/a&gt;&lt;strong&gt;&lt;br /&gt;775-329-6300&lt;/strong&gt;&lt;/p&gt;</v>
      </c>
      <c r="F34" s="90" t="str">
        <f>if(Services!D61="","",$R$32&amp;Services!D61&amp;$R$33&amp;Services!E61&amp;$R$34)</f>
        <v>http://maps.google.com/?q=3915 Neil Road, Reno, NV</v>
      </c>
      <c r="G34" s="90" t="str">
        <f>if(Services!AJ61="","",$R$37&amp;Services!AJ61&amp;$R$38&amp;Services!AK61)</f>
        <v/>
      </c>
      <c r="H34" s="90" t="str">
        <f t="shared" si="3"/>
        <v>http://maps.google.com/?q=3915 Neil Road, Reno, NV</v>
      </c>
      <c r="I34" s="91" t="s">
        <v>299</v>
      </c>
      <c r="J34" s="90" t="str">
        <f>if(oldHousing!A26="","",$R$42&amp;oldHousing!A26&amp;$R$43&amp;L34&amp;K34&amp;oldHousing!B26&amp;$R$46&amp;O34&amp;$R$47&amp;oldHousing!F26&amp;$R$48)</f>
        <v>&lt;h3&gt;Park Manor Apts&lt;/h3&gt;&lt;p&gt; 33 Park St&amp;nbsp;&lt;a href="https://www.google.com/maps/place/39.528100, -119.804967" target="_blank"&gt;MAP&lt;/a&gt;&lt;br /&gt;&lt;strong&gt;337-9222&lt;/strong&gt;&lt;/p&gt;</v>
      </c>
      <c r="K34" s="90" t="str">
        <f>if(oldHousing!H26="y"," subsidized&lt;br /&gt;"," ")</f>
        <v> </v>
      </c>
      <c r="L34" s="90" t="str">
        <f>if(oldHousing!G26="","",oldHousing!G26&amp;if(oldHousing!H26="n","&amp;nbsp;&lt;br /&gt;",",&amp;nbsp;"))</f>
        <v/>
      </c>
      <c r="M34" s="90" t="str">
        <f>if(oldHousing!B26="","","http://maps.google.com/?q="&amp;oldHousing!B26&amp;" NV")</f>
        <v>http://maps.google.com/?q=33 Park St NV</v>
      </c>
      <c r="N34" s="90" t="str">
        <f>if(oldHousing!D26="","",$R$37&amp;oldHousing!D26&amp;$R$38&amp;oldHousing!E26)</f>
        <v>https://www.google.com/maps/place/39.528100, -119.804967</v>
      </c>
      <c r="O34" s="90" t="str">
        <f t="shared" si="9"/>
        <v>https://www.google.com/maps/place/39.528100, -119.804967</v>
      </c>
      <c r="P34" s="91" t="s">
        <v>299</v>
      </c>
      <c r="Q34" s="24" t="s">
        <v>4</v>
      </c>
      <c r="R34" s="24" t="s">
        <v>1800</v>
      </c>
      <c r="S34" s="91" t="s">
        <v>299</v>
      </c>
      <c r="T34" s="94"/>
    </row>
    <row r="35">
      <c r="B35" s="87" t="str">
        <f t="shared" si="1"/>
        <v>#REF!</v>
      </c>
      <c r="C35" s="88" t="str">
        <f t="shared" si="2"/>
        <v>#REF!</v>
      </c>
      <c r="D35" s="89" t="str">
        <f t="shared" si="10"/>
        <v>#REF!</v>
      </c>
      <c r="E35" s="88" t="str">
        <f>if(Services!A72="","",$R$23&amp;Services!A72&amp;$R$24&amp;Services!H72&amp;$R$25&amp;Services!D72&amp;$R$26&amp;Services!E72&amp;$R$27&amp;oldWordpress!H35&amp;$R$28&amp;Services!B72&amp;$R$29)</f>
        <v>#REF!</v>
      </c>
      <c r="F35" s="90" t="str">
        <f>if(Services!D72="","",$R$32&amp;Services!D72&amp;$R$33&amp;Services!E72&amp;$R$34)</f>
        <v>http://maps.google.com/?q=2655 Yori Ave., Reno, NV</v>
      </c>
      <c r="G35" s="90" t="str">
        <f>if(#REF!="","",$R$37&amp;#REF!&amp;$R$38&amp;#REF!)</f>
        <v>#REF!</v>
      </c>
      <c r="H35" s="90" t="str">
        <f t="shared" si="3"/>
        <v>#REF!</v>
      </c>
      <c r="I35" s="91" t="s">
        <v>299</v>
      </c>
      <c r="J35" s="90" t="str">
        <f>if(oldHousing!A27="","",$R$42&amp;oldHousing!A27&amp;$R$43&amp;L35&amp;K35&amp;oldHousing!B27&amp;$R$46&amp;O35&amp;$R$47&amp;oldHousing!F27&amp;$R$48)</f>
        <v>&lt;h3&gt;Park Vista Apts&lt;/h3&gt;&lt;p&gt; 565 Sparks Blvd&amp;nbsp;&lt;a href="https://www.google.com/maps/place/39.538182, -119.716418" target="_blank"&gt;MAP&lt;/a&gt;&lt;br /&gt;&lt;strong&gt;356-2020&lt;/strong&gt;&lt;/p&gt;</v>
      </c>
      <c r="K35" s="90" t="str">
        <f>if(oldHousing!H27="y"," subsidized&lt;br /&gt;"," ")</f>
        <v> </v>
      </c>
      <c r="L35" s="90" t="str">
        <f>if(oldHousing!G27="","",oldHousing!G27&amp;if(oldHousing!H27="n","&amp;nbsp;&lt;br /&gt;",",&amp;nbsp;"))</f>
        <v/>
      </c>
      <c r="M35" s="90" t="str">
        <f>if(oldHousing!B27="","","http://maps.google.com/?q="&amp;oldHousing!B27&amp;" NV")</f>
        <v>http://maps.google.com/?q=565 Sparks Blvd NV</v>
      </c>
      <c r="N35" s="90" t="str">
        <f>if(oldHousing!D27="","",$R$37&amp;oldHousing!D27&amp;$R$38&amp;oldHousing!E27)</f>
        <v>https://www.google.com/maps/place/39.538182, -119.716418</v>
      </c>
      <c r="O35" s="90" t="str">
        <f t="shared" si="9"/>
        <v>https://www.google.com/maps/place/39.538182, -119.716418</v>
      </c>
      <c r="P35" s="91" t="s">
        <v>299</v>
      </c>
      <c r="S35" s="91" t="s">
        <v>299</v>
      </c>
      <c r="T35" s="94"/>
    </row>
    <row r="36">
      <c r="B36" s="87" t="str">
        <f t="shared" si="1"/>
        <v>#REF!</v>
      </c>
      <c r="C36" s="88" t="str">
        <f t="shared" si="2"/>
        <v>#REF!</v>
      </c>
      <c r="D36" s="89" t="str">
        <f t="shared" si="10"/>
        <v>#REF!</v>
      </c>
      <c r="E36" s="88" t="str">
        <f>if(Services!A86="","",$R$23&amp;Services!A86&amp;$R$24&amp;Services!H86&amp;$R$25&amp;Services!D86&amp;$R$26&amp;Services!E86&amp;$R$27&amp;oldWordpress!H36&amp;$R$28&amp;Services!B86&amp;$R$29)</f>
        <v>&lt;h3&gt;Domestic Violence Resource Center&lt;/h3&gt;&lt;p&gt;Formerly called CAAW - 24 hour hotline for domestic violence&lt;br /&gt;1735 Vassar St., Reno, NV &lt;a href="http://maps.google.com/?q=1735 Vassar St., Reno, NV" target="_blank"&gt;MAP&lt;/a&gt;&lt;strong&gt;&lt;br /&gt;775-329-4150&lt;/strong&gt;&lt;/p&gt;</v>
      </c>
      <c r="F36" s="90" t="str">
        <f>if(Services!D86="","",$R$32&amp;Services!D86&amp;$R$33&amp;Services!E86&amp;$R$34)</f>
        <v>http://maps.google.com/?q=1735 Vassar St., Reno, NV</v>
      </c>
      <c r="G36" s="90" t="str">
        <f>if(Services!AJ86="","",$R$37&amp;Services!AJ86&amp;$R$38&amp;Services!AK86)</f>
        <v/>
      </c>
      <c r="H36" s="90" t="str">
        <f t="shared" si="3"/>
        <v>http://maps.google.com/?q=1735 Vassar St., Reno, NV</v>
      </c>
      <c r="I36" s="91" t="s">
        <v>299</v>
      </c>
      <c r="J36" s="90" t="str">
        <f>if(oldHousing!A28="","",$R$42&amp;oldHousing!A28&amp;$R$43&amp;L36&amp;K36&amp;oldHousing!B28&amp;$R$46&amp;O36&amp;$R$47&amp;oldHousing!F28&amp;$R$48)</f>
        <v>&lt;h3&gt;Parkside Gardens Apts&lt;/h3&gt;&lt;p&gt; 1800 Sullivan Ln&amp;nbsp;&lt;a href="https://www.google.com/maps/place/39.548479, -119.771025" target="_blank"&gt;MAP&lt;/a&gt;&lt;br /&gt;&lt;strong&gt;359-5555&lt;/strong&gt;&lt;/p&gt;</v>
      </c>
      <c r="K36" s="90" t="str">
        <f>if(oldHousing!H28="y"," subsidized&lt;br /&gt;"," ")</f>
        <v> </v>
      </c>
      <c r="L36" s="90" t="str">
        <f>if(oldHousing!G28="","",oldHousing!G28&amp;if(oldHousing!H28="n","&amp;nbsp;&lt;br /&gt;",",&amp;nbsp;"))</f>
        <v/>
      </c>
      <c r="M36" s="90" t="str">
        <f>if(oldHousing!B28="","","http://maps.google.com/?q="&amp;oldHousing!B28&amp;" NV")</f>
        <v>http://maps.google.com/?q=1800 Sullivan Ln NV</v>
      </c>
      <c r="N36" s="90" t="str">
        <f>if(oldHousing!D28="","",$R$37&amp;oldHousing!D28&amp;$R$38&amp;oldHousing!E28)</f>
        <v>https://www.google.com/maps/place/39.548479, -119.771025</v>
      </c>
      <c r="O36" s="90" t="str">
        <f t="shared" si="9"/>
        <v>https://www.google.com/maps/place/39.548479, -119.771025</v>
      </c>
      <c r="P36" s="91" t="s">
        <v>299</v>
      </c>
      <c r="Q36" s="92" t="s">
        <v>1801</v>
      </c>
      <c r="S36" s="91" t="s">
        <v>299</v>
      </c>
    </row>
    <row r="37">
      <c r="B37" s="87" t="str">
        <f t="shared" si="1"/>
        <v>#REF!</v>
      </c>
      <c r="C37" s="88" t="str">
        <f t="shared" si="2"/>
        <v>#REF!</v>
      </c>
      <c r="D37" s="89" t="str">
        <f t="shared" si="10"/>
        <v>#REF!</v>
      </c>
      <c r="E37" s="88" t="str">
        <f>if(Services!A87="","",$R$23&amp;Services!A87&amp;$R$24&amp;Services!H87&amp;$R$25&amp;Services!D87&amp;$R$26&amp;Services!E87&amp;$R$27&amp;oldWordpress!H37&amp;$R$28&amp;Services!B87&amp;$R$29)</f>
        <v>&lt;h3&gt;Downing Clinic&lt;/h3&gt;&lt;p&gt;William Raggio Building Room 3007 Hours: Monday-Thursday 10-7 Friday 10-5.
Individual counseling; couples counseling; family therapy; play therapy; consultations; referrals. All sessions conducted by graduate students. Sliding fee scale: $5 - $30.&lt;br /&gt;1664 N. Virginia Street, Reno, NV &lt;a href="http://maps.google.com/?q=1664 N. Virginia Street, Reno, NV" target="_blank"&gt;MAP&lt;/a&gt;&lt;strong&gt;&lt;br /&gt;775-784-4345&lt;/strong&gt;&lt;/p&gt;</v>
      </c>
      <c r="F37" s="90" t="str">
        <f>if(Services!D87="","",$R$32&amp;Services!D87&amp;$R$33&amp;Services!E87&amp;$R$34)</f>
        <v>http://maps.google.com/?q=1664 N. Virginia Street, Reno, NV</v>
      </c>
      <c r="G37" s="90" t="str">
        <f>if(Services!AJ87="","",$R$37&amp;Services!AJ87&amp;$R$38&amp;Services!AK87)</f>
        <v/>
      </c>
      <c r="H37" s="90" t="str">
        <f t="shared" si="3"/>
        <v>http://maps.google.com/?q=1664 N. Virginia Street, Reno, NV</v>
      </c>
      <c r="I37" s="91" t="s">
        <v>299</v>
      </c>
      <c r="J37" s="90" t="str">
        <f>if(oldHousing!A29="","",$R$42&amp;oldHousing!A29&amp;$R$43&amp;L37&amp;K37&amp;oldHousing!B29&amp;$R$46&amp;O37&amp;$R$47&amp;oldHousing!F29&amp;$R$48)</f>
        <v>&lt;h3&gt;Parkway Lodge&lt;/h3&gt;&lt;p&gt;elderly/singles,&amp;nbsp; 49 S Park St&amp;nbsp;&lt;a href="https://www.google.com/maps/place/39.527148, -119.804518" target="_blank"&gt;MAP&lt;/a&gt;&lt;br /&gt;&lt;strong&gt;322-1430&lt;/strong&gt;&lt;/p&gt;</v>
      </c>
      <c r="K37" s="90" t="str">
        <f>if(oldHousing!H29="y"," subsidized&lt;br /&gt;"," ")</f>
        <v> </v>
      </c>
      <c r="L37" s="90" t="str">
        <f>if(oldHousing!G29="","",oldHousing!G29&amp;if(oldHousing!H29="n","&amp;nbsp;&lt;br /&gt;",",&amp;nbsp;"))</f>
        <v>elderly/singles,&amp;nbsp;</v>
      </c>
      <c r="M37" s="90" t="str">
        <f>if(oldHousing!B29="","","http://maps.google.com/?q="&amp;oldHousing!B29&amp;" NV")</f>
        <v>http://maps.google.com/?q=49 S Park St NV</v>
      </c>
      <c r="N37" s="90" t="str">
        <f>if(oldHousing!D29="","",$R$37&amp;oldHousing!D29&amp;$R$38&amp;oldHousing!E29)</f>
        <v>https://www.google.com/maps/place/39.527148, -119.804518</v>
      </c>
      <c r="O37" s="90" t="str">
        <f t="shared" si="9"/>
        <v>https://www.google.com/maps/place/39.527148, -119.804518</v>
      </c>
      <c r="P37" s="91" t="s">
        <v>299</v>
      </c>
      <c r="R37" s="96" t="s">
        <v>1802</v>
      </c>
      <c r="S37" s="91" t="s">
        <v>299</v>
      </c>
    </row>
    <row r="38">
      <c r="B38" s="87" t="str">
        <f t="shared" si="1"/>
        <v>#REF!</v>
      </c>
      <c r="C38" s="88" t="str">
        <f t="shared" si="2"/>
        <v>#REF!</v>
      </c>
      <c r="D38" s="89" t="str">
        <f t="shared" si="10"/>
        <v>#REF!</v>
      </c>
      <c r="E38" s="88" t="str">
        <f>if(Services!A88="","",$R$23&amp;Services!A88&amp;$R$24&amp;Services!H88&amp;$R$25&amp;Services!D88&amp;$R$26&amp;Services!E88&amp;$R$27&amp;oldWordpress!H38&amp;$R$28&amp;Services!B88&amp;$R$29)</f>
        <v>&lt;h3&gt;Downing Counseling Clinic&lt;/h3&gt;&lt;p&gt;Open Fall &amp; Spring - Mon-Thurs 10-7 Summer Mon-Thurs 1pm-7pm.
The Clinic follows the University calendar and is closed during University breaks. Individual counseling, couples counseling, family counseling, play therapy, consultation, referrals, sliding fee scale for services; adults; children ages three and up; no Medicaid or Medicare.&lt;br /&gt;UNR William Raggio Bldg. Room 3007., , NV &lt;a href="http://maps.google.com/?q=UNR William Raggio Bldg. Room 3007., , NV" target="_blank"&gt;MAP&lt;/a&gt;&lt;strong&gt;&lt;br /&gt;775-682-5516&lt;/strong&gt;&lt;/p&gt;</v>
      </c>
      <c r="F38" s="90" t="str">
        <f>if(Services!D88="","",$R$32&amp;Services!D88&amp;$R$33&amp;Services!E88&amp;$R$34)</f>
        <v>http://maps.google.com/?q=UNR William Raggio Bldg. Room 3007., , NV</v>
      </c>
      <c r="G38" s="90" t="str">
        <f>if(Services!AJ88="","",$R$37&amp;Services!AJ88&amp;$R$38&amp;Services!AK88)</f>
        <v/>
      </c>
      <c r="H38" s="90" t="str">
        <f t="shared" si="3"/>
        <v>http://maps.google.com/?q=UNR William Raggio Bldg. Room 3007., , NV</v>
      </c>
      <c r="I38" s="91" t="s">
        <v>299</v>
      </c>
      <c r="J38" s="90" t="str">
        <f>if(oldHousing!A30="","",$R$42&amp;oldHousing!A30&amp;$R$43&amp;L38&amp;K38&amp;oldHousing!B30&amp;$R$46&amp;O38&amp;$R$47&amp;oldHousing!F30&amp;$R$48)</f>
        <v>&lt;h3&gt;Pinewood Terrace Apts&lt;/h3&gt;&lt;p&gt; 1455 Evelyn Way&amp;nbsp;&lt;a href="https://www.google.com/maps/place/39.492479, -119.778552" target="_blank"&gt;MAP&lt;/a&gt;&lt;br /&gt;&lt;strong&gt;825-1454&lt;/strong&gt;&lt;/p&gt;</v>
      </c>
      <c r="K38" s="90" t="str">
        <f>if(oldHousing!H30="y"," subsidized&lt;br /&gt;"," ")</f>
        <v> </v>
      </c>
      <c r="L38" s="90" t="str">
        <f>if(oldHousing!G30="","",oldHousing!G30&amp;if(oldHousing!H30="n","&amp;nbsp;&lt;br /&gt;",",&amp;nbsp;"))</f>
        <v/>
      </c>
      <c r="M38" s="90" t="str">
        <f>if(oldHousing!B30="","","http://maps.google.com/?q="&amp;oldHousing!B30&amp;" NV")</f>
        <v>http://maps.google.com/?q=1455 Evelyn Way NV</v>
      </c>
      <c r="N38" s="90" t="str">
        <f>if(oldHousing!D30="","",$R$37&amp;oldHousing!D30&amp;$R$38&amp;oldHousing!E30)</f>
        <v>https://www.google.com/maps/place/39.492479, -119.778552</v>
      </c>
      <c r="O38" s="90" t="str">
        <f t="shared" si="9"/>
        <v>https://www.google.com/maps/place/39.492479, -119.778552</v>
      </c>
      <c r="P38" s="91" t="s">
        <v>299</v>
      </c>
      <c r="Q38" s="24" t="s">
        <v>35</v>
      </c>
      <c r="R38" s="24" t="s">
        <v>1790</v>
      </c>
      <c r="S38" s="91" t="s">
        <v>299</v>
      </c>
    </row>
    <row r="39">
      <c r="B39" s="87" t="str">
        <f t="shared" si="1"/>
        <v>#REF!</v>
      </c>
      <c r="C39" s="88" t="str">
        <f t="shared" si="2"/>
        <v>#REF!</v>
      </c>
      <c r="D39" s="89" t="str">
        <f t="shared" si="10"/>
        <v>#REF!</v>
      </c>
      <c r="E39" s="88" t="str">
        <f>if(Services!A89="","",$R$23&amp;Services!A89&amp;$R$24&amp;Services!H89&amp;$R$25&amp;Services!D89&amp;$R$26&amp;Services!E89&amp;$R$27&amp;oldWordpress!H39&amp;$R$28&amp;Services!B89&amp;$R$29)</f>
        <v>&lt;h3&gt;E. Fourth Rest Stop&lt;/h3&gt;&lt;p&gt;Over a dozen community groups serve ready-to-eat meals and distribute donations at this location daily.&lt;br /&gt;1905 East 4th St., Reno, NV &lt;a href="http://maps.google.com/?q=1905 East 4th St., Reno, NV" target="_blank"&gt;MAP&lt;/a&gt;&lt;strong&gt;&lt;br /&gt;775-525-0048&lt;/strong&gt;&lt;/p&gt;</v>
      </c>
      <c r="F39" s="90" t="str">
        <f>if(Services!D89="","",$R$32&amp;Services!D89&amp;$R$33&amp;Services!E89&amp;$R$34)</f>
        <v>http://maps.google.com/?q=1905 East 4th St., Reno, NV</v>
      </c>
      <c r="G39" s="90" t="str">
        <f>if(Services!AJ89="","",$R$37&amp;Services!AJ89&amp;$R$38&amp;Services!AK89)</f>
        <v/>
      </c>
      <c r="H39" s="90" t="str">
        <f t="shared" si="3"/>
        <v>http://maps.google.com/?q=1905 East 4th St., Reno, NV</v>
      </c>
      <c r="I39" s="91" t="s">
        <v>299</v>
      </c>
      <c r="J39" s="90" t="str">
        <f>if(oldHousing!A31="","",$R$42&amp;oldHousing!A31&amp;$R$43&amp;L39&amp;K39&amp;oldHousing!B31&amp;$R$46&amp;O39&amp;$R$47&amp;oldHousing!F31&amp;$R$48)</f>
        <v>&lt;h3&gt;Reno Apts I-IV&lt;/h3&gt;&lt;p&gt; 2300 Wedekind Rd&amp;nbsp;&lt;a href="https://www.google.com/maps/place/39.549497, -119.787156" target="_blank"&gt;MAP&lt;/a&gt;&lt;br /&gt;&lt;strong&gt;359-0811&lt;/strong&gt;&lt;/p&gt;</v>
      </c>
      <c r="K39" s="90" t="str">
        <f>if(oldHousing!H31="y"," subsidized&lt;br /&gt;"," ")</f>
        <v> </v>
      </c>
      <c r="L39" s="90" t="str">
        <f>if(oldHousing!G31="","",oldHousing!G31&amp;if(oldHousing!H31="n","&amp;nbsp;&lt;br /&gt;",",&amp;nbsp;"))</f>
        <v/>
      </c>
      <c r="M39" s="90" t="str">
        <f>if(oldHousing!B31="","","http://maps.google.com/?q="&amp;oldHousing!B31&amp;" NV")</f>
        <v>http://maps.google.com/?q=2300 Wedekind Rd NV</v>
      </c>
      <c r="N39" s="90" t="str">
        <f>if(oldHousing!D31="","",$R$37&amp;oldHousing!D31&amp;$R$38&amp;oldHousing!E31)</f>
        <v>https://www.google.com/maps/place/39.549497, -119.787156</v>
      </c>
      <c r="O39" s="90" t="str">
        <f t="shared" si="9"/>
        <v>https://www.google.com/maps/place/39.549497, -119.787156</v>
      </c>
      <c r="P39" s="91" t="s">
        <v>299</v>
      </c>
      <c r="Q39" s="24" t="s">
        <v>36</v>
      </c>
      <c r="S39" s="91" t="s">
        <v>299</v>
      </c>
    </row>
    <row r="40">
      <c r="B40" s="87" t="str">
        <f t="shared" si="1"/>
        <v>#REF!</v>
      </c>
      <c r="C40" s="88" t="str">
        <f t="shared" si="2"/>
        <v>#REF!</v>
      </c>
      <c r="D40" s="89" t="str">
        <f t="shared" si="10"/>
        <v>#REF!</v>
      </c>
      <c r="E40" s="88" t="str">
        <f>if(Services!A90="","",$R$23&amp;Services!A90&amp;$R$24&amp;Services!H90&amp;$R$25&amp;Services!D90&amp;$R$26&amp;Services!E90&amp;$R$27&amp;oldWordpress!H40&amp;$R$28&amp;Services!B90&amp;$R$29)</f>
        <v>&lt;h3&gt;Early Head Start&lt;/h3&gt;&lt;p&gt;Birth to 3; pre-screening and application required&lt;br /&gt;870 Sage St, Reno, NV &lt;a href="http://maps.google.com/?q=870 Sage St, Reno, NV" target="_blank"&gt;MAP&lt;/a&gt;&lt;strong&gt;&lt;br /&gt;775-333-5127&lt;/strong&gt;&lt;/p&gt;</v>
      </c>
      <c r="F40" s="90" t="str">
        <f>if(Services!D90="","",$R$32&amp;Services!D90&amp;$R$33&amp;Services!E90&amp;$R$34)</f>
        <v>http://maps.google.com/?q=870 Sage St, Reno, NV</v>
      </c>
      <c r="G40" s="90" t="str">
        <f>if(Services!AJ90="","",$R$37&amp;Services!AJ90&amp;$R$38&amp;Services!AK90)</f>
        <v/>
      </c>
      <c r="H40" s="90" t="str">
        <f t="shared" si="3"/>
        <v>http://maps.google.com/?q=870 Sage St, Reno, NV</v>
      </c>
      <c r="I40" s="91" t="s">
        <v>299</v>
      </c>
      <c r="J40" s="90" t="str">
        <f>if(oldHousing!A32="","",$R$42&amp;oldHousing!A32&amp;$R$43&amp;L40&amp;K40&amp;oldHousing!B32&amp;$R$46&amp;O40&amp;$R$47&amp;oldHousing!F32&amp;$R$48)</f>
        <v>&lt;h3&gt;Reno Silvercrest Apts&lt;/h3&gt;&lt;p&gt;elderly/disabled,&amp;nbsp; 1690 Wedekind Rd&amp;nbsp;&lt;a href="https://www.google.com/maps/place/39.546793, -119.800575" target="_blank"&gt;MAP&lt;/a&gt;&lt;br /&gt;&lt;strong&gt;322-2050&lt;/strong&gt;&lt;/p&gt;</v>
      </c>
      <c r="K40" s="90" t="str">
        <f>if(oldHousing!H32="y"," subsidized&lt;br /&gt;"," ")</f>
        <v> </v>
      </c>
      <c r="L40" s="90" t="str">
        <f>if(oldHousing!G32="","",oldHousing!G32&amp;if(oldHousing!H32="n","&amp;nbsp;&lt;br /&gt;",",&amp;nbsp;"))</f>
        <v>elderly/disabled,&amp;nbsp;</v>
      </c>
      <c r="M40" s="90" t="str">
        <f>if(oldHousing!B32="","","http://maps.google.com/?q="&amp;oldHousing!B32&amp;" NV")</f>
        <v>http://maps.google.com/?q=1690 Wedekind Rd NV</v>
      </c>
      <c r="N40" s="90" t="str">
        <f>if(oldHousing!D32="","",$R$37&amp;oldHousing!D32&amp;$R$38&amp;oldHousing!E32)</f>
        <v>https://www.google.com/maps/place/39.546793, -119.800575</v>
      </c>
      <c r="O40" s="90" t="str">
        <f t="shared" si="9"/>
        <v>https://www.google.com/maps/place/39.546793, -119.800575</v>
      </c>
      <c r="P40" s="91" t="s">
        <v>299</v>
      </c>
      <c r="S40" s="91" t="s">
        <v>299</v>
      </c>
    </row>
    <row r="41">
      <c r="B41" s="87" t="str">
        <f t="shared" si="1"/>
        <v>#REF!</v>
      </c>
      <c r="C41" s="88" t="str">
        <f t="shared" si="2"/>
        <v>#REF!</v>
      </c>
      <c r="D41" s="89" t="str">
        <f t="shared" si="10"/>
        <v>#REF!</v>
      </c>
      <c r="E41" s="88" t="str">
        <f>if(Services!A92="","",$R$23&amp;Services!A92&amp;$R$24&amp;Services!H92&amp;$R$25&amp;Services!D92&amp;$R$26&amp;Services!E92&amp;$R$27&amp;oldWordpress!H41&amp;$R$28&amp;Services!B92&amp;$R$29)</f>
        <v>&lt;h3&gt;Emergency&lt;/h3&gt;&lt;p&gt;Emergencies (Police, Ambulance, Fire)&lt;br /&gt;No Address, Nevada, NV &lt;a href="http://maps.google.com/?q=No Address, Nevada, NV" target="_blank"&gt;MAP&lt;/a&gt;&lt;strong&gt;&lt;br /&gt;911&lt;/strong&gt;&lt;/p&gt;</v>
      </c>
      <c r="F41" s="90" t="str">
        <f>if(Services!D92="","",$R$32&amp;Services!D92&amp;$R$33&amp;Services!E92&amp;$R$34)</f>
        <v>http://maps.google.com/?q=No Address, Nevada, NV</v>
      </c>
      <c r="G41" s="90" t="str">
        <f>if(Services!AJ92="","",$R$37&amp;Services!AJ92&amp;$R$38&amp;Services!AK92)</f>
        <v/>
      </c>
      <c r="H41" s="90" t="str">
        <f t="shared" si="3"/>
        <v>http://maps.google.com/?q=No Address, Nevada, NV</v>
      </c>
      <c r="I41" s="91" t="s">
        <v>299</v>
      </c>
      <c r="J41" s="90" t="str">
        <f>if(oldHousing!A33="","",$R$42&amp;oldHousing!A33&amp;$R$43&amp;L41&amp;K41&amp;oldHousing!B33&amp;$R$46&amp;O41&amp;$R$47&amp;oldHousing!F33&amp;$R$48)</f>
        <v>&lt;h3&gt;Ridge House&lt;/h3&gt;&lt;p&gt;transitional housing,&amp;nbsp; 900 W 1st St, Ste 200&amp;nbsp;&lt;a href="https://www.google.com/maps/place/39.523211, -119.824297" target="_blank"&gt;MAP&lt;/a&gt;&lt;br /&gt;&lt;strong&gt;322-8941&lt;/strong&gt;&lt;/p&gt;</v>
      </c>
      <c r="K41" s="90" t="str">
        <f>if(oldHousing!H33="y"," subsidized&lt;br /&gt;"," ")</f>
        <v> </v>
      </c>
      <c r="L41" s="90" t="str">
        <f>if(oldHousing!G33="","",oldHousing!G33&amp;if(oldHousing!H33="n","&amp;nbsp;&lt;br /&gt;",",&amp;nbsp;"))</f>
        <v>transitional housing,&amp;nbsp;</v>
      </c>
      <c r="M41" s="90" t="str">
        <f>if(oldHousing!B33="","","http://maps.google.com/?q="&amp;oldHousing!B33&amp;" NV")</f>
        <v>http://maps.google.com/?q=900 W 1st St, Ste 200 NV</v>
      </c>
      <c r="N41" s="90" t="str">
        <f>if(oldHousing!D33="","",$R$37&amp;oldHousing!D33&amp;$R$38&amp;oldHousing!E33)</f>
        <v>https://www.google.com/maps/place/39.523211, -119.824297</v>
      </c>
      <c r="O41" s="90" t="str">
        <f t="shared" si="9"/>
        <v>https://www.google.com/maps/place/39.523211, -119.824297</v>
      </c>
      <c r="P41" s="91" t="s">
        <v>299</v>
      </c>
      <c r="Q41" s="92" t="s">
        <v>24</v>
      </c>
      <c r="S41" s="91" t="s">
        <v>299</v>
      </c>
      <c r="T41" s="81"/>
    </row>
    <row r="42">
      <c r="B42" s="87" t="str">
        <f t="shared" si="1"/>
        <v>#REF!</v>
      </c>
      <c r="C42" s="88" t="str">
        <f t="shared" si="2"/>
        <v>#REF!</v>
      </c>
      <c r="D42" s="89" t="str">
        <f t="shared" si="10"/>
        <v>#REF!</v>
      </c>
      <c r="E42" s="88" t="str">
        <f>if(Services!A93="","",$R$23&amp;Services!A93&amp;$R$24&amp;Services!H93&amp;$R$25&amp;Services!D93&amp;$R$26&amp;Services!E93&amp;$R$27&amp;oldWordpress!H42&amp;$R$28&amp;Services!B93&amp;$R$29)</f>
        <v>&lt;h3&gt;Empowerment Center&lt;/h3&gt;&lt;p&gt;The Launching Pad is a transitional recovery home that is committed to providing a safe and supportive living environment for the recovery of chemically dependent women, men and veterans. The program is designed around the 12 step model of recovery and is structured for maximum growth and success for alcohol, drug and gambling addictions. Residents are required to attend AA/NA, enter into a service commitment and participate in AA/NA home group. One on one counseling on a weekly basis helps the resident to stay on track. Additional counseling is highly recommended. Fees are $150 a week and $350 upfront. &lt;br /&gt;7400 S. Virginia St., Reno, NV &lt;a href="http://maps.google.com/?q=7400 S. Virginia St., Reno, NV" target="_blank"&gt;MAP&lt;/a&gt;&lt;strong&gt;&lt;br /&gt;&lt;/strong&gt;&lt;/p&gt;</v>
      </c>
      <c r="F42" s="90" t="str">
        <f>if(Services!D93="","",$R$32&amp;Services!D93&amp;$R$33&amp;Services!E93&amp;$R$34)</f>
        <v>http://maps.google.com/?q=7400 S. Virginia St., Reno, NV</v>
      </c>
      <c r="G42" s="90" t="str">
        <f>if(Services!AJ93="","",$R$37&amp;Services!AJ93&amp;$R$38&amp;Services!AK93)</f>
        <v/>
      </c>
      <c r="H42" s="90" t="str">
        <f t="shared" si="3"/>
        <v>http://maps.google.com/?q=7400 S. Virginia St., Reno, NV</v>
      </c>
      <c r="I42" s="91" t="s">
        <v>299</v>
      </c>
      <c r="J42" s="90" t="str">
        <f>if(oldHousing!A34="","",$R$42&amp;oldHousing!A34&amp;$R$43&amp;L42&amp;K42&amp;oldHousing!B34&amp;$R$46&amp;O42&amp;$R$47&amp;oldHousing!F34&amp;$R$48)</f>
        <v>&lt;h3&gt;Riverside Artist Lofts&lt;/h3&gt;&lt;p&gt; 17 S Virginia St&amp;nbsp;&lt;a href="https://www.google.com/maps/place/39.524357, -119.812561" target="_blank"&gt;MAP&lt;/a&gt;&lt;br /&gt;&lt;strong&gt;786-8824&lt;/strong&gt;&lt;/p&gt;</v>
      </c>
      <c r="K42" s="90" t="str">
        <f>if(oldHousing!H34="y"," subsidized&lt;br /&gt;"," ")</f>
        <v> </v>
      </c>
      <c r="L42" s="90" t="str">
        <f>if(oldHousing!G34="","",oldHousing!G34&amp;if(oldHousing!H34="n","&amp;nbsp;&lt;br /&gt;",",&amp;nbsp;"))</f>
        <v/>
      </c>
      <c r="M42" s="90" t="str">
        <f>if(oldHousing!B34="","","http://maps.google.com/?q="&amp;oldHousing!B34&amp;" NV")</f>
        <v>http://maps.google.com/?q=17 S Virginia St NV</v>
      </c>
      <c r="N42" s="90" t="str">
        <f>if(oldHousing!D34="","",$R$37&amp;oldHousing!D34&amp;$R$38&amp;oldHousing!E34)</f>
        <v>https://www.google.com/maps/place/39.524357, -119.812561</v>
      </c>
      <c r="O42" s="90" t="str">
        <f t="shared" si="9"/>
        <v>https://www.google.com/maps/place/39.524357, -119.812561</v>
      </c>
      <c r="P42" s="91" t="s">
        <v>299</v>
      </c>
      <c r="R42" s="24" t="s">
        <v>1788</v>
      </c>
      <c r="S42" s="91" t="s">
        <v>299</v>
      </c>
    </row>
    <row r="43">
      <c r="B43" s="87" t="str">
        <f t="shared" si="1"/>
        <v>#REF!</v>
      </c>
      <c r="C43" s="88" t="str">
        <f t="shared" si="2"/>
        <v>#REF!</v>
      </c>
      <c r="D43" s="89" t="str">
        <f t="shared" si="10"/>
        <v>#REF!</v>
      </c>
      <c r="E43" s="88" t="str">
        <f>if(Services!A94="","",$R$23&amp;Services!A94&amp;$R$24&amp;Services!H94&amp;$R$25&amp;Services!D94&amp;$R$26&amp;Services!E94&amp;$R$27&amp;oldWordpress!H43&amp;$R$28&amp;Services!B94&amp;$R$29)</f>
        <v>&lt;h3&gt;Essex Manor Apartments&lt;/h3&gt;&lt;p&gt;Family-Subsidized-HUD Rental assistance program in Reno but actual income limits may differ for units at Essex Manor.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Essex Manor receives rental subsidies through HUD-Assisted Housing for some or all of its apartments.&lt;br /&gt;7760 Carlyle Dr, Reno, NV &lt;a href="http://maps.google.com/?q=7760 Carlyle Dr, Reno, NV" target="_blank"&gt;MAP&lt;/a&gt;&lt;strong&gt;&lt;br /&gt;775-677-0717&lt;/strong&gt;&lt;/p&gt;</v>
      </c>
      <c r="F43" s="90" t="str">
        <f>if(Services!D94="","",$R$32&amp;Services!D94&amp;$R$33&amp;Services!E94&amp;$R$34)</f>
        <v>http://maps.google.com/?q=7760 Carlyle Dr, Reno, NV</v>
      </c>
      <c r="G43" s="90" t="str">
        <f>if(Services!AJ94="","",$R$37&amp;Services!AJ94&amp;$R$38&amp;Services!AK94)</f>
        <v/>
      </c>
      <c r="H43" s="90" t="str">
        <f t="shared" si="3"/>
        <v>http://maps.google.com/?q=7760 Carlyle Dr, Reno, NV</v>
      </c>
      <c r="I43" s="91" t="s">
        <v>299</v>
      </c>
      <c r="J43" s="90" t="str">
        <f>if(oldHousing!A35="","",$R$42&amp;oldHousing!A35&amp;$R$43&amp;L43&amp;K43&amp;oldHousing!B35&amp;$R$46&amp;O43&amp;$R$47&amp;oldHousing!F35&amp;$R$48)</f>
        <v>&lt;h3&gt;Sierra Crest Apts&lt;/h3&gt;&lt;p&gt;elderly/disabled,&amp;nbsp; 795 Prater Way&amp;nbsp;&lt;a href="https://www.google.com/maps/place/39.540171, -119.752183" target="_blank"&gt;MAP&lt;/a&gt;&lt;br /&gt;&lt;strong&gt;353-2500&lt;/strong&gt;&lt;/p&gt;</v>
      </c>
      <c r="K43" s="90" t="str">
        <f>if(oldHousing!H35="y"," subsidized&lt;br /&gt;"," ")</f>
        <v> </v>
      </c>
      <c r="L43" s="90" t="str">
        <f>if(oldHousing!G35="","",oldHousing!G35&amp;if(oldHousing!H35="n","&amp;nbsp;&lt;br /&gt;",",&amp;nbsp;"))</f>
        <v>elderly/disabled,&amp;nbsp;</v>
      </c>
      <c r="M43" s="90" t="str">
        <f>if(oldHousing!B35="","","http://maps.google.com/?q="&amp;oldHousing!B35&amp;" NV")</f>
        <v>http://maps.google.com/?q=795 Prater Way NV</v>
      </c>
      <c r="N43" s="90" t="str">
        <f>if(oldHousing!D35="","",$R$37&amp;oldHousing!D35&amp;$R$38&amp;oldHousing!E35)</f>
        <v>https://www.google.com/maps/place/39.540171, -119.752183</v>
      </c>
      <c r="O43" s="90" t="str">
        <f t="shared" si="9"/>
        <v>https://www.google.com/maps/place/39.540171, -119.752183</v>
      </c>
      <c r="P43" s="91" t="s">
        <v>299</v>
      </c>
      <c r="Q43" s="24" t="s">
        <v>1597</v>
      </c>
      <c r="R43" s="24" t="s">
        <v>1611</v>
      </c>
      <c r="S43" s="91" t="s">
        <v>299</v>
      </c>
    </row>
    <row r="44">
      <c r="B44" s="87" t="str">
        <f t="shared" si="1"/>
        <v>#REF!</v>
      </c>
      <c r="C44" s="88" t="str">
        <f t="shared" si="2"/>
        <v>#REF!</v>
      </c>
      <c r="D44" s="89" t="str">
        <f t="shared" si="10"/>
        <v>#REF!</v>
      </c>
      <c r="E44" s="88" t="str">
        <f>if(Services!A95="","",$R$23&amp;Services!A95&amp;$R$24&amp;Services!H95&amp;$R$25&amp;Services!D95&amp;$R$26&amp;Services!E95&amp;$R$27&amp;oldWordpress!H44&amp;$R$28&amp;Services!B95&amp;$R$29)</f>
        <v>&lt;h3&gt;Faith Alive Christian Center&lt;/h3&gt;&lt;p&gt;Wednesday 8:30-10:00am closed the first Wednesday of the month&lt;br /&gt;120 Hubbard Way, Reno, NV &lt;a href="http://maps.google.com/?q=120 Hubbard Way, Reno, NV" target="_blank"&gt;MAP&lt;/a&gt;&lt;strong&gt;&lt;br /&gt;775-827-0333&lt;/strong&gt;&lt;/p&gt;</v>
      </c>
      <c r="F44" s="90" t="str">
        <f>if(Services!D95="","",$R$32&amp;Services!D95&amp;$R$33&amp;Services!E95&amp;$R$34)</f>
        <v>http://maps.google.com/?q=120 Hubbard Way, Reno, NV</v>
      </c>
      <c r="G44" s="90" t="str">
        <f>if(Services!AJ95="","",$R$37&amp;Services!AJ95&amp;$R$38&amp;Services!AK95)</f>
        <v/>
      </c>
      <c r="H44" s="90" t="str">
        <f t="shared" si="3"/>
        <v>http://maps.google.com/?q=120 Hubbard Way, Reno, NV</v>
      </c>
      <c r="I44" s="91" t="s">
        <v>299</v>
      </c>
      <c r="J44" s="90" t="str">
        <f>if(oldHousing!A36="","",$R$42&amp;oldHousing!A36&amp;$R$43&amp;L44&amp;K44&amp;oldHousing!B36&amp;$R$46&amp;O44&amp;$R$47&amp;oldHousing!F36&amp;$R$48)</f>
        <v>&lt;h3&gt;Sierra Manor Apts&lt;/h3&gt;&lt;p&gt;elderly/disabled,&amp;nbsp; 2350 Paradise Dr&amp;nbsp;&lt;a href="https://www.google.com/maps/place/39.544022, -119.781205" target="_blank"&gt;MAP&lt;/a&gt;&lt;br /&gt;&lt;strong&gt;331-4166&lt;/strong&gt;&lt;/p&gt;</v>
      </c>
      <c r="K44" s="90" t="str">
        <f>if(oldHousing!H36="y"," subsidized&lt;br /&gt;"," ")</f>
        <v> </v>
      </c>
      <c r="L44" s="90" t="str">
        <f>if(oldHousing!G36="","",oldHousing!G36&amp;if(oldHousing!H36="n","&amp;nbsp;&lt;br /&gt;",",&amp;nbsp;"))</f>
        <v>elderly/disabled,&amp;nbsp;</v>
      </c>
      <c r="M44" s="90" t="str">
        <f>if(oldHousing!B36="","","http://maps.google.com/?q="&amp;oldHousing!B36&amp;" NV")</f>
        <v>http://maps.google.com/?q=2350 Paradise Dr NV</v>
      </c>
      <c r="N44" s="90" t="str">
        <f>if(oldHousing!D36="","",$R$37&amp;oldHousing!D36&amp;$R$38&amp;oldHousing!E36)</f>
        <v>https://www.google.com/maps/place/39.544022, -119.781205</v>
      </c>
      <c r="O44" s="90" t="str">
        <f t="shared" si="9"/>
        <v>https://www.google.com/maps/place/39.544022, -119.781205</v>
      </c>
      <c r="P44" s="91" t="s">
        <v>299</v>
      </c>
      <c r="Q44" s="24" t="s">
        <v>1630</v>
      </c>
      <c r="R44" s="24"/>
      <c r="S44" s="91" t="s">
        <v>299</v>
      </c>
    </row>
    <row r="45">
      <c r="B45" s="87" t="str">
        <f t="shared" si="1"/>
        <v>#REF!</v>
      </c>
      <c r="C45" s="88" t="str">
        <f t="shared" si="2"/>
        <v>#REF!</v>
      </c>
      <c r="D45" s="89" t="str">
        <f t="shared" si="10"/>
        <v>#REF!</v>
      </c>
      <c r="E45" s="88" t="str">
        <f>if(Services!A96="","",$R$23&amp;Services!A96&amp;$R$24&amp;Services!H96&amp;$R$25&amp;Services!D96&amp;$R$26&amp;Services!E96&amp;$R$27&amp;oldWordpress!H45&amp;$R$28&amp;Services!B96&amp;$R$29)</f>
        <v>&lt;h3&gt;Faith Lutheran Church&lt;/h3&gt;&lt;p&gt;They also serve holiday meals from the food bank.&lt;br /&gt;2075 W. 7th. Street, Reno, NV &lt;a href="http://maps.google.com/?q=2075 W. 7th. Street, Reno, NV" target="_blank"&gt;MAP&lt;/a&gt;&lt;strong&gt;&lt;br /&gt;775-750-9250&lt;/strong&gt;&lt;/p&gt;</v>
      </c>
      <c r="F45" s="90" t="str">
        <f>if(Services!D96="","",$R$32&amp;Services!D96&amp;$R$33&amp;Services!E96&amp;$R$34)</f>
        <v>http://maps.google.com/?q=2075 W. 7th. Street, Reno, NV</v>
      </c>
      <c r="G45" s="90" t="str">
        <f>if(Services!AJ96="","",$R$37&amp;Services!AJ96&amp;$R$38&amp;Services!AK96)</f>
        <v/>
      </c>
      <c r="H45" s="90" t="str">
        <f t="shared" si="3"/>
        <v>http://maps.google.com/?q=2075 W. 7th. Street, Reno, NV</v>
      </c>
      <c r="I45" s="91" t="s">
        <v>299</v>
      </c>
      <c r="J45" s="90" t="str">
        <f>if(oldHousing!A37="","",$R$42&amp;oldHousing!A37&amp;$R$43&amp;L45&amp;K45&amp;oldHousing!B37&amp;$R$46&amp;O45&amp;$R$47&amp;oldHousing!F37&amp;$R$48)</f>
        <v>&lt;h3&gt;Sierra West Apts&lt;/h3&gt;&lt;p&gt; 1380 Riley Ave&amp;nbsp;&lt;a href="https://www.google.com/maps/place/39.493461, -119.779481" target="_blank"&gt;MAP&lt;/a&gt;&lt;br /&gt;&lt;strong&gt;827-6499&lt;/strong&gt;&lt;/p&gt;</v>
      </c>
      <c r="K45" s="90" t="str">
        <f>if(oldHousing!H37="y"," subsidized&lt;br /&gt;"," ")</f>
        <v> </v>
      </c>
      <c r="L45" s="90" t="str">
        <f>if(oldHousing!G37="","",oldHousing!G37&amp;if(oldHousing!H37="n","&amp;nbsp;&lt;br /&gt;",",&amp;nbsp;"))</f>
        <v/>
      </c>
      <c r="M45" s="90" t="str">
        <f>if(oldHousing!B37="","","http://maps.google.com/?q="&amp;oldHousing!B37&amp;" NV")</f>
        <v>http://maps.google.com/?q=1380 Riley Ave NV</v>
      </c>
      <c r="N45" s="90" t="str">
        <f>if(oldHousing!D37="","",$R$37&amp;oldHousing!D37&amp;$R$38&amp;oldHousing!E37)</f>
        <v>https://www.google.com/maps/place/39.493461, -119.779481</v>
      </c>
      <c r="O45" s="90" t="str">
        <f t="shared" si="9"/>
        <v>https://www.google.com/maps/place/39.493461, -119.779481</v>
      </c>
      <c r="P45" s="91" t="s">
        <v>299</v>
      </c>
      <c r="Q45" s="24" t="s">
        <v>1631</v>
      </c>
      <c r="R45" s="24"/>
      <c r="S45" s="91" t="s">
        <v>299</v>
      </c>
    </row>
    <row r="46">
      <c r="B46" s="87" t="str">
        <f t="shared" si="1"/>
        <v>#REF!</v>
      </c>
      <c r="C46" s="88" t="str">
        <f t="shared" si="2"/>
        <v>#REF!</v>
      </c>
      <c r="D46" s="89" t="str">
        <f t="shared" si="10"/>
        <v>#REF!</v>
      </c>
      <c r="E46" s="88" t="str">
        <f>if(Services!A97="","",$R$23&amp;Services!A97&amp;$R$24&amp;Services!H97&amp;$R$25&amp;Services!D97&amp;$R$26&amp;Services!E97&amp;$R$27&amp;oldWordpress!H46&amp;$R$28&amp;Services!B97&amp;$R$29)</f>
        <v>&lt;h3&gt;Family Behavioral Health&lt;/h3&gt;&lt;p&gt;Services include Assessments, Therapy, Basic Skills Training and Psychosocial Rehabilitation (PSR), Peer Support, and Crisis Intervention Services. Services are outpatient and provided in the recipients natural environment (home, kinship care, foster care), and in the community (school, after school program etc.)Medicaid Fee-For-Service (FFS) Only- At no cost to the family. 36
&lt;br /&gt;438 Pyramid Way, Sparks, NV &lt;a href="http://maps.google.com/?q=438 Pyramid Way, Sparks, NV" target="_blank"&gt;MAP&lt;/a&gt;&lt;strong&gt;&lt;br /&gt;775-378-2775&lt;/strong&gt;&lt;/p&gt;</v>
      </c>
      <c r="F46" s="90" t="str">
        <f>if(Services!D97="","",$R$32&amp;Services!D97&amp;$R$33&amp;Services!E97&amp;$R$34)</f>
        <v>http://maps.google.com/?q=438 Pyramid Way, Sparks, NV</v>
      </c>
      <c r="G46" s="90" t="str">
        <f>if(Services!AJ97="","",$R$37&amp;Services!AJ97&amp;$R$38&amp;Services!AK97)</f>
        <v/>
      </c>
      <c r="H46" s="90" t="str">
        <f t="shared" si="3"/>
        <v>http://maps.google.com/?q=438 Pyramid Way, Sparks, NV</v>
      </c>
      <c r="I46" s="91" t="s">
        <v>299</v>
      </c>
      <c r="J46" s="90" t="str">
        <f>if(oldHousing!A38="","",$R$42&amp;oldHousing!A38&amp;$R$43&amp;L46&amp;K46&amp;oldHousing!B38&amp;$R$46&amp;O46&amp;$R$47&amp;oldHousing!F38&amp;$R$48)</f>
        <v>&lt;h3&gt;Silver Sage Senior Residence&lt;/h3&gt;&lt;p&gt; 4885 S McCarran &amp;nbsp;&lt;a href="https://www.google.com/maps/place/39.478002, -119.776917" target="_blank"&gt;MAP&lt;/a&gt;&lt;br /&gt;&lt;strong&gt;823-8880&lt;/strong&gt;&lt;/p&gt;</v>
      </c>
      <c r="K46" s="90" t="str">
        <f>if(oldHousing!H38="y"," subsidized&lt;br /&gt;"," ")</f>
        <v> </v>
      </c>
      <c r="L46" s="90" t="str">
        <f>if(oldHousing!G38="","",oldHousing!G38&amp;if(oldHousing!H38="n","&amp;nbsp;&lt;br /&gt;",",&amp;nbsp;"))</f>
        <v/>
      </c>
      <c r="M46" s="90" t="str">
        <f>if(oldHousing!B38="","","http://maps.google.com/?q="&amp;oldHousing!B38&amp;" NV")</f>
        <v>http://maps.google.com/?q=4885 S McCarran  NV</v>
      </c>
      <c r="N46" s="90" t="str">
        <f>if(oldHousing!D38="","",$R$37&amp;oldHousing!D38&amp;$R$38&amp;oldHousing!E38)</f>
        <v>https://www.google.com/maps/place/39.478002, -119.776917</v>
      </c>
      <c r="O46" s="90" t="str">
        <f t="shared" si="9"/>
        <v>https://www.google.com/maps/place/39.478002, -119.776917</v>
      </c>
      <c r="P46" s="91" t="s">
        <v>299</v>
      </c>
      <c r="Q46" s="24" t="s">
        <v>1599</v>
      </c>
      <c r="R46" s="24" t="s">
        <v>1803</v>
      </c>
      <c r="S46" s="91" t="s">
        <v>299</v>
      </c>
    </row>
    <row r="47">
      <c r="B47" s="87" t="str">
        <f t="shared" si="1"/>
        <v>#REF!</v>
      </c>
      <c r="C47" s="88" t="str">
        <f t="shared" si="2"/>
        <v>#REF!</v>
      </c>
      <c r="D47" s="89" t="str">
        <f t="shared" si="10"/>
        <v>#REF!</v>
      </c>
      <c r="E47" s="88" t="str">
        <f>if(Services!A98="","",$R$23&amp;Services!A98&amp;$R$24&amp;Services!H98&amp;$R$25&amp;Services!D98&amp;$R$26&amp;Services!E98&amp;$R$27&amp;oldWordpress!H47&amp;$R$28&amp;Services!B98&amp;$R$29)</f>
        <v>&lt;h3&gt;Family Counseling Service of N. Nevada&lt;/h3&gt;&lt;p&gt;M/T: 9:00am-5:30pm,.
W/T: 9:00am-6:30pm.
Friday: 9:00am - 3:30pm.
Closed 12:00pm-12:30pm every day..
Marriage, family counseling, substance abuse, sexual abuse, Medicare, Medicaid, insurance, sliding fee scale and payee services. Family counseling and parenting classes; sliding fee scale&lt;br /&gt;1475 Terminal Way, Suite B, Reno, NV &lt;a href="http://maps.google.com/?q=1475 Terminal Way, Suite B, Reno, NV" target="_blank"&gt;MAP&lt;/a&gt;&lt;strong&gt;&lt;br /&gt;775-329-0623&lt;/strong&gt;&lt;/p&gt;</v>
      </c>
      <c r="F47" s="90" t="str">
        <f>if(Services!D98="","",$R$32&amp;Services!D98&amp;$R$33&amp;Services!E98&amp;$R$34)</f>
        <v>http://maps.google.com/?q=1475 Terminal Way, Suite B, Reno, NV</v>
      </c>
      <c r="G47" s="90" t="str">
        <f>if(Services!AJ98="","",$R$37&amp;Services!AJ98&amp;$R$38&amp;Services!AK98)</f>
        <v/>
      </c>
      <c r="H47" s="90" t="str">
        <f t="shared" si="3"/>
        <v>http://maps.google.com/?q=1475 Terminal Way, Suite B, Reno, NV</v>
      </c>
      <c r="I47" s="91" t="s">
        <v>299</v>
      </c>
      <c r="J47" s="90" t="str">
        <f>if(oldHousing!A39="","",$R$42&amp;oldHousing!A39&amp;$R$43&amp;L47&amp;K47&amp;oldHousing!B39&amp;$R$46&amp;O47&amp;$R$47&amp;oldHousing!F39&amp;$R$48)</f>
        <v>&lt;h3&gt;Silver Terrace&lt;/h3&gt;&lt;p&gt; 1611 Wedekind Rd&amp;nbsp;&lt;a href="https://www.google.com/maps/place/39.546359, -119.802751" target="_blank"&gt;MAP&lt;/a&gt;&lt;br /&gt;&lt;strong&gt;333-2800&lt;/strong&gt;&lt;/p&gt;</v>
      </c>
      <c r="K47" s="90" t="str">
        <f>if(oldHousing!H39="y"," subsidized&lt;br /&gt;"," ")</f>
        <v> </v>
      </c>
      <c r="L47" s="90" t="str">
        <f>if(oldHousing!G39="","",oldHousing!G39&amp;if(oldHousing!H39="n","&amp;nbsp;&lt;br /&gt;",",&amp;nbsp;"))</f>
        <v/>
      </c>
      <c r="M47" s="90" t="str">
        <f>if(oldHousing!B39="","","http://maps.google.com/?q="&amp;oldHousing!B39&amp;" NV")</f>
        <v>http://maps.google.com/?q=1611 Wedekind Rd NV</v>
      </c>
      <c r="N47" s="90" t="str">
        <f>if(oldHousing!D39="","",$R$37&amp;oldHousing!D39&amp;$R$38&amp;oldHousing!E39)</f>
        <v>https://www.google.com/maps/place/39.546359, -119.802751</v>
      </c>
      <c r="O47" s="90" t="str">
        <f t="shared" si="9"/>
        <v>https://www.google.com/maps/place/39.546359, -119.802751</v>
      </c>
      <c r="P47" s="91" t="s">
        <v>299</v>
      </c>
      <c r="Q47" s="24" t="s">
        <v>1761</v>
      </c>
      <c r="R47" s="97" t="s">
        <v>1804</v>
      </c>
      <c r="S47" s="91" t="s">
        <v>299</v>
      </c>
    </row>
    <row r="48">
      <c r="B48" s="87" t="str">
        <f t="shared" si="1"/>
        <v>#REF!</v>
      </c>
      <c r="C48" s="88" t="str">
        <f t="shared" si="2"/>
        <v>#REF!</v>
      </c>
      <c r="D48" s="89" t="str">
        <f t="shared" si="10"/>
        <v>#REF!</v>
      </c>
      <c r="E48" s="88" t="str">
        <f>if(Services!A99="","",$R$23&amp;Services!A99&amp;$R$24&amp;Services!H99&amp;$R$25&amp;Services!D99&amp;$R$26&amp;Services!E99&amp;$R$27&amp;oldWordpress!H48&amp;$R$28&amp;Services!B99&amp;$R$29)</f>
        <v>&lt;h3&gt;Family Medicine Center&lt;/h3&gt;&lt;p&gt;Call for eligibility determination&lt;br /&gt;UNR Brigham Building, Room 316, Reno, NV &lt;a href="http://maps.google.com/?q=UNR Brigham Building, Room 316, Reno, NV" target="_blank"&gt;MAP&lt;/a&gt;&lt;strong&gt;&lt;br /&gt;775-784-1533&lt;/strong&gt;&lt;/p&gt;</v>
      </c>
      <c r="F48" s="90" t="str">
        <f>if(Services!D99="","",$R$32&amp;Services!D99&amp;$R$33&amp;Services!E99&amp;$R$34)</f>
        <v>http://maps.google.com/?q=UNR Brigham Building, Room 316, Reno, NV</v>
      </c>
      <c r="G48" s="90" t="str">
        <f>if(Services!AJ99="","",$R$37&amp;Services!AJ99&amp;$R$38&amp;Services!AK99)</f>
        <v/>
      </c>
      <c r="H48" s="90" t="str">
        <f t="shared" si="3"/>
        <v>http://maps.google.com/?q=UNR Brigham Building, Room 316, Reno, NV</v>
      </c>
      <c r="I48" s="91" t="s">
        <v>299</v>
      </c>
      <c r="J48" s="90" t="str">
        <f>if(oldHousing!A40="","",$R$42&amp;oldHousing!A40&amp;$R$43&amp;L48&amp;K48&amp;oldHousing!B40&amp;$R$46&amp;O48&amp;$R$47&amp;oldHousing!F40&amp;$R$48)</f>
        <v>&lt;h3&gt;Silver Terrace&lt;/h3&gt;&lt;p&gt; 1611 Wedekind Rd&amp;nbsp;&lt;a href="https://www.google.com/maps/place/39.546404, -119.802488" target="_blank"&gt;MAP&lt;/a&gt;&lt;br /&gt;&lt;strong&gt;333-2800&lt;/strong&gt;&lt;/p&gt;</v>
      </c>
      <c r="K48" s="90" t="str">
        <f>if(oldHousing!H40="y"," subsidized&lt;br /&gt;"," ")</f>
        <v> </v>
      </c>
      <c r="L48" s="90" t="str">
        <f>if(oldHousing!G40="","",oldHousing!G40&amp;if(oldHousing!H40="n","&amp;nbsp;&lt;br /&gt;",",&amp;nbsp;"))</f>
        <v/>
      </c>
      <c r="M48" s="90" t="str">
        <f>if(oldHousing!B40="","","http://maps.google.com/?q="&amp;oldHousing!B40&amp;" NV")</f>
        <v>http://maps.google.com/?q=1611 Wedekind Rd NV</v>
      </c>
      <c r="N48" s="90" t="str">
        <f>if(oldHousing!D40="","",$R$37&amp;oldHousing!D40&amp;$R$38&amp;oldHousing!E40)</f>
        <v>https://www.google.com/maps/place/39.546404, -119.802488</v>
      </c>
      <c r="O48" s="90" t="str">
        <f t="shared" si="9"/>
        <v>https://www.google.com/maps/place/39.546404, -119.802488</v>
      </c>
      <c r="P48" s="91" t="s">
        <v>299</v>
      </c>
      <c r="Q48" s="24" t="s">
        <v>1</v>
      </c>
      <c r="R48" s="24" t="s">
        <v>1793</v>
      </c>
      <c r="S48" s="91" t="s">
        <v>299</v>
      </c>
    </row>
    <row r="49">
      <c r="B49" s="87" t="str">
        <f t="shared" si="1"/>
        <v>#REF!</v>
      </c>
      <c r="C49" s="88" t="str">
        <f t="shared" si="2"/>
        <v>#REF!</v>
      </c>
      <c r="D49" s="89" t="str">
        <f t="shared" si="10"/>
        <v>#REF!</v>
      </c>
      <c r="E49" s="88" t="str">
        <f>if(Services!A100="","",$R$23&amp;Services!A100&amp;$R$24&amp;Services!H100&amp;$R$25&amp;Services!D100&amp;$R$26&amp;Services!E100&amp;$R$27&amp;oldWordpress!H49&amp;$R$28&amp;Services!B100&amp;$R$29)</f>
        <v>&lt;h3&gt;Family Promise (Closed)&lt;/h3&gt;&lt;p&gt;Family Promise offers the support of food donations for struggling families. The majority of the family members we serve are not experiencing homelessness. Many are at risk of losing their housing and Family Promise prevention services like landlord mediation and rental assistance to help them remain in their homes and avoid the trauma of homelessness. Others have graduated from the shelter program but are still facing the challenges of gaining true financial independence as they work to put their lives back together. Family Promise stabilization programs are there to offer support: food donations, transportation, financial capability, workforce development, health and wellness, and many more.&lt;br /&gt;376 Wheeler Ave., Reno, NV &lt;a href="http://maps.google.com/?q=376 Wheeler Ave., Reno, NV" target="_blank"&gt;MAP&lt;/a&gt;&lt;strong&gt;&lt;br /&gt;775-284-5566&lt;/strong&gt;&lt;/p&gt;</v>
      </c>
      <c r="F49" s="90" t="str">
        <f>if(Services!D100="","",$R$32&amp;Services!D100&amp;$R$33&amp;Services!E100&amp;$R$34)</f>
        <v>http://maps.google.com/?q=376 Wheeler Ave., Reno, NV</v>
      </c>
      <c r="G49" s="90" t="str">
        <f>if(Services!AJ100="","",$R$37&amp;Services!AJ100&amp;$R$38&amp;Services!AK100)</f>
        <v/>
      </c>
      <c r="H49" s="90" t="str">
        <f t="shared" si="3"/>
        <v>http://maps.google.com/?q=376 Wheeler Ave., Reno, NV</v>
      </c>
      <c r="I49" s="91" t="s">
        <v>299</v>
      </c>
      <c r="J49" s="90" t="str">
        <f>if(oldHousing!A41="","",$R$42&amp;oldHousing!A41&amp;$R$43&amp;L49&amp;K49&amp;oldHousing!B41&amp;$R$46&amp;O49&amp;$R$47&amp;oldHousing!F41&amp;$R$48)</f>
        <v>&lt;h3&gt;Skyline/Skyview Apts&lt;/h3&gt;&lt;p&gt; 1570 Sky Valley Dr&amp;nbsp;&lt;a href="https://www.google.com/maps/place/39.521753, -119.853847" target="_blank"&gt;MAP&lt;/a&gt;&lt;br /&gt;&lt;strong&gt;746-8183&lt;/strong&gt;&lt;/p&gt;</v>
      </c>
      <c r="K49" s="90" t="str">
        <f>if(oldHousing!H41="y"," subsidized&lt;br /&gt;"," ")</f>
        <v> </v>
      </c>
      <c r="L49" s="90" t="str">
        <f>if(oldHousing!G41="","",oldHousing!G41&amp;if(oldHousing!H41="n","&amp;nbsp;&lt;br /&gt;",",&amp;nbsp;"))</f>
        <v/>
      </c>
      <c r="M49" s="90" t="str">
        <f>if(oldHousing!B41="","","http://maps.google.com/?q="&amp;oldHousing!B41&amp;" NV")</f>
        <v>http://maps.google.com/?q=1570 Sky Valley Dr NV</v>
      </c>
      <c r="N49" s="90" t="str">
        <f>if(oldHousing!D41="","",$R$37&amp;oldHousing!D41&amp;$R$38&amp;oldHousing!E41)</f>
        <v>https://www.google.com/maps/place/39.521753, -119.853847</v>
      </c>
      <c r="O49" s="90" t="str">
        <f t="shared" si="9"/>
        <v>https://www.google.com/maps/place/39.521753, -119.853847</v>
      </c>
      <c r="P49" s="91" t="s">
        <v>299</v>
      </c>
      <c r="S49" s="91" t="s">
        <v>299</v>
      </c>
    </row>
    <row r="50">
      <c r="B50" s="87" t="str">
        <f t="shared" si="1"/>
        <v>#REF!</v>
      </c>
      <c r="C50" s="88" t="str">
        <f t="shared" si="2"/>
        <v>#REF!</v>
      </c>
      <c r="D50" s="89" t="str">
        <f t="shared" si="10"/>
        <v>#REF!</v>
      </c>
      <c r="E50" s="88" t="str">
        <f>if(Services!A101="","",$R$23&amp;Services!A101&amp;$R$24&amp;Services!H101&amp;$R$25&amp;Services!D101&amp;$R$26&amp;Services!E101&amp;$R$27&amp;oldWordpress!H50&amp;$R$28&amp;Services!B101&amp;$R$29)</f>
        <v>&lt;h3&gt;Family Resource Center&lt;/h3&gt;&lt;p&gt;Please call to set up an appointment. M-F, hours vary.
Information and referrals for families with children; clothing; ESL; parenting classes (English and Spanish); TANF; Medicaid applications, case management, referral to community resources. Bernice Mathews Elementary School is the main office.
Family Resource Centers (FRCs) are located throughout the State of Nevada and provide case management, information, and referrals for individuals and families in need of assistance in accessing services and programs that will strengthen and support the family.
Family Resource Centers collaborate with other agencies, schools, faith-based organizations, and government agencies to assist families to obtain needed services. FRCs emphasize community-based, collaborative services that are culturally competent, accessible and flexible. For Financial and Energy Assistance: Please call to set up an appointment. M-F, hours vary.
Information and referrals for families with children; clothing; ESL; parenting classes (English and Spanish); TANF; Medicaid applications, case management, referral to community resources.&lt;br /&gt;See FRCs. Multiple addresses, Reno, NV &lt;a href="http://maps.google.com/?q=See FRCs. Multiple addresses, Reno, NV" target="_blank"&gt;MAP&lt;/a&gt;&lt;strong&gt;&lt;br /&gt;775-337-9979&lt;/strong&gt;&lt;/p&gt;</v>
      </c>
      <c r="F50" s="90" t="str">
        <f>if(Services!D101="","",$R$32&amp;Services!D101&amp;$R$33&amp;Services!E101&amp;$R$34)</f>
        <v>http://maps.google.com/?q=See FRCs. Multiple addresses, Reno, NV</v>
      </c>
      <c r="G50" s="90" t="str">
        <f>if(Services!AJ101="","",$R$37&amp;Services!AJ101&amp;$R$38&amp;Services!AK101)</f>
        <v/>
      </c>
      <c r="H50" s="90" t="str">
        <f t="shared" si="3"/>
        <v>http://maps.google.com/?q=See FRCs. Multiple addresses, Reno, NV</v>
      </c>
      <c r="I50" s="91" t="s">
        <v>299</v>
      </c>
      <c r="J50" s="90" t="str">
        <f>if(oldHousing!A42="","",$R$42&amp;oldHousing!A42&amp;$R$43&amp;L50&amp;K50&amp;oldHousing!B42&amp;$R$46&amp;O50&amp;$R$47&amp;oldHousing!F42&amp;$R$48)</f>
        <v>&lt;h3&gt;Southridge Apts&lt;/h3&gt;&lt;p&gt; 1550 Sky Valley Dr&amp;nbsp;&lt;a href="https://www.google.com/maps/place/39.520601, -119.853405" target="_blank"&gt;MAP&lt;/a&gt;&lt;br /&gt;&lt;strong&gt;746-8183&lt;/strong&gt;&lt;/p&gt;</v>
      </c>
      <c r="K50" s="90" t="str">
        <f>if(oldHousing!H42="y"," subsidized&lt;br /&gt;"," ")</f>
        <v> </v>
      </c>
      <c r="L50" s="90" t="str">
        <f>if(oldHousing!G42="","",oldHousing!G42&amp;if(oldHousing!H42="n","&amp;nbsp;&lt;br /&gt;",",&amp;nbsp;"))</f>
        <v/>
      </c>
      <c r="M50" s="90" t="str">
        <f>if(oldHousing!B42="","","http://maps.google.com/?q="&amp;oldHousing!B42&amp;" NV")</f>
        <v>http://maps.google.com/?q=1550 Sky Valley Dr NV</v>
      </c>
      <c r="N50" s="90" t="str">
        <f>if(oldHousing!D42="","",$R$37&amp;oldHousing!D42&amp;$R$38&amp;oldHousing!E42)</f>
        <v>https://www.google.com/maps/place/39.520601, -119.853405</v>
      </c>
      <c r="O50" s="90" t="str">
        <f t="shared" si="9"/>
        <v>https://www.google.com/maps/place/39.520601, -119.853405</v>
      </c>
      <c r="P50" s="91" t="s">
        <v>299</v>
      </c>
      <c r="S50" s="91" t="s">
        <v>299</v>
      </c>
    </row>
    <row r="51">
      <c r="B51" s="87" t="str">
        <f t="shared" si="1"/>
        <v>#REF!</v>
      </c>
      <c r="C51" s="88" t="str">
        <f t="shared" si="2"/>
        <v>#REF!</v>
      </c>
      <c r="D51" s="89" t="str">
        <f t="shared" si="10"/>
        <v>#REF!</v>
      </c>
      <c r="E51" s="88" t="str">
        <f>if(Services!A102="","",$R$23&amp;Services!A102&amp;$R$24&amp;Services!H102&amp;$R$25&amp;Services!D102&amp;$R$26&amp;Services!E102&amp;$R$27&amp;oldWordpress!H51&amp;$R$28&amp;Services!B102&amp;$R$29)</f>
        <v>&lt;h3&gt;Family Ties of Nevada&lt;/h3&gt;&lt;p&gt;Statewide non-profit organization that offers assistance to families of children with disabilities or chronic health conditions and adults with disabilities or chronic health conditions. Family Ties provides referral services, emotional support, and assistance navigating public and private systems, including health system, insurance plans, and public assistance programs. inquire@familytiesnv.org&lt;br /&gt;5250 Neil Road, Suite 200, Reno, NV &lt;a href="http://maps.google.com/?q=5250 Neil Road, Suite 200, Reno, NV" target="_blank"&gt;MAP&lt;/a&gt;&lt;strong&gt;&lt;br /&gt;775-823-9500&lt;/strong&gt;&lt;/p&gt;</v>
      </c>
      <c r="F51" s="90" t="str">
        <f>if(Services!D102="","",$R$32&amp;Services!D102&amp;$R$33&amp;Services!E102&amp;$R$34)</f>
        <v>http://maps.google.com/?q=5250 Neil Road, Suite 200, Reno, NV</v>
      </c>
      <c r="G51" s="90" t="str">
        <f>if(Services!AJ102="","",$R$37&amp;Services!AJ102&amp;$R$38&amp;Services!AK102)</f>
        <v/>
      </c>
      <c r="H51" s="90" t="str">
        <f t="shared" si="3"/>
        <v>http://maps.google.com/?q=5250 Neil Road, Suite 200, Reno, NV</v>
      </c>
      <c r="I51" s="91" t="s">
        <v>299</v>
      </c>
      <c r="J51" s="90" t="str">
        <f>if(oldHousing!A43="","",$R$42&amp;oldHousing!A43&amp;$R$43&amp;L51&amp;K51&amp;oldHousing!B43&amp;$R$46&amp;O51&amp;$R$47&amp;oldHousing!F43&amp;$R$48)</f>
        <v>&lt;h3&gt;Spanish Hills Apts&lt;/h3&gt;&lt;p&gt; 1475 Vista Del Rancho Pkwy&amp;nbsp;&lt;a href="https://www.google.com/maps/place/39.594105, -119.716432" target="_blank"&gt;MAP&lt;/a&gt;&lt;br /&gt;&lt;strong&gt;525-6977&lt;/strong&gt;&lt;/p&gt;</v>
      </c>
      <c r="K51" s="90" t="str">
        <f>if(oldHousing!H43="y"," subsidized&lt;br /&gt;"," ")</f>
        <v> </v>
      </c>
      <c r="L51" s="90" t="str">
        <f>if(oldHousing!G43="","",oldHousing!G43&amp;if(oldHousing!H43="n","&amp;nbsp;&lt;br /&gt;",",&amp;nbsp;"))</f>
        <v/>
      </c>
      <c r="M51" s="90" t="str">
        <f>if(oldHousing!B43="","","http://maps.google.com/?q="&amp;oldHousing!B43&amp;" NV")</f>
        <v>http://maps.google.com/?q=1475 Vista Del Rancho Pkwy NV</v>
      </c>
      <c r="N51" s="90" t="str">
        <f>if(oldHousing!D43="","",$R$37&amp;oldHousing!D43&amp;$R$38&amp;oldHousing!E43)</f>
        <v>https://www.google.com/maps/place/39.594105, -119.716432</v>
      </c>
      <c r="O51" s="90" t="str">
        <f t="shared" si="9"/>
        <v>https://www.google.com/maps/place/39.594105, -119.716432</v>
      </c>
      <c r="P51" s="91" t="s">
        <v>299</v>
      </c>
      <c r="S51" s="91" t="s">
        <v>299</v>
      </c>
    </row>
    <row r="52">
      <c r="B52" s="87" t="str">
        <f t="shared" si="1"/>
        <v>#REF!</v>
      </c>
      <c r="C52" s="88" t="str">
        <f t="shared" si="2"/>
        <v>#REF!</v>
      </c>
      <c r="D52" s="89" t="str">
        <f t="shared" si="10"/>
        <v>#REF!</v>
      </c>
      <c r="E52" s="88" t="str">
        <f>if(Services!A103="","",$R$23&amp;Services!A103&amp;$R$24&amp;Services!H103&amp;$R$25&amp;Services!D103&amp;$R$26&amp;Services!E103&amp;$R$27&amp;oldWordpress!H52&amp;$R$28&amp;Services!B103&amp;$R$29)</f>
        <v>&lt;h3&gt;Financial Guidance Center&lt;/h3&gt;&lt;p&gt;Financial, credit and housing counseling; free services available&lt;br /&gt;3100 Mill St, Suite 111, Reno, NV &lt;a href="http://maps.google.com/?q=3100 Mill St, Suite 111, Reno, NV" target="_blank"&gt;MAP&lt;/a&gt;&lt;strong&gt;&lt;br /&gt;775-337-6363&lt;/strong&gt;&lt;/p&gt;</v>
      </c>
      <c r="F52" s="90" t="str">
        <f>if(Services!D103="","",$R$32&amp;Services!D103&amp;$R$33&amp;Services!E103&amp;$R$34)</f>
        <v>http://maps.google.com/?q=3100 Mill St, Suite 111, Reno, NV</v>
      </c>
      <c r="G52" s="90" t="str">
        <f>if(Services!AJ103="","",$R$37&amp;Services!AJ103&amp;$R$38&amp;Services!AK103)</f>
        <v/>
      </c>
      <c r="H52" s="90" t="str">
        <f t="shared" si="3"/>
        <v>http://maps.google.com/?q=3100 Mill St, Suite 111, Reno, NV</v>
      </c>
      <c r="I52" s="91" t="s">
        <v>299</v>
      </c>
      <c r="J52" s="90" t="str">
        <f>if(oldHousing!A44="","",$R$42&amp;oldHousing!A44&amp;$R$43&amp;L52&amp;K52&amp;oldHousing!B44&amp;$R$46&amp;O52&amp;$R$47&amp;oldHousing!F44&amp;$R$48)</f>
        <v>&lt;h3&gt;Sunrise West Apts&lt;/h3&gt;&lt;p&gt; 4205 Neil Rd&amp;nbsp;&lt;a href="https://www.google.com/maps/place/39.485635, -119.780837" target="_blank"&gt;MAP&lt;/a&gt;&lt;br /&gt;&lt;strong&gt;827-4595&lt;/strong&gt;&lt;/p&gt;</v>
      </c>
      <c r="K52" s="90" t="str">
        <f>if(oldHousing!H44="y"," subsidized&lt;br /&gt;"," ")</f>
        <v> </v>
      </c>
      <c r="L52" s="90" t="str">
        <f>if(oldHousing!G44="","",oldHousing!G44&amp;if(oldHousing!H44="n","&amp;nbsp;&lt;br /&gt;",",&amp;nbsp;"))</f>
        <v/>
      </c>
      <c r="M52" s="90" t="str">
        <f>if(oldHousing!B44="","","http://maps.google.com/?q="&amp;oldHousing!B44&amp;" NV")</f>
        <v>http://maps.google.com/?q=4205 Neil Rd NV</v>
      </c>
      <c r="N52" s="90" t="str">
        <f>if(oldHousing!D44="","",$R$37&amp;oldHousing!D44&amp;$R$38&amp;oldHousing!E44)</f>
        <v>https://www.google.com/maps/place/39.485635, -119.780837</v>
      </c>
      <c r="O52" s="90" t="str">
        <f t="shared" si="9"/>
        <v>https://www.google.com/maps/place/39.485635, -119.780837</v>
      </c>
      <c r="P52" s="91" t="s">
        <v>299</v>
      </c>
      <c r="S52" s="91" t="s">
        <v>299</v>
      </c>
    </row>
    <row r="53">
      <c r="B53" s="87" t="str">
        <f t="shared" si="1"/>
        <v>#REF!</v>
      </c>
      <c r="C53" s="88" t="str">
        <f t="shared" si="2"/>
        <v>#REF!</v>
      </c>
      <c r="D53" s="89" t="str">
        <f t="shared" si="10"/>
        <v>#REF!</v>
      </c>
      <c r="E53" s="88" t="str">
        <f>if(Services!A104="","",$R$23&amp;Services!A104&amp;$R$24&amp;Services!H104&amp;$R$25&amp;Services!D104&amp;$R$26&amp;Services!E104&amp;$R$27&amp;oldWordpress!H53&amp;$R$28&amp;Services!B104&amp;$R$29)</f>
        <v>&lt;h3&gt;First Samoan Full Gospel New Life Church Family&lt;/h3&gt;&lt;p&gt;No longer active&lt;br /&gt;425 Gentry Way, Reno, NV &lt;a href="http://maps.google.com/?q=425 Gentry Way, Reno, NV" target="_blank"&gt;MAP&lt;/a&gt;&lt;strong&gt;&lt;br /&gt;775-359-1956&lt;/strong&gt;&lt;/p&gt;</v>
      </c>
      <c r="F53" s="90" t="str">
        <f>if(Services!D104="","",$R$32&amp;Services!D104&amp;$R$33&amp;Services!E104&amp;$R$34)</f>
        <v>http://maps.google.com/?q=425 Gentry Way, Reno, NV</v>
      </c>
      <c r="G53" s="90" t="str">
        <f>if(Services!AJ104="","",$R$37&amp;Services!AJ104&amp;$R$38&amp;Services!AK104)</f>
        <v/>
      </c>
      <c r="H53" s="90" t="str">
        <f t="shared" si="3"/>
        <v>http://maps.google.com/?q=425 Gentry Way, Reno, NV</v>
      </c>
      <c r="I53" s="91" t="s">
        <v>299</v>
      </c>
      <c r="J53" s="90" t="str">
        <f>if(oldHousing!A45="","",$R$42&amp;oldHousing!A45&amp;$R$43&amp;L53&amp;K53&amp;oldHousing!B45&amp;$R$46&amp;O53&amp;$R$47&amp;oldHousing!F45&amp;$R$48)</f>
        <v>&lt;h3&gt;Terracina Apts&lt;/h3&gt;&lt;p&gt; 2175 Sierra Highlands Dr&amp;nbsp;&lt;a href="https://www.google.com/maps/place/39.535993, -119.869754" target="_blank"&gt;MAP&lt;/a&gt;&lt;br /&gt;&lt;strong&gt;747-5855&lt;/strong&gt;&lt;/p&gt;</v>
      </c>
      <c r="K53" s="90" t="str">
        <f>if(oldHousing!H45="y"," subsidized&lt;br /&gt;"," ")</f>
        <v> </v>
      </c>
      <c r="L53" s="90" t="str">
        <f>if(oldHousing!G45="","",oldHousing!G45&amp;if(oldHousing!H45="n","&amp;nbsp;&lt;br /&gt;",",&amp;nbsp;"))</f>
        <v/>
      </c>
      <c r="M53" s="90" t="str">
        <f>if(oldHousing!B45="","","http://maps.google.com/?q="&amp;oldHousing!B45&amp;" NV")</f>
        <v>http://maps.google.com/?q=2175 Sierra Highlands Dr NV</v>
      </c>
      <c r="N53" s="90" t="str">
        <f>if(oldHousing!D45="","",$R$37&amp;oldHousing!D45&amp;$R$38&amp;oldHousing!E45)</f>
        <v>https://www.google.com/maps/place/39.535993, -119.869754</v>
      </c>
      <c r="O53" s="90" t="str">
        <f t="shared" si="9"/>
        <v>https://www.google.com/maps/place/39.535993, -119.869754</v>
      </c>
      <c r="P53" s="91" t="s">
        <v>299</v>
      </c>
      <c r="S53" s="91" t="s">
        <v>299</v>
      </c>
    </row>
    <row r="54">
      <c r="B54" s="87" t="str">
        <f t="shared" si="1"/>
        <v>#REF!</v>
      </c>
      <c r="C54" s="88" t="str">
        <f t="shared" si="2"/>
        <v>#REF!</v>
      </c>
      <c r="D54" s="89" t="str">
        <f t="shared" si="10"/>
        <v>#REF!</v>
      </c>
      <c r="E54" s="88" t="str">
        <f>if(Services!A105="","",$R$23&amp;Services!A105&amp;$R$24&amp;Services!H105&amp;$R$25&amp;Services!D105&amp;$R$26&amp;Services!E105&amp;$R$27&amp;oldWordpress!H54&amp;$R$28&amp;Services!B105&amp;$R$29)</f>
        <v>&lt;h3&gt;First Tongan United Methodist Church Petani&lt;/h3&gt;&lt;p&gt;A clothing bank, thrift store, and free food bank are on site. Temporarily closed&lt;br /&gt;5705 Biller Lane, Sun Valley, NV &lt;a href="http://maps.google.com/?q=5705 Biller Lane, Sun Valley, NV" target="_blank"&gt;MAP&lt;/a&gt;&lt;strong&gt;&lt;br /&gt;775-342-9546&lt;/strong&gt;&lt;/p&gt;</v>
      </c>
      <c r="F54" s="90" t="str">
        <f>if(Services!D105="","",$R$32&amp;Services!D105&amp;$R$33&amp;Services!E105&amp;$R$34)</f>
        <v>http://maps.google.com/?q=5705 Biller Lane, Sun Valley, NV</v>
      </c>
      <c r="G54" s="90" t="str">
        <f>if(Services!AJ105="","",$R$37&amp;Services!AJ105&amp;$R$38&amp;Services!AK105)</f>
        <v/>
      </c>
      <c r="H54" s="90" t="str">
        <f t="shared" si="3"/>
        <v>http://maps.google.com/?q=5705 Biller Lane, Sun Valley, NV</v>
      </c>
      <c r="I54" s="91" t="s">
        <v>299</v>
      </c>
      <c r="J54" s="90" t="str">
        <f>if(oldHousing!A46="","",$R$42&amp;oldHousing!A46&amp;$R$43&amp;L54&amp;K54&amp;oldHousing!B46&amp;$R$46&amp;O54&amp;$R$47&amp;oldHousing!F46&amp;$R$48)</f>
        <v>&lt;h3&gt;The Bluffs Apts&lt;/h3&gt;&lt;p&gt; 4050 Gardella Ave&amp;nbsp;&lt;a href="https://www.google.com/maps/place/39.566736, -119.811066" target="_blank"&gt;MAP&lt;/a&gt;&lt;br /&gt;&lt;strong&gt;322-4993&lt;/strong&gt;&lt;/p&gt;</v>
      </c>
      <c r="K54" s="90" t="str">
        <f>if(oldHousing!H46="y"," subsidized&lt;br /&gt;"," ")</f>
        <v> </v>
      </c>
      <c r="L54" s="90" t="str">
        <f>if(oldHousing!G46="","",oldHousing!G46&amp;if(oldHousing!H46="n","&amp;nbsp;&lt;br /&gt;",",&amp;nbsp;"))</f>
        <v/>
      </c>
      <c r="M54" s="90" t="str">
        <f>if(oldHousing!B46="","","http://maps.google.com/?q="&amp;oldHousing!B46&amp;" NV")</f>
        <v>http://maps.google.com/?q=4050 Gardella Ave NV</v>
      </c>
      <c r="N54" s="90" t="str">
        <f>if(oldHousing!D46="","",$R$37&amp;oldHousing!D46&amp;$R$38&amp;oldHousing!E46)</f>
        <v>https://www.google.com/maps/place/39.566736, -119.811066</v>
      </c>
      <c r="O54" s="90" t="str">
        <f t="shared" si="9"/>
        <v>https://www.google.com/maps/place/39.566736, -119.811066</v>
      </c>
      <c r="P54" s="91" t="s">
        <v>299</v>
      </c>
      <c r="S54" s="91" t="s">
        <v>299</v>
      </c>
    </row>
    <row r="55">
      <c r="B55" s="87" t="str">
        <f t="shared" si="1"/>
        <v>#REF!</v>
      </c>
      <c r="C55" s="88" t="str">
        <f t="shared" si="2"/>
        <v>#REF!</v>
      </c>
      <c r="D55" s="89" t="str">
        <f t="shared" si="10"/>
        <v>#REF!</v>
      </c>
      <c r="E55" s="88" t="str">
        <f>if(Services!A106="","",$R$23&amp;Services!A106&amp;$R$24&amp;Services!H106&amp;$R$25&amp;Services!D106&amp;$R$26&amp;Services!E106&amp;$R$27&amp;oldWordpress!H55&amp;$R$28&amp;Services!B106&amp;$R$29)</f>
        <v>&lt;h3&gt;First United Methodist Church&lt;/h3&gt;&lt;p&gt;Temporarily closed&lt;br /&gt;209 West First St., Reno, NV &lt;a href="http://maps.google.com/?q=209 West First St., Reno, NV" target="_blank"&gt;MAP&lt;/a&gt;&lt;strong&gt;&lt;br /&gt;775-322-4564&lt;/strong&gt;&lt;/p&gt;</v>
      </c>
      <c r="F55" s="90" t="str">
        <f>if(Services!D106="","",$R$32&amp;Services!D106&amp;$R$33&amp;Services!E106&amp;$R$34)</f>
        <v>http://maps.google.com/?q=209 West First St., Reno, NV</v>
      </c>
      <c r="G55" s="90" t="str">
        <f>if(Services!AJ106="","",$R$37&amp;Services!AJ106&amp;$R$38&amp;Services!AK106)</f>
        <v/>
      </c>
      <c r="H55" s="90" t="str">
        <f t="shared" si="3"/>
        <v>http://maps.google.com/?q=209 West First St., Reno, NV</v>
      </c>
      <c r="I55" s="91" t="s">
        <v>299</v>
      </c>
      <c r="J55" s="90" t="str">
        <f>if(oldHousing!A47="","",$R$42&amp;oldHousing!A47&amp;$R$43&amp;L55&amp;K55&amp;oldHousing!B47&amp;$R$46&amp;O55&amp;$R$47&amp;oldHousing!F47&amp;$R$48)</f>
        <v>&lt;h3&gt;Trembling Leaves Apts&lt;/h3&gt;&lt;p&gt; 115 Booth St&amp;nbsp;&lt;a href="https://www.google.com/maps/place/39.519016, -119.826897" target="_blank"&gt;MAP&lt;/a&gt;&lt;br /&gt;&lt;strong&gt;324-1336&lt;/strong&gt;&lt;/p&gt;</v>
      </c>
      <c r="K55" s="90" t="str">
        <f>if(oldHousing!H47="y"," subsidized&lt;br /&gt;"," ")</f>
        <v> </v>
      </c>
      <c r="L55" s="90" t="str">
        <f>if(oldHousing!G47="","",oldHousing!G47&amp;if(oldHousing!H47="n","&amp;nbsp;&lt;br /&gt;",",&amp;nbsp;"))</f>
        <v/>
      </c>
      <c r="M55" s="90" t="str">
        <f>if(oldHousing!B47="","","http://maps.google.com/?q="&amp;oldHousing!B47&amp;" NV")</f>
        <v>http://maps.google.com/?q=115 Booth St NV</v>
      </c>
      <c r="N55" s="90" t="str">
        <f>if(oldHousing!D47="","",$R$37&amp;oldHousing!D47&amp;$R$38&amp;oldHousing!E47)</f>
        <v>https://www.google.com/maps/place/39.519016, -119.826897</v>
      </c>
      <c r="O55" s="90" t="str">
        <f t="shared" si="9"/>
        <v>https://www.google.com/maps/place/39.519016, -119.826897</v>
      </c>
      <c r="P55" s="91" t="s">
        <v>299</v>
      </c>
      <c r="S55" s="91" t="s">
        <v>299</v>
      </c>
    </row>
    <row r="56">
      <c r="B56" s="87" t="str">
        <f t="shared" si="1"/>
        <v>#REF!</v>
      </c>
      <c r="C56" s="88" t="str">
        <f t="shared" si="2"/>
        <v>#REF!</v>
      </c>
      <c r="D56" s="89" t="str">
        <f t="shared" si="10"/>
        <v>#REF!</v>
      </c>
      <c r="E56" s="88" t="str">
        <f>if(Services!A107="","",$R$23&amp;Services!A107&amp;$R$24&amp;Services!H107&amp;$R$25&amp;Services!D107&amp;$R$26&amp;Services!E107&amp;$R$27&amp;oldWordpress!H56&amp;$R$28&amp;Services!B107&amp;$R$29)</f>
        <v>&lt;h3&gt;Food Bank of Northern Nevada, DIstribution&lt;/h3&gt;&lt;p&gt;This location provides groceries, canned items, and surplus government commodities to churches and pantries in the northern part of the state. People from the community can then stop by those locations for bags or boxes of free food. Callers can get referrals to a pantry near you. They also help immigrants, Spanish speakers and others. Or find how to apply for benefits as wide ranging as USDA Commodities, The Emergency Food Assistance Program (TEFAP), backpack lunches for school and more.
Numerous other sites, both food pantries and soup kitchens, are in the state. There may be a non-profit organization that is closer to your town or city.
Call to hear additional Nevada Pantries and Food Banks near you.&lt;br /&gt;550 Italy Dr, McCarran, NV &lt;a href="http://maps.google.com/?q=550 Italy Dr, McCarran, NV" target="_blank"&gt;MAP&lt;/a&gt;&lt;strong&gt;&lt;br /&gt;775-331-3663&lt;/strong&gt;&lt;/p&gt;</v>
      </c>
      <c r="F56" s="90" t="str">
        <f>if(Services!D107="","",$R$32&amp;Services!D107&amp;$R$33&amp;Services!E107&amp;$R$34)</f>
        <v>http://maps.google.com/?q=550 Italy Dr, McCarran, NV</v>
      </c>
      <c r="G56" s="90" t="str">
        <f>if(Services!AJ107="","",$R$37&amp;Services!AJ107&amp;$R$38&amp;Services!AK107)</f>
        <v/>
      </c>
      <c r="H56" s="90" t="str">
        <f t="shared" si="3"/>
        <v>http://maps.google.com/?q=550 Italy Dr, McCarran, NV</v>
      </c>
      <c r="I56" s="91" t="s">
        <v>299</v>
      </c>
      <c r="J56" s="90" t="str">
        <f>if(oldHousing!A48="","",$R$42&amp;oldHousing!A48&amp;$R$43&amp;L56&amp;K56&amp;oldHousing!B48&amp;$R$46&amp;O56&amp;$R$47&amp;oldHousing!F48&amp;$R$48)</f>
        <v>&lt;h3&gt;VA Supportive Housing (VASH)&lt;/h3&gt;&lt;p&gt; 350 Capitol Hill Ave&amp;nbsp;&lt;a href="https://www.google.com/maps/place/39.510113, -119.802432" target="_blank"&gt;MAP&lt;/a&gt;&lt;br /&gt;&lt;strong&gt;321-4880&lt;/strong&gt;&lt;/p&gt;</v>
      </c>
      <c r="K56" s="90" t="str">
        <f>if(oldHousing!H48="y"," subsidized&lt;br /&gt;"," ")</f>
        <v> </v>
      </c>
      <c r="L56" s="90" t="str">
        <f>if(oldHousing!G48="","",oldHousing!G48&amp;if(oldHousing!H48="n","&amp;nbsp;&lt;br /&gt;",",&amp;nbsp;"))</f>
        <v/>
      </c>
      <c r="M56" s="90" t="str">
        <f>if(oldHousing!B48="","","http://maps.google.com/?q="&amp;oldHousing!B48&amp;" NV")</f>
        <v>http://maps.google.com/?q=350 Capitol Hill Ave NV</v>
      </c>
      <c r="N56" s="90" t="str">
        <f>if(oldHousing!D48="","",$R$37&amp;oldHousing!D48&amp;$R$38&amp;oldHousing!E48)</f>
        <v>https://www.google.com/maps/place/39.510113, -119.802432</v>
      </c>
      <c r="O56" s="90" t="str">
        <f t="shared" si="9"/>
        <v>https://www.google.com/maps/place/39.510113, -119.802432</v>
      </c>
      <c r="P56" s="91" t="s">
        <v>299</v>
      </c>
      <c r="S56" s="91" t="s">
        <v>299</v>
      </c>
    </row>
    <row r="57">
      <c r="B57" s="87" t="str">
        <f t="shared" si="1"/>
        <v>#REF!</v>
      </c>
      <c r="C57" s="88" t="str">
        <f t="shared" si="2"/>
        <v>#REF!</v>
      </c>
      <c r="D57" s="89" t="str">
        <f t="shared" si="10"/>
        <v>#REF!</v>
      </c>
      <c r="E57" s="88" t="str">
        <f>if(Services!A108="","",$R$23&amp;Services!A108&amp;$R$24&amp;Services!H108&amp;$R$25&amp;Services!D108&amp;$R$26&amp;Services!E108&amp;$R$27&amp;oldWordpress!H57&amp;$R$28&amp;Services!B108&amp;$R$29)</f>
        <v>&lt;h3&gt;Freedom Baptist Church&lt;/h3&gt;&lt;p&gt;Call the number for Food Assistance&lt;br /&gt;806 Holman Way, Sparks, NV &lt;a href="http://maps.google.com/?q=806 Holman Way, Sparks, NV" target="_blank"&gt;MAP&lt;/a&gt;&lt;strong&gt;&lt;br /&gt;775-358-5044&lt;/strong&gt;&lt;/p&gt;</v>
      </c>
      <c r="F57" s="90" t="str">
        <f>if(Services!D108="","",$R$32&amp;Services!D108&amp;$R$33&amp;Services!E108&amp;$R$34)</f>
        <v>http://maps.google.com/?q=806 Holman Way, Sparks, NV</v>
      </c>
      <c r="G57" s="90" t="str">
        <f>if(Services!AJ108="","",$R$37&amp;Services!AJ108&amp;$R$38&amp;Services!AK108)</f>
        <v/>
      </c>
      <c r="H57" s="90" t="str">
        <f t="shared" si="3"/>
        <v>http://maps.google.com/?q=806 Holman Way, Sparks, NV</v>
      </c>
      <c r="I57" s="91" t="s">
        <v>299</v>
      </c>
      <c r="J57" s="90" t="str">
        <f>if(oldHousing!A49="","",$R$42&amp;oldHousing!A49&amp;$R$43&amp;L57&amp;K57&amp;oldHousing!B49&amp;$R$46&amp;O57&amp;$R$47&amp;oldHousing!F49&amp;$R$48)</f>
        <v>&lt;h3&gt;Vintage Hills Sr Apts&lt;/h3&gt;&lt;p&gt;senior/disabled,&amp;nbsp; 4195 West 7th St&amp;nbsp;&lt;a href="https://www.google.com/maps/place/39.536270, -119.861509" target="_blank"&gt;MAP&lt;/a&gt;&lt;br /&gt;&lt;strong&gt;787-0109&lt;/strong&gt;&lt;/p&gt;</v>
      </c>
      <c r="K57" s="90" t="str">
        <f>if(oldHousing!H49="y"," subsidized&lt;br /&gt;"," ")</f>
        <v> </v>
      </c>
      <c r="L57" s="90" t="str">
        <f>if(oldHousing!G49="","",oldHousing!G49&amp;if(oldHousing!H49="n","&amp;nbsp;&lt;br /&gt;",",&amp;nbsp;"))</f>
        <v>senior/disabled,&amp;nbsp;</v>
      </c>
      <c r="M57" s="90" t="str">
        <f>if(oldHousing!B49="","","http://maps.google.com/?q="&amp;oldHousing!B49&amp;" NV")</f>
        <v>http://maps.google.com/?q=4195 West 7th St NV</v>
      </c>
      <c r="N57" s="90" t="str">
        <f>if(oldHousing!D49="","",$R$37&amp;oldHousing!D49&amp;$R$38&amp;oldHousing!E49)</f>
        <v>https://www.google.com/maps/place/39.536270, -119.861509</v>
      </c>
      <c r="O57" s="90" t="str">
        <f t="shared" si="9"/>
        <v>https://www.google.com/maps/place/39.536270, -119.861509</v>
      </c>
      <c r="P57" s="91" t="s">
        <v>299</v>
      </c>
      <c r="S57" s="91" t="s">
        <v>299</v>
      </c>
    </row>
    <row r="58">
      <c r="B58" s="87" t="str">
        <f t="shared" si="1"/>
        <v>#REF!</v>
      </c>
      <c r="C58" s="88" t="str">
        <f t="shared" si="2"/>
        <v>#REF!</v>
      </c>
      <c r="D58" s="89" t="str">
        <f t="shared" si="10"/>
        <v>#REF!</v>
      </c>
      <c r="E58" s="88" t="str">
        <f>if(Services!A109="","",$R$23&amp;Services!A109&amp;$R$24&amp;Services!H109&amp;$R$25&amp;Services!D109&amp;$R$26&amp;Services!E109&amp;$R$27&amp;oldWordpress!H58&amp;$R$28&amp;Services!B109&amp;$R$29)</f>
        <v>&lt;h3&gt;Friends in Service Helping (FISH)&lt;/h3&gt;&lt;p&gt;Provides educational materials related to a variety of life skills, volunteer on-the-job training opportunities, and referrals to other community resources.&lt;br /&gt;138 E. Long Street, Carson City, NV &lt;a href="http://maps.google.com/?q=138 E. Long Street, Carson City, NV" target="_blank"&gt;MAP&lt;/a&gt;&lt;strong&gt;&lt;br /&gt;775-882-3474&lt;/strong&gt;&lt;/p&gt;</v>
      </c>
      <c r="F58" s="90" t="str">
        <f>if(Services!D109="","",$R$32&amp;Services!D109&amp;$R$33&amp;Services!E109&amp;$R$34)</f>
        <v>http://maps.google.com/?q=138 E. Long Street, Carson City, NV</v>
      </c>
      <c r="G58" s="90" t="str">
        <f>if(Services!AJ109="","",$R$37&amp;Services!AJ109&amp;$R$38&amp;Services!AK109)</f>
        <v/>
      </c>
      <c r="H58" s="90" t="str">
        <f t="shared" si="3"/>
        <v>http://maps.google.com/?q=138 E. Long Street, Carson City, NV</v>
      </c>
      <c r="I58" s="91" t="s">
        <v>299</v>
      </c>
      <c r="J58" s="90" t="str">
        <f>if(oldHousing!A50="","",$R$42&amp;oldHousing!A50&amp;$R$43&amp;L58&amp;K58&amp;oldHousing!B50&amp;$R$46&amp;O58&amp;$R$47&amp;oldHousing!F50&amp;$R$48)</f>
        <v>&lt;h3&gt;Vista Point Apt Homes&lt;/h3&gt;&lt;p&gt; 250 Talus Way&amp;nbsp;&lt;a href="https://www.google.com/maps/place/39.561298, -119.828161" target="_blank"&gt;MAP&lt;/a&gt;&lt;br /&gt;&lt;strong&gt;337-8819&lt;/strong&gt;&lt;/p&gt;</v>
      </c>
      <c r="K58" s="90" t="str">
        <f>if(oldHousing!H50="y"," subsidized&lt;br /&gt;"," ")</f>
        <v> </v>
      </c>
      <c r="L58" s="90" t="str">
        <f>if(oldHousing!G50="","",oldHousing!G50&amp;if(oldHousing!H50="n","&amp;nbsp;&lt;br /&gt;",",&amp;nbsp;"))</f>
        <v/>
      </c>
      <c r="M58" s="90" t="str">
        <f>if(oldHousing!B50="","","http://maps.google.com/?q="&amp;oldHousing!B50&amp;" NV")</f>
        <v>http://maps.google.com/?q=250 Talus Way NV</v>
      </c>
      <c r="N58" s="90" t="str">
        <f>if(oldHousing!D50="","",$R$37&amp;oldHousing!D50&amp;$R$38&amp;oldHousing!E50)</f>
        <v>https://www.google.com/maps/place/39.561298, -119.828161</v>
      </c>
      <c r="O58" s="90" t="str">
        <f t="shared" si="9"/>
        <v>https://www.google.com/maps/place/39.561298, -119.828161</v>
      </c>
      <c r="P58" s="91" t="s">
        <v>299</v>
      </c>
      <c r="S58" s="91" t="s">
        <v>299</v>
      </c>
    </row>
    <row r="59">
      <c r="B59" s="87" t="str">
        <f t="shared" si="1"/>
        <v>#REF!</v>
      </c>
      <c r="C59" s="88" t="str">
        <f t="shared" si="2"/>
        <v>#REF!</v>
      </c>
      <c r="D59" s="89" t="str">
        <f t="shared" si="10"/>
        <v>#REF!</v>
      </c>
      <c r="E59" s="88" t="str">
        <f>if(Services!A110="","",$R$23&amp;Services!A110&amp;$R$24&amp;Services!H110&amp;$R$25&amp;Services!D110&amp;$R$26&amp;Services!E110&amp;$R$27&amp;oldWordpress!H59&amp;$R$28&amp;Services!B110&amp;$R$29)</f>
        <v>&lt;h3&gt;Gambler's Anonymous&lt;/h3&gt;&lt;p&gt;Addiction treatment center&lt;br /&gt;428 S. Rock Blvd. , Sparks, NV &lt;a href="http://maps.google.com/?q=428 S. Rock Blvd. , Sparks, NV" target="_blank"&gt;MAP&lt;/a&gt;&lt;strong&gt;&lt;br /&gt;775-356-8070&lt;/strong&gt;&lt;/p&gt;</v>
      </c>
      <c r="F59" s="90" t="str">
        <f>if(Services!D110="","",$R$32&amp;Services!D110&amp;$R$33&amp;Services!E110&amp;$R$34)</f>
        <v>http://maps.google.com/?q=428 S. Rock Blvd. , Sparks, NV</v>
      </c>
      <c r="G59" s="90" t="str">
        <f>if(Services!AJ110="","",$R$37&amp;Services!AJ110&amp;$R$38&amp;Services!AK110)</f>
        <v/>
      </c>
      <c r="H59" s="90" t="str">
        <f t="shared" si="3"/>
        <v>http://maps.google.com/?q=428 S. Rock Blvd. , Sparks, NV</v>
      </c>
      <c r="I59" s="91" t="s">
        <v>299</v>
      </c>
      <c r="J59" s="90" t="str">
        <f>if(oldHousing!A51="","",$R$42&amp;oldHousing!A51&amp;$R$43&amp;L59&amp;K59&amp;oldHousing!B51&amp;$R$46&amp;O59&amp;$R$47&amp;oldHousing!F51&amp;$R$48)</f>
        <v>&lt;h3&gt;Washoe Mill Apts&lt;/h3&gt;&lt;p&gt;elderly/disabled,&amp;nbsp; 1375 Mill St&amp;nbsp;&lt;a href="https://www.google.com/maps/place/39.524164, -119.793299" target="_blank"&gt;MAP&lt;/a&gt;&lt;br /&gt;&lt;strong&gt;323-4299&lt;/strong&gt;&lt;/p&gt;</v>
      </c>
      <c r="K59" s="90" t="str">
        <f>if(oldHousing!H51="y"," subsidized&lt;br /&gt;"," ")</f>
        <v> </v>
      </c>
      <c r="L59" s="90" t="str">
        <f>if(oldHousing!G51="","",oldHousing!G51&amp;if(oldHousing!H51="n","&amp;nbsp;&lt;br /&gt;",",&amp;nbsp;"))</f>
        <v>elderly/disabled,&amp;nbsp;</v>
      </c>
      <c r="M59" s="90" t="str">
        <f>if(oldHousing!B51="","","http://maps.google.com/?q="&amp;oldHousing!B51&amp;" NV")</f>
        <v>http://maps.google.com/?q=1375 Mill St NV</v>
      </c>
      <c r="N59" s="90" t="str">
        <f>if(oldHousing!D51="","",$R$37&amp;oldHousing!D51&amp;$R$38&amp;oldHousing!E51)</f>
        <v>https://www.google.com/maps/place/39.524164, -119.793299</v>
      </c>
      <c r="O59" s="90" t="str">
        <f t="shared" si="9"/>
        <v>https://www.google.com/maps/place/39.524164, -119.793299</v>
      </c>
      <c r="P59" s="91" t="s">
        <v>299</v>
      </c>
      <c r="S59" s="91" t="s">
        <v>299</v>
      </c>
    </row>
    <row r="60">
      <c r="B60" s="87" t="str">
        <f t="shared" si="1"/>
        <v>#REF!</v>
      </c>
      <c r="C60" s="88" t="str">
        <f t="shared" si="2"/>
        <v>#REF!</v>
      </c>
      <c r="D60" s="89" t="str">
        <f t="shared" si="10"/>
        <v>#REF!</v>
      </c>
      <c r="E60" s="88" t="str">
        <f>if(Services!A111="","",$R$23&amp;Services!A111&amp;$R$24&amp;Services!H111&amp;$R$25&amp;Services!D111&amp;$R$26&amp;Services!E111&amp;$R$27&amp;oldWordpress!H60&amp;$R$28&amp;Services!B111&amp;$R$29)</f>
        <v>&lt;h3&gt;Gate of Life Christian Center&lt;/h3&gt;&lt;p&gt;Holiday Inn Express. Among other ways they assist the poor, single moms and struggling is from holiday meals or gifts. There are free Christmas presents, Easter baskets, and more from the pantry.&lt;br /&gt;2375 Market Street, Reno, NV &lt;a href="http://maps.google.com/?q=2375 Market Street, Reno, NV" target="_blank"&gt;MAP&lt;/a&gt;&lt;strong&gt;&lt;br /&gt;775-674-3777&lt;/strong&gt;&lt;/p&gt;</v>
      </c>
      <c r="F60" s="90" t="str">
        <f>if(Services!D111="","",$R$32&amp;Services!D111&amp;$R$33&amp;Services!E111&amp;$R$34)</f>
        <v>http://maps.google.com/?q=2375 Market Street, Reno, NV</v>
      </c>
      <c r="G60" s="90" t="str">
        <f>if(Services!AJ111="","",$R$37&amp;Services!AJ111&amp;$R$38&amp;Services!AK111)</f>
        <v/>
      </c>
      <c r="H60" s="90" t="str">
        <f t="shared" si="3"/>
        <v>http://maps.google.com/?q=2375 Market Street, Reno, NV</v>
      </c>
      <c r="I60" s="91" t="s">
        <v>299</v>
      </c>
      <c r="J60" s="90" t="str">
        <f>if(oldHousing!A52="","",$R$42&amp;oldHousing!A52&amp;$R$43&amp;L60&amp;K60&amp;oldHousing!B52&amp;$R$46&amp;O60&amp;$R$47&amp;oldHousing!F52&amp;$R$48)</f>
        <v>&lt;h3&gt;Westridge Apts&lt;/h3&gt;&lt;p&gt; 5250 Villa Verde Dr&amp;nbsp;&lt;a href="https://www.google.com/maps/place/39.534497, -119.871625" target="_blank"&gt;MAP&lt;/a&gt;&lt;br /&gt;&lt;strong&gt;747-5959&lt;/strong&gt;&lt;/p&gt;</v>
      </c>
      <c r="K60" s="90" t="str">
        <f>if(oldHousing!H52="y"," subsidized&lt;br /&gt;"," ")</f>
        <v> </v>
      </c>
      <c r="L60" s="90" t="str">
        <f>if(oldHousing!G52="","",oldHousing!G52&amp;if(oldHousing!H52="n","&amp;nbsp;&lt;br /&gt;",",&amp;nbsp;"))</f>
        <v/>
      </c>
      <c r="M60" s="90" t="str">
        <f>if(oldHousing!B52="","","http://maps.google.com/?q="&amp;oldHousing!B52&amp;" NV")</f>
        <v>http://maps.google.com/?q=5250 Villa Verde Dr NV</v>
      </c>
      <c r="N60" s="90" t="str">
        <f>if(oldHousing!D52="","",$R$37&amp;oldHousing!D52&amp;$R$38&amp;oldHousing!E52)</f>
        <v>https://www.google.com/maps/place/39.534497, -119.871625</v>
      </c>
      <c r="O60" s="90" t="str">
        <f t="shared" si="9"/>
        <v>https://www.google.com/maps/place/39.534497, -119.871625</v>
      </c>
      <c r="P60" s="91" t="s">
        <v>299</v>
      </c>
      <c r="S60" s="91" t="s">
        <v>299</v>
      </c>
    </row>
    <row r="61">
      <c r="B61" s="87" t="str">
        <f t="shared" si="1"/>
        <v>#REF!</v>
      </c>
      <c r="C61" s="88" t="str">
        <f t="shared" si="2"/>
        <v>#REF!</v>
      </c>
      <c r="D61" s="89" t="str">
        <f t="shared" si="10"/>
        <v>#REF!</v>
      </c>
      <c r="E61" s="88" t="str">
        <f>if(Services!A112="","",$R$23&amp;Services!A112&amp;$R$24&amp;Services!H112&amp;$R$25&amp;Services!D112&amp;$R$26&amp;Services!E112&amp;$R$27&amp;oldWordpress!H61&amp;$R$28&amp;Services!B112&amp;$R$29)</f>
        <v>&lt;h3&gt;Girl Scouts of Sierra Nevada&lt;/h3&gt;&lt;p&gt;Call the number for Food Assistance&lt;br /&gt;P.O. Box 7, Sierra City, NV &lt;a href="http://maps.google.com/?q=P.O. Box 7, Sierra City, NV" target="_blank"&gt;MAP&lt;/a&gt;&lt;strong&gt;&lt;br /&gt;775-322-0642&lt;/strong&gt;&lt;/p&gt;</v>
      </c>
      <c r="F61" s="90" t="str">
        <f>if(Services!D112="","",$R$32&amp;Services!D112&amp;$R$33&amp;Services!E112&amp;$R$34)</f>
        <v>http://maps.google.com/?q=P.O. Box 7, Sierra City, NV</v>
      </c>
      <c r="G61" s="90" t="str">
        <f>if(Services!AJ112="","",$R$37&amp;Services!AJ112&amp;$R$38&amp;Services!AK112)</f>
        <v/>
      </c>
      <c r="H61" s="90" t="str">
        <f t="shared" si="3"/>
        <v>http://maps.google.com/?q=P.O. Box 7, Sierra City, NV</v>
      </c>
      <c r="I61" s="91" t="s">
        <v>299</v>
      </c>
      <c r="J61" s="90" t="str">
        <f>if(oldHousing!A53="","",$R$42&amp;oldHousing!A53&amp;$R$43&amp;L61&amp;K61&amp;oldHousing!B53&amp;$R$46&amp;O61&amp;$R$47&amp;oldHousing!F53&amp;$R$48)</f>
        <v>&lt;h3&gt;Whittell Pointe Apts&lt;/h3&gt;&lt;p&gt;singles/families,&amp;nbsp; 1855 Selmi Dr&amp;nbsp;&lt;a href="https://www.google.com/maps/place/39.559266, -119.795648" target="_blank"&gt;MAP&lt;/a&gt;&lt;br /&gt;&lt;strong&gt;329-4343&lt;/strong&gt;&lt;/p&gt;</v>
      </c>
      <c r="K61" s="90" t="str">
        <f>if(oldHousing!H53="y"," subsidized&lt;br /&gt;"," ")</f>
        <v> </v>
      </c>
      <c r="L61" s="90" t="str">
        <f>if(oldHousing!G53="","",oldHousing!G53&amp;if(oldHousing!H53="n","&amp;nbsp;&lt;br /&gt;",",&amp;nbsp;"))</f>
        <v>singles/families,&amp;nbsp;</v>
      </c>
      <c r="M61" s="90" t="str">
        <f>if(oldHousing!B53="","","http://maps.google.com/?q="&amp;oldHousing!B53&amp;" NV")</f>
        <v>http://maps.google.com/?q=1855 Selmi Dr NV</v>
      </c>
      <c r="N61" s="90" t="str">
        <f>if(oldHousing!D53="","",$R$37&amp;oldHousing!D53&amp;$R$38&amp;oldHousing!E53)</f>
        <v>https://www.google.com/maps/place/39.559266, -119.795648</v>
      </c>
      <c r="O61" s="90" t="str">
        <f t="shared" si="9"/>
        <v>https://www.google.com/maps/place/39.559266, -119.795648</v>
      </c>
      <c r="P61" s="91" t="s">
        <v>299</v>
      </c>
      <c r="S61" s="91" t="s">
        <v>299</v>
      </c>
    </row>
    <row r="62">
      <c r="B62" s="87" t="str">
        <f t="shared" si="1"/>
        <v>#REF!</v>
      </c>
      <c r="C62" s="88" t="str">
        <f t="shared" si="2"/>
        <v>#REF!</v>
      </c>
      <c r="D62" s="89" t="str">
        <f t="shared" si="10"/>
        <v>#REF!</v>
      </c>
      <c r="E62" s="88" t="str">
        <f>if(Services!A114="","",$R$23&amp;Services!A114&amp;$R$24&amp;Services!H114&amp;$R$25&amp;Services!D114&amp;$R$26&amp;Services!E114&amp;$R$27&amp;oldWordpress!H62&amp;$R$28&amp;Services!B114&amp;$R$29)</f>
        <v>&lt;h3&gt;Golden Apartments 11&lt;/h3&gt;&lt;p&gt;Family-Subsidized-Sec 8&lt;br /&gt;3025 Lymbery, Reno, NV &lt;a href="http://maps.google.com/?q=3025 Lymbery, Reno, NV" target="_blank"&gt;MAP&lt;/a&gt;&lt;strong&gt;&lt;br /&gt;&lt;/strong&gt;&lt;/p&gt;</v>
      </c>
      <c r="F62" s="90" t="str">
        <f>if(Services!D114="","",$R$32&amp;Services!D114&amp;$R$33&amp;Services!E114&amp;$R$34)</f>
        <v>http://maps.google.com/?q=3025 Lymbery, Reno, NV</v>
      </c>
      <c r="G62" s="90" t="str">
        <f>if(Services!AJ114="","",$R$37&amp;Services!AJ114&amp;$R$38&amp;Services!AK114)</f>
        <v/>
      </c>
      <c r="H62" s="90" t="str">
        <f t="shared" si="3"/>
        <v>http://maps.google.com/?q=3025 Lymbery, Reno, NV</v>
      </c>
      <c r="I62" s="91" t="s">
        <v>299</v>
      </c>
      <c r="J62" s="90" t="str">
        <f>if(oldHousing!A54="","",$R$42&amp;oldHousing!A54&amp;$R$43&amp;L62&amp;K62&amp;oldHousing!B54&amp;$R$46&amp;O62&amp;$R$47&amp;oldHousing!F54&amp;$R$48)</f>
        <v>&lt;h3&gt;William Raggio Plaza&lt;/h3&gt;&lt;p&gt; 48 S Park St&amp;nbsp;&lt;a href="https://www.google.com/maps/place/39.526916, -119.803853" target="_blank"&gt;MAP&lt;/a&gt;&lt;br /&gt;&lt;strong&gt;329-2229&lt;/strong&gt;&lt;/p&gt;</v>
      </c>
      <c r="K62" s="90" t="str">
        <f>if(oldHousing!H54="y"," subsidized&lt;br /&gt;"," ")</f>
        <v> </v>
      </c>
      <c r="L62" s="90" t="str">
        <f>if(oldHousing!G54="","",oldHousing!G54&amp;if(oldHousing!H54="n","&amp;nbsp;&lt;br /&gt;",",&amp;nbsp;"))</f>
        <v/>
      </c>
      <c r="M62" s="90" t="str">
        <f>if(oldHousing!B54="","","http://maps.google.com/?q="&amp;oldHousing!B54&amp;" NV")</f>
        <v>http://maps.google.com/?q=48 S Park St NV</v>
      </c>
      <c r="N62" s="90" t="str">
        <f>if(oldHousing!D54="","",$R$37&amp;oldHousing!D54&amp;$R$38&amp;oldHousing!E54)</f>
        <v>https://www.google.com/maps/place/39.526916, -119.803853</v>
      </c>
      <c r="O62" s="90" t="str">
        <f t="shared" si="9"/>
        <v>https://www.google.com/maps/place/39.526916, -119.803853</v>
      </c>
      <c r="P62" s="91" t="s">
        <v>299</v>
      </c>
      <c r="S62" s="91" t="s">
        <v>299</v>
      </c>
    </row>
    <row r="63">
      <c r="B63" s="87" t="str">
        <f t="shared" si="1"/>
        <v>#REF!</v>
      </c>
      <c r="C63" s="88" t="str">
        <f t="shared" si="2"/>
        <v>#REF!</v>
      </c>
      <c r="D63" s="89" t="str">
        <f t="shared" si="10"/>
        <v>#REF!</v>
      </c>
      <c r="E63" s="88" t="str">
        <f>if(Services!A115="","",$R$23&amp;Services!A115&amp;$R$24&amp;Services!H115&amp;$R$25&amp;Services!D115&amp;$R$26&amp;Services!E115&amp;$R$27&amp;oldWordpress!H63&amp;$R$28&amp;Services!B115&amp;$R$29)</f>
        <v>&lt;h3&gt;Good Shepherd's Clothes Closet&lt;/h3&gt;&lt;p&gt;Free clothing with voucher only 10:30 am-3:00 pm M-F
Hours: Monday-Friday 10:30-3:00.
Mon. through Fri. 10:30am - 2:45pm, except holidays.
Voucher and ID required; LD. only required for individuals 18 and older; Apply for voucher at location; No electronics or household goods accepted; Can receive voucher at Reno Sparks gospel mission, churches, school, or resource center on the same street. Men, women's and children's clothing, sheets, towels, and blankets.&lt;br /&gt;540 Greenbrae Dr, Sparks, NV &lt;a href="http://maps.google.com/?q=540 Greenbrae Dr, Sparks, NV" target="_blank"&gt;MAP&lt;/a&gt;&lt;strong&gt;&lt;br /&gt;775-348-0605&lt;/strong&gt;&lt;/p&gt;</v>
      </c>
      <c r="F63" s="90" t="str">
        <f>if(Services!D115="","",$R$32&amp;Services!D115&amp;$R$33&amp;Services!E115&amp;$R$34)</f>
        <v>http://maps.google.com/?q=540 Greenbrae Dr, Sparks, NV</v>
      </c>
      <c r="G63" s="90" t="str">
        <f>if(Services!AJ115="","",$R$37&amp;Services!AJ115&amp;$R$38&amp;Services!AK115)</f>
        <v/>
      </c>
      <c r="H63" s="90" t="str">
        <f t="shared" si="3"/>
        <v>http://maps.google.com/?q=540 Greenbrae Dr, Sparks, NV</v>
      </c>
      <c r="I63" s="91" t="s">
        <v>299</v>
      </c>
      <c r="J63" s="90" t="str">
        <f>if(oldHousing!A55="","",$R$42&amp;oldHousing!A55&amp;$R$43&amp;L63&amp;K63&amp;oldHousing!B55&amp;$R$46&amp;O63&amp;$R$47&amp;oldHousing!F55&amp;$R$48)</f>
        <v>&lt;h3&gt;Willows at Wells&lt;/h3&gt;&lt;p&gt;elderly/disabled,&amp;nbsp; 201 S Wells Ave&amp;nbsp;&lt;a href="https://www.google.com/maps/place/39.524626, -119.803945" target="_blank"&gt;MAP&lt;/a&gt;&lt;br /&gt;&lt;strong&gt;329-4248&lt;/strong&gt;&lt;/p&gt;</v>
      </c>
      <c r="K63" s="90" t="str">
        <f>if(oldHousing!H55="y"," subsidized&lt;br /&gt;"," ")</f>
        <v> </v>
      </c>
      <c r="L63" s="90" t="str">
        <f>if(oldHousing!G55="","",oldHousing!G55&amp;if(oldHousing!H55="n","&amp;nbsp;&lt;br /&gt;",",&amp;nbsp;"))</f>
        <v>elderly/disabled,&amp;nbsp;</v>
      </c>
      <c r="M63" s="90" t="str">
        <f>if(oldHousing!B55="","","http://maps.google.com/?q="&amp;oldHousing!B55&amp;" NV")</f>
        <v>http://maps.google.com/?q=201 S Wells Ave NV</v>
      </c>
      <c r="N63" s="90" t="str">
        <f>if(oldHousing!D55="","",$R$37&amp;oldHousing!D55&amp;$R$38&amp;oldHousing!E55)</f>
        <v>https://www.google.com/maps/place/39.524626, -119.803945</v>
      </c>
      <c r="O63" s="90" t="str">
        <f t="shared" si="9"/>
        <v>https://www.google.com/maps/place/39.524626, -119.803945</v>
      </c>
      <c r="P63" s="91" t="s">
        <v>299</v>
      </c>
      <c r="S63" s="91" t="s">
        <v>299</v>
      </c>
    </row>
    <row r="64">
      <c r="B64" s="87" t="str">
        <f t="shared" si="1"/>
        <v>#REF!</v>
      </c>
      <c r="C64" s="88" t="str">
        <f t="shared" si="2"/>
        <v>#REF!</v>
      </c>
      <c r="D64" s="89" t="str">
        <f t="shared" si="10"/>
        <v>#REF!</v>
      </c>
      <c r="E64" s="88" t="str">
        <f>if(Services!A116="","",$R$23&amp;Services!A116&amp;$R$24&amp;Services!H116&amp;$R$25&amp;Services!D116&amp;$R$26&amp;Services!E116&amp;$R$27&amp;oldWordpress!H64&amp;$R$28&amp;Services!B116&amp;$R$29)</f>
        <v>&lt;h3&gt;Goodwill Industries, Oddie&lt;/h3&gt;&lt;p&gt;Hours 10:00am-6:00pm daily Hours very on Holidays. Provides job training, financial coaching, education programs, and assistance with resumes, applications, and interviewing techniques.&lt;br /&gt;2424 Oddie Blvd, Reno, NV &lt;a href="http://maps.google.com/?q=2424 Oddie Blvd, Reno, NV" target="_blank"&gt;MAP&lt;/a&gt;&lt;strong&gt;&lt;br /&gt;775-331-3760&lt;/strong&gt;&lt;/p&gt;</v>
      </c>
      <c r="F64" s="90" t="str">
        <f>if(Services!D116="","",$R$32&amp;Services!D116&amp;$R$33&amp;Services!E116&amp;$R$34)</f>
        <v>http://maps.google.com/?q=2424 Oddie Blvd, Reno, NV</v>
      </c>
      <c r="G64" s="90" t="str">
        <f>if(Services!AJ116="","",$R$37&amp;Services!AJ116&amp;$R$38&amp;Services!AK116)</f>
        <v/>
      </c>
      <c r="H64" s="90" t="str">
        <f t="shared" si="3"/>
        <v>http://maps.google.com/?q=2424 Oddie Blvd, Reno, NV</v>
      </c>
      <c r="I64" s="91" t="s">
        <v>299</v>
      </c>
      <c r="J64" s="90" t="str">
        <f>if(oldHousing!A56="","",$R$42&amp;oldHousing!A56&amp;$R$43&amp;L64&amp;K64&amp;oldHousing!B56&amp;$R$46&amp;O64&amp;$R$47&amp;oldHousing!F56&amp;$R$48)</f>
        <v>&lt;h3&gt;Zephyr Pointe&lt;/h3&gt;&lt;p&gt; 10640 N McCarran&amp;nbsp;&lt;a href="https://www.google.com/maps/place/39.537949, -119.862021" target="_blank"&gt;MAP&lt;/a&gt;&lt;br /&gt;&lt;strong&gt;866-491-5178&lt;/strong&gt;&lt;/p&gt;</v>
      </c>
      <c r="K64" s="90" t="str">
        <f>if(oldHousing!H56="y"," subsidized&lt;br /&gt;"," ")</f>
        <v> </v>
      </c>
      <c r="L64" s="90" t="str">
        <f>if(oldHousing!G56="","",oldHousing!G56&amp;if(oldHousing!H56="n","&amp;nbsp;&lt;br /&gt;",",&amp;nbsp;"))</f>
        <v/>
      </c>
      <c r="M64" s="90" t="str">
        <f>if(oldHousing!B56="","","http://maps.google.com/?q="&amp;oldHousing!B56&amp;" NV")</f>
        <v>http://maps.google.com/?q=10640 N McCarran NV</v>
      </c>
      <c r="N64" s="90" t="str">
        <f>if(oldHousing!D56="","",$R$37&amp;oldHousing!D56&amp;$R$38&amp;oldHousing!E56)</f>
        <v>https://www.google.com/maps/place/39.537949, -119.862021</v>
      </c>
      <c r="O64" s="90" t="str">
        <f t="shared" si="9"/>
        <v>https://www.google.com/maps/place/39.537949, -119.862021</v>
      </c>
      <c r="P64" s="91" t="s">
        <v>299</v>
      </c>
      <c r="S64" s="91" t="s">
        <v>299</v>
      </c>
    </row>
    <row r="65">
      <c r="B65" s="87" t="str">
        <f t="shared" si="1"/>
        <v>#REF!</v>
      </c>
      <c r="C65" s="88" t="str">
        <f t="shared" si="2"/>
        <v>#REF!</v>
      </c>
      <c r="D65" s="89" t="str">
        <f t="shared" si="10"/>
        <v>#REF!</v>
      </c>
      <c r="E65" s="88" t="str">
        <f>if(Services!A117="","",$R$23&amp;Services!A117&amp;$R$24&amp;Services!H117&amp;$R$25&amp;Services!D117&amp;$R$26&amp;Services!E117&amp;$R$27&amp;oldWordpress!H65&amp;$R$28&amp;Services!B117&amp;$R$29)</f>
        <v>&lt;h3&gt;Goodwill Industries, S Virginia&lt;/h3&gt;&lt;p&gt;Open 24/7&lt;br /&gt;6407 S Virginia St, Reno, NV &lt;a href="http://maps.google.com/?q=6407 S Virginia St, Reno, NV" target="_blank"&gt;MAP&lt;/a&gt;&lt;strong&gt;&lt;br /&gt;775-853-7606&lt;/strong&gt;&lt;/p&gt;</v>
      </c>
      <c r="F65" s="90" t="str">
        <f>if(Services!D117="","",$R$32&amp;Services!D117&amp;$R$33&amp;Services!E117&amp;$R$34)</f>
        <v>http://maps.google.com/?q=6407 S Virginia St, Reno, NV</v>
      </c>
      <c r="G65" s="90" t="str">
        <f>if(Services!AJ117="","",$R$37&amp;Services!AJ117&amp;$R$38&amp;Services!AK117)</f>
        <v/>
      </c>
      <c r="H65" s="90" t="str">
        <f t="shared" si="3"/>
        <v>http://maps.google.com/?q=6407 S Virginia St, Reno, NV</v>
      </c>
      <c r="I65" s="91" t="s">
        <v>299</v>
      </c>
      <c r="J65" s="90" t="str">
        <f>if(oldHousing!A57="","",$R$42&amp;oldHousing!A57&amp;$R$43&amp;L65&amp;K65&amp;oldHousing!B57&amp;$R$46&amp;O65&amp;$R$47&amp;oldHousing!F57&amp;$R$48)</f>
        <v/>
      </c>
      <c r="K65" s="90" t="str">
        <f>if(oldHousing!H65="y"," subsidized&lt;br /&gt;"," ")</f>
        <v> </v>
      </c>
      <c r="L65" s="90" t="str">
        <f>if(oldHousing!G65="","",oldHousing!G65&amp;if(oldHousing!H65="n","&amp;nbsp;&lt;br /&gt;",",&amp;nbsp;"))</f>
        <v/>
      </c>
      <c r="M65" s="90" t="str">
        <f>if(oldHousing!B57="","","http://maps.google.com/?q="&amp;oldHousing!B57&amp;" NV")</f>
        <v/>
      </c>
      <c r="N65" s="90" t="str">
        <f>if(oldHousing!D57="","",$R$37&amp;oldHousing!D57&amp;$R$38&amp;oldHousing!E57)</f>
        <v/>
      </c>
      <c r="O65" s="90" t="str">
        <f t="shared" si="9"/>
        <v/>
      </c>
      <c r="P65" s="91" t="s">
        <v>299</v>
      </c>
      <c r="S65" s="91" t="s">
        <v>299</v>
      </c>
    </row>
    <row r="66">
      <c r="B66" s="87" t="str">
        <f t="shared" si="1"/>
        <v>#REF!</v>
      </c>
      <c r="C66" s="88" t="str">
        <f t="shared" si="2"/>
        <v>#REF!</v>
      </c>
      <c r="D66" s="89" t="str">
        <f t="shared" si="10"/>
        <v>#REF!</v>
      </c>
      <c r="E66" s="88" t="str">
        <f>if(Services!A118="","",$R$23&amp;Services!A118&amp;$R$24&amp;Services!H118&amp;$R$25&amp;Services!D118&amp;$R$26&amp;Services!E118&amp;$R$27&amp;oldWordpress!H66&amp;$R$28&amp;Services!B118&amp;$R$29)</f>
        <v>&lt;h3&gt;Goodwill Industries, Wedge&lt;/h3&gt;&lt;p&gt;Hours 7:00am-08:00pm&lt;br /&gt;18180 Wedge Parkway, Reno, NV &lt;a href="http://maps.google.com/?q=18180 Wedge Parkway, Reno, NV" target="_blank"&gt;MAP&lt;/a&gt;&lt;strong&gt;&lt;br /&gt;775-853-8325&lt;/strong&gt;&lt;/p&gt;</v>
      </c>
      <c r="F66" s="90" t="str">
        <f>if(Services!D118="","",$R$32&amp;Services!D118&amp;$R$33&amp;Services!E118&amp;$R$34)</f>
        <v>http://maps.google.com/?q=18180 Wedge Parkway, Reno, NV</v>
      </c>
      <c r="G66" s="90" t="str">
        <f>if(Services!AJ118="","",$R$37&amp;Services!AJ118&amp;$R$38&amp;Services!AK118)</f>
        <v/>
      </c>
      <c r="H66" s="90" t="str">
        <f t="shared" si="3"/>
        <v>http://maps.google.com/?q=18180 Wedge Parkway, Reno, NV</v>
      </c>
      <c r="I66" s="91" t="s">
        <v>299</v>
      </c>
      <c r="J66" s="90" t="str">
        <f>if(oldHousing!A58="","",$R$42&amp;oldHousing!A58&amp;$R$43&amp;L66&amp;K66&amp;oldHousing!B58&amp;$R$46&amp;O66&amp;$R$47&amp;oldHousing!F58&amp;$R$48)</f>
        <v/>
      </c>
      <c r="K66" s="90" t="str">
        <f>if(oldHousing!H66="y"," subsidized&lt;br /&gt;"," ")</f>
        <v> </v>
      </c>
      <c r="L66" s="90" t="str">
        <f>if(oldHousing!G66="","",oldHousing!G66&amp;if(oldHousing!H66="n","&amp;nbsp;&lt;br /&gt;",",&amp;nbsp;"))</f>
        <v/>
      </c>
      <c r="M66" s="90" t="str">
        <f>if(oldHousing!B58="","","http://maps.google.com/?q="&amp;oldHousing!B58&amp;" NV")</f>
        <v/>
      </c>
      <c r="N66" s="90" t="str">
        <f>if(oldHousing!D58="","",$R$37&amp;oldHousing!D58&amp;$R$38&amp;oldHousing!E58)</f>
        <v/>
      </c>
      <c r="O66" s="90" t="str">
        <f t="shared" si="9"/>
        <v/>
      </c>
      <c r="P66" s="91" t="s">
        <v>299</v>
      </c>
      <c r="S66" s="91" t="s">
        <v>299</v>
      </c>
    </row>
    <row r="67">
      <c r="B67" s="87" t="str">
        <f t="shared" si="1"/>
        <v>#REF!</v>
      </c>
      <c r="C67" s="88" t="str">
        <f t="shared" si="2"/>
        <v>#REF!</v>
      </c>
      <c r="D67" s="89" t="str">
        <f t="shared" si="10"/>
        <v>#REF!</v>
      </c>
      <c r="E67" s="88" t="str">
        <f>if(Services!A119="","",$R$23&amp;Services!A119&amp;$R$24&amp;Services!H119&amp;$R$25&amp;Services!D119&amp;$R$26&amp;Services!E119&amp;$R$27&amp;oldWordpress!H67&amp;$R$28&amp;Services!B119&amp;$R$29)</f>
        <v>&lt;h3&gt;Grace Senior Apts&lt;/h3&gt;&lt;p&gt;Senior/Disabled Subsidized-Using Low Income Housing Tax Credit     This project has received some funding from a participating jurisdiction local or state government agency through HUD investment partnerships program.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&lt;br /&gt;1260 Commerce St, Sparks, NV &lt;a href="http://maps.google.com/?q=1260 Commerce St, Sparks, NV" target="_blank"&gt;MAP&lt;/a&gt;&lt;strong&gt;&lt;br /&gt;775-284-5777&lt;/strong&gt;&lt;/p&gt;</v>
      </c>
      <c r="F67" s="90" t="str">
        <f>if(Services!D119="","",$R$32&amp;Services!D119&amp;$R$33&amp;Services!E119&amp;$R$34)</f>
        <v>http://maps.google.com/?q=1260 Commerce St, Sparks, NV</v>
      </c>
      <c r="G67" s="90" t="str">
        <f>if(Services!AJ119="","",$R$37&amp;Services!AJ119&amp;$R$38&amp;Services!AK119)</f>
        <v/>
      </c>
      <c r="H67" s="90" t="str">
        <f t="shared" si="3"/>
        <v>http://maps.google.com/?q=1260 Commerce St, Sparks, NV</v>
      </c>
      <c r="I67" s="91" t="s">
        <v>299</v>
      </c>
      <c r="J67" s="90" t="str">
        <f>if(oldHousing!A59="","",$R$42&amp;oldHousing!A59&amp;$R$43&amp;L67&amp;K67&amp;oldHousing!B59&amp;$R$46&amp;O67&amp;$R$47&amp;oldHousing!F59&amp;$R$48)</f>
        <v/>
      </c>
      <c r="K67" s="90" t="str">
        <f>if(oldHousing!H67="y"," subsidized&lt;br /&gt;"," ")</f>
        <v> </v>
      </c>
      <c r="L67" s="90" t="str">
        <f>if(oldHousing!G67="","",oldHousing!G67&amp;if(oldHousing!H67="n","&amp;nbsp;&lt;br /&gt;",",&amp;nbsp;"))</f>
        <v/>
      </c>
      <c r="M67" s="90" t="str">
        <f>if(oldHousing!B59="","","http://maps.google.com/?q="&amp;oldHousing!B59&amp;" NV")</f>
        <v/>
      </c>
      <c r="N67" s="90" t="str">
        <f>if(oldHousing!D59="","",$R$37&amp;oldHousing!D59&amp;$R$38&amp;oldHousing!E59)</f>
        <v/>
      </c>
      <c r="O67" s="90" t="str">
        <f t="shared" si="9"/>
        <v/>
      </c>
      <c r="P67" s="91" t="s">
        <v>299</v>
      </c>
      <c r="S67" s="91" t="s">
        <v>299</v>
      </c>
    </row>
    <row r="68">
      <c r="B68" s="87" t="str">
        <f t="shared" si="1"/>
        <v>#REF!</v>
      </c>
      <c r="C68" s="88" t="str">
        <f t="shared" si="2"/>
        <v>#REF!</v>
      </c>
      <c r="D68" s="89" t="str">
        <f t="shared" si="10"/>
        <v>#REF!</v>
      </c>
      <c r="E68" s="88" t="str">
        <f>if(Services!A120="","",$R$23&amp;Services!A120&amp;$R$24&amp;Services!H120&amp;$R$25&amp;Services!D120&amp;$R$26&amp;Services!E120&amp;$R$27&amp;oldWordpress!H68&amp;$R$28&amp;Services!B120&amp;$R$29)</f>
        <v>&lt;h3&gt;Grace Tabernacle Church&lt;/h3&gt;&lt;p&gt;Grace Tabernacle's Food Pantry isn't just about meeting physical needs, it's about meeting spiritual needs as well. Counselors are available each week as we hand out food to those who are in need in our community. Tuesday 10am-Noon&lt;br /&gt;1286 Commerce St., Sparks, NV &lt;a href="http://maps.google.com/?q=1286 Commerce St., Sparks, NV" target="_blank"&gt;MAP&lt;/a&gt;&lt;strong&gt;&lt;br /&gt;775-842-3701&lt;/strong&gt;&lt;/p&gt;</v>
      </c>
      <c r="F68" s="90" t="str">
        <f>if(Services!D120="","",$R$32&amp;Services!D120&amp;$R$33&amp;Services!E120&amp;$R$34)</f>
        <v>http://maps.google.com/?q=1286 Commerce St., Sparks, NV</v>
      </c>
      <c r="G68" s="90" t="str">
        <f>if(Services!AJ120="","",$R$37&amp;Services!AJ120&amp;$R$38&amp;Services!AK120)</f>
        <v/>
      </c>
      <c r="H68" s="90" t="str">
        <f t="shared" si="3"/>
        <v>http://maps.google.com/?q=1286 Commerce St., Sparks, NV</v>
      </c>
      <c r="I68" s="91" t="s">
        <v>299</v>
      </c>
      <c r="J68" s="90" t="str">
        <f>if(oldHousing!A60="","",$R$42&amp;oldHousing!A60&amp;$R$43&amp;L68&amp;K68&amp;oldHousing!B60&amp;$R$46&amp;O68&amp;$R$47&amp;oldHousing!F60&amp;$R$48)</f>
        <v/>
      </c>
      <c r="K68" s="90" t="str">
        <f>if(oldHousing!H68="y"," subsidized&lt;br /&gt;"," ")</f>
        <v> </v>
      </c>
      <c r="L68" s="90" t="str">
        <f>if(oldHousing!G68="","",oldHousing!G68&amp;if(oldHousing!H68="n","&amp;nbsp;&lt;br /&gt;",",&amp;nbsp;"))</f>
        <v/>
      </c>
      <c r="M68" s="90" t="str">
        <f>if(oldHousing!B60="","","http://maps.google.com/?q="&amp;oldHousing!B60&amp;" NV")</f>
        <v/>
      </c>
      <c r="N68" s="90" t="str">
        <f>if(oldHousing!D60="","",$R$37&amp;oldHousing!D60&amp;$R$38&amp;oldHousing!E60)</f>
        <v/>
      </c>
      <c r="O68" s="90" t="str">
        <f t="shared" si="9"/>
        <v/>
      </c>
      <c r="P68" s="91" t="s">
        <v>299</v>
      </c>
      <c r="S68" s="91" t="s">
        <v>299</v>
      </c>
    </row>
    <row r="69">
      <c r="B69" s="87" t="str">
        <f t="shared" si="1"/>
        <v>#REF!</v>
      </c>
      <c r="C69" s="88" t="str">
        <f t="shared" si="2"/>
        <v>#REF!</v>
      </c>
      <c r="D69" s="89" t="str">
        <f t="shared" si="10"/>
        <v>#REF!</v>
      </c>
      <c r="E69" s="88" t="str">
        <f>if(Services!A121="","",$R$23&amp;Services!A121&amp;$R$24&amp;Services!H121&amp;$R$25&amp;Services!D121&amp;$R$26&amp;Services!E121&amp;$R$27&amp;oldWordpress!H69&amp;$R$28&amp;Services!B121&amp;$R$29)</f>
        <v>&lt;h3&gt;Great Basin Behavioral Health and Wellness, Central&lt;/h3&gt;&lt;p&gt;Great Basin Behavioral Health-Anxiety, Trauma and Depression Treatment&lt;br /&gt;1325 Airmotive Wy. #100, Reno, NV &lt;a href="http://maps.google.com/?q=1325 Airmotive Wy. #100, Reno, NV" target="_blank"&gt;MAP&lt;/a&gt;&lt;strong&gt;&lt;br /&gt;775-453-4143&lt;/strong&gt;&lt;/p&gt;</v>
      </c>
      <c r="F69" s="90" t="str">
        <f>if(Services!D121="","",$R$32&amp;Services!D121&amp;$R$33&amp;Services!E121&amp;$R$34)</f>
        <v>http://maps.google.com/?q=1325 Airmotive Wy. #100, Reno, NV</v>
      </c>
      <c r="G69" s="90" t="str">
        <f>if(Services!AJ121="","",$R$37&amp;Services!AJ121&amp;$R$38&amp;Services!AK121)</f>
        <v/>
      </c>
      <c r="H69" s="90" t="str">
        <f t="shared" si="3"/>
        <v>http://maps.google.com/?q=1325 Airmotive Wy. #100, Reno, NV</v>
      </c>
      <c r="I69" s="91" t="s">
        <v>299</v>
      </c>
      <c r="J69" s="90" t="str">
        <f>if(oldHousing!A61="","",$R$42&amp;oldHousing!A61&amp;$R$43&amp;L69&amp;K69&amp;oldHousing!B61&amp;$R$46&amp;O69&amp;$R$47&amp;oldHousing!F61&amp;$R$48)</f>
        <v/>
      </c>
      <c r="K69" s="90" t="str">
        <f>if(oldHousing!H69="y"," subsidized&lt;br /&gt;"," ")</f>
        <v> </v>
      </c>
      <c r="L69" s="90" t="str">
        <f>if(oldHousing!G69="","",oldHousing!G69&amp;if(oldHousing!H69="n","&amp;nbsp;&lt;br /&gt;",",&amp;nbsp;"))</f>
        <v/>
      </c>
      <c r="M69" s="90" t="str">
        <f>if(oldHousing!B61="","","http://maps.google.com/?q="&amp;oldHousing!B61&amp;" NV")</f>
        <v/>
      </c>
      <c r="N69" s="90" t="str">
        <f>if(oldHousing!D61="","",$R$37&amp;oldHousing!D61&amp;$R$38&amp;oldHousing!E61)</f>
        <v/>
      </c>
      <c r="O69" s="90" t="str">
        <f t="shared" si="9"/>
        <v/>
      </c>
      <c r="P69" s="91" t="s">
        <v>299</v>
      </c>
      <c r="S69" s="91" t="s">
        <v>299</v>
      </c>
    </row>
    <row r="70">
      <c r="B70" s="87" t="str">
        <f t="shared" si="1"/>
        <v>#REF!</v>
      </c>
      <c r="C70" s="88" t="str">
        <f t="shared" si="2"/>
        <v>#REF!</v>
      </c>
      <c r="D70" s="89" t="str">
        <f t="shared" si="10"/>
        <v>#REF!</v>
      </c>
      <c r="E70" s="88" t="str">
        <f>if(Services!A123="","",$R$23&amp;Services!A123&amp;$R$24&amp;Services!H123&amp;$R$25&amp;Services!D123&amp;$R$26&amp;Services!E123&amp;$R$27&amp;oldWordpress!H70&amp;$R$28&amp;Services!B123&amp;$R$29)</f>
        <v>&lt;h3&gt;Grief Recovery Outreach Workshop&lt;/h3&gt;&lt;p&gt;2 1/2 Days of personal workshops&lt;br /&gt;77 Pringle Wy. , Reno, NV &lt;a href="http://maps.google.com/?q=77 Pringle Wy. , Reno, NV" target="_blank"&gt;MAP&lt;/a&gt;&lt;strong&gt;&lt;br /&gt;775-982-4100&lt;/strong&gt;&lt;/p&gt;</v>
      </c>
      <c r="F70" s="90" t="str">
        <f>if(Services!D123="","",$R$32&amp;Services!D123&amp;$R$33&amp;Services!E123&amp;$R$34)</f>
        <v>http://maps.google.com/?q=77 Pringle Wy. , Reno, NV</v>
      </c>
      <c r="G70" s="90" t="str">
        <f>if(Services!AJ123="","",$R$37&amp;Services!AJ123&amp;$R$38&amp;Services!AK123)</f>
        <v/>
      </c>
      <c r="H70" s="90" t="str">
        <f t="shared" si="3"/>
        <v>http://maps.google.com/?q=77 Pringle Wy. , Reno, NV</v>
      </c>
      <c r="I70" s="91" t="s">
        <v>299</v>
      </c>
      <c r="J70" s="90" t="str">
        <f>if(oldHousing!A62="","",$R$42&amp;oldHousing!A62&amp;$R$43&amp;L70&amp;K70&amp;oldHousing!B62&amp;$R$46&amp;O70&amp;$R$47&amp;oldHousing!F62&amp;$R$48)</f>
        <v/>
      </c>
      <c r="K70" s="90" t="str">
        <f>if(oldHousing!H70="y"," subsidized&lt;br /&gt;"," ")</f>
        <v> </v>
      </c>
      <c r="L70" s="90" t="str">
        <f>if(oldHousing!G70="","",oldHousing!G70&amp;if(oldHousing!H70="n","&amp;nbsp;&lt;br /&gt;",",&amp;nbsp;"))</f>
        <v/>
      </c>
      <c r="M70" s="90" t="str">
        <f>if(oldHousing!B62="","","http://maps.google.com/?q="&amp;oldHousing!B62&amp;" NV")</f>
        <v/>
      </c>
      <c r="N70" s="90" t="str">
        <f>if(oldHousing!D62="","",$R$37&amp;oldHousing!D62&amp;$R$38&amp;oldHousing!E62)</f>
        <v/>
      </c>
      <c r="O70" s="90" t="str">
        <f t="shared" si="9"/>
        <v/>
      </c>
      <c r="P70" s="91" t="s">
        <v>299</v>
      </c>
      <c r="S70" s="91" t="s">
        <v>299</v>
      </c>
    </row>
    <row r="71">
      <c r="B71" s="87" t="str">
        <f t="shared" si="1"/>
        <v>#REF!</v>
      </c>
      <c r="C71" s="88" t="str">
        <f t="shared" si="2"/>
        <v>#REF!</v>
      </c>
      <c r="D71" s="89" t="str">
        <f t="shared" si="10"/>
        <v>#REF!</v>
      </c>
      <c r="E71" s="88" t="str">
        <f>if(Services!A124="","",$R$23&amp;Services!A124&amp;$R$24&amp;Services!H124&amp;$R$25&amp;Services!D124&amp;$R$26&amp;Services!E124&amp;$R$27&amp;oldWordpress!H71&amp;$R$28&amp;Services!B124&amp;$R$29)</f>
        <v>&lt;h3&gt;Hands of Hope Food Bank, Gentry&lt;/h3&gt;&lt;p&gt;They are located in the back of the San Gabriel Center at the corner of Yori Ave and Gentry Way. Through our Shared Maintenance Fee (SMF) of $10 per family per visit, consumers are able to get fresh milk, eggs, bread, fruits, vegetables, and lots more. Need to show up with $10 and own basket/ bags at 9:00 Saturday Mornings. Must be in line before 12, to receive food.&lt;br /&gt;295 Gentry Way, Suite 20, Reno, NV &lt;a href="http://maps.google.com/?q=295 Gentry Way, Suite 20, Reno, NV" target="_blank"&gt;MAP&lt;/a&gt;&lt;strong&gt;&lt;br /&gt;775-284-8878&lt;/strong&gt;&lt;/p&gt;</v>
      </c>
      <c r="F71" s="90" t="str">
        <f>if(Services!D124="","",$R$32&amp;Services!D124&amp;$R$33&amp;Services!E124&amp;$R$34)</f>
        <v>http://maps.google.com/?q=295 Gentry Way, Suite 20, Reno, NV</v>
      </c>
      <c r="G71" s="90" t="str">
        <f>if(Services!AJ124="","",$R$37&amp;Services!AJ124&amp;$R$38&amp;Services!AK124)</f>
        <v/>
      </c>
      <c r="H71" s="90" t="str">
        <f t="shared" si="3"/>
        <v>http://maps.google.com/?q=295 Gentry Way, Suite 20, Reno, NV</v>
      </c>
      <c r="I71" s="91" t="s">
        <v>299</v>
      </c>
      <c r="J71" s="90" t="str">
        <f>if(oldHousing!A63="","",$R$42&amp;oldHousing!A63&amp;$R$43&amp;L71&amp;K71&amp;oldHousing!B63&amp;$R$46&amp;O71&amp;$R$47&amp;oldHousing!F63&amp;$R$48)</f>
        <v/>
      </c>
      <c r="K71" s="90" t="str">
        <f>if(oldHousing!H71="y"," subsidized&lt;br /&gt;"," ")</f>
        <v> </v>
      </c>
      <c r="L71" s="90" t="str">
        <f>if(oldHousing!G71="","",oldHousing!G71&amp;if(oldHousing!H71="n","&amp;nbsp;&lt;br /&gt;",",&amp;nbsp;"))</f>
        <v/>
      </c>
      <c r="M71" s="90" t="str">
        <f>if(oldHousing!B63="","","http://maps.google.com/?q="&amp;oldHousing!B63&amp;" NV")</f>
        <v/>
      </c>
      <c r="N71" s="90" t="str">
        <f>if(oldHousing!D63="","",$R$37&amp;oldHousing!D63&amp;$R$38&amp;oldHousing!E63)</f>
        <v/>
      </c>
      <c r="O71" s="90" t="str">
        <f t="shared" si="9"/>
        <v/>
      </c>
      <c r="P71" s="91" t="s">
        <v>299</v>
      </c>
      <c r="S71" s="91" t="s">
        <v>299</v>
      </c>
    </row>
    <row r="72">
      <c r="B72" s="87" t="str">
        <f t="shared" si="1"/>
        <v>#REF!</v>
      </c>
      <c r="C72" s="88" t="str">
        <f t="shared" si="2"/>
        <v>#REF!</v>
      </c>
      <c r="D72" s="89" t="str">
        <f t="shared" si="10"/>
        <v>#REF!</v>
      </c>
      <c r="E72" s="88" t="str">
        <f>if(Services!A125="","",$R$23&amp;Services!A125&amp;$R$24&amp;Services!H125&amp;$R$25&amp;Services!D125&amp;$R$26&amp;Services!E125&amp;$R$27&amp;oldWordpress!H72&amp;$R$28&amp;Services!B125&amp;$R$29)</f>
        <v>&lt;h3&gt;Hands of Hope Food Bank, Valley&lt;/h3&gt;&lt;p&gt;Saturday 10:30 $10 a basket. All items donated so the pantry has different items all the time. Pet food may also be there if it has been donated.&lt;br /&gt;2360 Valley Rd, Reno, NV &lt;a href="http://maps.google.com/?q=2360 Valley Rd, Reno, NV" target="_blank"&gt;MAP&lt;/a&gt;&lt;strong&gt;&lt;br /&gt;775-284-8878&lt;/strong&gt;&lt;/p&gt;</v>
      </c>
      <c r="F72" s="90" t="str">
        <f>if(Services!D125="","",$R$32&amp;Services!D125&amp;$R$33&amp;Services!E125&amp;$R$34)</f>
        <v>http://maps.google.com/?q=2360 Valley Rd, Reno, NV</v>
      </c>
      <c r="G72" s="90" t="str">
        <f>if(Services!AJ125="","",$R$37&amp;Services!AJ125&amp;$R$38&amp;Services!AK125)</f>
        <v/>
      </c>
      <c r="H72" s="90" t="str">
        <f t="shared" si="3"/>
        <v>http://maps.google.com/?q=2360 Valley Rd, Reno, NV</v>
      </c>
      <c r="I72" s="91" t="s">
        <v>299</v>
      </c>
      <c r="J72" s="90" t="str">
        <f>if(oldHousing!A64="","",$R$42&amp;oldHousing!A64&amp;$R$43&amp;L72&amp;K72&amp;oldHousing!B64&amp;$R$46&amp;O72&amp;$R$47&amp;oldHousing!F64&amp;$R$48)</f>
        <v/>
      </c>
      <c r="K72" s="90" t="str">
        <f>if(oldHousing!H72="y"," subsidized&lt;br /&gt;"," ")</f>
        <v> </v>
      </c>
      <c r="L72" s="90" t="str">
        <f>if(oldHousing!G72="","",oldHousing!G72&amp;if(oldHousing!H72="n","&amp;nbsp;&lt;br /&gt;",",&amp;nbsp;"))</f>
        <v/>
      </c>
      <c r="M72" s="90" t="str">
        <f>if(oldHousing!B64="","","http://maps.google.com/?q="&amp;oldHousing!B64&amp;" NV")</f>
        <v/>
      </c>
      <c r="N72" s="90" t="str">
        <f>if(oldHousing!D64="","",$R$37&amp;oldHousing!D64&amp;$R$38&amp;oldHousing!E64)</f>
        <v/>
      </c>
      <c r="O72" s="90" t="str">
        <f t="shared" si="9"/>
        <v/>
      </c>
      <c r="P72" s="91" t="s">
        <v>299</v>
      </c>
      <c r="S72" s="91" t="s">
        <v>299</v>
      </c>
    </row>
    <row r="73">
      <c r="B73" s="87" t="str">
        <f t="shared" si="1"/>
        <v>#REF!</v>
      </c>
      <c r="C73" s="88" t="str">
        <f t="shared" si="2"/>
        <v>#REF!</v>
      </c>
      <c r="D73" s="89" t="str">
        <f t="shared" si="10"/>
        <v>#REF!</v>
      </c>
      <c r="E73" s="88" t="str">
        <f>if(Services!A126="","",$R$23&amp;Services!A126&amp;$R$24&amp;Services!H126&amp;$R$25&amp;Services!D126&amp;$R$26&amp;Services!E126&amp;$R$27&amp;oldWordpress!H73&amp;$R$28&amp;Services!B126&amp;$R$29)</f>
        <v>&lt;h3&gt;Happy Days Preschool&lt;/h3&gt;&lt;p&gt;Temporarily closed&lt;br /&gt;1231 Pyramid Way, Sparks, NV &lt;a href="http://maps.google.com/?q=1231 Pyramid Way, Sparks, NV" target="_blank"&gt;MAP&lt;/a&gt;&lt;strong&gt;&lt;br /&gt;775-331-6699&lt;/strong&gt;&lt;/p&gt;</v>
      </c>
      <c r="F73" s="90" t="str">
        <f>if(Services!D126="","",$R$32&amp;Services!D126&amp;$R$33&amp;Services!E126&amp;$R$34)</f>
        <v>http://maps.google.com/?q=1231 Pyramid Way, Sparks, NV</v>
      </c>
      <c r="G73" s="90" t="str">
        <f>if(Services!AJ126="","",$R$37&amp;Services!AJ126&amp;$R$38&amp;Services!AK126)</f>
        <v/>
      </c>
      <c r="H73" s="90" t="str">
        <f t="shared" si="3"/>
        <v>http://maps.google.com/?q=1231 Pyramid Way, Sparks, NV</v>
      </c>
      <c r="I73" s="91" t="s">
        <v>299</v>
      </c>
      <c r="J73" s="90" t="str">
        <f>if(oldHousing!A65="","",$R$42&amp;oldHousing!A65&amp;$R$43&amp;L73&amp;K73&amp;oldHousing!B65&amp;$R$46&amp;O73&amp;$R$47&amp;oldHousing!F65&amp;$R$48)</f>
        <v/>
      </c>
      <c r="K73" s="90" t="str">
        <f>if(oldHousing!H73="y"," subsidized&lt;br /&gt;"," ")</f>
        <v> </v>
      </c>
      <c r="L73" s="90" t="str">
        <f>if(oldHousing!G73="","",oldHousing!G73&amp;if(oldHousing!H73="n","&amp;nbsp;&lt;br /&gt;",",&amp;nbsp;"))</f>
        <v/>
      </c>
      <c r="M73" s="90" t="str">
        <f>if(oldHousing!B65="","","http://maps.google.com/?q="&amp;oldHousing!B65&amp;" NV")</f>
        <v/>
      </c>
      <c r="N73" s="90" t="str">
        <f>if(oldHousing!D65="","",$R$37&amp;oldHousing!D65&amp;$R$38&amp;oldHousing!E65)</f>
        <v/>
      </c>
      <c r="O73" s="90" t="str">
        <f t="shared" si="9"/>
        <v/>
      </c>
      <c r="P73" s="91" t="s">
        <v>299</v>
      </c>
      <c r="S73" s="91" t="s">
        <v>299</v>
      </c>
    </row>
    <row r="74">
      <c r="B74" s="87" t="str">
        <f t="shared" si="1"/>
        <v>#REF!</v>
      </c>
      <c r="C74" s="88" t="str">
        <f t="shared" si="2"/>
        <v>#REF!</v>
      </c>
      <c r="D74" s="89" t="str">
        <f t="shared" si="10"/>
        <v>#REF!</v>
      </c>
      <c r="E74" s="88" t="str">
        <f>if(Services!A127="","",$R$23&amp;Services!A127&amp;$R$24&amp;Services!H127&amp;$R$25&amp;Services!D127&amp;$R$26&amp;Services!E127&amp;$R$27&amp;oldWordpress!H74&amp;$R$28&amp;Services!B127&amp;$R$29)</f>
        <v>&lt;h3&gt;Hawk View Apartments, Steelwood&lt;/h3&gt;&lt;p&gt;Family-Subsidized Public Housing&lt;br /&gt;1542 Steelwood Ln, Reno, NV &lt;a href="http://maps.google.com/?q=1542 Steelwood Ln, Reno, NV" target="_blank"&gt;MAP&lt;/a&gt;&lt;strong&gt;&lt;br /&gt;&lt;/strong&gt;&lt;/p&gt;</v>
      </c>
      <c r="F74" s="90" t="str">
        <f>if(Services!D127="","",$R$32&amp;Services!D127&amp;$R$33&amp;Services!E127&amp;$R$34)</f>
        <v>http://maps.google.com/?q=1542 Steelwood Ln, Reno, NV</v>
      </c>
      <c r="G74" s="90" t="str">
        <f>if(Services!AJ127="","",$R$37&amp;Services!AJ127&amp;$R$38&amp;Services!AK127)</f>
        <v/>
      </c>
      <c r="H74" s="90" t="str">
        <f t="shared" si="3"/>
        <v>http://maps.google.com/?q=1542 Steelwood Ln, Reno, NV</v>
      </c>
      <c r="I74" s="91" t="s">
        <v>299</v>
      </c>
      <c r="J74" s="90" t="str">
        <f>if(oldHousing!A66="","",$R$42&amp;oldHousing!A66&amp;$R$43&amp;L74&amp;K74&amp;oldHousing!B66&amp;$R$46&amp;O74&amp;$R$47&amp;oldHousing!F66&amp;$R$48)</f>
        <v/>
      </c>
      <c r="K74" s="90" t="str">
        <f>if(oldHousing!H74="y"," subsidized&lt;br /&gt;"," ")</f>
        <v> </v>
      </c>
      <c r="L74" s="90" t="str">
        <f>if(oldHousing!G74="","",oldHousing!G74&amp;if(oldHousing!H74="n","&amp;nbsp;&lt;br /&gt;",",&amp;nbsp;"))</f>
        <v/>
      </c>
      <c r="M74" s="90" t="str">
        <f>if(oldHousing!B66="","","http://maps.google.com/?q="&amp;oldHousing!B66&amp;" NV")</f>
        <v/>
      </c>
      <c r="N74" s="90" t="str">
        <f>if(oldHousing!D66="","",$R$37&amp;oldHousing!D66&amp;$R$38&amp;oldHousing!E66)</f>
        <v/>
      </c>
      <c r="O74" s="90" t="str">
        <f t="shared" si="9"/>
        <v/>
      </c>
      <c r="P74" s="91" t="s">
        <v>299</v>
      </c>
      <c r="S74" s="91" t="s">
        <v>299</v>
      </c>
    </row>
    <row r="75">
      <c r="B75" s="87" t="str">
        <f t="shared" si="1"/>
        <v>#REF!</v>
      </c>
      <c r="C75" s="88" t="str">
        <f t="shared" si="2"/>
        <v>#REF!</v>
      </c>
      <c r="D75" s="89" t="str">
        <f t="shared" si="10"/>
        <v>#REF!</v>
      </c>
      <c r="E75" s="88" t="str">
        <f>if(Services!A128="","",$R$23&amp;Services!A128&amp;$R$24&amp;Services!H128&amp;$R$25&amp;Services!D128&amp;$R$26&amp;Services!E128&amp;$R$27&amp;oldWordpress!H75&amp;$R$28&amp;Services!B128&amp;$R$29)</f>
        <v>&lt;h3&gt;Hawk View Apartments, Tripp&lt;/h3&gt;&lt;p&gt;Family-Subsidized-HUD Rental assistance program in Reno but actual income limits may differ for units at Hawk View. These general income qualifications for Reno, NV should only be used as a basic guide. To find out if you qualify, contact the community directly. You can usually make up to 80% of the Area Median Income to be eligible for a HUD-Assisted Housing unit, but income qualification tiers for this community may be different due to various policies. Hawk View receives rental subsidies through HUD-Assisted Housing for some or all of its apartments.&lt;br /&gt;2501 Tripp Dr, Reno, NV &lt;a href="http://maps.google.com/?q=2501 Tripp Dr, Reno, NV" target="_blank"&gt;MAP&lt;/a&gt;&lt;strong&gt;&lt;br /&gt;&lt;/strong&gt;&lt;/p&gt;</v>
      </c>
      <c r="F75" s="90" t="str">
        <f>if(Services!D128="","",$R$32&amp;Services!D128&amp;$R$33&amp;Services!E128&amp;$R$34)</f>
        <v>http://maps.google.com/?q=2501 Tripp Dr, Reno, NV</v>
      </c>
      <c r="G75" s="90" t="str">
        <f>if(Services!AJ128="","",$R$37&amp;Services!AJ128&amp;$R$38&amp;Services!AK128)</f>
        <v/>
      </c>
      <c r="H75" s="90" t="str">
        <f t="shared" si="3"/>
        <v>http://maps.google.com/?q=2501 Tripp Dr, Reno, NV</v>
      </c>
      <c r="I75" s="91" t="s">
        <v>299</v>
      </c>
      <c r="J75" s="90" t="str">
        <f>if(oldHousing!A67="","",$R$42&amp;oldHousing!A67&amp;$R$43&amp;L75&amp;K75&amp;oldHousing!B67&amp;$R$46&amp;O75&amp;$R$47&amp;oldHousing!F67&amp;$R$48)</f>
        <v/>
      </c>
      <c r="K75" s="90" t="str">
        <f>if(oldHousing!H75="y"," subsidized&lt;br /&gt;"," ")</f>
        <v> </v>
      </c>
      <c r="L75" s="90" t="str">
        <f>if(oldHousing!G75="","",oldHousing!G75&amp;if(oldHousing!H75="n","&amp;nbsp;&lt;br /&gt;",",&amp;nbsp;"))</f>
        <v/>
      </c>
      <c r="M75" s="90" t="str">
        <f>if(oldHousing!B67="","","http://maps.google.com/?q="&amp;oldHousing!B67&amp;" NV")</f>
        <v/>
      </c>
      <c r="N75" s="90" t="str">
        <f>if(oldHousing!D67="","",$R$37&amp;oldHousing!D67&amp;$R$38&amp;oldHousing!E67)</f>
        <v/>
      </c>
      <c r="O75" s="90" t="str">
        <f t="shared" si="9"/>
        <v/>
      </c>
      <c r="P75" s="91" t="s">
        <v>299</v>
      </c>
      <c r="S75" s="91" t="s">
        <v>299</v>
      </c>
    </row>
    <row r="76">
      <c r="B76" s="87" t="str">
        <f t="shared" si="1"/>
        <v>#REF!</v>
      </c>
      <c r="C76" s="88" t="str">
        <f t="shared" si="2"/>
        <v>#REF!</v>
      </c>
      <c r="D76" s="89" t="str">
        <f t="shared" si="10"/>
        <v>#REF!</v>
      </c>
      <c r="E76" s="88" t="str">
        <f>if(Services!A129="","",$R$23&amp;Services!A129&amp;$R$24&amp;Services!H129&amp;$R$25&amp;Services!D129&amp;$R$26&amp;Services!E129&amp;$R$27&amp;oldWordpress!H76&amp;$R$28&amp;Services!B129&amp;$R$29)</f>
        <v>&lt;h3&gt;Healing Minds, LLC&lt;/h3&gt;&lt;p&gt;Works with people on a multitude of issues. Including; Anxiety, Substance Abuse, Depression, Eating Disorders, ADHD, Personality Disorders, Anger Management, Dialectical Behavior-&lt;br /&gt;6490 S. McCarran Blvd, Bldg A, #6, Reno, NV &lt;a href="http://maps.google.com/?q=6490 S. McCarran Blvd, Bldg A, #6, Reno, NV" target="_blank"&gt;MAP&lt;/a&gt;&lt;strong&gt;&lt;br /&gt;775-448-9760&lt;/strong&gt;&lt;/p&gt;</v>
      </c>
      <c r="F76" s="90" t="str">
        <f>if(Services!D129="","",$R$32&amp;Services!D129&amp;$R$33&amp;Services!E129&amp;$R$34)</f>
        <v>http://maps.google.com/?q=6490 S. McCarran Blvd, Bldg A, #6, Reno, NV</v>
      </c>
      <c r="G76" s="90" t="str">
        <f>if(Services!AJ129="","",$R$37&amp;Services!AJ129&amp;$R$38&amp;Services!AK129)</f>
        <v/>
      </c>
      <c r="H76" s="90" t="str">
        <f t="shared" si="3"/>
        <v>http://maps.google.com/?q=6490 S. McCarran Blvd, Bldg A, #6, Reno, NV</v>
      </c>
      <c r="I76" s="91" t="s">
        <v>299</v>
      </c>
      <c r="J76" s="90" t="str">
        <f>if(oldHousing!A68="","",$R$42&amp;oldHousing!A68&amp;$R$43&amp;L76&amp;K76&amp;oldHousing!B68&amp;$R$46&amp;O76&amp;$R$47&amp;oldHousing!F68&amp;$R$48)</f>
        <v/>
      </c>
      <c r="K76" s="90" t="str">
        <f>if(oldHousing!H76="y"," subsidized&lt;br /&gt;"," ")</f>
        <v> </v>
      </c>
      <c r="L76" s="90" t="str">
        <f>if(oldHousing!G76="","",oldHousing!G76&amp;if(oldHousing!H76="n","&amp;nbsp;&lt;br /&gt;",",&amp;nbsp;"))</f>
        <v/>
      </c>
      <c r="M76" s="90" t="str">
        <f>if(oldHousing!B68="","","http://maps.google.com/?q="&amp;oldHousing!B68&amp;" NV")</f>
        <v/>
      </c>
      <c r="N76" s="90" t="str">
        <f>if(oldHousing!D68="","",$R$37&amp;oldHousing!D68&amp;$R$38&amp;oldHousing!E68)</f>
        <v/>
      </c>
      <c r="O76" s="90" t="str">
        <f t="shared" si="9"/>
        <v/>
      </c>
      <c r="P76" s="91" t="s">
        <v>299</v>
      </c>
      <c r="S76" s="91" t="s">
        <v>299</v>
      </c>
    </row>
    <row r="77">
      <c r="B77" s="87" t="str">
        <f t="shared" si="1"/>
        <v>#REF!</v>
      </c>
      <c r="C77" s="88" t="str">
        <f t="shared" si="2"/>
        <v>#REF!</v>
      </c>
      <c r="D77" s="89" t="str">
        <f t="shared" si="10"/>
        <v>#REF!</v>
      </c>
      <c r="E77" s="88" t="str">
        <f>if(Services!A130="","",$R$23&amp;Services!A130&amp;$R$24&amp;Services!H130&amp;$R$25&amp;Services!D130&amp;$R$26&amp;Services!E130&amp;$R$27&amp;oldWordpress!H77&amp;$R$28&amp;Services!B130&amp;$R$29)</f>
        <v>&lt;h3&gt;Health Care for Homeless Veterans&lt;/h3&gt;&lt;p&gt;Monday-Friday 7:00am- 3:30pm.
Health Care for Homeless Veterans (HCHV) provides outreach and case management services to veterans who are homeless or at risk of becoming homeless. Services include drop ins for laundry and showers, medical care, Veterans Justice Outreach Program, outpatient and residential case management, transitional and permanent housing through HUD-VASH, substance abuse treatment, mental health treatment, and assistance with residential issues.&lt;br /&gt;350 Capitol Hill, Reno, NV &lt;a href="http://maps.google.com/?q=350 Capitol Hill, Reno, NV" target="_blank"&gt;MAP&lt;/a&gt;&lt;strong&gt;&lt;br /&gt;775-324-6600&lt;/strong&gt;&lt;/p&gt;</v>
      </c>
      <c r="F77" s="90" t="str">
        <f>if(Services!D130="","",$R$32&amp;Services!D130&amp;$R$33&amp;Services!E130&amp;$R$34)</f>
        <v>http://maps.google.com/?q=350 Capitol Hill, Reno, NV</v>
      </c>
      <c r="G77" s="90" t="str">
        <f>if(Services!AJ130="","",$R$37&amp;Services!AJ130&amp;$R$38&amp;Services!AK130)</f>
        <v/>
      </c>
      <c r="H77" s="90" t="str">
        <f t="shared" si="3"/>
        <v>http://maps.google.com/?q=350 Capitol Hill, Reno, NV</v>
      </c>
      <c r="I77" s="91" t="s">
        <v>299</v>
      </c>
      <c r="J77" s="90" t="str">
        <f>if(oldHousing!A69="","",$R$42&amp;oldHousing!A69&amp;$R$43&amp;L77&amp;K77&amp;oldHousing!B69&amp;$R$46&amp;O77&amp;$R$47&amp;oldHousing!F69&amp;$R$48)</f>
        <v/>
      </c>
      <c r="K77" s="90" t="str">
        <f>if(oldHousing!H77="y"," subsidized&lt;br /&gt;"," ")</f>
        <v> </v>
      </c>
      <c r="L77" s="90" t="str">
        <f>if(oldHousing!G77="","",oldHousing!G77&amp;if(oldHousing!H77="n","&amp;nbsp;&lt;br /&gt;",",&amp;nbsp;"))</f>
        <v/>
      </c>
      <c r="M77" s="90" t="str">
        <f>if(oldHousing!B69="","","http://maps.google.com/?q="&amp;oldHousing!B69&amp;" NV")</f>
        <v/>
      </c>
      <c r="N77" s="90" t="str">
        <f>if(oldHousing!D69="","",$R$37&amp;oldHousing!D69&amp;$R$38&amp;oldHousing!E69)</f>
        <v/>
      </c>
      <c r="O77" s="90" t="str">
        <f t="shared" si="9"/>
        <v/>
      </c>
      <c r="P77" s="91" t="s">
        <v>299</v>
      </c>
      <c r="S77" s="91" t="s">
        <v>299</v>
      </c>
    </row>
    <row r="78">
      <c r="B78" s="87" t="str">
        <f t="shared" si="1"/>
        <v>#REF!</v>
      </c>
      <c r="C78" s="88" t="str">
        <f t="shared" si="2"/>
        <v>#REF!</v>
      </c>
      <c r="D78" s="89" t="str">
        <f t="shared" si="10"/>
        <v>#REF!</v>
      </c>
      <c r="E78" s="88" t="str">
        <f>if(Services!A131="","",$R$23&amp;Services!A131&amp;$R$24&amp;Services!H131&amp;$R$25&amp;Services!D131&amp;$R$26&amp;Services!E131&amp;$R$27&amp;oldWordpress!H78&amp;$R$28&amp;Services!B131&amp;$R$29)</f>
        <v>&lt;h3&gt;Health Plan of Nevada&lt;/h3&gt;&lt;p&gt;One of three health care providers available through Medicaid. Preventative care, behavioral health, health education, 24/7 advice nurse, 24/7 virtual visits, 24/7 urgent care centers, 24/7 emergency room care. &lt;br /&gt;5370 Kietzke Ln, Reno, NV &lt;a href="http://maps.google.com/?q=5370 Kietzke Ln, Reno, NV" target="_blank"&gt;MAP&lt;/a&gt;&lt;strong&gt;&lt;br /&gt;702-242-7300&lt;/strong&gt;&lt;/p&gt;</v>
      </c>
      <c r="F78" s="90" t="str">
        <f>if(Services!D131="","",$R$32&amp;Services!D131&amp;$R$33&amp;Services!E131&amp;$R$34)</f>
        <v>http://maps.google.com/?q=5370 Kietzke Ln, Reno, NV</v>
      </c>
      <c r="G78" s="90" t="str">
        <f>if(Services!AJ131="","",$R$37&amp;Services!AJ131&amp;$R$38&amp;Services!AK131)</f>
        <v/>
      </c>
      <c r="H78" s="90" t="str">
        <f t="shared" si="3"/>
        <v>http://maps.google.com/?q=5370 Kietzke Ln, Reno, NV</v>
      </c>
      <c r="I78" s="91" t="s">
        <v>299</v>
      </c>
      <c r="J78" s="90" t="str">
        <f>if(oldHousing!A70="","",$R$42&amp;oldHousing!A70&amp;$R$43&amp;L78&amp;K78&amp;oldHousing!B70&amp;$R$46&amp;O78&amp;$R$47&amp;oldHousing!F70&amp;$R$48)</f>
        <v/>
      </c>
      <c r="K78" s="90" t="str">
        <f>if(oldHousing!H78="y"," subsidized&lt;br /&gt;"," ")</f>
        <v> </v>
      </c>
      <c r="L78" s="90" t="str">
        <f>if(oldHousing!G78="","",oldHousing!G78&amp;if(oldHousing!H78="n","&amp;nbsp;&lt;br /&gt;",",&amp;nbsp;"))</f>
        <v/>
      </c>
      <c r="M78" s="90" t="str">
        <f>if(oldHousing!B70="","","http://maps.google.com/?q="&amp;oldHousing!B70&amp;" NV")</f>
        <v/>
      </c>
      <c r="N78" s="90" t="str">
        <f>if(oldHousing!D70="","",$R$37&amp;oldHousing!D70&amp;$R$38&amp;oldHousing!E70)</f>
        <v/>
      </c>
      <c r="O78" s="90" t="str">
        <f t="shared" si="9"/>
        <v/>
      </c>
      <c r="P78" s="91" t="s">
        <v>299</v>
      </c>
      <c r="S78" s="91" t="s">
        <v>299</v>
      </c>
    </row>
    <row r="79">
      <c r="B79" s="87" t="str">
        <f t="shared" si="1"/>
        <v>#REF!</v>
      </c>
      <c r="C79" s="88" t="str">
        <f t="shared" si="2"/>
        <v>#REF!</v>
      </c>
      <c r="D79" s="89" t="str">
        <f t="shared" si="10"/>
        <v>#REF!</v>
      </c>
      <c r="E79" s="88" t="str">
        <f>if(Services!A132="","",$R$23&amp;Services!A132&amp;$R$24&amp;Services!H132&amp;$R$25&amp;Services!D132&amp;$R$26&amp;Services!E132&amp;$R$27&amp;oldWordpress!H79&amp;$R$28&amp;Services!B132&amp;$R$29)</f>
        <v>&lt;h3&gt;Heaven Bound Lifestyle Center&lt;/h3&gt;&lt;p&gt;A faith based residential transitional housing for men located at 1912 Wilder St, Reno. Residents are required to attend AA/NA. Residents are also required to obtain a job and pay rent. Admission fee/deposit of $330 is required which covers 1st and last week's rent. Fee of $165 per week. No sex offenders or violent offenders. Call number for hours of operation. P.O. Box 3527, Sparks, NV 89432&lt;br /&gt;1912 Wilder St. , Sparks, NV &lt;a href="http://maps.google.com/?q=1912 Wilder St. , Sparks, NV" target="_blank"&gt;MAP&lt;/a&gt;&lt;strong&gt;&lt;br /&gt;775-677-8238&lt;/strong&gt;&lt;/p&gt;</v>
      </c>
      <c r="F79" s="90" t="str">
        <f>if(Services!D132="","",$R$32&amp;Services!D132&amp;$R$33&amp;Services!E132&amp;$R$34)</f>
        <v>http://maps.google.com/?q=1912 Wilder St. , Sparks, NV</v>
      </c>
      <c r="G79" s="90" t="str">
        <f>if(Services!AJ132="","",$R$37&amp;Services!AJ132&amp;$R$38&amp;Services!AK132)</f>
        <v/>
      </c>
      <c r="H79" s="90" t="str">
        <f t="shared" si="3"/>
        <v>http://maps.google.com/?q=1912 Wilder St. , Sparks, NV</v>
      </c>
      <c r="I79" s="91" t="s">
        <v>299</v>
      </c>
      <c r="J79" s="90" t="str">
        <f>if(oldHousing!A71="","",$R$42&amp;oldHousing!A71&amp;$R$43&amp;L79&amp;K79&amp;oldHousing!B71&amp;$R$46&amp;O79&amp;$R$47&amp;oldHousing!F71&amp;$R$48)</f>
        <v/>
      </c>
      <c r="K79" s="90" t="str">
        <f>if(oldHousing!H79="y"," subsidized&lt;br /&gt;"," ")</f>
        <v> </v>
      </c>
      <c r="L79" s="90" t="str">
        <f>if(oldHousing!G79="","",oldHousing!G79&amp;if(oldHousing!H79="n","&amp;nbsp;&lt;br /&gt;",",&amp;nbsp;"))</f>
        <v/>
      </c>
      <c r="M79" s="90" t="str">
        <f>if(oldHousing!B71="","","http://maps.google.com/?q="&amp;oldHousing!B71&amp;" NV")</f>
        <v/>
      </c>
      <c r="N79" s="90" t="str">
        <f>if(oldHousing!D71="","",$R$37&amp;oldHousing!D71&amp;$R$38&amp;oldHousing!E71)</f>
        <v/>
      </c>
      <c r="O79" s="90" t="str">
        <f t="shared" si="9"/>
        <v/>
      </c>
      <c r="P79" s="91" t="s">
        <v>299</v>
      </c>
      <c r="S79" s="91" t="s">
        <v>299</v>
      </c>
    </row>
    <row r="80">
      <c r="B80" s="87" t="str">
        <f t="shared" si="1"/>
        <v>#REF!</v>
      </c>
      <c r="C80" s="88" t="str">
        <f t="shared" si="2"/>
        <v>#REF!</v>
      </c>
      <c r="D80" s="89" t="str">
        <f t="shared" si="10"/>
        <v>#REF!</v>
      </c>
      <c r="E80" s="88" t="str">
        <f>if(Services!A133="","",$R$23&amp;Services!A133&amp;$R$24&amp;Services!H133&amp;$R$25&amp;Services!D133&amp;$R$26&amp;Services!E133&amp;$R$27&amp;oldWordpress!H80&amp;$R$28&amp;Services!B133&amp;$R$29)</f>
        <v>&lt;h3&gt;High Sierra Industries&lt;/h3&gt;&lt;p&gt;We develop, deliver and use learning systems that benefit people with disabilities and those who support them.&lt;br /&gt;555 Reactor Way, Reno, NV &lt;a href="http://maps.google.com/?q=555 Reactor Way, Reno, NV" target="_blank"&gt;MAP&lt;/a&gt;&lt;strong&gt;&lt;br /&gt;775-829-7400&lt;/strong&gt;&lt;/p&gt;</v>
      </c>
      <c r="F80" s="90" t="str">
        <f>if(Services!D133="","",$R$32&amp;Services!D133&amp;$R$33&amp;Services!E133&amp;$R$34)</f>
        <v>http://maps.google.com/?q=555 Reactor Way, Reno, NV</v>
      </c>
      <c r="G80" s="90" t="str">
        <f>if(Services!AJ133="","",$R$37&amp;Services!AJ133&amp;$R$38&amp;Services!AK133)</f>
        <v/>
      </c>
      <c r="H80" s="90" t="str">
        <f t="shared" si="3"/>
        <v>http://maps.google.com/?q=555 Reactor Way, Reno, NV</v>
      </c>
      <c r="I80" s="91" t="s">
        <v>299</v>
      </c>
      <c r="J80" s="90" t="str">
        <f>if(oldHousing!A72="","",$R$42&amp;oldHousing!A72&amp;$R$43&amp;L80&amp;K80&amp;oldHousing!B72&amp;$R$46&amp;O80&amp;$R$47&amp;oldHousing!F72&amp;$R$48)</f>
        <v/>
      </c>
      <c r="K80" s="90" t="str">
        <f>if(oldHousing!H80="y"," subsidized&lt;br /&gt;"," ")</f>
        <v> </v>
      </c>
      <c r="L80" s="90" t="str">
        <f>if(oldHousing!G80="","",oldHousing!G80&amp;if(oldHousing!H80="n","&amp;nbsp;&lt;br /&gt;",",&amp;nbsp;"))</f>
        <v/>
      </c>
      <c r="M80" s="90" t="str">
        <f>if(oldHousing!B72="","","http://maps.google.com/?q="&amp;oldHousing!B72&amp;" NV")</f>
        <v/>
      </c>
      <c r="N80" s="90" t="str">
        <f>if(oldHousing!D72="","",$R$37&amp;oldHousing!D72&amp;$R$38&amp;oldHousing!E72)</f>
        <v/>
      </c>
      <c r="O80" s="90" t="str">
        <f t="shared" si="9"/>
        <v/>
      </c>
      <c r="P80" s="91" t="s">
        <v>299</v>
      </c>
      <c r="S80" s="91" t="s">
        <v>299</v>
      </c>
    </row>
    <row r="81">
      <c r="B81" s="87" t="str">
        <f t="shared" si="1"/>
        <v>#REF!</v>
      </c>
      <c r="C81" s="88" t="str">
        <f t="shared" si="2"/>
        <v>#REF!</v>
      </c>
      <c r="D81" s="89" t="str">
        <f t="shared" si="10"/>
        <v>#REF!</v>
      </c>
      <c r="E81" s="88" t="str">
        <f>if(Services!A134="","",$R$23&amp;Services!A134&amp;$R$24&amp;Services!H134&amp;$R$25&amp;Services!D134&amp;$R$26&amp;Services!E134&amp;$R$27&amp;oldWordpress!H81&amp;$R$28&amp;Services!B134&amp;$R$29)</f>
        <v>&lt;h3&gt;Higher Vision Church&lt;/h3&gt;&lt;p&gt;Every other Saturday Veterans 9:30am-10:30 General Public 11:00am-1:00pm $10.00 Donation per family&lt;br /&gt;13600 Stead Blvd, Reno, NV &lt;a href="http://maps.google.com/?q=13600 Stead Blvd, Reno, NV" target="_blank"&gt;MAP&lt;/a&gt;&lt;strong&gt;&lt;br /&gt;&lt;/strong&gt;&lt;/p&gt;</v>
      </c>
      <c r="F81" s="90" t="str">
        <f>if(Services!D134="","",$R$32&amp;Services!D134&amp;$R$33&amp;Services!E134&amp;$R$34)</f>
        <v>http://maps.google.com/?q=13600 Stead Blvd, Reno, NV</v>
      </c>
      <c r="G81" s="90" t="str">
        <f>if(Services!AJ134="","",$R$37&amp;Services!AJ134&amp;$R$38&amp;Services!AK134)</f>
        <v/>
      </c>
      <c r="H81" s="90" t="str">
        <f t="shared" si="3"/>
        <v>http://maps.google.com/?q=13600 Stead Blvd, Reno, NV</v>
      </c>
      <c r="I81" s="91" t="s">
        <v>299</v>
      </c>
      <c r="J81" s="90" t="str">
        <f>if(oldHousing!A73="","",$R$42&amp;oldHousing!A73&amp;$R$43&amp;L81&amp;K81&amp;oldHousing!B73&amp;$R$46&amp;O81&amp;$R$47&amp;oldHousing!F73&amp;$R$48)</f>
        <v/>
      </c>
      <c r="K81" s="90" t="str">
        <f>if(oldHousing!H81="y"," subsidized&lt;br /&gt;"," ")</f>
        <v> </v>
      </c>
      <c r="L81" s="90" t="str">
        <f>if(oldHousing!G81="","",oldHousing!G81&amp;if(oldHousing!H81="n","&amp;nbsp;&lt;br /&gt;",",&amp;nbsp;"))</f>
        <v/>
      </c>
      <c r="M81" s="90" t="str">
        <f>if(oldHousing!B73="","","http://maps.google.com/?q="&amp;oldHousing!B73&amp;" NV")</f>
        <v/>
      </c>
      <c r="N81" s="90" t="str">
        <f>if(oldHousing!D73="","",$R$37&amp;oldHousing!D73&amp;$R$38&amp;oldHousing!E73)</f>
        <v/>
      </c>
      <c r="O81" s="90" t="str">
        <f t="shared" si="9"/>
        <v/>
      </c>
      <c r="P81" s="91" t="s">
        <v>299</v>
      </c>
      <c r="S81" s="91" t="s">
        <v>299</v>
      </c>
    </row>
    <row r="82">
      <c r="B82" s="87" t="str">
        <f t="shared" si="1"/>
        <v>#REF!</v>
      </c>
      <c r="C82" s="88" t="str">
        <f t="shared" si="2"/>
        <v>#REF!</v>
      </c>
      <c r="D82" s="89" t="str">
        <f t="shared" si="10"/>
        <v>#REF!</v>
      </c>
      <c r="E82" s="88" t="str">
        <f>if(Services!A135="","",$R$23&amp;Services!A135&amp;$R$24&amp;Services!H135&amp;$R$25&amp;Services!D135&amp;$R$26&amp;Services!E135&amp;$R$27&amp;oldWordpress!H82&amp;$R$28&amp;Services!B135&amp;$R$29)</f>
        <v>&lt;h3&gt;Hill Street Apartments&lt;/h3&gt;&lt;p&gt;Family-Subsidized-Using Low Income Housing Tax Credit LIHTC program, units set aside. Households must earn either less than 50% or 60% of the area median income. Rents capped at a maximum of 30% of the set-aside area median income.&lt;br /&gt;244 Hill St, Reno, NV &lt;a href="http://maps.google.com/?q=244 Hill St, Reno, NV" target="_blank"&gt;MAP&lt;/a&gt;&lt;strong&gt;&lt;br /&gt;775-828-3355&lt;/strong&gt;&lt;/p&gt;</v>
      </c>
      <c r="F82" s="90" t="str">
        <f>if(Services!D135="","",$R$32&amp;Services!D135&amp;$R$33&amp;Services!E135&amp;$R$34)</f>
        <v>http://maps.google.com/?q=244 Hill St, Reno, NV</v>
      </c>
      <c r="G82" s="90" t="str">
        <f>if(Services!AJ135="","",$R$37&amp;Services!AJ135&amp;$R$38&amp;Services!AK135)</f>
        <v/>
      </c>
      <c r="H82" s="90" t="str">
        <f t="shared" si="3"/>
        <v>http://maps.google.com/?q=244 Hill St, Reno, NV</v>
      </c>
      <c r="I82" s="91" t="s">
        <v>299</v>
      </c>
      <c r="J82" s="90" t="str">
        <f>if(oldHousing!A74="","",$R$42&amp;oldHousing!A74&amp;$R$43&amp;L82&amp;K82&amp;oldHousing!B74&amp;$R$46&amp;O82&amp;$R$47&amp;oldHousing!F74&amp;$R$48)</f>
        <v/>
      </c>
      <c r="K82" s="90" t="str">
        <f>if(oldHousing!H82="y"," subsidized&lt;br /&gt;"," ")</f>
        <v> </v>
      </c>
      <c r="L82" s="90" t="str">
        <f>if(oldHousing!G82="","",oldHousing!G82&amp;if(oldHousing!H82="n","&amp;nbsp;&lt;br /&gt;",",&amp;nbsp;"))</f>
        <v/>
      </c>
      <c r="M82" s="90" t="str">
        <f>if(oldHousing!B74="","","http://maps.google.com/?q="&amp;oldHousing!B74&amp;" NV")</f>
        <v/>
      </c>
      <c r="N82" s="90" t="str">
        <f>if(oldHousing!D74="","",$R$37&amp;oldHousing!D74&amp;$R$38&amp;oldHousing!E74)</f>
        <v/>
      </c>
      <c r="O82" s="90" t="str">
        <f t="shared" si="9"/>
        <v/>
      </c>
      <c r="P82" s="91" t="s">
        <v>299</v>
      </c>
      <c r="S82" s="91" t="s">
        <v>299</v>
      </c>
    </row>
    <row r="83">
      <c r="B83" s="87" t="str">
        <f t="shared" si="1"/>
        <v>#REF!</v>
      </c>
      <c r="C83" s="88" t="str">
        <f t="shared" si="2"/>
        <v>#REF!</v>
      </c>
      <c r="D83" s="89" t="str">
        <f t="shared" si="10"/>
        <v>#REF!</v>
      </c>
      <c r="E83" s="88" t="str">
        <f>if(Services!A136="","",$R$23&amp;Services!A136&amp;$R$24&amp;Services!H136&amp;$R$25&amp;Services!D136&amp;$R$26&amp;Services!E136&amp;$R$27&amp;oldWordpress!H83&amp;$R$28&amp;Services!B136&amp;$R$29)</f>
        <v>&lt;h3&gt;Holy Child Day Home&lt;/h3&gt;&lt;p&gt;Day care &amp; education for children 18 months to 6 years; 7:00 am-5:45 pm M-F&lt;br /&gt;440 Reno Ave, Reno, NV &lt;a href="http://maps.google.com/?q=440 Reno Ave, Reno, NV" target="_blank"&gt;MAP&lt;/a&gt;&lt;strong&gt;&lt;br /&gt;775-329-2979&lt;/strong&gt;&lt;/p&gt;</v>
      </c>
      <c r="F83" s="90" t="str">
        <f>if(Services!D136="","",$R$32&amp;Services!D136&amp;$R$33&amp;Services!E136&amp;$R$34)</f>
        <v>http://maps.google.com/?q=440 Reno Ave, Reno, NV</v>
      </c>
      <c r="G83" s="90" t="str">
        <f>if(Services!AJ136="","",$R$37&amp;Services!AJ136&amp;$R$38&amp;Services!AK136)</f>
        <v/>
      </c>
      <c r="H83" s="90" t="str">
        <f t="shared" si="3"/>
        <v>http://maps.google.com/?q=440 Reno Ave, Reno, NV</v>
      </c>
      <c r="I83" s="91" t="s">
        <v>299</v>
      </c>
      <c r="J83" s="90" t="str">
        <f>if(oldHousing!A75="","",$R$42&amp;oldHousing!A75&amp;$R$43&amp;L83&amp;K83&amp;oldHousing!B75&amp;$R$46&amp;O83&amp;$R$47&amp;oldHousing!F75&amp;$R$48)</f>
        <v/>
      </c>
      <c r="K83" s="90" t="str">
        <f>if(oldHousing!H83="y"," subsidized&lt;br /&gt;"," ")</f>
        <v> </v>
      </c>
      <c r="L83" s="90" t="str">
        <f>if(oldHousing!G83="","",oldHousing!G83&amp;if(oldHousing!H83="n","&amp;nbsp;&lt;br /&gt;",",&amp;nbsp;"))</f>
        <v/>
      </c>
      <c r="M83" s="90" t="str">
        <f>if(oldHousing!B75="","","http://maps.google.com/?q="&amp;oldHousing!B75&amp;" NV")</f>
        <v/>
      </c>
      <c r="N83" s="90" t="str">
        <f>if(oldHousing!D75="","",$R$37&amp;oldHousing!D75&amp;$R$38&amp;oldHousing!E75)</f>
        <v/>
      </c>
      <c r="O83" s="90" t="str">
        <f t="shared" si="9"/>
        <v/>
      </c>
      <c r="P83" s="91" t="s">
        <v>299</v>
      </c>
      <c r="S83" s="91" t="s">
        <v>299</v>
      </c>
    </row>
    <row r="84">
      <c r="B84" s="87" t="str">
        <f t="shared" si="1"/>
        <v>#REF!</v>
      </c>
      <c r="C84" s="88" t="str">
        <f t="shared" si="2"/>
        <v>#REF!</v>
      </c>
      <c r="D84" s="89" t="str">
        <f t="shared" si="10"/>
        <v>#REF!</v>
      </c>
      <c r="E84" s="88" t="str">
        <f>if(Services!A137="","",$R$23&amp;Services!A137&amp;$R$24&amp;Services!H137&amp;$R$25&amp;Services!D137&amp;$R$26&amp;Services!E137&amp;$R$27&amp;oldWordpress!H84&amp;$R$28&amp;Services!B137&amp;$R$29)</f>
        <v>&lt;h3&gt;Home Suites Apts&lt;/h3&gt;&lt;p&gt;amily-Subsidized-Using Low Income Housing Tax Credit LIHTC program, units set aside. Households must earn either less than 50% or 60% of the area median income. Rents capped at a maximum of 30% of the set-aside area median income.&lt;br /&gt;615 E Lincoln Way, Sparks, NV &lt;a href="http://maps.google.com/?q=615 E Lincoln Way, Sparks, NV" target="_blank"&gt;MAP&lt;/a&gt;&lt;strong&gt;&lt;br /&gt;775-359-8701&lt;/strong&gt;&lt;/p&gt;</v>
      </c>
      <c r="F84" s="90" t="str">
        <f>if(Services!D137="","",$R$32&amp;Services!D137&amp;$R$33&amp;Services!E137&amp;$R$34)</f>
        <v>http://maps.google.com/?q=615 E Lincoln Way, Sparks, NV</v>
      </c>
      <c r="G84" s="90" t="str">
        <f>if(Services!AJ137="","",$R$37&amp;Services!AJ137&amp;$R$38&amp;Services!AK137)</f>
        <v/>
      </c>
      <c r="H84" s="90" t="str">
        <f t="shared" si="3"/>
        <v>http://maps.google.com/?q=615 E Lincoln Way, Sparks, NV</v>
      </c>
      <c r="I84" s="91" t="s">
        <v>299</v>
      </c>
      <c r="J84" s="90" t="str">
        <f>if(oldHousing!A76="","",$R$42&amp;oldHousing!A76&amp;$R$43&amp;L84&amp;K84&amp;oldHousing!B76&amp;$R$46&amp;O84&amp;$R$47&amp;oldHousing!F76&amp;$R$48)</f>
        <v/>
      </c>
      <c r="K84" s="90" t="str">
        <f>if(oldHousing!H84="y"," subsidized&lt;br /&gt;"," ")</f>
        <v> </v>
      </c>
      <c r="L84" s="90" t="str">
        <f>if(oldHousing!G84="","",oldHousing!G84&amp;if(oldHousing!H84="n","&amp;nbsp;&lt;br /&gt;",",&amp;nbsp;"))</f>
        <v/>
      </c>
      <c r="M84" s="90" t="str">
        <f>if(oldHousing!B76="","","http://maps.google.com/?q="&amp;oldHousing!B76&amp;" NV")</f>
        <v/>
      </c>
      <c r="N84" s="90" t="str">
        <f>if(oldHousing!D76="","",$R$37&amp;oldHousing!D76&amp;$R$38&amp;oldHousing!E76)</f>
        <v/>
      </c>
      <c r="O84" s="90" t="str">
        <f t="shared" si="9"/>
        <v/>
      </c>
      <c r="P84" s="91" t="s">
        <v>299</v>
      </c>
      <c r="S84" s="91" t="s">
        <v>299</v>
      </c>
    </row>
    <row r="85">
      <c r="B85" s="87" t="str">
        <f t="shared" si="1"/>
        <v>#REF!</v>
      </c>
      <c r="C85" s="88" t="str">
        <f t="shared" si="2"/>
        <v>#REF!</v>
      </c>
      <c r="D85" s="89" t="str">
        <f t="shared" si="10"/>
        <v>#REF!</v>
      </c>
      <c r="E85" s="88" t="str">
        <f>if(Services!A138="","",$R$23&amp;Services!A138&amp;$R$24&amp;Services!H138&amp;$R$25&amp;Services!D138&amp;$R$26&amp;Services!E138&amp;$R$27&amp;oldWordpress!H85&amp;$R$28&amp;Services!B138&amp;$R$29)</f>
        <v>&lt;h3&gt;Hosanna Home&lt;/h3&gt;&lt;p&gt;A faith-based residential transitional home for women. Applicants are required to have lived in the northern Nevada area for a minimum of three months. Commitment to the program is six months. This is a faith-based program, and the client will be required to attend life skills/Bible study three times a week and church services on Sunday. The client must also be willing and able to work. A fee of $400 a month is paid to the program. This money is returned to the client to assist with a down payment for a vehicle or to secure an apartment when they graduate.&lt;br /&gt;P.O. Box 51316, Sparks, NV &lt;a href="http://maps.google.com/?q=P.O. Box 51316, Sparks, NV" target="_blank"&gt;MAP&lt;/a&gt;&lt;strong&gt;&lt;br /&gt;775-232-5416&lt;/strong&gt;&lt;/p&gt;</v>
      </c>
      <c r="F85" s="90" t="str">
        <f>if(Services!D138="","",$R$32&amp;Services!D138&amp;$R$33&amp;Services!E138&amp;$R$34)</f>
        <v>http://maps.google.com/?q=P.O. Box 51316, Sparks, NV</v>
      </c>
      <c r="G85" s="90" t="str">
        <f>if(Services!AJ138="","",$R$37&amp;Services!AJ138&amp;$R$38&amp;Services!AK138)</f>
        <v/>
      </c>
      <c r="H85" s="90" t="str">
        <f t="shared" si="3"/>
        <v>http://maps.google.com/?q=P.O. Box 51316, Sparks, NV</v>
      </c>
      <c r="I85" s="91" t="s">
        <v>299</v>
      </c>
      <c r="J85" s="90" t="str">
        <f>if(oldHousing!A77="","",$R$42&amp;oldHousing!A77&amp;$R$43&amp;L85&amp;K85&amp;oldHousing!B77&amp;$R$46&amp;O85&amp;$R$47&amp;oldHousing!F77&amp;$R$48)</f>
        <v/>
      </c>
      <c r="K85" s="90" t="str">
        <f>if(oldHousing!H85="y"," subsidized&lt;br /&gt;"," ")</f>
        <v> </v>
      </c>
      <c r="L85" s="90" t="str">
        <f>if(oldHousing!G85="","",oldHousing!G85&amp;if(oldHousing!H85="n","&amp;nbsp;&lt;br /&gt;",",&amp;nbsp;"))</f>
        <v/>
      </c>
      <c r="M85" s="90" t="str">
        <f>if(oldHousing!B77="","","http://maps.google.com/?q="&amp;oldHousing!B77&amp;" NV")</f>
        <v/>
      </c>
      <c r="N85" s="90" t="str">
        <f>if(oldHousing!D77="","",$R$37&amp;oldHousing!D77&amp;$R$38&amp;oldHousing!E77)</f>
        <v/>
      </c>
      <c r="O85" s="90" t="str">
        <f t="shared" si="9"/>
        <v/>
      </c>
      <c r="P85" s="91" t="s">
        <v>299</v>
      </c>
      <c r="S85" s="91" t="s">
        <v>299</v>
      </c>
    </row>
    <row r="86">
      <c r="B86" s="87" t="str">
        <f t="shared" si="1"/>
        <v>#REF!</v>
      </c>
      <c r="C86" s="88" t="str">
        <f t="shared" si="2"/>
        <v>#REF!</v>
      </c>
      <c r="D86" s="89" t="str">
        <f t="shared" si="10"/>
        <v>#REF!</v>
      </c>
      <c r="E86" s="88" t="str">
        <f>if(Services!A141="","",$R$23&amp;Services!A141&amp;$R$24&amp;Services!H141&amp;$R$25&amp;Services!D141&amp;$R$26&amp;Services!E141&amp;$R$27&amp;oldWordpress!H86&amp;$R$28&amp;Services!B141&amp;$R$29)</f>
        <v>#REF!</v>
      </c>
      <c r="F86" s="90" t="str">
        <f>if(Services!D141="","",$R$32&amp;Services!D141&amp;$R$33&amp;Services!E141&amp;$R$34)</f>
        <v>http://maps.google.com/?q=4001 S Virginia Street #H, Reno, NV</v>
      </c>
      <c r="G86" s="90" t="str">
        <f>if(#REF!="","",$R$37&amp;#REF!&amp;$R$38&amp;#REF!)</f>
        <v>#REF!</v>
      </c>
      <c r="H86" s="90" t="str">
        <f t="shared" si="3"/>
        <v>#REF!</v>
      </c>
      <c r="I86" s="91" t="s">
        <v>299</v>
      </c>
      <c r="J86" s="90" t="str">
        <f>if(oldHousing!A78="","",$R$42&amp;oldHousing!A78&amp;$R$43&amp;L86&amp;K86&amp;oldHousing!B78&amp;$R$46&amp;O86&amp;$R$47&amp;oldHousing!F78&amp;$R$48)</f>
        <v/>
      </c>
      <c r="K86" s="90" t="str">
        <f>if(oldHousing!H86="y"," subsidized&lt;br /&gt;"," ")</f>
        <v> </v>
      </c>
      <c r="L86" s="90" t="str">
        <f>if(oldHousing!G86="","",oldHousing!G86&amp;if(oldHousing!H86="n","&amp;nbsp;&lt;br /&gt;",",&amp;nbsp;"))</f>
        <v/>
      </c>
      <c r="M86" s="90" t="str">
        <f>if(oldHousing!B78="","","http://maps.google.com/?q="&amp;oldHousing!B78&amp;" NV")</f>
        <v/>
      </c>
      <c r="N86" s="90" t="str">
        <f>if(oldHousing!D78="","",$R$37&amp;oldHousing!D78&amp;$R$38&amp;oldHousing!E78)</f>
        <v/>
      </c>
      <c r="O86" s="90" t="str">
        <f t="shared" si="9"/>
        <v/>
      </c>
      <c r="P86" s="91" t="s">
        <v>299</v>
      </c>
      <c r="S86" s="91" t="s">
        <v>299</v>
      </c>
    </row>
    <row r="87">
      <c r="B87" s="87" t="str">
        <f t="shared" si="1"/>
        <v>#REF!</v>
      </c>
      <c r="C87" s="88" t="str">
        <f t="shared" si="2"/>
        <v>#REF!</v>
      </c>
      <c r="D87" s="89" t="str">
        <f t="shared" si="10"/>
        <v>#REF!</v>
      </c>
      <c r="E87" s="88" t="str">
        <f>if(Services!A142="","",$R$23&amp;Services!A142&amp;$R$24&amp;Services!H142&amp;$R$25&amp;Services!D142&amp;$R$26&amp;Services!E142&amp;$R$27&amp;oldWordpress!H87&amp;$R$28&amp;Services!B142&amp;$R$29)</f>
        <v>&lt;h3&gt;Job Connect, Sparks&lt;/h3&gt;&lt;p&gt;Hours: Monday-Friday:
Job openings, training and career enhancement programs; job search; computerized employment and career information; job link program; self-directed resource center.&lt;br /&gt;1675 E Prater Way, Suite 103, Sparks, NV &lt;a href="http://maps.google.com/?q=1675 E Prater Way, Suite 103, Sparks, NV" target="_blank"&gt;MAP&lt;/a&gt;&lt;strong&gt;&lt;br /&gt;775-336-5400&lt;/strong&gt;&lt;/p&gt;</v>
      </c>
      <c r="F87" s="90" t="str">
        <f>if(Services!D142="","",$R$32&amp;Services!D142&amp;$R$33&amp;Services!E142&amp;$R$34)</f>
        <v>http://maps.google.com/?q=1675 E Prater Way, Suite 103, Sparks, NV</v>
      </c>
      <c r="G87" s="90" t="str">
        <f>if(Services!AJ142="","",$R$37&amp;Services!AJ142&amp;$R$38&amp;Services!AK142)</f>
        <v/>
      </c>
      <c r="H87" s="90" t="str">
        <f t="shared" si="3"/>
        <v>http://maps.google.com/?q=1675 E Prater Way, Suite 103, Sparks, NV</v>
      </c>
      <c r="I87" s="91" t="s">
        <v>299</v>
      </c>
      <c r="J87" s="90" t="str">
        <f>if(oldHousing!A79="","",$R$42&amp;oldHousing!A79&amp;$R$43&amp;L87&amp;K87&amp;oldHousing!B79&amp;$R$46&amp;O87&amp;$R$47&amp;oldHousing!F79&amp;$R$48)</f>
        <v/>
      </c>
      <c r="K87" s="90" t="str">
        <f>if(oldHousing!H87="y"," subsidized&lt;br /&gt;"," ")</f>
        <v> </v>
      </c>
      <c r="L87" s="90" t="str">
        <f>if(oldHousing!G87="","",oldHousing!G87&amp;if(oldHousing!H87="n","&amp;nbsp;&lt;br /&gt;",",&amp;nbsp;"))</f>
        <v/>
      </c>
      <c r="M87" s="90" t="str">
        <f>if(oldHousing!B79="","","http://maps.google.com/?q="&amp;oldHousing!B79&amp;" NV")</f>
        <v/>
      </c>
      <c r="N87" s="90" t="str">
        <f>if(oldHousing!D79="","",$R$37&amp;oldHousing!D79&amp;$R$38&amp;oldHousing!E79)</f>
        <v/>
      </c>
      <c r="O87" s="90" t="str">
        <f t="shared" si="9"/>
        <v/>
      </c>
      <c r="P87" s="91" t="s">
        <v>299</v>
      </c>
      <c r="S87" s="91" t="s">
        <v>299</v>
      </c>
    </row>
    <row r="88">
      <c r="B88" s="87" t="str">
        <f t="shared" si="1"/>
        <v>#REF!</v>
      </c>
      <c r="C88" s="88" t="str">
        <f t="shared" si="2"/>
        <v>#REF!</v>
      </c>
      <c r="D88" s="89" t="str">
        <f t="shared" si="10"/>
        <v>#REF!</v>
      </c>
      <c r="E88" s="88" t="str">
        <f>if(Services!A143="","",$R$23&amp;Services!A143&amp;$R$24&amp;Services!H143&amp;$R$25&amp;Services!D143&amp;$R$26&amp;Services!E143&amp;$R$27&amp;oldWordpress!H88&amp;$R$28&amp;Services!B143&amp;$R$29)</f>
        <v>&lt;h3&gt;Job Opportunities in Nevada (JOIN)&lt;/h3&gt;&lt;p&gt;Mon- Fri.: 8:00am-5:00pm.
Non-profit job training agency designed to help individuals gain needed skills to become more employable in the local labor market; JOIN focuses on occupation-specific training that is offered in the communities we serve. Job training and placement for persons 16 to 55+ years&lt;br /&gt;1201 Terminal Way Suite 104, Reno, NV &lt;a href="http://maps.google.com/?q=1201 Terminal Way Suite 104, Reno, NV" target="_blank"&gt;MAP&lt;/a&gt;&lt;strong&gt;&lt;br /&gt;775-336-4450&lt;/strong&gt;&lt;/p&gt;</v>
      </c>
      <c r="F88" s="90" t="str">
        <f>if(Services!D143="","",$R$32&amp;Services!D143&amp;$R$33&amp;Services!E143&amp;$R$34)</f>
        <v>http://maps.google.com/?q=1201 Terminal Way Suite 104, Reno, NV</v>
      </c>
      <c r="G88" s="90" t="str">
        <f>if(Services!AJ143="","",$R$37&amp;Services!AJ143&amp;$R$38&amp;Services!AK143)</f>
        <v/>
      </c>
      <c r="H88" s="90" t="str">
        <f t="shared" si="3"/>
        <v>http://maps.google.com/?q=1201 Terminal Way Suite 104, Reno, NV</v>
      </c>
      <c r="I88" s="91" t="s">
        <v>299</v>
      </c>
      <c r="J88" s="90" t="str">
        <f>if(oldHousing!A80="","",$R$42&amp;oldHousing!A80&amp;$R$43&amp;L88&amp;K88&amp;oldHousing!B80&amp;$R$46&amp;O88&amp;$R$47&amp;oldHousing!F80&amp;$R$48)</f>
        <v/>
      </c>
      <c r="K88" s="90" t="str">
        <f>if(oldHousing!H88="y"," subsidized&lt;br /&gt;"," ")</f>
        <v> </v>
      </c>
      <c r="L88" s="90" t="str">
        <f>if(oldHousing!G88="","",oldHousing!G88&amp;if(oldHousing!H88="n","&amp;nbsp;&lt;br /&gt;",",&amp;nbsp;"))</f>
        <v/>
      </c>
      <c r="M88" s="90" t="str">
        <f>if(oldHousing!B80="","","http://maps.google.com/?q="&amp;oldHousing!B80&amp;" NV")</f>
        <v/>
      </c>
      <c r="N88" s="90" t="str">
        <f>if(oldHousing!D80="","",$R$37&amp;oldHousing!D80&amp;$R$38&amp;oldHousing!E80)</f>
        <v/>
      </c>
      <c r="O88" s="90" t="str">
        <f t="shared" si="9"/>
        <v/>
      </c>
      <c r="P88" s="91" t="s">
        <v>299</v>
      </c>
      <c r="S88" s="91" t="s">
        <v>299</v>
      </c>
    </row>
    <row r="89">
      <c r="B89" s="87" t="str">
        <f t="shared" si="1"/>
        <v>#REF!</v>
      </c>
      <c r="C89" s="88" t="str">
        <f t="shared" si="2"/>
        <v>#REF!</v>
      </c>
      <c r="D89" s="89" t="str">
        <f t="shared" si="10"/>
        <v>#REF!</v>
      </c>
      <c r="E89" s="88" t="str">
        <f>if(Services!A144="","",$R$23&amp;Services!A144&amp;$R$24&amp;Services!H144&amp;$R$25&amp;Services!D144&amp;$R$26&amp;Services!E144&amp;$R$27&amp;oldWordpress!H89&amp;$R$28&amp;Services!B144&amp;$R$29)</f>
        <v>&lt;h3&gt;John McGraw Court&lt;/h3&gt;&lt;p&gt;Family/Seniors-Subsidized-Using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AMI. Maximum monthly rent is capped with a low HOME rent for &lt;50% AMI units and a High HOME assisted units. &lt;br /&gt;2455 Orvada St, Sparks, NV &lt;a href="http://maps.google.com/?q=2455 Orvada St, Sparks, NV" target="_blank"&gt;MAP&lt;/a&gt;&lt;strong&gt;&lt;br /&gt;775-3555-6370&lt;/strong&gt;&lt;/p&gt;</v>
      </c>
      <c r="F89" s="90" t="str">
        <f>if(Services!D144="","",$R$32&amp;Services!D144&amp;$R$33&amp;Services!E144&amp;$R$34)</f>
        <v>http://maps.google.com/?q=2455 Orvada St, Sparks, NV</v>
      </c>
      <c r="G89" s="90" t="str">
        <f>if(Services!AJ144="","",$R$37&amp;Services!AJ144&amp;$R$38&amp;Services!AK144)</f>
        <v/>
      </c>
      <c r="H89" s="90" t="str">
        <f t="shared" si="3"/>
        <v>http://maps.google.com/?q=2455 Orvada St, Sparks, NV</v>
      </c>
      <c r="I89" s="91" t="s">
        <v>299</v>
      </c>
      <c r="J89" s="90" t="str">
        <f>if(oldHousing!A81="","",$R$42&amp;oldHousing!A81&amp;$R$43&amp;L89&amp;K89&amp;oldHousing!B81&amp;$R$46&amp;O89&amp;$R$47&amp;oldHousing!F81&amp;$R$48)</f>
        <v/>
      </c>
      <c r="K89" s="90" t="str">
        <f>if(oldHousing!H89="y"," subsidized&lt;br /&gt;"," ")</f>
        <v> </v>
      </c>
      <c r="L89" s="90" t="str">
        <f>if(oldHousing!G89="","",oldHousing!G89&amp;if(oldHousing!H89="n","&amp;nbsp;&lt;br /&gt;",",&amp;nbsp;"))</f>
        <v/>
      </c>
      <c r="M89" s="90" t="str">
        <f>if(oldHousing!B81="","","http://maps.google.com/?q="&amp;oldHousing!B81&amp;" NV")</f>
        <v/>
      </c>
      <c r="N89" s="90" t="str">
        <f>if(oldHousing!D81="","",$R$37&amp;oldHousing!D81&amp;$R$38&amp;oldHousing!E81)</f>
        <v/>
      </c>
      <c r="O89" s="90" t="str">
        <f t="shared" si="9"/>
        <v/>
      </c>
      <c r="P89" s="91" t="s">
        <v>299</v>
      </c>
      <c r="S89" s="91" t="s">
        <v>299</v>
      </c>
    </row>
    <row r="90">
      <c r="B90" s="87" t="str">
        <f t="shared" si="1"/>
        <v>#REF!</v>
      </c>
      <c r="C90" s="88" t="str">
        <f t="shared" si="2"/>
        <v>#REF!</v>
      </c>
      <c r="D90" s="89" t="str">
        <f t="shared" si="10"/>
        <v>#REF!</v>
      </c>
      <c r="E90" s="88" t="str">
        <f>if(Services!A146="","",$R$23&amp;Services!A146&amp;$R$24&amp;Services!H146&amp;$R$25&amp;Services!D146&amp;$R$26&amp;Services!E146&amp;$R$27&amp;oldWordpress!H90&amp;$R$28&amp;Services!B146&amp;$R$29)</f>
        <v>&lt;h3&gt;Labor Finders&lt;/h3&gt;&lt;p&gt;Mon.-Fri. 6:00am-6:30pm.
Temporary employment; paid daily; no fee; employment/ income verification available.
&lt;br /&gt;440 Rock Blvd., Sparks, NV &lt;a href="http://maps.google.com/?q=440 Rock Blvd., Sparks, NV" target="_blank"&gt;MAP&lt;/a&gt;&lt;strong&gt;&lt;br /&gt;775-331-1677&lt;/strong&gt;&lt;/p&gt;</v>
      </c>
      <c r="F90" s="90" t="str">
        <f>if(Services!D146="","",$R$32&amp;Services!D146&amp;$R$33&amp;Services!E146&amp;$R$34)</f>
        <v>http://maps.google.com/?q=440 Rock Blvd., Sparks, NV</v>
      </c>
      <c r="G90" s="90" t="str">
        <f>if(Services!AJ146="","",$R$37&amp;Services!AJ146&amp;$R$38&amp;Services!AK146)</f>
        <v/>
      </c>
      <c r="H90" s="90" t="str">
        <f t="shared" si="3"/>
        <v>http://maps.google.com/?q=440 Rock Blvd., Sparks, NV</v>
      </c>
      <c r="I90" s="91" t="s">
        <v>299</v>
      </c>
      <c r="J90" s="90" t="str">
        <f>if(oldHousing!A82="","",$R$42&amp;oldHousing!A82&amp;$R$43&amp;L90&amp;K90&amp;oldHousing!B82&amp;$R$46&amp;O90&amp;$R$47&amp;oldHousing!F82&amp;$R$48)</f>
        <v/>
      </c>
      <c r="K90" s="90" t="str">
        <f>if(oldHousing!H90="y"," subsidized&lt;br /&gt;"," ")</f>
        <v> </v>
      </c>
      <c r="L90" s="90" t="str">
        <f>if(oldHousing!G90="","",oldHousing!G90&amp;if(oldHousing!H90="n","&amp;nbsp;&lt;br /&gt;",",&amp;nbsp;"))</f>
        <v/>
      </c>
      <c r="M90" s="90" t="str">
        <f>if(oldHousing!B82="","","http://maps.google.com/?q="&amp;oldHousing!B82&amp;" NV")</f>
        <v/>
      </c>
      <c r="N90" s="90" t="str">
        <f>if(oldHousing!D82="","",$R$37&amp;oldHousing!D82&amp;$R$38&amp;oldHousing!E82)</f>
        <v/>
      </c>
      <c r="O90" s="90" t="str">
        <f t="shared" si="9"/>
        <v/>
      </c>
      <c r="P90" s="91" t="s">
        <v>299</v>
      </c>
      <c r="S90" s="91" t="s">
        <v>299</v>
      </c>
    </row>
    <row r="91">
      <c r="B91" s="87" t="str">
        <f t="shared" si="1"/>
        <v>#REF!</v>
      </c>
      <c r="C91" s="88" t="str">
        <f t="shared" si="2"/>
        <v>#REF!</v>
      </c>
      <c r="D91" s="89" t="str">
        <f t="shared" si="10"/>
        <v>#REF!</v>
      </c>
      <c r="E91" s="88" t="str">
        <f>if(Services!A147="","",$R$23&amp;Services!A147&amp;$R$24&amp;Services!H147&amp;$R$25&amp;Services!D147&amp;$R$26&amp;Services!E147&amp;$R$27&amp;oldWordpress!H91&amp;$R$28&amp;Services!B147&amp;$R$29)</f>
        <v>&lt;h3&gt;Labor Ready, Greg&lt;/h3&gt;&lt;p&gt;Hours: Monday-Friday: 6:00-5:00.
Saturday and Sunday call for an appointment.
Temporary employment; no fee; paid daily; employment/ income verification available.
&lt;br /&gt;1380 Greg St. Suite 208, Reno, NV &lt;a href="http://maps.google.com/?q=1380 Greg St. Suite 208, Reno, NV" target="_blank"&gt;MAP&lt;/a&gt;&lt;strong&gt;&lt;br /&gt;775-850-4860&lt;/strong&gt;&lt;/p&gt;</v>
      </c>
      <c r="F91" s="90" t="str">
        <f>if(Services!D147="","",$R$32&amp;Services!D147&amp;$R$33&amp;Services!E147&amp;$R$34)</f>
        <v>http://maps.google.com/?q=1380 Greg St. Suite 208, Reno, NV</v>
      </c>
      <c r="G91" s="90" t="str">
        <f>if(Services!AJ147="","",$R$37&amp;Services!AJ147&amp;$R$38&amp;Services!AK147)</f>
        <v/>
      </c>
      <c r="H91" s="90" t="str">
        <f t="shared" si="3"/>
        <v>http://maps.google.com/?q=1380 Greg St. Suite 208, Reno, NV</v>
      </c>
      <c r="I91" s="91" t="s">
        <v>299</v>
      </c>
      <c r="J91" s="90" t="str">
        <f>if(oldHousing!A83="","",$R$42&amp;oldHousing!A83&amp;$R$43&amp;L91&amp;K91&amp;oldHousing!B83&amp;$R$46&amp;O91&amp;$R$47&amp;oldHousing!F83&amp;$R$48)</f>
        <v/>
      </c>
      <c r="K91" s="90" t="str">
        <f>if(oldHousing!H91="y"," subsidized&lt;br /&gt;"," ")</f>
        <v> </v>
      </c>
      <c r="L91" s="90" t="str">
        <f>if(oldHousing!G91="","",oldHousing!G91&amp;if(oldHousing!H91="n","&amp;nbsp;&lt;br /&gt;",",&amp;nbsp;"))</f>
        <v/>
      </c>
      <c r="M91" s="90" t="str">
        <f>if(oldHousing!B83="","","http://maps.google.com/?q="&amp;oldHousing!B83&amp;" NV")</f>
        <v/>
      </c>
      <c r="N91" s="90" t="str">
        <f>if(oldHousing!D83="","",$R$37&amp;oldHousing!D83&amp;$R$38&amp;oldHousing!E83)</f>
        <v/>
      </c>
      <c r="O91" s="90" t="str">
        <f t="shared" si="9"/>
        <v/>
      </c>
      <c r="P91" s="91" t="s">
        <v>299</v>
      </c>
      <c r="S91" s="91" t="s">
        <v>299</v>
      </c>
    </row>
    <row r="92">
      <c r="B92" s="87" t="str">
        <f t="shared" si="1"/>
        <v>#REF!</v>
      </c>
      <c r="C92" s="88" t="str">
        <f t="shared" si="2"/>
        <v>#REF!</v>
      </c>
      <c r="D92" s="89" t="str">
        <f t="shared" si="10"/>
        <v>#REF!</v>
      </c>
      <c r="E92" s="88" t="str">
        <f>if(Services!A148="","",$R$23&amp;Services!A148&amp;$R$24&amp;Services!H148&amp;$R$25&amp;Services!D148&amp;$R$26&amp;Services!E148&amp;$R$27&amp;oldWordpress!H92&amp;$R$28&amp;Services!B148&amp;$R$29)</f>
        <v>&lt;h3&gt;Labor Ready, Neil&lt;/h3&gt;&lt;p&gt;5:30 am - 5:30 pm - Temporary employment, no fee, paid daily; ages 18 &amp; over; 2 IDs required; must have Social Security number
Hours: Monday-Friday: 6:00-5:00.
Saturday and Sunday call for an appointment.
Temporary employment; no fee; paid daily; employment/ income verification available.&lt;br /&gt;4385 Neil Rd., Suite 118, Reno, NV &lt;a href="http://maps.google.com/?q=4385 Neil Rd., Suite 118, Reno, NV" target="_blank"&gt;MAP&lt;/a&gt;&lt;strong&gt;&lt;br /&gt;775-827-2010&lt;/strong&gt;&lt;/p&gt;</v>
      </c>
      <c r="F92" s="90" t="str">
        <f>if(Services!D148="","",$R$32&amp;Services!D148&amp;$R$33&amp;Services!E148&amp;$R$34)</f>
        <v>http://maps.google.com/?q=4385 Neil Rd., Suite 118, Reno, NV</v>
      </c>
      <c r="G92" s="90" t="str">
        <f>if(Services!AJ148="","",$R$37&amp;Services!AJ148&amp;$R$38&amp;Services!AK148)</f>
        <v/>
      </c>
      <c r="H92" s="90" t="str">
        <f t="shared" si="3"/>
        <v>http://maps.google.com/?q=4385 Neil Rd., Suite 118, Reno, NV</v>
      </c>
      <c r="I92" s="91" t="s">
        <v>299</v>
      </c>
      <c r="J92" s="90" t="str">
        <f>if(oldHousing!A84="","",$R$42&amp;oldHousing!A84&amp;$R$43&amp;L92&amp;K92&amp;oldHousing!B84&amp;$R$46&amp;O92&amp;$R$47&amp;oldHousing!F84&amp;$R$48)</f>
        <v/>
      </c>
      <c r="K92" s="90" t="str">
        <f>if(oldHousing!H92="y"," subsidized&lt;br /&gt;"," ")</f>
        <v> </v>
      </c>
      <c r="L92" s="90" t="str">
        <f>if(oldHousing!G92="","",oldHousing!G92&amp;if(oldHousing!H92="n","&amp;nbsp;&lt;br /&gt;",",&amp;nbsp;"))</f>
        <v/>
      </c>
      <c r="M92" s="90" t="str">
        <f>if(oldHousing!B84="","","http://maps.google.com/?q="&amp;oldHousing!B84&amp;" NV")</f>
        <v/>
      </c>
      <c r="N92" s="90" t="str">
        <f>if(oldHousing!D84="","",$R$37&amp;oldHousing!D84&amp;$R$38&amp;oldHousing!E84)</f>
        <v/>
      </c>
      <c r="O92" s="90" t="str">
        <f t="shared" si="9"/>
        <v/>
      </c>
      <c r="P92" s="91" t="s">
        <v>299</v>
      </c>
      <c r="S92" s="91" t="s">
        <v>299</v>
      </c>
    </row>
    <row r="93">
      <c r="B93" s="87" t="str">
        <f t="shared" si="1"/>
        <v>#REF!</v>
      </c>
      <c r="C93" s="88" t="str">
        <f t="shared" si="2"/>
        <v>#REF!</v>
      </c>
      <c r="D93" s="89" t="str">
        <f t="shared" si="10"/>
        <v>#REF!</v>
      </c>
      <c r="E93" s="88" t="str">
        <f>if(Services!A149="","",$R$23&amp;Services!A149&amp;$R$24&amp;Services!H149&amp;$R$25&amp;Services!D149&amp;$R$26&amp;Services!E149&amp;$R$27&amp;oldWordpress!H93&amp;$R$28&amp;Services!B149&amp;$R$29)</f>
        <v>&lt;h3&gt;Lakeside Manor&lt;/h3&gt;&lt;p&gt;Seniors/Disabled Subsidized Sec 8&lt;br /&gt;855 Brinkby Ave, Reno, NV &lt;a href="http://maps.google.com/?q=855 Brinkby Ave, Reno, NV" target="_blank"&gt;MAP&lt;/a&gt;&lt;strong&gt;&lt;br /&gt;775-827-3606&lt;/strong&gt;&lt;/p&gt;</v>
      </c>
      <c r="F93" s="90" t="str">
        <f>if(Services!D149="","",$R$32&amp;Services!D149&amp;$R$33&amp;Services!E149&amp;$R$34)</f>
        <v>http://maps.google.com/?q=855 Brinkby Ave, Reno, NV</v>
      </c>
      <c r="G93" s="90" t="str">
        <f>if(Services!AJ149="","",$R$37&amp;Services!AJ149&amp;$R$38&amp;Services!AK149)</f>
        <v/>
      </c>
      <c r="H93" s="90" t="str">
        <f t="shared" si="3"/>
        <v>http://maps.google.com/?q=855 Brinkby Ave, Reno, NV</v>
      </c>
      <c r="I93" s="91" t="s">
        <v>299</v>
      </c>
      <c r="J93" s="90" t="str">
        <f>if(oldHousing!A85="","",$R$42&amp;oldHousing!A85&amp;$R$43&amp;L93&amp;K93&amp;oldHousing!B85&amp;$R$46&amp;O93&amp;$R$47&amp;oldHousing!F85&amp;$R$48)</f>
        <v/>
      </c>
      <c r="K93" s="90" t="str">
        <f>if(oldHousing!H93="y"," subsidized&lt;br /&gt;"," ")</f>
        <v> </v>
      </c>
      <c r="L93" s="90" t="str">
        <f>if(oldHousing!G93="","",oldHousing!G93&amp;if(oldHousing!H93="n","&amp;nbsp;&lt;br /&gt;",",&amp;nbsp;"))</f>
        <v/>
      </c>
      <c r="M93" s="90" t="str">
        <f>if(oldHousing!B85="","","http://maps.google.com/?q="&amp;oldHousing!B85&amp;" NV")</f>
        <v/>
      </c>
      <c r="N93" s="90" t="str">
        <f>if(oldHousing!D85="","",$R$37&amp;oldHousing!D85&amp;$R$38&amp;oldHousing!E85)</f>
        <v/>
      </c>
      <c r="O93" s="90" t="str">
        <f t="shared" si="9"/>
        <v/>
      </c>
      <c r="P93" s="91" t="s">
        <v>299</v>
      </c>
      <c r="S93" s="91" t="s">
        <v>299</v>
      </c>
    </row>
    <row r="94">
      <c r="B94" s="87" t="str">
        <f t="shared" si="1"/>
        <v>#REF!</v>
      </c>
      <c r="C94" s="88" t="str">
        <f t="shared" si="2"/>
        <v>#REF!</v>
      </c>
      <c r="D94" s="89" t="str">
        <f t="shared" si="10"/>
        <v>#REF!</v>
      </c>
      <c r="E94" s="88" t="str">
        <f>if(Services!A151="","",$R$23&amp;Services!A151&amp;$R$24&amp;Services!H151&amp;$R$25&amp;Services!D151&amp;$R$26&amp;Services!E151&amp;$R$27&amp;oldWordpress!H94&amp;$R$28&amp;Services!B151&amp;$R$29)</f>
        <v>&lt;h3&gt;Liberty Dental&lt;/h3&gt;&lt;p&gt;Hours are Monday-Friday 5:00am - 5:00pm PST.&lt;br /&gt;6385 S Rainbow Blvd #200, Las Vegas, NV &lt;a href="http://maps.google.com/?q=6385 S Rainbow Blvd #200, Las Vegas, NV" target="_blank"&gt;MAP&lt;/a&gt;&lt;strong&gt;&lt;br /&gt;888-700-0643&lt;/strong&gt;&lt;/p&gt;</v>
      </c>
      <c r="F94" s="90" t="str">
        <f>if(Services!D151="","",$R$32&amp;Services!D151&amp;$R$33&amp;Services!E151&amp;$R$34)</f>
        <v>http://maps.google.com/?q=6385 S Rainbow Blvd #200, Las Vegas, NV</v>
      </c>
      <c r="G94" s="90" t="str">
        <f>if(Services!AJ151="","",$R$37&amp;Services!AJ151&amp;$R$38&amp;Services!AK151)</f>
        <v/>
      </c>
      <c r="H94" s="90" t="str">
        <f t="shared" si="3"/>
        <v>http://maps.google.com/?q=6385 S Rainbow Blvd #200, Las Vegas, NV</v>
      </c>
      <c r="I94" s="91" t="s">
        <v>299</v>
      </c>
      <c r="J94" s="90" t="str">
        <f>if(oldHousing!A86="","",$R$42&amp;oldHousing!A86&amp;$R$43&amp;L94&amp;K94&amp;oldHousing!B86&amp;$R$46&amp;O94&amp;$R$47&amp;oldHousing!F86&amp;$R$48)</f>
        <v/>
      </c>
      <c r="K94" s="90" t="str">
        <f>if(oldHousing!H94="y"," subsidized&lt;br /&gt;"," ")</f>
        <v> </v>
      </c>
      <c r="L94" s="90" t="str">
        <f>if(oldHousing!G94="","",oldHousing!G94&amp;if(oldHousing!H94="n","&amp;nbsp;&lt;br /&gt;",",&amp;nbsp;"))</f>
        <v/>
      </c>
      <c r="M94" s="90" t="str">
        <f>if(oldHousing!B86="","","http://maps.google.com/?q="&amp;oldHousing!B86&amp;" NV")</f>
        <v/>
      </c>
      <c r="N94" s="90" t="str">
        <f>if(oldHousing!D86="","",$R$37&amp;oldHousing!D86&amp;$R$38&amp;oldHousing!E86)</f>
        <v/>
      </c>
      <c r="O94" s="90" t="str">
        <f t="shared" si="9"/>
        <v/>
      </c>
      <c r="P94" s="91" t="s">
        <v>299</v>
      </c>
      <c r="S94" s="91" t="s">
        <v>299</v>
      </c>
    </row>
    <row r="95">
      <c r="B95" s="87" t="str">
        <f t="shared" si="1"/>
        <v>#REF!</v>
      </c>
      <c r="C95" s="88" t="str">
        <f t="shared" si="2"/>
        <v>#REF!</v>
      </c>
      <c r="D95" s="89" t="str">
        <f t="shared" si="10"/>
        <v>#REF!</v>
      </c>
      <c r="E95" s="88" t="str">
        <f>if(Services!A152="","",$R$23&amp;Services!A152&amp;$R$24&amp;Services!H152&amp;$R$25&amp;Services!D152&amp;$R$26&amp;Services!E152&amp;$R$27&amp;oldWordpress!H95&amp;$R$28&amp;Services!B152&amp;$R$29)</f>
        <v>&lt;h3&gt;Lighthouse of the  Sierra&lt;/h3&gt;&lt;p&gt;Family-Subsidized-Using Low Income Housing Tax Credit LIHTC program, units set aside. Households must earn either less than 50% or 60% of the area median income. Rents capped at a maximum of 30% of the set-aside area median income.&lt;br /&gt;Clearacre Ln &amp; Crystal Ln, Reno, NV &lt;a href="http://maps.google.com/?q=Clearacre Ln &amp; Crystal Ln, Reno, NV" target="_blank"&gt;MAP&lt;/a&gt;&lt;strong&gt;&lt;br /&gt;&lt;/strong&gt;&lt;/p&gt;</v>
      </c>
      <c r="F95" s="90" t="str">
        <f>if(Services!D152="","",$R$32&amp;Services!D152&amp;$R$33&amp;Services!E152&amp;$R$34)</f>
        <v>http://maps.google.com/?q=Clearacre Ln &amp; Crystal Ln, Reno, NV</v>
      </c>
      <c r="G95" s="90" t="str">
        <f>if(Services!AJ152="","",$R$37&amp;Services!AJ152&amp;$R$38&amp;Services!AK152)</f>
        <v/>
      </c>
      <c r="H95" s="90" t="str">
        <f t="shared" si="3"/>
        <v>http://maps.google.com/?q=Clearacre Ln &amp; Crystal Ln, Reno, NV</v>
      </c>
      <c r="I95" s="91" t="s">
        <v>299</v>
      </c>
      <c r="J95" s="90" t="str">
        <f>if(oldHousing!A87="","",$R$42&amp;oldHousing!A87&amp;$R$43&amp;L95&amp;K95&amp;oldHousing!B87&amp;$R$46&amp;O95&amp;$R$47&amp;oldHousing!F87&amp;$R$48)</f>
        <v/>
      </c>
      <c r="K95" s="90" t="str">
        <f>if(oldHousing!H95="y"," subsidized&lt;br /&gt;"," ")</f>
        <v> </v>
      </c>
      <c r="L95" s="90" t="str">
        <f>if(oldHousing!G95="","",oldHousing!G95&amp;if(oldHousing!H95="n","&amp;nbsp;&lt;br /&gt;",",&amp;nbsp;"))</f>
        <v/>
      </c>
      <c r="M95" s="90" t="str">
        <f>if(oldHousing!B87="","","http://maps.google.com/?q="&amp;oldHousing!B87&amp;" NV")</f>
        <v/>
      </c>
      <c r="N95" s="90" t="str">
        <f>if(oldHousing!D87="","",$R$37&amp;oldHousing!D87&amp;$R$38&amp;oldHousing!E87)</f>
        <v/>
      </c>
      <c r="O95" s="90" t="str">
        <f t="shared" si="9"/>
        <v/>
      </c>
      <c r="P95" s="91" t="s">
        <v>299</v>
      </c>
      <c r="S95" s="91" t="s">
        <v>299</v>
      </c>
    </row>
    <row r="96">
      <c r="B96" s="87" t="str">
        <f t="shared" si="1"/>
        <v>#REF!</v>
      </c>
      <c r="C96" s="88" t="str">
        <f t="shared" si="2"/>
        <v>#REF!</v>
      </c>
      <c r="D96" s="89" t="str">
        <f t="shared" si="10"/>
        <v>#REF!</v>
      </c>
      <c r="E96" s="88" t="str">
        <f>if(Services!A153="","",$R$23&amp;Services!A153&amp;$R$24&amp;Services!H153&amp;$R$25&amp;Services!D153&amp;$R$26&amp;Services!E153&amp;$R$27&amp;oldWordpress!H96&amp;$R$28&amp;Services!B153&amp;$R$29)</f>
        <v>&lt;h3&gt;Living Faith Christian Fellowship&lt;/h3&gt;&lt;p&gt;Hours: Wednesday 8:00am-12:00pm Picture ID and short intake form is required.&lt;br /&gt;115 W. Main St, Fernley, NV &lt;a href="http://maps.google.com/?q=115 W. Main St, Fernley, NV" target="_blank"&gt;MAP&lt;/a&gt;&lt;strong&gt;&lt;br /&gt;775-575-5037&lt;/strong&gt;&lt;/p&gt;</v>
      </c>
      <c r="F96" s="90" t="str">
        <f>if(Services!D153="","",$R$32&amp;Services!D153&amp;$R$33&amp;Services!E153&amp;$R$34)</f>
        <v>http://maps.google.com/?q=115 W. Main St, Fernley, NV</v>
      </c>
      <c r="G96" s="90" t="str">
        <f>if(Services!AJ153="","",$R$37&amp;Services!AJ153&amp;$R$38&amp;Services!AK153)</f>
        <v/>
      </c>
      <c r="H96" s="90" t="str">
        <f t="shared" si="3"/>
        <v>http://maps.google.com/?q=115 W. Main St, Fernley, NV</v>
      </c>
      <c r="I96" s="81"/>
      <c r="J96" s="90" t="str">
        <f>if(oldHousing!A88="","",$R$42&amp;oldHousing!A88&amp;$R$43&amp;L96&amp;K96&amp;oldHousing!B88&amp;$R$46&amp;O96&amp;$R$47&amp;oldHousing!F88&amp;$R$48)</f>
        <v/>
      </c>
      <c r="K96" s="90" t="str">
        <f>if(oldHousing!H96="y"," subsidized&lt;br /&gt;"," ")</f>
        <v> </v>
      </c>
      <c r="L96" s="90" t="str">
        <f>if(oldHousing!G96="","",oldHousing!G96&amp;if(oldHousing!H96="n","&amp;nbsp;&lt;br /&gt;",",&amp;nbsp;"))</f>
        <v/>
      </c>
      <c r="M96" s="90" t="str">
        <f>if(oldHousing!B88="","","http://maps.google.com/?q="&amp;oldHousing!B88&amp;" NV")</f>
        <v/>
      </c>
      <c r="N96" s="90" t="str">
        <f>if(oldHousing!D88="","",$R$37&amp;oldHousing!D88&amp;$R$38&amp;oldHousing!E88)</f>
        <v/>
      </c>
      <c r="O96" s="90" t="str">
        <f t="shared" si="9"/>
        <v/>
      </c>
      <c r="P96" s="81"/>
      <c r="S96" s="81"/>
    </row>
    <row r="97">
      <c r="B97" s="87" t="str">
        <f t="shared" si="1"/>
        <v>#REF!</v>
      </c>
      <c r="C97" s="88" t="str">
        <f t="shared" si="2"/>
        <v>#REF!</v>
      </c>
      <c r="D97" s="89" t="str">
        <f t="shared" si="10"/>
        <v>#REF!</v>
      </c>
      <c r="E97" s="88" t="str">
        <f>if(Services!A154="","",$R$23&amp;Services!A154&amp;$R$24&amp;Services!H154&amp;$R$25&amp;Services!D154&amp;$R$26&amp;Services!E154&amp;$R$27&amp;oldWordpress!H97&amp;$R$28&amp;Services!B154&amp;$R$29)</f>
        <v>#REF!</v>
      </c>
      <c r="F97" s="90" t="str">
        <f>if(Services!D154="","",$R$32&amp;Services!D154&amp;$R$33&amp;Services!E154&amp;$R$34)</f>
        <v>http://maps.google.com/?q=10 Ralston Street, Reno, NV</v>
      </c>
      <c r="G97" s="90" t="str">
        <f>if(#REF!="","",$R$37&amp;#REF!&amp;$R$38&amp;#REF!)</f>
        <v>#REF!</v>
      </c>
      <c r="H97" s="90" t="str">
        <f t="shared" si="3"/>
        <v>#REF!</v>
      </c>
      <c r="I97" s="81"/>
      <c r="J97" s="90" t="str">
        <f>if(oldHousing!A89="","",$R$42&amp;oldHousing!A89&amp;$R$43&amp;L97&amp;K97&amp;oldHousing!B89&amp;$R$46&amp;O97&amp;$R$47&amp;oldHousing!F89&amp;$R$48)</f>
        <v/>
      </c>
      <c r="K97" s="90" t="str">
        <f>if(oldHousing!H97="y"," subsidized&lt;br /&gt;"," ")</f>
        <v> </v>
      </c>
      <c r="L97" s="90" t="str">
        <f>if(oldHousing!G97="","",oldHousing!G97&amp;if(oldHousing!H97="n","&amp;nbsp;&lt;br /&gt;",",&amp;nbsp;"))</f>
        <v/>
      </c>
      <c r="M97" s="90" t="str">
        <f>if(oldHousing!B89="","","http://maps.google.com/?q="&amp;oldHousing!B89&amp;" NV")</f>
        <v/>
      </c>
      <c r="N97" s="90" t="str">
        <f>if(oldHousing!D89="","",$R$37&amp;oldHousing!D89&amp;$R$38&amp;oldHousing!E89)</f>
        <v/>
      </c>
      <c r="O97" s="90" t="str">
        <f t="shared" si="9"/>
        <v/>
      </c>
      <c r="P97" s="81"/>
      <c r="S97" s="81"/>
    </row>
    <row r="98">
      <c r="B98" s="87" t="str">
        <f t="shared" si="1"/>
        <v>#REF!</v>
      </c>
      <c r="C98" s="88" t="str">
        <f t="shared" si="2"/>
        <v>#REF!</v>
      </c>
      <c r="D98" s="89" t="str">
        <f t="shared" si="10"/>
        <v>#REF!</v>
      </c>
      <c r="E98" s="88" t="str">
        <f>if(Services!A155="","",$R$23&amp;Services!A155&amp;$R$24&amp;Services!H155&amp;$R$25&amp;Services!D155&amp;$R$26&amp;Services!E155&amp;$R$27&amp;oldWordpress!H98&amp;$R$28&amp;Services!B155&amp;$R$29)</f>
        <v>&lt;h3&gt;Lovelock Community Food Pantry&lt;/h3&gt;&lt;p&gt;Everything from rice to bread, peanut butter, baby formula, and more is given out for free.&lt;br /&gt;810 Franklin Ave, Lovelock, NV &lt;a href="http://maps.google.com/?q=810 Franklin Ave, Lovelock, NV" target="_blank"&gt;MAP&lt;/a&gt;&lt;strong&gt;&lt;br /&gt;775-273-2709&lt;/strong&gt;&lt;/p&gt;</v>
      </c>
      <c r="F98" s="90" t="str">
        <f>if(Services!D155="","",$R$32&amp;Services!D155&amp;$R$33&amp;Services!E155&amp;$R$34)</f>
        <v>http://maps.google.com/?q=810 Franklin Ave, Lovelock, NV</v>
      </c>
      <c r="G98" s="90" t="str">
        <f>if(Services!AJ155="","",$R$37&amp;Services!AJ155&amp;$R$38&amp;Services!AK155)</f>
        <v/>
      </c>
      <c r="H98" s="90" t="str">
        <f t="shared" si="3"/>
        <v>http://maps.google.com/?q=810 Franklin Ave, Lovelock, NV</v>
      </c>
      <c r="I98" s="81"/>
      <c r="J98" s="90" t="str">
        <f>if(oldHousing!A90="","",$R$42&amp;oldHousing!A90&amp;$R$43&amp;L98&amp;K98&amp;oldHousing!B90&amp;$R$46&amp;O98&amp;$R$47&amp;oldHousing!F90&amp;$R$48)</f>
        <v/>
      </c>
      <c r="K98" s="90" t="str">
        <f>if(oldHousing!H98="y"," subsidized&lt;br /&gt;"," ")</f>
        <v> </v>
      </c>
      <c r="L98" s="90" t="str">
        <f>if(oldHousing!G98="","",oldHousing!G98&amp;if(oldHousing!H98="n","&amp;nbsp;&lt;br /&gt;",",&amp;nbsp;"))</f>
        <v/>
      </c>
      <c r="M98" s="90" t="str">
        <f>if(oldHousing!B90="","","http://maps.google.com/?q="&amp;oldHousing!B90&amp;" NV")</f>
        <v/>
      </c>
      <c r="N98" s="90" t="str">
        <f>if(oldHousing!D90="","",$R$37&amp;oldHousing!D90&amp;$R$38&amp;oldHousing!E90)</f>
        <v/>
      </c>
      <c r="O98" s="90" t="str">
        <f t="shared" si="9"/>
        <v/>
      </c>
      <c r="P98" s="81"/>
      <c r="S98" s="81"/>
    </row>
    <row r="99">
      <c r="B99" s="87" t="str">
        <f t="shared" si="1"/>
        <v>#REF!</v>
      </c>
      <c r="C99" s="88" t="str">
        <f t="shared" si="2"/>
        <v>#REF!</v>
      </c>
      <c r="D99" s="89" t="str">
        <f t="shared" si="10"/>
        <v>#REF!</v>
      </c>
      <c r="E99" s="88" t="str">
        <f>if(Services!A158="","",$R$23&amp;Services!A158&amp;$R$24&amp;Services!H158&amp;$R$25&amp;Services!D158&amp;$R$26&amp;Services!E158&amp;$R$27&amp;oldWordpress!H99&amp;$R$28&amp;Services!B158&amp;$R$29)</f>
        <v>#REF!</v>
      </c>
      <c r="F99" s="90" t="str">
        <f>if(Services!D158="","",$R$32&amp;Services!D158&amp;$R$33&amp;Services!E158&amp;$R$34)</f>
        <v>http://maps.google.com/?q=930 Manhattan St, Reno, NV</v>
      </c>
      <c r="G99" s="90" t="str">
        <f>if(#REF!="","",$R$37&amp;#REF!&amp;$R$38&amp;#REF!)</f>
        <v>#REF!</v>
      </c>
      <c r="H99" s="90" t="str">
        <f t="shared" si="3"/>
        <v>#REF!</v>
      </c>
      <c r="I99" s="81"/>
      <c r="J99" s="90" t="str">
        <f>if(oldHousing!A91="","",$R$42&amp;oldHousing!A91&amp;$R$43&amp;L99&amp;K99&amp;oldHousing!B91&amp;$R$46&amp;O99&amp;$R$47&amp;oldHousing!F91&amp;$R$48)</f>
        <v/>
      </c>
      <c r="K99" s="90" t="str">
        <f>if(oldHousing!H99="y"," subsidized&lt;br /&gt;"," ")</f>
        <v> </v>
      </c>
      <c r="L99" s="90" t="str">
        <f>if(oldHousing!G99="","",oldHousing!G99&amp;if(oldHousing!H99="n","&amp;nbsp;&lt;br /&gt;",",&amp;nbsp;"))</f>
        <v/>
      </c>
      <c r="M99" s="90" t="str">
        <f>if(oldHousing!B91="","","http://maps.google.com/?q="&amp;oldHousing!B91&amp;" NV")</f>
        <v/>
      </c>
      <c r="N99" s="90" t="str">
        <f>if(oldHousing!D91="","",$R$37&amp;oldHousing!D91&amp;$R$38&amp;oldHousing!E91)</f>
        <v/>
      </c>
      <c r="O99" s="90" t="str">
        <f t="shared" si="9"/>
        <v/>
      </c>
      <c r="P99" s="81"/>
      <c r="S99" s="81"/>
    </row>
    <row r="100">
      <c r="B100" s="87" t="str">
        <f t="shared" si="1"/>
        <v>#REF!</v>
      </c>
      <c r="C100" s="88" t="str">
        <f t="shared" si="2"/>
        <v>#REF!</v>
      </c>
      <c r="D100" s="89" t="str">
        <f t="shared" si="10"/>
        <v>#REF!</v>
      </c>
      <c r="E100" s="88" t="str">
        <f>if(Services!A159="","",$R$23&amp;Services!A159&amp;$R$24&amp;Services!H159&amp;$R$25&amp;Services!D159&amp;$R$26&amp;Services!E159&amp;$R$27&amp;oldWordpress!H100&amp;$R$28&amp;Services!B159&amp;$R$29)</f>
        <v>&lt;h3&gt;Metropolitan Gardens (fka Orvis Ring Apts I)&lt;/h3&gt;&lt;p&gt;Senior/Disabled Subsidized Sec 8&lt;br /&gt;325 E 7th St, Reno, NV &lt;a href="http://maps.google.com/?q=325 E 7th St, Reno, NV" target="_blank"&gt;MAP&lt;/a&gt;&lt;strong&gt;&lt;br /&gt;775-786-2279&lt;/strong&gt;&lt;/p&gt;</v>
      </c>
      <c r="F100" s="90" t="str">
        <f>if(Services!D159="","",$R$32&amp;Services!D159&amp;$R$33&amp;Services!E159&amp;$R$34)</f>
        <v>http://maps.google.com/?q=325 E 7th St, Reno, NV</v>
      </c>
      <c r="G100" s="90" t="str">
        <f>if(Services!AJ159="","",$R$37&amp;Services!AJ159&amp;$R$38&amp;Services!AK159)</f>
        <v/>
      </c>
      <c r="H100" s="90" t="str">
        <f t="shared" si="3"/>
        <v>http://maps.google.com/?q=325 E 7th St, Reno, NV</v>
      </c>
      <c r="I100" s="81"/>
      <c r="J100" s="90" t="str">
        <f>if(oldHousing!A92="","",$R$42&amp;oldHousing!A92&amp;$R$43&amp;L100&amp;K100&amp;oldHousing!B92&amp;$R$46&amp;O100&amp;$R$47&amp;oldHousing!F92&amp;$R$48)</f>
        <v/>
      </c>
      <c r="K100" s="90" t="str">
        <f>if(oldHousing!H100="y"," subsidized&lt;br /&gt;"," ")</f>
        <v> </v>
      </c>
      <c r="L100" s="90" t="str">
        <f>if(oldHousing!G100="","",oldHousing!G100&amp;if(oldHousing!H100="n","&amp;nbsp;&lt;br /&gt;",",&amp;nbsp;"))</f>
        <v/>
      </c>
      <c r="M100" s="90" t="str">
        <f>if(oldHousing!B92="","","http://maps.google.com/?q="&amp;oldHousing!B92&amp;" NV")</f>
        <v/>
      </c>
      <c r="N100" s="90" t="str">
        <f>if(oldHousing!D92="","",$R$37&amp;oldHousing!D92&amp;$R$38&amp;oldHousing!E92)</f>
        <v/>
      </c>
      <c r="O100" s="90" t="str">
        <f t="shared" si="9"/>
        <v/>
      </c>
      <c r="P100" s="81"/>
      <c r="S100" s="81"/>
    </row>
    <row r="101">
      <c r="B101" s="87" t="str">
        <f t="shared" si="1"/>
        <v>#REF!</v>
      </c>
      <c r="C101" s="88" t="str">
        <f t="shared" si="2"/>
        <v>#REF!</v>
      </c>
      <c r="D101" s="89" t="str">
        <f t="shared" si="10"/>
        <v>#REF!</v>
      </c>
      <c r="E101" s="88" t="str">
        <f>if(Services!A160="","",$R$23&amp;Services!A160&amp;$R$24&amp;Services!H160&amp;$R$25&amp;Services!D160&amp;$R$26&amp;Services!E160&amp;$R$27&amp;oldWordpress!H101&amp;$R$28&amp;Services!B160&amp;$R$29)</f>
        <v>&lt;h3&gt;Metropolitan Gardens (fka Orvis Ring Apts II)&lt;/h3&gt;&lt;p&gt;Senior/Disabled Subsidized Sec 8&lt;br /&gt;726 Evans Ave, Reno, NV &lt;a href="http://maps.google.com/?q=726 Evans Ave, Reno, NV" target="_blank"&gt;MAP&lt;/a&gt;&lt;strong&gt;&lt;br /&gt;775-786-2279&lt;/strong&gt;&lt;/p&gt;</v>
      </c>
      <c r="F101" s="90" t="str">
        <f>if(Services!D160="","",$R$32&amp;Services!D160&amp;$R$33&amp;Services!E160&amp;$R$34)</f>
        <v>http://maps.google.com/?q=726 Evans Ave, Reno, NV</v>
      </c>
      <c r="G101" s="90" t="str">
        <f>if(Services!AJ160="","",$R$37&amp;Services!AJ160&amp;$R$38&amp;Services!AK160)</f>
        <v/>
      </c>
      <c r="H101" s="90" t="str">
        <f t="shared" si="3"/>
        <v>http://maps.google.com/?q=726 Evans Ave, Reno, NV</v>
      </c>
      <c r="I101" s="81"/>
      <c r="J101" s="90" t="str">
        <f>if(oldHousing!A93="","",$R$42&amp;oldHousing!A93&amp;$R$43&amp;L101&amp;K101&amp;oldHousing!B93&amp;$R$46&amp;O101&amp;$R$47&amp;oldHousing!F93&amp;$R$48)</f>
        <v/>
      </c>
      <c r="K101" s="90" t="str">
        <f>if(oldHousing!H101="y"," subsidized&lt;br /&gt;"," ")</f>
        <v> </v>
      </c>
      <c r="L101" s="90" t="str">
        <f>if(oldHousing!G101="","",oldHousing!G101&amp;if(oldHousing!H101="n","&amp;nbsp;&lt;br /&gt;",",&amp;nbsp;"))</f>
        <v/>
      </c>
      <c r="M101" s="90" t="str">
        <f>if(oldHousing!B93="","","http://maps.google.com/?q="&amp;oldHousing!B93&amp;" NV")</f>
        <v/>
      </c>
      <c r="N101" s="90" t="str">
        <f>if(oldHousing!D93="","",$R$37&amp;oldHousing!D93&amp;$R$38&amp;oldHousing!E93)</f>
        <v/>
      </c>
      <c r="O101" s="90" t="str">
        <f t="shared" si="9"/>
        <v/>
      </c>
      <c r="P101" s="81"/>
      <c r="S101" s="81"/>
    </row>
    <row r="102">
      <c r="B102" s="87" t="str">
        <f t="shared" si="1"/>
        <v>#REF!</v>
      </c>
      <c r="C102" s="88" t="str">
        <f t="shared" si="2"/>
        <v>#REF!</v>
      </c>
      <c r="D102" s="89" t="str">
        <f t="shared" si="10"/>
        <v>#REF!</v>
      </c>
      <c r="E102" s="88" t="str">
        <f>if(Services!A161="","",$R$23&amp;Services!A161&amp;$R$24&amp;Services!H161&amp;$R$25&amp;Services!D161&amp;$R$26&amp;Services!E161&amp;$R$27&amp;oldWordpress!H102&amp;$R$28&amp;Services!B161&amp;$R$29)</f>
        <v>&lt;h3&gt;Midtown Mindfulness&lt;/h3&gt;&lt;p&gt;While striving to heal the whole individual, different techniques are incorporated. These include, massages, reiki, aromatherapy and, psychotherapy. Temporarily closed&lt;br /&gt;527 Plumas St., Reno, NV &lt;a href="http://maps.google.com/?q=527 Plumas St., Reno, NV" target="_blank"&gt;MAP&lt;/a&gt;&lt;strong&gt;&lt;br /&gt;775-473-6532&lt;/strong&gt;&lt;/p&gt;</v>
      </c>
      <c r="F102" s="90" t="str">
        <f>if(Services!D161="","",$R$32&amp;Services!D161&amp;$R$33&amp;Services!E161&amp;$R$34)</f>
        <v>http://maps.google.com/?q=527 Plumas St., Reno, NV</v>
      </c>
      <c r="G102" s="90" t="str">
        <f>if(Services!AJ161="","",$R$37&amp;Services!AJ161&amp;$R$38&amp;Services!AK161)</f>
        <v/>
      </c>
      <c r="H102" s="90" t="str">
        <f t="shared" si="3"/>
        <v>http://maps.google.com/?q=527 Plumas St., Reno, NV</v>
      </c>
      <c r="I102" s="81"/>
      <c r="J102" s="90" t="str">
        <f>if(oldHousing!A94="","",$R$42&amp;oldHousing!A94&amp;$R$43&amp;L102&amp;K102&amp;oldHousing!B94&amp;$R$46&amp;O102&amp;$R$47&amp;oldHousing!F94&amp;$R$48)</f>
        <v/>
      </c>
      <c r="K102" s="90" t="str">
        <f>if(oldHousing!H102="y"," subsidized&lt;br /&gt;"," ")</f>
        <v> </v>
      </c>
      <c r="L102" s="90" t="str">
        <f>if(oldHousing!G102="","",oldHousing!G102&amp;if(oldHousing!H102="n","&amp;nbsp;&lt;br /&gt;",",&amp;nbsp;"))</f>
        <v/>
      </c>
      <c r="M102" s="90" t="str">
        <f>if(oldHousing!B94="","","http://maps.google.com/?q="&amp;oldHousing!B94&amp;" NV")</f>
        <v/>
      </c>
      <c r="N102" s="90" t="str">
        <f>if(oldHousing!D94="","",$R$37&amp;oldHousing!D94&amp;$R$38&amp;oldHousing!E94)</f>
        <v/>
      </c>
      <c r="O102" s="90" t="str">
        <f t="shared" si="9"/>
        <v/>
      </c>
      <c r="P102" s="81"/>
      <c r="S102" s="81"/>
    </row>
    <row r="103">
      <c r="B103" s="87" t="str">
        <f t="shared" si="1"/>
        <v>#REF!</v>
      </c>
      <c r="C103" s="88" t="str">
        <f t="shared" si="2"/>
        <v>#REF!</v>
      </c>
      <c r="D103" s="89" t="str">
        <f t="shared" si="10"/>
        <v>#REF!</v>
      </c>
      <c r="E103" s="88" t="str">
        <f>if(Services!A162="","",$R$23&amp;Services!A162&amp;$R$24&amp;Services!H162&amp;$R$25&amp;Services!D162&amp;$R$26&amp;Services!E162&amp;$R$27&amp;oldWordpress!H103&amp;$R$28&amp;Services!B162&amp;$R$29)</f>
        <v>&lt;h3&gt;Mineral Manor&lt;/h3&gt;&lt;p&gt;Seniors/Disabled-Subsidized-Since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$50.&lt;br /&gt;1525 E 9th St, Reno, NV &lt;a href="http://maps.google.com/?q=1525 E 9th St, Reno, NV" target="_blank"&gt;MAP&lt;/a&gt;&lt;strong&gt;&lt;br /&gt;&lt;/strong&gt;&lt;/p&gt;</v>
      </c>
      <c r="F103" s="90" t="str">
        <f>if(Services!D162="","",$R$32&amp;Services!D162&amp;$R$33&amp;Services!E162&amp;$R$34)</f>
        <v>http://maps.google.com/?q=1525 E 9th St, Reno, NV</v>
      </c>
      <c r="G103" s="90" t="str">
        <f>if(Services!AJ162="","",$R$37&amp;Services!AJ162&amp;$R$38&amp;Services!AK162)</f>
        <v/>
      </c>
      <c r="H103" s="90" t="str">
        <f t="shared" si="3"/>
        <v>http://maps.google.com/?q=1525 E 9th St, Reno, NV</v>
      </c>
      <c r="I103" s="81"/>
      <c r="J103" s="90" t="str">
        <f>if(oldHousing!A95="","",$R$42&amp;oldHousing!A95&amp;$R$43&amp;L103&amp;K103&amp;oldHousing!B95&amp;$R$46&amp;O103&amp;$R$47&amp;oldHousing!F95&amp;$R$48)</f>
        <v/>
      </c>
      <c r="K103" s="90" t="str">
        <f>if(oldHousing!H103="y"," subsidized&lt;br /&gt;"," ")</f>
        <v> </v>
      </c>
      <c r="L103" s="90" t="str">
        <f>if(oldHousing!G103="","",oldHousing!G103&amp;if(oldHousing!H103="n","&amp;nbsp;&lt;br /&gt;",",&amp;nbsp;"))</f>
        <v/>
      </c>
      <c r="M103" s="90" t="str">
        <f>if(oldHousing!B95="","","http://maps.google.com/?q="&amp;oldHousing!B95&amp;" NV")</f>
        <v/>
      </c>
      <c r="N103" s="90" t="str">
        <f>if(oldHousing!D95="","",$R$37&amp;oldHousing!D95&amp;$R$38&amp;oldHousing!E95)</f>
        <v/>
      </c>
      <c r="O103" s="90" t="str">
        <f t="shared" si="9"/>
        <v/>
      </c>
      <c r="P103" s="81"/>
      <c r="S103" s="81"/>
    </row>
    <row r="104">
      <c r="B104" s="87" t="str">
        <f t="shared" si="1"/>
        <v>#REF!</v>
      </c>
      <c r="C104" s="88" t="str">
        <f t="shared" si="2"/>
        <v>#REF!</v>
      </c>
      <c r="D104" s="89" t="str">
        <f t="shared" si="10"/>
        <v>#REF!</v>
      </c>
      <c r="E104" s="88" t="str">
        <f>if(Services!A163="","",$R$23&amp;Services!A163&amp;$R$24&amp;Services!H163&amp;$R$25&amp;Services!D163&amp;$R$26&amp;Services!E163&amp;$R$27&amp;oldWordpress!H104&amp;$R$28&amp;Services!B163&amp;$R$29)</f>
        <v>&lt;h3&gt;Mojave Adult, Child &amp; Family Services&lt;/h3&gt;&lt;p&gt;Comprehensive services for adults and children (ages 5-18) with mental and behavioral health needs; Medicaid fee-for-service only. Moana Professional Center.
Psychiatric med clinic for children and adults, outpatient services for children and adults, targeted case management for children and adults, day treatment for adults, free payee service for adults. Services are provided for individuals with fee-for-service Nevada Medicaid or Medicare. Eligibility for each service is determined through a comprehensive clinical assessment.&lt;br /&gt;745 W Moana Ln, Reno, NV &lt;a href="http://maps.google.com/?q=745 W Moana Ln, Reno, NV" target="_blank"&gt;MAP&lt;/a&gt;&lt;strong&gt;&lt;br /&gt;775-334-3033&lt;/strong&gt;&lt;/p&gt;</v>
      </c>
      <c r="F104" s="90" t="str">
        <f>if(Services!D163="","",$R$32&amp;Services!D163&amp;$R$33&amp;Services!E163&amp;$R$34)</f>
        <v>http://maps.google.com/?q=745 W Moana Ln, Reno, NV</v>
      </c>
      <c r="G104" s="90" t="str">
        <f>if(Services!AJ163="","",$R$37&amp;Services!AJ163&amp;$R$38&amp;Services!AK163)</f>
        <v/>
      </c>
      <c r="H104" s="90" t="str">
        <f t="shared" si="3"/>
        <v>http://maps.google.com/?q=745 W Moana Ln, Reno, NV</v>
      </c>
      <c r="I104" s="81"/>
      <c r="J104" s="90" t="str">
        <f>if(oldHousing!A96="","",$R$42&amp;oldHousing!A96&amp;$R$43&amp;L104&amp;K104&amp;oldHousing!B96&amp;$R$46&amp;O104&amp;$R$47&amp;oldHousing!F96&amp;$R$48)</f>
        <v/>
      </c>
      <c r="K104" s="90" t="str">
        <f>if(oldHousing!H104="y"," subsidized&lt;br /&gt;"," ")</f>
        <v> </v>
      </c>
      <c r="L104" s="90" t="str">
        <f>if(oldHousing!G104="","",oldHousing!G104&amp;if(oldHousing!H104="n","&amp;nbsp;&lt;br /&gt;",",&amp;nbsp;"))</f>
        <v/>
      </c>
      <c r="M104" s="90" t="str">
        <f>if(oldHousing!B96="","","http://maps.google.com/?q="&amp;oldHousing!B96&amp;" NV")</f>
        <v/>
      </c>
      <c r="N104" s="90" t="str">
        <f>if(oldHousing!D96="","",$R$37&amp;oldHousing!D96&amp;$R$38&amp;oldHousing!E96)</f>
        <v/>
      </c>
      <c r="O104" s="90" t="str">
        <f t="shared" si="9"/>
        <v/>
      </c>
      <c r="P104" s="81"/>
      <c r="S104" s="81"/>
    </row>
    <row r="105">
      <c r="B105" s="87" t="str">
        <f t="shared" si="1"/>
        <v>#REF!</v>
      </c>
      <c r="C105" s="88" t="str">
        <f t="shared" si="2"/>
        <v>#REF!</v>
      </c>
      <c r="D105" s="89" t="str">
        <f t="shared" si="10"/>
        <v>#REF!</v>
      </c>
      <c r="E105" s="88" t="str">
        <f>if(Services!A164="","",$R$23&amp;Services!A164&amp;$R$24&amp;Services!H164&amp;$R$25&amp;Services!D164&amp;$R$26&amp;Services!E164&amp;$R$27&amp;oldWordpress!H105&amp;$R$28&amp;Services!B164&amp;$R$29)</f>
        <v>#REF!</v>
      </c>
      <c r="F105" s="90" t="str">
        <f>if(Services!D164="","",$R$32&amp;Services!D164&amp;$R$33&amp;Services!E164&amp;$R$34)</f>
        <v>http://maps.google.com/?q=1963 E. Prater Way, Sparks, NV</v>
      </c>
      <c r="G105" s="90" t="str">
        <f>if(#REF!="","",$R$37&amp;#REF!&amp;$R$38&amp;#REF!)</f>
        <v>#REF!</v>
      </c>
      <c r="H105" s="90" t="str">
        <f t="shared" si="3"/>
        <v>#REF!</v>
      </c>
      <c r="I105" s="81"/>
      <c r="J105" s="90" t="str">
        <f>if(oldHousing!A97="","",$R$42&amp;oldHousing!A97&amp;$R$43&amp;L105&amp;K105&amp;oldHousing!B97&amp;$R$46&amp;O105&amp;$R$47&amp;oldHousing!F97&amp;$R$48)</f>
        <v/>
      </c>
      <c r="K105" s="90" t="str">
        <f>if(oldHousing!H105="y"," subsidized&lt;br /&gt;"," ")</f>
        <v> </v>
      </c>
      <c r="L105" s="90" t="str">
        <f>if(oldHousing!G105="","",oldHousing!G105&amp;if(oldHousing!H105="n","&amp;nbsp;&lt;br /&gt;",",&amp;nbsp;"))</f>
        <v/>
      </c>
      <c r="M105" s="90" t="str">
        <f>if(oldHousing!B97="","","http://maps.google.com/?q="&amp;oldHousing!B97&amp;" NV")</f>
        <v/>
      </c>
      <c r="N105" s="90" t="str">
        <f>if(oldHousing!D97="","",$R$37&amp;oldHousing!D97&amp;$R$38&amp;oldHousing!E97)</f>
        <v/>
      </c>
      <c r="O105" s="90" t="str">
        <f t="shared" si="9"/>
        <v/>
      </c>
      <c r="P105" s="81"/>
      <c r="S105" s="81"/>
    </row>
    <row r="106">
      <c r="B106" s="87" t="str">
        <f t="shared" si="1"/>
        <v>#REF!</v>
      </c>
      <c r="C106" s="88" t="str">
        <f t="shared" si="2"/>
        <v>#REF!</v>
      </c>
      <c r="D106" s="89" t="str">
        <f t="shared" si="10"/>
        <v>#REF!</v>
      </c>
      <c r="E106" s="88" t="str">
        <f>if(Services!A167="","",$R$23&amp;Services!A167&amp;$R$24&amp;Services!H167&amp;$R$25&amp;Services!D167&amp;$R$26&amp;Services!E167&amp;$R$27&amp;oldWordpress!H106&amp;$R$28&amp;Services!B167&amp;$R$29)</f>
        <v>&lt;h3&gt;Myra Birch Manor&lt;/h3&gt;&lt;p&gt;Family-Subsidized-Since this property is owned and managed by a Public Housing Authority, all the rents at this property are based on tenant incomes. Tenants will make a monthly contribution toward rent equal to 30% of their adjusted income. A housing authority may establish a minimum rent of up to $50.&lt;br /&gt;3584 Carlos Ln, Reno, NV &lt;a href="http://maps.google.com/?q=3584 Carlos Ln, Reno, NV" target="_blank"&gt;MAP&lt;/a&gt;&lt;strong&gt;&lt;br /&gt;775-829-1091&lt;/strong&gt;&lt;/p&gt;</v>
      </c>
      <c r="F106" s="90" t="str">
        <f>if(Services!D167="","",$R$32&amp;Services!D167&amp;$R$33&amp;Services!E167&amp;$R$34)</f>
        <v>http://maps.google.com/?q=3584 Carlos Ln, Reno, NV</v>
      </c>
      <c r="G106" s="90" t="str">
        <f>if(Services!AJ167="","",$R$37&amp;Services!AJ167&amp;$R$38&amp;Services!AK167)</f>
        <v/>
      </c>
      <c r="H106" s="90" t="str">
        <f t="shared" si="3"/>
        <v>http://maps.google.com/?q=3584 Carlos Ln, Reno, NV</v>
      </c>
      <c r="I106" s="81"/>
      <c r="J106" s="90" t="str">
        <f>if(oldHousing!A98="","",$R$42&amp;oldHousing!A98&amp;$R$43&amp;L106&amp;K106&amp;oldHousing!B98&amp;$R$46&amp;O106&amp;$R$47&amp;oldHousing!F98&amp;$R$48)</f>
        <v/>
      </c>
      <c r="K106" s="90" t="str">
        <f>if(oldHousing!H106="y"," subsidized&lt;br /&gt;"," ")</f>
        <v> </v>
      </c>
      <c r="L106" s="90" t="str">
        <f>if(oldHousing!G106="","",oldHousing!G106&amp;if(oldHousing!H106="n","&amp;nbsp;&lt;br /&gt;",",&amp;nbsp;"))</f>
        <v/>
      </c>
      <c r="M106" s="90" t="str">
        <f>if(oldHousing!B98="","","http://maps.google.com/?q="&amp;oldHousing!B98&amp;" NV")</f>
        <v/>
      </c>
      <c r="N106" s="90" t="str">
        <f>if(oldHousing!D98="","",$R$37&amp;oldHousing!D98&amp;$R$38&amp;oldHousing!E98)</f>
        <v/>
      </c>
      <c r="O106" s="90" t="str">
        <f t="shared" si="9"/>
        <v/>
      </c>
      <c r="P106" s="81"/>
      <c r="S106" s="81"/>
    </row>
    <row r="107">
      <c r="B107" s="87" t="str">
        <f t="shared" si="1"/>
        <v>#REF!</v>
      </c>
      <c r="C107" s="88" t="str">
        <f t="shared" si="2"/>
        <v>#REF!</v>
      </c>
      <c r="D107" s="89" t="str">
        <f t="shared" si="10"/>
        <v>#REF!</v>
      </c>
      <c r="E107" s="88" t="str">
        <f>if(Services!A168="","",$R$23&amp;Services!A168&amp;$R$24&amp;Services!H168&amp;$R$25&amp;Services!D168&amp;$R$26&amp;Services!E168&amp;$R$27&amp;oldWordpress!H107&amp;$R$28&amp;Services!B168&amp;$R$29)</f>
        <v>&lt;h3&gt;National Sexual Assault Hotline&lt;/h3&gt;&lt;p&gt;Resource that has been shared with the University Campus&lt;br /&gt;No Address, USA
, NV &lt;a href="http://maps.google.com/?q=No Address, USA
, NV" target="_blank"&gt;MAP&lt;/a&gt;&lt;strong&gt;&lt;br /&gt;800-992-5757&lt;/strong&gt;&lt;/p&gt;</v>
      </c>
      <c r="F107" s="90" t="str">
        <f>if(Services!D168="","",$R$32&amp;Services!D168&amp;$R$33&amp;Services!E168&amp;$R$34)</f>
        <v>http://maps.google.com/?q=No Address, USA
, NV</v>
      </c>
      <c r="G107" s="90" t="str">
        <f>if(Services!AJ168="","",$R$37&amp;Services!AJ168&amp;$R$38&amp;Services!AK168)</f>
        <v/>
      </c>
      <c r="H107" s="90" t="str">
        <f t="shared" si="3"/>
        <v>http://maps.google.com/?q=No Address, USA
, NV</v>
      </c>
      <c r="I107" s="81"/>
      <c r="J107" s="90" t="str">
        <f>if(oldHousing!A99="","",$R$42&amp;oldHousing!A99&amp;$R$43&amp;L107&amp;K107&amp;oldHousing!B99&amp;$R$46&amp;O107&amp;$R$47&amp;oldHousing!F99&amp;$R$48)</f>
        <v/>
      </c>
      <c r="K107" s="90" t="str">
        <f>if(oldHousing!H107="y"," subsidized&lt;br /&gt;"," ")</f>
        <v> </v>
      </c>
      <c r="L107" s="90" t="str">
        <f>if(oldHousing!G107="","",oldHousing!G107&amp;if(oldHousing!H107="n","&amp;nbsp;&lt;br /&gt;",",&amp;nbsp;"))</f>
        <v/>
      </c>
      <c r="M107" s="90" t="str">
        <f>if(oldHousing!B99="","","http://maps.google.com/?q="&amp;oldHousing!B99&amp;" NV")</f>
        <v/>
      </c>
      <c r="N107" s="90" t="str">
        <f>if(oldHousing!D99="","",$R$37&amp;oldHousing!D99&amp;$R$38&amp;oldHousing!E99)</f>
        <v/>
      </c>
      <c r="O107" s="90" t="str">
        <f t="shared" si="9"/>
        <v/>
      </c>
      <c r="P107" s="81"/>
      <c r="S107" s="81"/>
    </row>
    <row r="108">
      <c r="B108" s="87" t="str">
        <f t="shared" si="1"/>
        <v>#REF!</v>
      </c>
      <c r="C108" s="88" t="str">
        <f t="shared" si="2"/>
        <v>#REF!</v>
      </c>
      <c r="D108" s="89" t="str">
        <f t="shared" si="10"/>
        <v>#REF!</v>
      </c>
      <c r="E108" s="88" t="str">
        <f>if(Services!A169="","",$R$23&amp;Services!A169&amp;$R$24&amp;Services!H169&amp;$R$25&amp;Services!D169&amp;$R$26&amp;Services!E169&amp;$R$27&amp;oldWordpress!H108&amp;$R$28&amp;Services!B169&amp;$R$29)</f>
        <v>&lt;h3&gt;Nevada 211&lt;/h3&gt;&lt;p&gt;Data is not as up-to-date in Northern Nevada. Human services-shelter, food, counseling, healthcare and child care services&lt;br /&gt;No Address, Nevada, NV &lt;a href="http://maps.google.com/?q=No Address, Nevada, NV" target="_blank"&gt;MAP&lt;/a&gt;&lt;strong&gt;&lt;br /&gt;211&lt;/strong&gt;&lt;/p&gt;</v>
      </c>
      <c r="F108" s="90" t="str">
        <f>if(Services!D169="","",$R$32&amp;Services!D169&amp;$R$33&amp;Services!E169&amp;$R$34)</f>
        <v>http://maps.google.com/?q=No Address, Nevada, NV</v>
      </c>
      <c r="G108" s="90" t="str">
        <f>if(Services!AJ169="","",$R$37&amp;Services!AJ169&amp;$R$38&amp;Services!AK169)</f>
        <v/>
      </c>
      <c r="H108" s="90" t="str">
        <f t="shared" si="3"/>
        <v>http://maps.google.com/?q=No Address, Nevada, NV</v>
      </c>
      <c r="I108" s="81"/>
      <c r="J108" s="90" t="str">
        <f>if(oldHousing!A100="","",$R$42&amp;oldHousing!A100&amp;$R$43&amp;L108&amp;K108&amp;oldHousing!B100&amp;$R$46&amp;O108&amp;$R$47&amp;oldHousing!F100&amp;$R$48)</f>
        <v/>
      </c>
      <c r="K108" s="90" t="str">
        <f>if(oldHousing!H108="y"," subsidized&lt;br /&gt;"," ")</f>
        <v> </v>
      </c>
      <c r="L108" s="90" t="str">
        <f>if(oldHousing!G108="","",oldHousing!G108&amp;if(oldHousing!H108="n","&amp;nbsp;&lt;br /&gt;",",&amp;nbsp;"))</f>
        <v/>
      </c>
      <c r="M108" s="90" t="str">
        <f>if(oldHousing!B100="","","http://maps.google.com/?q="&amp;oldHousing!B100&amp;" NV")</f>
        <v/>
      </c>
      <c r="N108" s="90" t="str">
        <f>if(oldHousing!D100="","",$R$37&amp;oldHousing!D100&amp;$R$38&amp;oldHousing!E100)</f>
        <v/>
      </c>
      <c r="O108" s="90" t="str">
        <f t="shared" si="9"/>
        <v/>
      </c>
      <c r="P108" s="81"/>
      <c r="S108" s="81"/>
    </row>
    <row r="109">
      <c r="B109" s="87" t="str">
        <f t="shared" si="1"/>
        <v>#REF!</v>
      </c>
      <c r="C109" s="88" t="str">
        <f t="shared" si="2"/>
        <v>#REF!</v>
      </c>
      <c r="D109" s="89" t="str">
        <f t="shared" si="10"/>
        <v>#REF!</v>
      </c>
      <c r="E109" s="88" t="str">
        <f>if(Services!A171="","",$R$23&amp;Services!A171&amp;$R$24&amp;Services!H171&amp;$R$25&amp;Services!D171&amp;$R$26&amp;Services!E171&amp;$R$27&amp;oldWordpress!H109&amp;$R$28&amp;Services!B171&amp;$R$29)</f>
        <v>&lt;h3&gt;Nevada Check Up&lt;/h3&gt;&lt;p&gt;Low-cost, comprehensive health care coverage for uninsured; Children 0-19 years old from low-income working families: state-funded; will not cover prior to employment.&lt;br /&gt;1100 E Williams St., suite 101, Carson City, NV &lt;a href="http://maps.google.com/?q=1100 E Williams St., suite 101, Carson City, NV" target="_blank"&gt;MAP&lt;/a&gt;&lt;strong&gt;&lt;br /&gt;&lt;/strong&gt;&lt;/p&gt;</v>
      </c>
      <c r="F109" s="90" t="str">
        <f>if(Services!D171="","",$R$32&amp;Services!D171&amp;$R$33&amp;Services!E171&amp;$R$34)</f>
        <v>http://maps.google.com/?q=1100 E Williams St., suite 101, Carson City, NV</v>
      </c>
      <c r="G109" s="90" t="str">
        <f>if(Services!AJ171="","",$R$37&amp;Services!AJ171&amp;$R$38&amp;Services!AK171)</f>
        <v/>
      </c>
      <c r="H109" s="90" t="str">
        <f t="shared" si="3"/>
        <v>http://maps.google.com/?q=1100 E Williams St., suite 101, Carson City, NV</v>
      </c>
      <c r="I109" s="81"/>
      <c r="J109" s="90" t="str">
        <f>if(oldHousing!A101="","",$R$42&amp;oldHousing!A101&amp;$R$43&amp;L109&amp;K109&amp;oldHousing!B101&amp;$R$46&amp;O109&amp;$R$47&amp;oldHousing!F101&amp;$R$48)</f>
        <v/>
      </c>
      <c r="K109" s="90" t="str">
        <f>if(oldHousing!H109="y"," subsidized&lt;br /&gt;"," ")</f>
        <v> </v>
      </c>
      <c r="L109" s="90" t="str">
        <f>if(oldHousing!G109="","",oldHousing!G109&amp;if(oldHousing!H109="n","&amp;nbsp;&lt;br /&gt;",",&amp;nbsp;"))</f>
        <v/>
      </c>
      <c r="M109" s="90" t="str">
        <f>if(oldHousing!B101="","","http://maps.google.com/?q="&amp;oldHousing!B101&amp;" NV")</f>
        <v/>
      </c>
      <c r="N109" s="90" t="str">
        <f>if(oldHousing!D101="","",$R$37&amp;oldHousing!D101&amp;$R$38&amp;oldHousing!E101)</f>
        <v/>
      </c>
      <c r="O109" s="90" t="str">
        <f t="shared" si="9"/>
        <v/>
      </c>
      <c r="P109" s="81"/>
      <c r="S109" s="81"/>
    </row>
    <row r="110">
      <c r="B110" s="87" t="str">
        <f t="shared" si="1"/>
        <v>#REF!</v>
      </c>
      <c r="C110" s="88" t="str">
        <f t="shared" si="2"/>
        <v>#REF!</v>
      </c>
      <c r="D110" s="89" t="str">
        <f t="shared" si="10"/>
        <v>#REF!</v>
      </c>
      <c r="E110" s="88" t="str">
        <f>if(Services!A172="","",$R$23&amp;Services!A172&amp;$R$24&amp;Services!H172&amp;$R$25&amp;Services!D172&amp;$R$26&amp;Services!E172&amp;$R$27&amp;oldWordpress!H110&amp;$R$28&amp;Services!B172&amp;$R$29)</f>
        <v>&lt;h3&gt;Nevada Check-Up&lt;/h3&gt;&lt;p&gt;State insurance program for uninsured children not covered by Medicaid. (877)543-7669&lt;br /&gt;No Address, Regional, NV &lt;a href="http://maps.google.com/?q=No Address, Regional, NV" target="_blank"&gt;MAP&lt;/a&gt;&lt;strong&gt;&lt;br /&gt;775-684-3777&lt;/strong&gt;&lt;/p&gt;</v>
      </c>
      <c r="F110" s="90" t="str">
        <f>if(Services!D172="","",$R$32&amp;Services!D172&amp;$R$33&amp;Services!E172&amp;$R$34)</f>
        <v>http://maps.google.com/?q=No Address, Regional, NV</v>
      </c>
      <c r="G110" s="90" t="str">
        <f>if(Services!AJ172="","",$R$37&amp;Services!AJ172&amp;$R$38&amp;Services!AK172)</f>
        <v/>
      </c>
      <c r="H110" s="90" t="str">
        <f t="shared" si="3"/>
        <v>http://maps.google.com/?q=No Address, Regional, NV</v>
      </c>
      <c r="I110" s="81"/>
      <c r="J110" s="90" t="str">
        <f>if(oldHousing!A102="","",$R$42&amp;oldHousing!A102&amp;$R$43&amp;L110&amp;K110&amp;oldHousing!B102&amp;$R$46&amp;O110&amp;$R$47&amp;oldHousing!F102&amp;$R$48)</f>
        <v/>
      </c>
      <c r="K110" s="90" t="str">
        <f>if(oldHousing!H110="y"," subsidized&lt;br /&gt;"," ")</f>
        <v> </v>
      </c>
      <c r="L110" s="90" t="str">
        <f>if(oldHousing!G110="","",oldHousing!G110&amp;if(oldHousing!H110="n","&amp;nbsp;&lt;br /&gt;",",&amp;nbsp;"))</f>
        <v/>
      </c>
      <c r="M110" s="90" t="str">
        <f>if(oldHousing!B102="","","http://maps.google.com/?q="&amp;oldHousing!B102&amp;" NV")</f>
        <v/>
      </c>
      <c r="N110" s="90" t="str">
        <f>if(oldHousing!D102="","",$R$37&amp;oldHousing!D102&amp;$R$38&amp;oldHousing!E102)</f>
        <v/>
      </c>
      <c r="O110" s="90" t="str">
        <f t="shared" si="9"/>
        <v/>
      </c>
      <c r="P110" s="81"/>
      <c r="S110" s="81"/>
    </row>
    <row r="111">
      <c r="B111" s="87" t="str">
        <f t="shared" si="1"/>
        <v>#REF!</v>
      </c>
      <c r="C111" s="88" t="str">
        <f t="shared" si="2"/>
        <v>#REF!</v>
      </c>
      <c r="D111" s="89" t="str">
        <f t="shared" si="10"/>
        <v>#REF!</v>
      </c>
      <c r="E111" s="88" t="str">
        <f>if(Services!A173="","",$R$23&amp;Services!A173&amp;$R$24&amp;Services!H173&amp;$R$25&amp;Services!D173&amp;$R$26&amp;Services!E173&amp;$R$27&amp;oldWordpress!H111&amp;$R$28&amp;Services!B173&amp;$R$29)</f>
        <v>&lt;h3&gt;Nevada Day Labor Office&lt;/h3&gt;&lt;p&gt;Hours: Monday-Friday 6:00-3:00.
Registration 6:00am - 3:00pm Mon. - Fri. only; paid daily; no fee; employment/income verification available.
Refers applicants to employers interested in hiring workers on a daily basis&lt;br /&gt;420 Galletti Way, Reno, NV &lt;a href="http://maps.google.com/?q=420 Galletti Way, Reno, NV" target="_blank"&gt;MAP&lt;/a&gt;&lt;strong&gt;&lt;br /&gt;775-687-6899&lt;/strong&gt;&lt;/p&gt;</v>
      </c>
      <c r="F111" s="90" t="str">
        <f>if(Services!D173="","",$R$32&amp;Services!D173&amp;$R$33&amp;Services!E173&amp;$R$34)</f>
        <v>http://maps.google.com/?q=420 Galletti Way, Reno, NV</v>
      </c>
      <c r="G111" s="90" t="str">
        <f>if(Services!AJ173="","",$R$37&amp;Services!AJ173&amp;$R$38&amp;Services!AK173)</f>
        <v/>
      </c>
      <c r="H111" s="90" t="str">
        <f t="shared" si="3"/>
        <v>http://maps.google.com/?q=420 Galletti Way, Reno, NV</v>
      </c>
      <c r="I111" s="81"/>
      <c r="J111" s="90" t="str">
        <f>if(oldHousing!A103="","",$R$42&amp;oldHousing!A103&amp;$R$43&amp;L111&amp;K111&amp;oldHousing!B103&amp;$R$46&amp;O111&amp;$R$47&amp;oldHousing!F103&amp;$R$48)</f>
        <v/>
      </c>
      <c r="K111" s="90" t="str">
        <f>if(oldHousing!H111="y"," subsidized&lt;br /&gt;"," ")</f>
        <v> </v>
      </c>
      <c r="L111" s="90" t="str">
        <f>if(oldHousing!G111="","",oldHousing!G111&amp;if(oldHousing!H111="n","&amp;nbsp;&lt;br /&gt;",",&amp;nbsp;"))</f>
        <v/>
      </c>
      <c r="M111" s="90" t="str">
        <f>if(oldHousing!B103="","","http://maps.google.com/?q="&amp;oldHousing!B103&amp;" NV")</f>
        <v/>
      </c>
      <c r="N111" s="90" t="str">
        <f>if(oldHousing!D103="","",$R$37&amp;oldHousing!D103&amp;$R$38&amp;oldHousing!E103)</f>
        <v/>
      </c>
      <c r="O111" s="90" t="str">
        <f t="shared" si="9"/>
        <v/>
      </c>
      <c r="P111" s="81"/>
      <c r="S111" s="81"/>
    </row>
    <row r="112">
      <c r="B112" s="87" t="str">
        <f t="shared" si="1"/>
        <v>#REF!</v>
      </c>
      <c r="C112" s="88" t="str">
        <f t="shared" si="2"/>
        <v>#REF!</v>
      </c>
      <c r="D112" s="89" t="str">
        <f t="shared" si="10"/>
        <v>#REF!</v>
      </c>
      <c r="E112" s="88" t="str">
        <f>if(Services!A174="","",$R$23&amp;Services!A174&amp;$R$24&amp;Services!H174&amp;$R$25&amp;Services!D174&amp;$R$26&amp;Services!E174&amp;$R$27&amp;oldWordpress!H112&amp;$R$28&amp;Services!B174&amp;$R$29)</f>
        <v>&lt;h3&gt;Nevada Department of Employment, Training and Rehabilitation&lt;/h3&gt;&lt;p&gt;Connects businesses with job seekers and encourages equal employment opportunities. Assists in job training and placement, vocational rehabilitation, and workplace discrimination issues.&lt;br /&gt;500 E. 3rd Street, Carson City, NV &lt;a href="http://maps.google.com/?q=500 E. 3rd Street, Carson City, NV" target="_blank"&gt;MAP&lt;/a&gt;&lt;strong&gt;&lt;br /&gt;775-486-0350&lt;/strong&gt;&lt;/p&gt;</v>
      </c>
      <c r="F112" s="90" t="str">
        <f>if(Services!D174="","",$R$32&amp;Services!D174&amp;$R$33&amp;Services!E174&amp;$R$34)</f>
        <v>http://maps.google.com/?q=500 E. 3rd Street, Carson City, NV</v>
      </c>
      <c r="G112" s="90" t="str">
        <f>if(Services!AJ174="","",$R$37&amp;Services!AJ174&amp;$R$38&amp;Services!AK174)</f>
        <v/>
      </c>
      <c r="H112" s="90" t="str">
        <f t="shared" si="3"/>
        <v>http://maps.google.com/?q=500 E. 3rd Street, Carson City, NV</v>
      </c>
      <c r="I112" s="81"/>
      <c r="J112" s="90" t="str">
        <f>if(oldHousing!A104="","",$R$42&amp;oldHousing!A104&amp;$R$43&amp;L112&amp;K112&amp;oldHousing!B104&amp;$R$46&amp;O112&amp;$R$47&amp;oldHousing!F104&amp;$R$48)</f>
        <v/>
      </c>
      <c r="K112" s="90" t="str">
        <f>if(oldHousing!H112="y"," subsidized&lt;br /&gt;"," ")</f>
        <v> </v>
      </c>
      <c r="L112" s="90" t="str">
        <f>if(oldHousing!G112="","",oldHousing!G112&amp;if(oldHousing!H112="n","&amp;nbsp;&lt;br /&gt;",",&amp;nbsp;"))</f>
        <v/>
      </c>
      <c r="M112" s="90" t="str">
        <f>if(oldHousing!B104="","","http://maps.google.com/?q="&amp;oldHousing!B104&amp;" NV")</f>
        <v/>
      </c>
      <c r="N112" s="90" t="str">
        <f>if(oldHousing!D104="","",$R$37&amp;oldHousing!D104&amp;$R$38&amp;oldHousing!E104)</f>
        <v/>
      </c>
      <c r="O112" s="90" t="str">
        <f t="shared" si="9"/>
        <v/>
      </c>
      <c r="P112" s="81"/>
      <c r="S112" s="81"/>
    </row>
    <row r="113">
      <c r="B113" s="87" t="str">
        <f t="shared" si="1"/>
        <v>#REF!</v>
      </c>
      <c r="C113" s="88" t="str">
        <f t="shared" si="2"/>
        <v>#REF!</v>
      </c>
      <c r="D113" s="89" t="str">
        <f t="shared" si="10"/>
        <v>#REF!</v>
      </c>
      <c r="E113" s="88" t="str">
        <f>if(Services!A175="","",$R$23&amp;Services!A175&amp;$R$24&amp;Services!H175&amp;$R$25&amp;Services!D175&amp;$R$26&amp;Services!E175&amp;$R$27&amp;oldWordpress!H113&amp;$R$28&amp;Services!B175&amp;$R$29)</f>
        <v>&lt;h3&gt;Nevada Department of Public Safety Parole and Probation&lt;/h3&gt;&lt;p&gt;Provides educational programs to parolees and probationers as well as assistance in obtaining employment.&lt;br /&gt;1445 Old Hot Springs Road Ste. 104, Carson City, NV &lt;a href="http://maps.google.com/?q=1445 Old Hot Springs Road Ste. 104, Carson City, NV" target="_blank"&gt;MAP&lt;/a&gt;&lt;strong&gt;&lt;br /&gt;775-684-2600&lt;/strong&gt;&lt;/p&gt;</v>
      </c>
      <c r="F113" s="90" t="str">
        <f>if(Services!D175="","",$R$32&amp;Services!D175&amp;$R$33&amp;Services!E175&amp;$R$34)</f>
        <v>http://maps.google.com/?q=1445 Old Hot Springs Road Ste. 104, Carson City, NV</v>
      </c>
      <c r="G113" s="90" t="str">
        <f>if(Services!AJ175="","",$R$37&amp;Services!AJ175&amp;$R$38&amp;Services!AK175)</f>
        <v/>
      </c>
      <c r="H113" s="90" t="str">
        <f t="shared" si="3"/>
        <v>http://maps.google.com/?q=1445 Old Hot Springs Road Ste. 104, Carson City, NV</v>
      </c>
      <c r="I113" s="81"/>
      <c r="J113" s="90" t="str">
        <f>if(oldHousing!A105="","",$R$42&amp;oldHousing!A105&amp;$R$43&amp;L113&amp;K113&amp;oldHousing!B105&amp;$R$46&amp;O113&amp;$R$47&amp;oldHousing!F105&amp;$R$48)</f>
        <v/>
      </c>
      <c r="K113" s="90" t="str">
        <f>if(oldHousing!H113="y"," subsidized&lt;br /&gt;"," ")</f>
        <v> </v>
      </c>
      <c r="L113" s="90" t="str">
        <f>if(oldHousing!G113="","",oldHousing!G113&amp;if(oldHousing!H113="n","&amp;nbsp;&lt;br /&gt;",",&amp;nbsp;"))</f>
        <v/>
      </c>
      <c r="M113" s="90" t="str">
        <f>if(oldHousing!B105="","","http://maps.google.com/?q="&amp;oldHousing!B105&amp;" NV")</f>
        <v/>
      </c>
      <c r="N113" s="90" t="str">
        <f>if(oldHousing!D105="","",$R$37&amp;oldHousing!D105&amp;$R$38&amp;oldHousing!E105)</f>
        <v/>
      </c>
      <c r="O113" s="90" t="str">
        <f t="shared" si="9"/>
        <v/>
      </c>
      <c r="P113" s="81"/>
      <c r="S113" s="81"/>
    </row>
    <row r="114">
      <c r="B114" s="87" t="str">
        <f t="shared" si="1"/>
        <v>#REF!</v>
      </c>
      <c r="C114" s="88" t="str">
        <f t="shared" si="2"/>
        <v>#REF!</v>
      </c>
      <c r="D114" s="89" t="str">
        <f t="shared" si="10"/>
        <v>#REF!</v>
      </c>
      <c r="E114" s="88" t="str">
        <f>if(Services!A178="","",$R$23&amp;Services!A178&amp;$R$24&amp;Services!H178&amp;$R$25&amp;Services!D178&amp;$R$26&amp;Services!E178&amp;$R$27&amp;oldWordpress!H114&amp;$R$28&amp;Services!B178&amp;$R$29)</f>
        <v>&lt;h3&gt;Nevada Health Link&lt;/h3&gt;&lt;p&gt;Marketplace where you can go to purchase state-approved health insurance. Helps you find an affordable health insurance plan that fits your needs and your budget. Through Nevada Health Link individuals can shop for, compare, and purchase qualified health insurance plans with tax credits or subsidies that are based on your income.&lt;br /&gt;No Address, Regional, NV &lt;a href="http://maps.google.com/?q=No Address, Regional, NV" target="_blank"&gt;MAP&lt;/a&gt;&lt;strong&gt;&lt;br /&gt;885-768-5465&lt;/strong&gt;&lt;/p&gt;</v>
      </c>
      <c r="F114" s="90" t="str">
        <f>if(Services!D178="","",$R$32&amp;Services!D178&amp;$R$33&amp;Services!E178&amp;$R$34)</f>
        <v>http://maps.google.com/?q=No Address, Regional, NV</v>
      </c>
      <c r="G114" s="90" t="str">
        <f>if(Services!AJ178="","",$R$37&amp;Services!AJ178&amp;$R$38&amp;Services!AK178)</f>
        <v/>
      </c>
      <c r="H114" s="90" t="str">
        <f t="shared" si="3"/>
        <v>http://maps.google.com/?q=No Address, Regional, NV</v>
      </c>
      <c r="I114" s="81"/>
      <c r="J114" s="90" t="str">
        <f>if(oldHousing!A106="","",$R$42&amp;oldHousing!A106&amp;$R$43&amp;L114&amp;K114&amp;oldHousing!B106&amp;$R$46&amp;O114&amp;$R$47&amp;oldHousing!F106&amp;$R$48)</f>
        <v/>
      </c>
      <c r="K114" s="90" t="str">
        <f>if(oldHousing!H114="y"," subsidized&lt;br /&gt;"," ")</f>
        <v> </v>
      </c>
      <c r="L114" s="90" t="str">
        <f>if(oldHousing!G114="","",oldHousing!G114&amp;if(oldHousing!H114="n","&amp;nbsp;&lt;br /&gt;",",&amp;nbsp;"))</f>
        <v/>
      </c>
      <c r="M114" s="90" t="str">
        <f>if(oldHousing!B106="","","http://maps.google.com/?q="&amp;oldHousing!B106&amp;" NV")</f>
        <v/>
      </c>
      <c r="N114" s="90" t="str">
        <f>if(oldHousing!D106="","",$R$37&amp;oldHousing!D106&amp;$R$38&amp;oldHousing!E106)</f>
        <v/>
      </c>
      <c r="O114" s="90" t="str">
        <f t="shared" si="9"/>
        <v/>
      </c>
      <c r="P114" s="81"/>
      <c r="S114" s="81"/>
    </row>
    <row r="115">
      <c r="B115" s="87" t="str">
        <f t="shared" si="1"/>
        <v>#REF!</v>
      </c>
      <c r="C115" s="88" t="str">
        <f t="shared" si="2"/>
        <v>#REF!</v>
      </c>
      <c r="D115" s="89" t="str">
        <f t="shared" si="10"/>
        <v>#REF!</v>
      </c>
      <c r="E115" s="88" t="str">
        <f>if(Services!A179="","",$R$23&amp;Services!A179&amp;$R$24&amp;Services!H179&amp;$R$25&amp;Services!D179&amp;$R$26&amp;Services!E179&amp;$R$27&amp;oldWordpress!H115&amp;$R$28&amp;Services!B179&amp;$R$29)</f>
        <v>&lt;h3&gt;Nevada Hispanic Services&lt;/h3&gt;&lt;p&gt;Services include: Immigration Services, Translations Services, Mentoring, Tutoring, Referral Services. Call number for hours of operation&lt;br /&gt;3905 Neil Rd. , Reno, NV &lt;a href="http://maps.google.com/?q=3905 Neil Rd. , Reno, NV" target="_blank"&gt;MAP&lt;/a&gt;&lt;strong&gt;&lt;br /&gt;775-826-1818&lt;/strong&gt;&lt;/p&gt;</v>
      </c>
      <c r="F115" s="90" t="str">
        <f>if(Services!D179="","",$R$32&amp;Services!D179&amp;$R$33&amp;Services!E179&amp;$R$34)</f>
        <v>http://maps.google.com/?q=3905 Neil Rd. , Reno, NV</v>
      </c>
      <c r="G115" s="90" t="str">
        <f>if(Services!AJ179="","",$R$37&amp;Services!AJ179&amp;$R$38&amp;Services!AK179)</f>
        <v/>
      </c>
      <c r="H115" s="90" t="str">
        <f t="shared" si="3"/>
        <v>http://maps.google.com/?q=3905 Neil Rd. , Reno, NV</v>
      </c>
      <c r="I115" s="81"/>
      <c r="J115" s="90" t="str">
        <f>if(oldHousing!A107="","",$R$42&amp;oldHousing!A107&amp;$R$43&amp;L115&amp;K115&amp;oldHousing!B107&amp;$R$46&amp;O115&amp;$R$47&amp;oldHousing!F107&amp;$R$48)</f>
        <v/>
      </c>
      <c r="K115" s="90" t="str">
        <f>if(oldHousing!H115="y"," subsidized&lt;br /&gt;"," ")</f>
        <v> </v>
      </c>
      <c r="L115" s="90" t="str">
        <f>if(oldHousing!G115="","",oldHousing!G115&amp;if(oldHousing!H115="n","&amp;nbsp;&lt;br /&gt;",",&amp;nbsp;"))</f>
        <v/>
      </c>
      <c r="M115" s="90" t="str">
        <f>if(oldHousing!B107="","","http://maps.google.com/?q="&amp;oldHousing!B107&amp;" NV")</f>
        <v/>
      </c>
      <c r="N115" s="90" t="str">
        <f>if(oldHousing!D107="","",$R$37&amp;oldHousing!D107&amp;$R$38&amp;oldHousing!E107)</f>
        <v/>
      </c>
      <c r="O115" s="90" t="str">
        <f t="shared" si="9"/>
        <v/>
      </c>
      <c r="P115" s="81"/>
      <c r="S115" s="81"/>
    </row>
    <row r="116">
      <c r="B116" s="87" t="str">
        <f t="shared" si="1"/>
        <v>#REF!</v>
      </c>
      <c r="C116" s="88" t="str">
        <f t="shared" si="2"/>
        <v>#REF!</v>
      </c>
      <c r="D116" s="89" t="str">
        <f t="shared" si="10"/>
        <v>#REF!</v>
      </c>
      <c r="E116" s="88" t="str">
        <f>if(Services!A180="","",$R$23&amp;Services!A180&amp;$R$24&amp;Services!H180&amp;$R$25&amp;Services!D180&amp;$R$26&amp;Services!E180&amp;$R$27&amp;oldWordpress!H116&amp;$R$28&amp;Services!B180&amp;$R$29)</f>
        <v>&lt;h3&gt;Nevada Job Connect - Reno&lt;/h3&gt;&lt;p&gt;8:00 am-5:00 pm M-F&lt;br /&gt;4001 S Virginia St Suite H, 2nd floor, Reno, NV &lt;a href="http://maps.google.com/?q=4001 S Virginia St Suite H, 2nd floor, Reno, NV" target="_blank"&gt;MAP&lt;/a&gt;&lt;strong&gt;&lt;br /&gt;775-284-9600&lt;/strong&gt;&lt;/p&gt;</v>
      </c>
      <c r="F116" s="90" t="str">
        <f>if(Services!D180="","",$R$32&amp;Services!D180&amp;$R$33&amp;Services!E180&amp;$R$34)</f>
        <v>http://maps.google.com/?q=4001 S Virginia St Suite H, 2nd floor, Reno, NV</v>
      </c>
      <c r="G116" s="90" t="str">
        <f>if(Services!AJ180="","",$R$37&amp;Services!AJ180&amp;$R$38&amp;Services!AK180)</f>
        <v/>
      </c>
      <c r="H116" s="90" t="str">
        <f t="shared" si="3"/>
        <v>http://maps.google.com/?q=4001 S Virginia St Suite H, 2nd floor, Reno, NV</v>
      </c>
      <c r="I116" s="81"/>
      <c r="J116" s="90" t="str">
        <f>if(oldHousing!A108="","",$R$42&amp;oldHousing!A108&amp;$R$43&amp;L116&amp;K116&amp;oldHousing!B108&amp;$R$46&amp;O116&amp;$R$47&amp;oldHousing!F108&amp;$R$48)</f>
        <v/>
      </c>
      <c r="K116" s="90" t="str">
        <f>if(oldHousing!H116="y"," subsidized&lt;br /&gt;"," ")</f>
        <v> </v>
      </c>
      <c r="L116" s="90" t="str">
        <f>if(oldHousing!G116="","",oldHousing!G116&amp;if(oldHousing!H116="n","&amp;nbsp;&lt;br /&gt;",",&amp;nbsp;"))</f>
        <v/>
      </c>
      <c r="M116" s="90" t="str">
        <f>if(oldHousing!B108="","","http://maps.google.com/?q="&amp;oldHousing!B108&amp;" NV")</f>
        <v/>
      </c>
      <c r="N116" s="90" t="str">
        <f>if(oldHousing!D108="","",$R$37&amp;oldHousing!D108&amp;$R$38&amp;oldHousing!E108)</f>
        <v/>
      </c>
      <c r="O116" s="90" t="str">
        <f t="shared" si="9"/>
        <v/>
      </c>
      <c r="P116" s="81"/>
      <c r="S116" s="81"/>
    </row>
    <row r="117">
      <c r="B117" s="87" t="str">
        <f t="shared" si="1"/>
        <v>#REF!</v>
      </c>
      <c r="C117" s="88" t="str">
        <f t="shared" si="2"/>
        <v>#REF!</v>
      </c>
      <c r="D117" s="89" t="str">
        <f t="shared" si="10"/>
        <v>#REF!</v>
      </c>
      <c r="E117" s="88" t="str">
        <f>if(Services!A181="","",$R$23&amp;Services!A181&amp;$R$24&amp;Services!H181&amp;$R$25&amp;Services!D181&amp;$R$26&amp;Services!E181&amp;$R$27&amp;oldWordpress!H117&amp;$R$28&amp;Services!B181&amp;$R$29)</f>
        <v>&lt;h3&gt;Nevada Job Connect - Sparks&lt;/h3&gt;&lt;p&gt;8:00am-5:00pm 7 days a week. Holiday's will have different hours.&lt;br /&gt;2281 Pyramid Way, Sparks, NV &lt;a href="http://maps.google.com/?q=2281 Pyramid Way, Sparks, NV" target="_blank"&gt;MAP&lt;/a&gt;&lt;strong&gt;&lt;br /&gt;775-284-9520&lt;/strong&gt;&lt;/p&gt;</v>
      </c>
      <c r="F117" s="90" t="str">
        <f>if(Services!D181="","",$R$32&amp;Services!D181&amp;$R$33&amp;Services!E181&amp;$R$34)</f>
        <v>http://maps.google.com/?q=2281 Pyramid Way, Sparks, NV</v>
      </c>
      <c r="G117" s="90" t="str">
        <f>if(Services!AJ181="","",$R$37&amp;Services!AJ181&amp;$R$38&amp;Services!AK181)</f>
        <v/>
      </c>
      <c r="H117" s="90" t="str">
        <f t="shared" si="3"/>
        <v>http://maps.google.com/?q=2281 Pyramid Way, Sparks, NV</v>
      </c>
      <c r="I117" s="81"/>
      <c r="J117" s="90" t="str">
        <f>if(oldHousing!A109="","",$R$42&amp;oldHousing!A109&amp;$R$43&amp;L117&amp;K117&amp;oldHousing!B109&amp;$R$46&amp;O117&amp;$R$47&amp;oldHousing!F109&amp;$R$48)</f>
        <v/>
      </c>
      <c r="K117" s="90" t="str">
        <f>if(oldHousing!H117="y"," subsidized&lt;br /&gt;"," ")</f>
        <v> </v>
      </c>
      <c r="L117" s="90" t="str">
        <f>if(oldHousing!G117="","",oldHousing!G117&amp;if(oldHousing!H117="n","&amp;nbsp;&lt;br /&gt;",",&amp;nbsp;"))</f>
        <v/>
      </c>
      <c r="M117" s="90" t="str">
        <f>if(oldHousing!B109="","","http://maps.google.com/?q="&amp;oldHousing!B109&amp;" NV")</f>
        <v/>
      </c>
      <c r="N117" s="90" t="str">
        <f>if(oldHousing!D109="","",$R$37&amp;oldHousing!D109&amp;$R$38&amp;oldHousing!E109)</f>
        <v/>
      </c>
      <c r="O117" s="90" t="str">
        <f t="shared" si="9"/>
        <v/>
      </c>
      <c r="P117" s="81"/>
      <c r="S117" s="81"/>
    </row>
    <row r="118">
      <c r="B118" s="87" t="str">
        <f t="shared" si="1"/>
        <v>#REF!</v>
      </c>
      <c r="C118" s="88" t="str">
        <f t="shared" si="2"/>
        <v>#REF!</v>
      </c>
      <c r="D118" s="89" t="str">
        <f t="shared" si="10"/>
        <v>#REF!</v>
      </c>
      <c r="E118" s="88" t="str">
        <f>if(Services!A182="","",$R$23&amp;Services!A182&amp;$R$24&amp;Services!H182&amp;$R$25&amp;Services!D182&amp;$R$26&amp;Services!E182&amp;$R$27&amp;oldWordpress!H118&amp;$R$28&amp;Services!B182&amp;$R$29)</f>
        <v>&lt;h3&gt;Nevada Medical Systems Center for Behavioral Health.
North Las Vegas Treatment Facility.&lt;/h3&gt;&lt;p&gt;Outpatient services with a primary focus on drug and alcohol abuse rehabilitation services.&lt;br /&gt;2516 East Lake Mead Blvd., North Las Vegas, NV &lt;a href="http://maps.google.com/?q=2516 East Lake Mead Blvd., North Las Vegas, NV" target="_blank"&gt;MAP&lt;/a&gt;&lt;strong&gt;&lt;br /&gt;775-399-1600&lt;/strong&gt;&lt;/p&gt;</v>
      </c>
      <c r="F118" s="90" t="str">
        <f>if(Services!D182="","",$R$32&amp;Services!D182&amp;$R$33&amp;Services!E182&amp;$R$34)</f>
        <v>http://maps.google.com/?q=2516 East Lake Mead Blvd., North Las Vegas, NV</v>
      </c>
      <c r="G118" s="90" t="str">
        <f>if(Services!AJ182="","",$R$37&amp;Services!AJ182&amp;$R$38&amp;Services!AK182)</f>
        <v/>
      </c>
      <c r="H118" s="90" t="str">
        <f t="shared" si="3"/>
        <v>http://maps.google.com/?q=2516 East Lake Mead Blvd., North Las Vegas, NV</v>
      </c>
      <c r="I118" s="81"/>
      <c r="J118" s="90" t="str">
        <f>if(oldHousing!A110="","",$R$42&amp;oldHousing!A110&amp;$R$43&amp;L118&amp;K118&amp;oldHousing!B110&amp;$R$46&amp;O118&amp;$R$47&amp;oldHousing!F110&amp;$R$48)</f>
        <v/>
      </c>
      <c r="K118" s="90" t="str">
        <f>if(oldHousing!H118="y"," subsidized&lt;br /&gt;"," ")</f>
        <v> </v>
      </c>
      <c r="L118" s="90" t="str">
        <f>if(oldHousing!G118="","",oldHousing!G118&amp;if(oldHousing!H118="n","&amp;nbsp;&lt;br /&gt;",",&amp;nbsp;"))</f>
        <v/>
      </c>
      <c r="M118" s="90" t="str">
        <f>if(oldHousing!B110="","","http://maps.google.com/?q="&amp;oldHousing!B110&amp;" NV")</f>
        <v/>
      </c>
      <c r="N118" s="90" t="str">
        <f>if(oldHousing!D110="","",$R$37&amp;oldHousing!D110&amp;$R$38&amp;oldHousing!E110)</f>
        <v/>
      </c>
      <c r="O118" s="90" t="str">
        <f t="shared" si="9"/>
        <v/>
      </c>
      <c r="P118" s="81"/>
      <c r="S118" s="81"/>
    </row>
    <row r="119">
      <c r="B119" s="87" t="str">
        <f t="shared" si="1"/>
        <v>#REF!</v>
      </c>
      <c r="C119" s="88" t="str">
        <f t="shared" si="2"/>
        <v>#REF!</v>
      </c>
      <c r="D119" s="89" t="str">
        <f t="shared" si="10"/>
        <v>#REF!</v>
      </c>
      <c r="E119" s="88" t="str">
        <f>if(Services!A183="","",$R$23&amp;Services!A183&amp;$R$24&amp;Services!H183&amp;$R$25&amp;Services!D183&amp;$R$26&amp;Services!E183&amp;$R$27&amp;oldWordpress!H119&amp;$R$28&amp;Services!B183&amp;$R$29)</f>
        <v>&lt;h3&gt;Nevada Parole and Probation&lt;/h3&gt;&lt;p&gt;As members of NPP, we dedicate ourselves to cultivating: Community, Hope, Accountability, Nobility, Growth, Efficiency&lt;br /&gt;475 Valley Rd, Reno, NV &lt;a href="http://maps.google.com/?q=475 Valley Rd, Reno, NV" target="_blank"&gt;MAP&lt;/a&gt;&lt;strong&gt;&lt;br /&gt;775-684-2300&lt;/strong&gt;&lt;/p&gt;</v>
      </c>
      <c r="F119" s="90" t="str">
        <f>if(Services!D183="","",$R$32&amp;Services!D183&amp;$R$33&amp;Services!E183&amp;$R$34)</f>
        <v>http://maps.google.com/?q=475 Valley Rd, Reno, NV</v>
      </c>
      <c r="G119" s="90" t="str">
        <f>if(Services!AJ183="","",$R$37&amp;Services!AJ183&amp;$R$38&amp;Services!AK183)</f>
        <v/>
      </c>
      <c r="H119" s="90" t="str">
        <f t="shared" si="3"/>
        <v>http://maps.google.com/?q=475 Valley Rd, Reno, NV</v>
      </c>
      <c r="I119" s="81"/>
      <c r="J119" s="90" t="str">
        <f>if(oldHousing!A111="","",$R$42&amp;oldHousing!A111&amp;$R$43&amp;L119&amp;K119&amp;oldHousing!B111&amp;$R$46&amp;O119&amp;$R$47&amp;oldHousing!F111&amp;$R$48)</f>
        <v/>
      </c>
      <c r="K119" s="90" t="str">
        <f>if(oldHousing!H119="y"," subsidized&lt;br /&gt;"," ")</f>
        <v> </v>
      </c>
      <c r="L119" s="90" t="str">
        <f>if(oldHousing!G119="","",oldHousing!G119&amp;if(oldHousing!H119="n","&amp;nbsp;&lt;br /&gt;",",&amp;nbsp;"))</f>
        <v/>
      </c>
      <c r="M119" s="90" t="str">
        <f>if(oldHousing!B111="","","http://maps.google.com/?q="&amp;oldHousing!B111&amp;" NV")</f>
        <v/>
      </c>
      <c r="N119" s="90" t="str">
        <f>if(oldHousing!D111="","",$R$37&amp;oldHousing!D111&amp;$R$38&amp;oldHousing!E111)</f>
        <v/>
      </c>
      <c r="O119" s="90" t="str">
        <f t="shared" si="9"/>
        <v/>
      </c>
      <c r="P119" s="81"/>
      <c r="S119" s="81"/>
    </row>
    <row r="120">
      <c r="B120" s="87" t="str">
        <f t="shared" si="1"/>
        <v>#REF!</v>
      </c>
      <c r="C120" s="88" t="str">
        <f t="shared" si="2"/>
        <v>#REF!</v>
      </c>
      <c r="D120" s="89" t="str">
        <f t="shared" si="10"/>
        <v>#REF!</v>
      </c>
      <c r="E120" s="88" t="str">
        <f>if(Services!A184="","",$R$23&amp;Services!A184&amp;$R$24&amp;Services!H184&amp;$R$25&amp;Services!D184&amp;$R$26&amp;Services!E184&amp;$R$27&amp;oldWordpress!H120&amp;$R$28&amp;Services!B184&amp;$R$29)</f>
        <v>&lt;h3&gt;Nevada Poison Center&lt;/h3&gt;&lt;p&gt;24 hour hotline for poison&lt;br /&gt;No Address, Nevada, NV &lt;a href="http://maps.google.com/?q=No Address, Nevada, NV" target="_blank"&gt;MAP&lt;/a&gt;&lt;strong&gt;&lt;br /&gt;775-982-4129&lt;/strong&gt;&lt;/p&gt;</v>
      </c>
      <c r="F120" s="90" t="str">
        <f>if(Services!D184="","",$R$32&amp;Services!D184&amp;$R$33&amp;Services!E184&amp;$R$34)</f>
        <v>http://maps.google.com/?q=No Address, Nevada, NV</v>
      </c>
      <c r="G120" s="90" t="str">
        <f>if(Services!AJ184="","",$R$37&amp;Services!AJ184&amp;$R$38&amp;Services!AK184)</f>
        <v/>
      </c>
      <c r="H120" s="90" t="str">
        <f t="shared" si="3"/>
        <v>http://maps.google.com/?q=No Address, Nevada, NV</v>
      </c>
      <c r="I120" s="81"/>
      <c r="J120" s="90" t="str">
        <f>if(oldHousing!A112="","",$R$42&amp;oldHousing!A112&amp;$R$43&amp;L120&amp;K120&amp;oldHousing!B112&amp;$R$46&amp;O120&amp;$R$47&amp;oldHousing!F112&amp;$R$48)</f>
        <v/>
      </c>
      <c r="K120" s="90" t="str">
        <f>if(oldHousing!H120="y"," subsidized&lt;br /&gt;"," ")</f>
        <v> </v>
      </c>
      <c r="L120" s="90" t="str">
        <f>if(oldHousing!G120="","",oldHousing!G120&amp;if(oldHousing!H120="n","&amp;nbsp;&lt;br /&gt;",",&amp;nbsp;"))</f>
        <v/>
      </c>
      <c r="M120" s="90" t="str">
        <f>if(oldHousing!B112="","","http://maps.google.com/?q="&amp;oldHousing!B112&amp;" NV")</f>
        <v/>
      </c>
      <c r="N120" s="90" t="str">
        <f>if(oldHousing!D112="","",$R$37&amp;oldHousing!D112&amp;$R$38&amp;oldHousing!E112)</f>
        <v/>
      </c>
      <c r="O120" s="90" t="str">
        <f t="shared" si="9"/>
        <v/>
      </c>
      <c r="P120" s="81"/>
      <c r="S120" s="81"/>
    </row>
    <row r="121">
      <c r="B121" s="87" t="str">
        <f t="shared" si="1"/>
        <v>#REF!</v>
      </c>
      <c r="C121" s="88" t="str">
        <f t="shared" si="2"/>
        <v>#REF!</v>
      </c>
      <c r="D121" s="89" t="str">
        <f t="shared" si="10"/>
        <v>#REF!</v>
      </c>
      <c r="E121" s="88" t="str">
        <f>if(Services!A186="","",$R$23&amp;Services!A186&amp;$R$24&amp;Services!H186&amp;$R$25&amp;Services!D186&amp;$R$26&amp;Services!E186&amp;$R$27&amp;oldWordpress!H121&amp;$R$28&amp;Services!B186&amp;$R$29)</f>
        <v>&lt;h3&gt;Nevada State Welfare, Greenbrae&lt;/h3&gt;&lt;p&gt;Many individuals are looking for a new or better job. Nevada provides residents access to a number of assistance programs, educational services, career counseling, and job training resources. So whether you are currently unemployed and are searching for a new job or maybe you just want to gain a new skill the state of Nevada and federal government have several programs available to you. The Career Enhancement Program, or CEP, is paid for by employers. It offers re-employment services to job seekers and can provide clients with training designed to improve their earning potential. This includes resources to help them increase their skills set and resulting  job skills that are required in today's workplace. CEP works closely with the Nevada Unemployment Insurance Department to ensure that those that need assistance get it. Temporary Assistance for Needy Families (TANF), Supplemental Nutrition Assistance Program (SNAP- formerly known as Food Stamps), needy and non-needy caretaker program, energy assistance (EAP) and Medicaid.
You can complete and submit applications, check the status of applications, and benefits online&lt;br /&gt;630 Greenbrae Drive, Sparks, NV &lt;a href="http://maps.google.com/?q=630 Greenbrae Drive, Sparks, NV" target="_blank"&gt;MAP&lt;/a&gt;&lt;strong&gt;&lt;br /&gt;775-824-7400&lt;/strong&gt;&lt;/p&gt;</v>
      </c>
      <c r="F121" s="90" t="str">
        <f>if(Services!D186="","",$R$32&amp;Services!D186&amp;$R$33&amp;Services!E186&amp;$R$34)</f>
        <v>http://maps.google.com/?q=630 Greenbrae Drive, Sparks, NV</v>
      </c>
      <c r="G121" s="90" t="str">
        <f>if(Services!AJ186="","",$R$37&amp;Services!AJ186&amp;$R$38&amp;Services!AK186)</f>
        <v/>
      </c>
      <c r="H121" s="90" t="str">
        <f t="shared" si="3"/>
        <v>http://maps.google.com/?q=630 Greenbrae Drive, Sparks, NV</v>
      </c>
      <c r="I121" s="81"/>
      <c r="J121" s="90" t="str">
        <f>if(oldHousing!A113="","",$R$42&amp;oldHousing!A113&amp;$R$43&amp;L121&amp;K121&amp;oldHousing!B113&amp;$R$46&amp;O121&amp;$R$47&amp;oldHousing!F113&amp;$R$48)</f>
        <v/>
      </c>
      <c r="K121" s="90" t="str">
        <f>if(oldHousing!H121="y"," subsidized&lt;br /&gt;"," ")</f>
        <v> </v>
      </c>
      <c r="L121" s="90" t="str">
        <f>if(oldHousing!G121="","",oldHousing!G121&amp;if(oldHousing!H121="n","&amp;nbsp;&lt;br /&gt;",",&amp;nbsp;"))</f>
        <v/>
      </c>
      <c r="M121" s="90" t="str">
        <f>if(oldHousing!B113="","","http://maps.google.com/?q="&amp;oldHousing!B113&amp;" NV")</f>
        <v/>
      </c>
      <c r="N121" s="90" t="str">
        <f>if(oldHousing!D113="","",$R$37&amp;oldHousing!D113&amp;$R$38&amp;oldHousing!E113)</f>
        <v/>
      </c>
      <c r="O121" s="90" t="str">
        <f t="shared" si="9"/>
        <v/>
      </c>
      <c r="P121" s="81"/>
      <c r="S121" s="81"/>
    </row>
    <row r="122">
      <c r="B122" s="87" t="str">
        <f t="shared" si="1"/>
        <v>#REF!</v>
      </c>
      <c r="C122" s="88" t="str">
        <f t="shared" si="2"/>
        <v>#REF!</v>
      </c>
      <c r="D122" s="89" t="str">
        <f t="shared" si="10"/>
        <v>#REF!</v>
      </c>
      <c r="E122" s="88" t="str">
        <f>if(Services!A187="","",$R$23&amp;Services!A187&amp;$R$24&amp;Services!H187&amp;$R$25&amp;Services!D187&amp;$R$26&amp;Services!E187&amp;$R$27&amp;oldWordpress!H122&amp;$R$28&amp;Services!B187&amp;$R$29)</f>
        <v>&lt;h3&gt;Nevada Urban Indians, Central&lt;/h3&gt;&lt;p&gt;Financial support and basic needs are for Native Americans in the community.&lt;br /&gt;1475 Terminal Way Suite B, Reno, NV &lt;a href="http://maps.google.com/?q=1475 Terminal Way Suite B, Reno, NV" target="_blank"&gt;MAP&lt;/a&gt;&lt;strong&gt;&lt;br /&gt;775-788-7600&lt;/strong&gt;&lt;/p&gt;</v>
      </c>
      <c r="F122" s="90" t="str">
        <f>if(Services!D187="","",$R$32&amp;Services!D187&amp;$R$33&amp;Services!E187&amp;$R$34)</f>
        <v>http://maps.google.com/?q=1475 Terminal Way Suite B, Reno, NV</v>
      </c>
      <c r="G122" s="90" t="str">
        <f>if(Services!AJ187="","",$R$37&amp;Services!AJ187&amp;$R$38&amp;Services!AK187)</f>
        <v/>
      </c>
      <c r="H122" s="90" t="str">
        <f t="shared" si="3"/>
        <v>http://maps.google.com/?q=1475 Terminal Way Suite B, Reno, NV</v>
      </c>
      <c r="I122" s="81"/>
      <c r="J122" s="90" t="str">
        <f>if(oldHousing!A114="","",$R$42&amp;oldHousing!A114&amp;$R$43&amp;L122&amp;K122&amp;oldHousing!B114&amp;$R$46&amp;O122&amp;$R$47&amp;oldHousing!F114&amp;$R$48)</f>
        <v/>
      </c>
      <c r="K122" s="90" t="str">
        <f>if(oldHousing!H122="y"," subsidized&lt;br /&gt;"," ")</f>
        <v> </v>
      </c>
      <c r="L122" s="90" t="str">
        <f>if(oldHousing!G122="","",oldHousing!G122&amp;if(oldHousing!H122="n","&amp;nbsp;&lt;br /&gt;",",&amp;nbsp;"))</f>
        <v/>
      </c>
      <c r="M122" s="90" t="str">
        <f>if(oldHousing!B114="","","http://maps.google.com/?q="&amp;oldHousing!B114&amp;" NV")</f>
        <v/>
      </c>
      <c r="N122" s="90" t="str">
        <f>if(oldHousing!D114="","",$R$37&amp;oldHousing!D114&amp;$R$38&amp;oldHousing!E114)</f>
        <v/>
      </c>
      <c r="O122" s="90" t="str">
        <f t="shared" si="9"/>
        <v/>
      </c>
      <c r="P122" s="81"/>
      <c r="S122" s="81"/>
    </row>
    <row r="123">
      <c r="B123" s="87" t="str">
        <f t="shared" si="1"/>
        <v>#REF!</v>
      </c>
      <c r="C123" s="88" t="str">
        <f t="shared" si="2"/>
        <v>#REF!</v>
      </c>
      <c r="D123" s="89" t="str">
        <f t="shared" si="10"/>
        <v>#REF!</v>
      </c>
      <c r="E123" s="88" t="str">
        <f>if(Services!A188="","",$R$23&amp;Services!A188&amp;$R$24&amp;Services!H188&amp;$R$25&amp;Services!D188&amp;$R$26&amp;Services!E188&amp;$R$27&amp;oldWordpress!H123&amp;$R$28&amp;Services!B188&amp;$R$29)</f>
        <v>&lt;h3&gt;Nevada Urban Indians, South&lt;/h3&gt;&lt;p&gt;Nevada Urban Indians Has many different services including Employment and Job Training. Provides healthcare &amp; community services to the urban Indian population of Nevada. Community Health &amp; Medical Services, Victim Services Program and Diabetes Education &amp; Outreach. Healthcare and community services for American Indians and Alaskan Natives&lt;br /&gt;6512 S. McCarran Blvd. A, Reno, NV &lt;a href="http://maps.google.com/?q=6512 S. McCarran Blvd. A, Reno, NV" target="_blank"&gt;MAP&lt;/a&gt;&lt;strong&gt;&lt;br /&gt;775-788-7600&lt;/strong&gt;&lt;/p&gt;</v>
      </c>
      <c r="F123" s="90" t="str">
        <f>if(Services!D188="","",$R$32&amp;Services!D188&amp;$R$33&amp;Services!E188&amp;$R$34)</f>
        <v>http://maps.google.com/?q=6512 S. McCarran Blvd. A, Reno, NV</v>
      </c>
      <c r="G123" s="90" t="str">
        <f>if(Services!AJ188="","",$R$37&amp;Services!AJ188&amp;$R$38&amp;Services!AK188)</f>
        <v/>
      </c>
      <c r="H123" s="90" t="str">
        <f t="shared" si="3"/>
        <v>http://maps.google.com/?q=6512 S. McCarran Blvd. A, Reno, NV</v>
      </c>
      <c r="I123" s="81"/>
      <c r="J123" s="90" t="str">
        <f>if(oldHousing!A115="","",$R$42&amp;oldHousing!A115&amp;$R$43&amp;L123&amp;K123&amp;oldHousing!B115&amp;$R$46&amp;O123&amp;$R$47&amp;oldHousing!F115&amp;$R$48)</f>
        <v/>
      </c>
      <c r="K123" s="90" t="str">
        <f>if(oldHousing!H123="y"," subsidized&lt;br /&gt;"," ")</f>
        <v> </v>
      </c>
      <c r="L123" s="90" t="str">
        <f>if(oldHousing!G123="","",oldHousing!G123&amp;if(oldHousing!H123="n","&amp;nbsp;&lt;br /&gt;",",&amp;nbsp;"))</f>
        <v/>
      </c>
      <c r="M123" s="90" t="str">
        <f>if(oldHousing!B115="","","http://maps.google.com/?q="&amp;oldHousing!B115&amp;" NV")</f>
        <v/>
      </c>
      <c r="N123" s="90" t="str">
        <f>if(oldHousing!D115="","",$R$37&amp;oldHousing!D115&amp;$R$38&amp;oldHousing!E115)</f>
        <v/>
      </c>
      <c r="O123" s="90" t="str">
        <f t="shared" si="9"/>
        <v/>
      </c>
      <c r="P123" s="81"/>
      <c r="S123" s="81"/>
    </row>
    <row r="124">
      <c r="B124" s="87" t="str">
        <f t="shared" si="1"/>
        <v>#REF!</v>
      </c>
      <c r="C124" s="88" t="str">
        <f t="shared" si="2"/>
        <v>#REF!</v>
      </c>
      <c r="D124" s="89" t="str">
        <f t="shared" si="10"/>
        <v>#REF!</v>
      </c>
      <c r="E124" s="88" t="str">
        <f>if(Services!A189="","",$R$23&amp;Services!A189&amp;$R$24&amp;Services!H189&amp;$R$25&amp;Services!D189&amp;$R$26&amp;Services!E189&amp;$R$27&amp;oldWordpress!H124&amp;$R$28&amp;Services!B189&amp;$R$29)</f>
        <v>&lt;h3&gt;Nevada Works&lt;/h3&gt;&lt;p&gt;8:00 am-5:00 pm M-F&lt;br /&gt;6490 S. McCarran Blvd, Bldg A, Suite 1, Reno, NV &lt;a href="http://maps.google.com/?q=6490 S. McCarran Blvd, Bldg A, Suite 1, Reno, NV" target="_blank"&gt;MAP&lt;/a&gt;&lt;strong&gt;&lt;br /&gt;775-337-8600&lt;/strong&gt;&lt;/p&gt;</v>
      </c>
      <c r="F124" s="90" t="str">
        <f>if(Services!D189="","",$R$32&amp;Services!D189&amp;$R$33&amp;Services!E189&amp;$R$34)</f>
        <v>http://maps.google.com/?q=6490 S. McCarran Blvd, Bldg A, Suite 1, Reno, NV</v>
      </c>
      <c r="G124" s="90" t="str">
        <f>if(Services!AJ189="","",$R$37&amp;Services!AJ189&amp;$R$38&amp;Services!AK189)</f>
        <v/>
      </c>
      <c r="H124" s="90" t="str">
        <f t="shared" si="3"/>
        <v>http://maps.google.com/?q=6490 S. McCarran Blvd, Bldg A, Suite 1, Reno, NV</v>
      </c>
      <c r="I124" s="81"/>
      <c r="J124" s="90" t="str">
        <f>if(oldHousing!A116="","",$R$42&amp;oldHousing!A116&amp;$R$43&amp;L124&amp;K124&amp;oldHousing!B116&amp;$R$46&amp;O124&amp;$R$47&amp;oldHousing!F116&amp;$R$48)</f>
        <v/>
      </c>
      <c r="K124" s="90" t="str">
        <f>if(oldHousing!H124="y"," subsidized&lt;br /&gt;"," ")</f>
        <v> </v>
      </c>
      <c r="L124" s="90" t="str">
        <f>if(oldHousing!G124="","",oldHousing!G124&amp;if(oldHousing!H124="n","&amp;nbsp;&lt;br /&gt;",",&amp;nbsp;"))</f>
        <v/>
      </c>
      <c r="M124" s="90" t="str">
        <f>if(oldHousing!B116="","","http://maps.google.com/?q="&amp;oldHousing!B116&amp;" NV")</f>
        <v/>
      </c>
      <c r="N124" s="90" t="str">
        <f>if(oldHousing!D116="","",$R$37&amp;oldHousing!D116&amp;$R$38&amp;oldHousing!E116)</f>
        <v/>
      </c>
      <c r="O124" s="90" t="str">
        <f t="shared" si="9"/>
        <v/>
      </c>
      <c r="P124" s="81"/>
      <c r="S124" s="81"/>
    </row>
    <row r="125">
      <c r="B125" s="87" t="str">
        <f t="shared" si="1"/>
        <v>#REF!</v>
      </c>
      <c r="C125" s="88" t="str">
        <f t="shared" si="2"/>
        <v>#REF!</v>
      </c>
      <c r="D125" s="89" t="str">
        <f t="shared" si="10"/>
        <v>#REF!</v>
      </c>
      <c r="E125" s="88" t="str">
        <f>if(Services!A190="","",$R$23&amp;Services!A190&amp;$R$24&amp;Services!H190&amp;$R$25&amp;Services!D190&amp;$R$26&amp;Services!E190&amp;$R$27&amp;oldWordpress!H125&amp;$R$28&amp;Services!B190&amp;$R$29)</f>
        <v>&lt;h3&gt;New Frontier&lt;/h3&gt;&lt;p&gt;A 45-day inpatient treatment program for men and women with drug and/or alcohol addictions. New Frontier is a non-smoking program, which includes the outside premises. Outpatient treatment is an option after successful completion of in-patient program. Transitional living is an option up to a 6-month stay.&lt;br /&gt;1490 Grimes Street, Fallon, NV &lt;a href="http://maps.google.com/?q=1490 Grimes Street, Fallon, NV" target="_blank"&gt;MAP&lt;/a&gt;&lt;strong&gt;&lt;br /&gt;&lt;/strong&gt;&lt;/p&gt;</v>
      </c>
      <c r="F125" s="90" t="str">
        <f>if(Services!D190="","",$R$32&amp;Services!D190&amp;$R$33&amp;Services!E190&amp;$R$34)</f>
        <v>http://maps.google.com/?q=1490 Grimes Street, Fallon, NV</v>
      </c>
      <c r="G125" s="90" t="str">
        <f>if(Services!AJ190="","",$R$37&amp;Services!AJ190&amp;$R$38&amp;Services!AK190)</f>
        <v/>
      </c>
      <c r="H125" s="90" t="str">
        <f t="shared" si="3"/>
        <v>http://maps.google.com/?q=1490 Grimes Street, Fallon, NV</v>
      </c>
      <c r="I125" s="81"/>
      <c r="J125" s="90" t="str">
        <f>if(oldHousing!A117="","",$R$42&amp;oldHousing!A117&amp;$R$43&amp;L125&amp;K125&amp;oldHousing!B117&amp;$R$46&amp;O125&amp;$R$47&amp;oldHousing!F117&amp;$R$48)</f>
        <v/>
      </c>
      <c r="K125" s="90" t="str">
        <f>if(oldHousing!H125="y"," subsidized&lt;br /&gt;"," ")</f>
        <v> </v>
      </c>
      <c r="L125" s="90" t="str">
        <f>if(oldHousing!G125="","",oldHousing!G125&amp;if(oldHousing!H125="n","&amp;nbsp;&lt;br /&gt;",",&amp;nbsp;"))</f>
        <v/>
      </c>
      <c r="M125" s="90" t="str">
        <f>if(oldHousing!B117="","","http://maps.google.com/?q="&amp;oldHousing!B117&amp;" NV")</f>
        <v/>
      </c>
      <c r="N125" s="90" t="str">
        <f>if(oldHousing!D117="","",$R$37&amp;oldHousing!D117&amp;$R$38&amp;oldHousing!E117)</f>
        <v/>
      </c>
      <c r="O125" s="90" t="str">
        <f t="shared" si="9"/>
        <v/>
      </c>
      <c r="P125" s="81"/>
      <c r="S125" s="81"/>
    </row>
    <row r="126">
      <c r="B126" s="87" t="str">
        <f t="shared" si="1"/>
        <v>#REF!</v>
      </c>
      <c r="C126" s="88" t="str">
        <f t="shared" si="2"/>
        <v>#REF!</v>
      </c>
      <c r="D126" s="89" t="str">
        <f t="shared" si="10"/>
        <v>#REF!</v>
      </c>
      <c r="E126" s="88" t="str">
        <f>if(Services!A191="","",$R$23&amp;Services!A191&amp;$R$24&amp;Services!H191&amp;$R$25&amp;Services!D191&amp;$R$26&amp;Services!E191&amp;$R$27&amp;oldWordpress!H126&amp;$R$28&amp;Services!B191&amp;$R$29)</f>
        <v>&lt;h3&gt;New Hope Ranch - Mashach Ministries&lt;/h3&gt;&lt;p&gt;Monday-Thursday 9:00am-4:00pm&lt;br /&gt;2315 Adriann Ave., Silver Springs, NV &lt;a href="http://maps.google.com/?q=2315 Adriann Ave., Silver Springs, NV" target="_blank"&gt;MAP&lt;/a&gt;&lt;strong&gt;&lt;br /&gt;775-684-9491&lt;/strong&gt;&lt;/p&gt;</v>
      </c>
      <c r="F126" s="90" t="str">
        <f>if(Services!D191="","",$R$32&amp;Services!D191&amp;$R$33&amp;Services!E191&amp;$R$34)</f>
        <v>http://maps.google.com/?q=2315 Adriann Ave., Silver Springs, NV</v>
      </c>
      <c r="G126" s="90" t="str">
        <f>if(Services!AJ191="","",$R$37&amp;Services!AJ191&amp;$R$38&amp;Services!AK191)</f>
        <v/>
      </c>
      <c r="H126" s="90" t="str">
        <f t="shared" si="3"/>
        <v>http://maps.google.com/?q=2315 Adriann Ave., Silver Springs, NV</v>
      </c>
      <c r="I126" s="81"/>
      <c r="J126" s="90" t="str">
        <f>if(oldHousing!A118="","",$R$42&amp;oldHousing!A118&amp;$R$43&amp;L126&amp;K126&amp;oldHousing!B118&amp;$R$46&amp;O126&amp;$R$47&amp;oldHousing!F118&amp;$R$48)</f>
        <v/>
      </c>
      <c r="K126" s="90" t="str">
        <f>if(oldHousing!H126="y"," subsidized&lt;br /&gt;"," ")</f>
        <v> </v>
      </c>
      <c r="L126" s="90" t="str">
        <f>if(oldHousing!G126="","",oldHousing!G126&amp;if(oldHousing!H126="n","&amp;nbsp;&lt;br /&gt;",",&amp;nbsp;"))</f>
        <v/>
      </c>
      <c r="M126" s="90" t="str">
        <f>if(oldHousing!B118="","","http://maps.google.com/?q="&amp;oldHousing!B118&amp;" NV")</f>
        <v/>
      </c>
      <c r="N126" s="90" t="str">
        <f>if(oldHousing!D118="","",$R$37&amp;oldHousing!D118&amp;$R$38&amp;oldHousing!E118)</f>
        <v/>
      </c>
      <c r="O126" s="90" t="str">
        <f t="shared" si="9"/>
        <v/>
      </c>
      <c r="P126" s="81"/>
      <c r="S126" s="81"/>
    </row>
    <row r="127">
      <c r="B127" s="87" t="str">
        <f t="shared" si="1"/>
        <v>#REF!</v>
      </c>
      <c r="C127" s="88" t="str">
        <f t="shared" si="2"/>
        <v>#REF!</v>
      </c>
      <c r="D127" s="89" t="str">
        <f t="shared" si="10"/>
        <v>#REF!</v>
      </c>
      <c r="E127" s="88" t="str">
        <f>if(Services!A192="","",$R$23&amp;Services!A192&amp;$R$24&amp;Services!H192&amp;$R$25&amp;Services!D192&amp;$R$26&amp;Services!E192&amp;$R$27&amp;oldWordpress!H127&amp;$R$28&amp;Services!B192&amp;$R$29)</f>
        <v>&lt;h3&gt;New Hope Recovery Ranch&lt;/h3&gt;&lt;p&gt;Faith based recovery ranch for those with the desire to recover from alcohol/drug dependency.
Minimum 6 month stay required. Not set up for Parole and Probation inmates as there is no leaving the ranch.&lt;br /&gt;P.O. Box 961, Silver Springs, NV &lt;a href="http://maps.google.com/?q=P.O. Box 961, Silver Springs, NV" target="_blank"&gt;MAP&lt;/a&gt;&lt;strong&gt;&lt;br /&gt;775-577-4734&lt;/strong&gt;&lt;/p&gt;</v>
      </c>
      <c r="F127" s="90" t="str">
        <f>if(Services!D192="","",$R$32&amp;Services!D192&amp;$R$33&amp;Services!E192&amp;$R$34)</f>
        <v>http://maps.google.com/?q=P.O. Box 961, Silver Springs, NV</v>
      </c>
      <c r="G127" s="90" t="str">
        <f>if(Services!AJ192="","",$R$37&amp;Services!AJ192&amp;$R$38&amp;Services!AK192)</f>
        <v/>
      </c>
      <c r="H127" s="90" t="str">
        <f t="shared" si="3"/>
        <v>http://maps.google.com/?q=P.O. Box 961, Silver Springs, NV</v>
      </c>
      <c r="I127" s="81"/>
      <c r="J127" s="90" t="str">
        <f>if(oldHousing!A119="","",$R$42&amp;oldHousing!A119&amp;$R$43&amp;L127&amp;K127&amp;oldHousing!B119&amp;$R$46&amp;O127&amp;$R$47&amp;oldHousing!F119&amp;$R$48)</f>
        <v/>
      </c>
      <c r="K127" s="90" t="str">
        <f>if(oldHousing!H127="y"," subsidized&lt;br /&gt;"," ")</f>
        <v> </v>
      </c>
      <c r="L127" s="90" t="str">
        <f>if(oldHousing!G127="","",oldHousing!G127&amp;if(oldHousing!H127="n","&amp;nbsp;&lt;br /&gt;",",&amp;nbsp;"))</f>
        <v/>
      </c>
      <c r="M127" s="90" t="str">
        <f>if(oldHousing!B119="","","http://maps.google.com/?q="&amp;oldHousing!B119&amp;" NV")</f>
        <v/>
      </c>
      <c r="N127" s="90" t="str">
        <f>if(oldHousing!D119="","",$R$37&amp;oldHousing!D119&amp;$R$38&amp;oldHousing!E119)</f>
        <v/>
      </c>
      <c r="O127" s="90" t="str">
        <f t="shared" si="9"/>
        <v/>
      </c>
      <c r="P127" s="81"/>
      <c r="S127" s="81"/>
    </row>
    <row r="128">
      <c r="B128" s="87" t="str">
        <f t="shared" si="1"/>
        <v>#REF!</v>
      </c>
      <c r="C128" s="88" t="str">
        <f t="shared" si="2"/>
        <v>#REF!</v>
      </c>
      <c r="D128" s="89" t="str">
        <f t="shared" si="10"/>
        <v>#REF!</v>
      </c>
      <c r="E128" s="88" t="str">
        <f>if(Services!A193="","",$R$23&amp;Services!A193&amp;$R$24&amp;Services!H193&amp;$R$25&amp;Services!D193&amp;$R$26&amp;Services!E193&amp;$R$27&amp;oldWordpress!H128&amp;$R$28&amp;Services!B193&amp;$R$29)</f>
        <v>&lt;h3&gt;New Life Assembly of God&lt;/h3&gt;&lt;p&gt;Hours Tuesday 5:30-7:00&lt;br /&gt;11000 Lemmon Dr., Reno, NV &lt;a href="http://maps.google.com/?q=11000 Lemmon Dr., Reno, NV" target="_blank"&gt;MAP&lt;/a&gt;&lt;strong&gt;&lt;br /&gt;775-972-1088&lt;/strong&gt;&lt;/p&gt;</v>
      </c>
      <c r="F128" s="90" t="str">
        <f>if(Services!D193="","",$R$32&amp;Services!D193&amp;$R$33&amp;Services!E193&amp;$R$34)</f>
        <v>http://maps.google.com/?q=11000 Lemmon Dr., Reno, NV</v>
      </c>
      <c r="G128" s="90" t="str">
        <f>if(Services!AJ193="","",$R$37&amp;Services!AJ193&amp;$R$38&amp;Services!AK193)</f>
        <v/>
      </c>
      <c r="H128" s="90" t="str">
        <f t="shared" si="3"/>
        <v>http://maps.google.com/?q=11000 Lemmon Dr., Reno, NV</v>
      </c>
      <c r="I128" s="81"/>
      <c r="J128" s="90" t="str">
        <f>if(oldHousing!A120="","",$R$42&amp;oldHousing!A120&amp;$R$43&amp;L128&amp;K128&amp;oldHousing!B120&amp;$R$46&amp;O128&amp;$R$47&amp;oldHousing!F120&amp;$R$48)</f>
        <v/>
      </c>
      <c r="K128" s="90" t="str">
        <f>if(oldHousing!H128="y"," subsidized&lt;br /&gt;"," ")</f>
        <v> </v>
      </c>
      <c r="L128" s="90" t="str">
        <f>if(oldHousing!G128="","",oldHousing!G128&amp;if(oldHousing!H128="n","&amp;nbsp;&lt;br /&gt;",",&amp;nbsp;"))</f>
        <v/>
      </c>
      <c r="M128" s="90" t="str">
        <f>if(oldHousing!B120="","","http://maps.google.com/?q="&amp;oldHousing!B120&amp;" NV")</f>
        <v/>
      </c>
      <c r="N128" s="90" t="str">
        <f>if(oldHousing!D120="","",$R$37&amp;oldHousing!D120&amp;$R$38&amp;oldHousing!E120)</f>
        <v/>
      </c>
      <c r="O128" s="90" t="str">
        <f t="shared" si="9"/>
        <v/>
      </c>
      <c r="P128" s="81"/>
      <c r="S128" s="81"/>
    </row>
    <row r="129">
      <c r="B129" s="87" t="str">
        <f t="shared" si="1"/>
        <v>#REF!</v>
      </c>
      <c r="C129" s="88" t="str">
        <f t="shared" si="2"/>
        <v>#REF!</v>
      </c>
      <c r="D129" s="89" t="str">
        <f t="shared" si="10"/>
        <v>#REF!</v>
      </c>
      <c r="E129" s="88" t="str">
        <f>if(Services!A194="","",$R$23&amp;Services!A194&amp;$R$24&amp;Services!H194&amp;$R$25&amp;Services!D194&amp;$R$26&amp;Services!E194&amp;$R$27&amp;oldWordpress!H129&amp;$R$28&amp;Services!B194&amp;$R$29)</f>
        <v>&lt;h3&gt;North Valleys FRC&lt;/h3&gt;&lt;p&gt;O'Brien STEM Academy&lt;br /&gt;10500 Stead Boulevard, Reno, NV &lt;a href="http://maps.google.com/?q=10500 Stead Boulevard, Reno, NV" target="_blank"&gt;MAP&lt;/a&gt;&lt;strong&gt;&lt;br /&gt;775-677-5437&lt;/strong&gt;&lt;/p&gt;</v>
      </c>
      <c r="F129" s="90" t="str">
        <f>if(Services!D194="","",$R$32&amp;Services!D194&amp;$R$33&amp;Services!E194&amp;$R$34)</f>
        <v>http://maps.google.com/?q=10500 Stead Boulevard, Reno, NV</v>
      </c>
      <c r="G129" s="90" t="str">
        <f>if(Services!AJ194="","",$R$37&amp;Services!AJ194&amp;$R$38&amp;Services!AK194)</f>
        <v/>
      </c>
      <c r="H129" s="90" t="str">
        <f t="shared" si="3"/>
        <v>http://maps.google.com/?q=10500 Stead Boulevard, Reno, NV</v>
      </c>
      <c r="I129" s="81"/>
      <c r="J129" s="90" t="str">
        <f>if(oldHousing!A121="","",$R$42&amp;oldHousing!A121&amp;$R$43&amp;L129&amp;K129&amp;oldHousing!B121&amp;$R$46&amp;O129&amp;$R$47&amp;oldHousing!F121&amp;$R$48)</f>
        <v/>
      </c>
      <c r="K129" s="90" t="str">
        <f>if(oldHousing!H129="y"," subsidized&lt;br /&gt;"," ")</f>
        <v> </v>
      </c>
      <c r="L129" s="90" t="str">
        <f>if(oldHousing!G129="","",oldHousing!G129&amp;if(oldHousing!H129="n","&amp;nbsp;&lt;br /&gt;",",&amp;nbsp;"))</f>
        <v/>
      </c>
      <c r="M129" s="90" t="str">
        <f>if(oldHousing!B121="","","http://maps.google.com/?q="&amp;oldHousing!B121&amp;" NV")</f>
        <v/>
      </c>
      <c r="N129" s="90" t="str">
        <f>if(oldHousing!D121="","",$R$37&amp;oldHousing!D121&amp;$R$38&amp;oldHousing!E121)</f>
        <v/>
      </c>
      <c r="O129" s="90" t="str">
        <f t="shared" si="9"/>
        <v/>
      </c>
      <c r="P129" s="81"/>
      <c r="S129" s="81"/>
    </row>
    <row r="130">
      <c r="B130" s="87" t="str">
        <f t="shared" si="1"/>
        <v>#REF!</v>
      </c>
      <c r="C130" s="88" t="str">
        <f t="shared" si="2"/>
        <v>#REF!</v>
      </c>
      <c r="D130" s="89" t="str">
        <f t="shared" si="10"/>
        <v>#REF!</v>
      </c>
      <c r="E130" s="88" t="str">
        <f>if(Services!A195="","",$R$23&amp;Services!A195&amp;$R$24&amp;Services!H195&amp;$R$25&amp;Services!D195&amp;$R$26&amp;Services!E195&amp;$R$27&amp;oldWordpress!H130&amp;$R$28&amp;Services!B195&amp;$R$29)</f>
        <v>&lt;h3&gt;Northeast/Northwest Reno FRC&lt;/h3&gt;&lt;p&gt;Bernice Mathews Elementary School. Translation and interpreting, basic needs assistance, adult education, including ESL, and computer literacy, job training and employment, life skills building, community based programs, parenting support, home visitation program and family to family connection.&lt;br /&gt;2750 Elementary Drive, Reno, NV &lt;a href="http://maps.google.com/?q=2750 Elementary Drive, Reno, NV" target="_blank"&gt;MAP&lt;/a&gt;&lt;strong&gt;&lt;br /&gt;775-337-9979&lt;/strong&gt;&lt;/p&gt;</v>
      </c>
      <c r="F130" s="90" t="str">
        <f>if(Services!D195="","",$R$32&amp;Services!D195&amp;$R$33&amp;Services!E195&amp;$R$34)</f>
        <v>http://maps.google.com/?q=2750 Elementary Drive, Reno, NV</v>
      </c>
      <c r="G130" s="90" t="str">
        <f>if(Services!AJ195="","",$R$37&amp;Services!AJ195&amp;$R$38&amp;Services!AK195)</f>
        <v/>
      </c>
      <c r="H130" s="90" t="str">
        <f t="shared" si="3"/>
        <v>http://maps.google.com/?q=2750 Elementary Drive, Reno, NV</v>
      </c>
      <c r="I130" s="81"/>
      <c r="J130" s="90" t="str">
        <f>if(oldHousing!A122="","",$R$42&amp;oldHousing!A122&amp;$R$43&amp;L130&amp;K130&amp;oldHousing!B122&amp;$R$46&amp;O130&amp;$R$47&amp;oldHousing!F122&amp;$R$48)</f>
        <v/>
      </c>
      <c r="K130" s="90" t="str">
        <f>if(oldHousing!H130="y"," subsidized&lt;br /&gt;"," ")</f>
        <v> </v>
      </c>
      <c r="L130" s="90" t="str">
        <f>if(oldHousing!G130="","",oldHousing!G130&amp;if(oldHousing!H130="n","&amp;nbsp;&lt;br /&gt;",",&amp;nbsp;"))</f>
        <v/>
      </c>
      <c r="M130" s="90" t="str">
        <f>if(oldHousing!B122="","","http://maps.google.com/?q="&amp;oldHousing!B122&amp;" NV")</f>
        <v/>
      </c>
      <c r="N130" s="90" t="str">
        <f>if(oldHousing!D122="","",$R$37&amp;oldHousing!D122&amp;$R$38&amp;oldHousing!E122)</f>
        <v/>
      </c>
      <c r="O130" s="90" t="str">
        <f t="shared" si="9"/>
        <v/>
      </c>
      <c r="P130" s="81"/>
      <c r="S130" s="81"/>
    </row>
    <row r="131">
      <c r="B131" s="87" t="str">
        <f t="shared" si="1"/>
        <v>#REF!</v>
      </c>
      <c r="C131" s="88" t="str">
        <f t="shared" si="2"/>
        <v>#REF!</v>
      </c>
      <c r="D131" s="89" t="str">
        <f t="shared" si="10"/>
        <v>#REF!</v>
      </c>
      <c r="E131" s="88" t="str">
        <f>if(Services!A197="","",$R$23&amp;Services!A197&amp;$R$24&amp;Services!H197&amp;$R$25&amp;Services!D197&amp;$R$26&amp;Services!E197&amp;$R$27&amp;oldWordpress!H131&amp;$R$28&amp;Services!B197&amp;$R$29)</f>
        <v>&lt;h3&gt;Northern Nevada Center for Independent Living&lt;/h3&gt;&lt;p&gt;Hours: Monday-Friday 8:30-5:00.
Advocate and referrals for people with physical and mental disabilities and for 60+ in age; referrals for housing; jobs; benefits application assistance; deaf resource center; minor home modifications (ramps, grab bars); Referrals and walk-ins welcome.&lt;br /&gt;999 Pyramid Way, Sparks, NV &lt;a href="http://maps.google.com/?q=999 Pyramid Way, Sparks, NV" target="_blank"&gt;MAP&lt;/a&gt;&lt;strong&gt;&lt;br /&gt;775-353-3599&lt;/strong&gt;&lt;/p&gt;</v>
      </c>
      <c r="F131" s="90" t="str">
        <f>if(Services!D197="","",$R$32&amp;Services!D197&amp;$R$33&amp;Services!E197&amp;$R$34)</f>
        <v>http://maps.google.com/?q=999 Pyramid Way, Sparks, NV</v>
      </c>
      <c r="G131" s="90" t="str">
        <f>if(Services!AJ197="","",$R$37&amp;Services!AJ197&amp;$R$38&amp;Services!AK197)</f>
        <v/>
      </c>
      <c r="H131" s="90" t="str">
        <f t="shared" si="3"/>
        <v>http://maps.google.com/?q=999 Pyramid Way, Sparks, NV</v>
      </c>
      <c r="I131" s="81"/>
      <c r="J131" s="90" t="str">
        <f>if(oldHousing!A123="","",$R$42&amp;oldHousing!A123&amp;$R$43&amp;L131&amp;K131&amp;oldHousing!B123&amp;$R$46&amp;O131&amp;$R$47&amp;oldHousing!F123&amp;$R$48)</f>
        <v/>
      </c>
      <c r="K131" s="90" t="str">
        <f>if(oldHousing!H131="y"," subsidized&lt;br /&gt;"," ")</f>
        <v> </v>
      </c>
      <c r="L131" s="90" t="str">
        <f>if(oldHousing!G131="","",oldHousing!G131&amp;if(oldHousing!H131="n","&amp;nbsp;&lt;br /&gt;",",&amp;nbsp;"))</f>
        <v/>
      </c>
      <c r="M131" s="90" t="str">
        <f>if(oldHousing!B123="","","http://maps.google.com/?q="&amp;oldHousing!B123&amp;" NV")</f>
        <v/>
      </c>
      <c r="N131" s="90" t="str">
        <f>if(oldHousing!D123="","",$R$37&amp;oldHousing!D123&amp;$R$38&amp;oldHousing!E123)</f>
        <v/>
      </c>
      <c r="O131" s="90" t="str">
        <f t="shared" si="9"/>
        <v/>
      </c>
      <c r="P131" s="81"/>
      <c r="S131" s="81"/>
    </row>
    <row r="132">
      <c r="B132" s="87" t="str">
        <f t="shared" si="1"/>
        <v>#REF!</v>
      </c>
      <c r="C132" s="88" t="str">
        <f t="shared" si="2"/>
        <v>#REF!</v>
      </c>
      <c r="D132" s="89" t="str">
        <f t="shared" si="10"/>
        <v>#REF!</v>
      </c>
      <c r="E132" s="88" t="str">
        <f>if(Services!A198="","",$R$23&amp;Services!A198&amp;$R$24&amp;Services!H198&amp;$R$25&amp;Services!D198&amp;$R$26&amp;Services!E198&amp;$R$27&amp;oldWordpress!H132&amp;$R$28&amp;Services!B198&amp;$R$29)</f>
        <v>&lt;h3&gt;Northern Nevada HOPES&lt;/h3&gt;&lt;p&gt;Hours: Monday-Thursday 8:00am-7:pm Friday 8:00am-5:00pm Clinic, Pharmacy, Behavioral Health, Social Services. Northern Nevada HOPES is a nonprofit community health center in downtown Reno, NV that offers integrated medical care and wellness services. We welcome patients, wherever they are in life, and provide them with compassionate, high-quality healthcare. Free HIV testing.&lt;br /&gt;580 W. 5th St. , Reno, NV &lt;a href="http://maps.google.com/?q=580 W. 5th St. , Reno, NV" target="_blank"&gt;MAP&lt;/a&gt;&lt;strong&gt;&lt;br /&gt;775-786-4673&lt;/strong&gt;&lt;/p&gt;</v>
      </c>
      <c r="F132" s="90" t="str">
        <f>if(Services!D198="","",$R$32&amp;Services!D198&amp;$R$33&amp;Services!E198&amp;$R$34)</f>
        <v>http://maps.google.com/?q=580 W. 5th St. , Reno, NV</v>
      </c>
      <c r="G132" s="90" t="str">
        <f>if(Services!AJ198="","",$R$37&amp;Services!AJ198&amp;$R$38&amp;Services!AK198)</f>
        <v/>
      </c>
      <c r="H132" s="90" t="str">
        <f t="shared" si="3"/>
        <v>http://maps.google.com/?q=580 W. 5th St. , Reno, NV</v>
      </c>
      <c r="I132" s="81"/>
      <c r="J132" s="90" t="str">
        <f>if(oldHousing!A124="","",$R$42&amp;oldHousing!A124&amp;$R$43&amp;L132&amp;K132&amp;oldHousing!B124&amp;$R$46&amp;O132&amp;$R$47&amp;oldHousing!F124&amp;$R$48)</f>
        <v/>
      </c>
      <c r="K132" s="90" t="str">
        <f>if(oldHousing!H132="y"," subsidized&lt;br /&gt;"," ")</f>
        <v> </v>
      </c>
      <c r="L132" s="90" t="str">
        <f>if(oldHousing!G132="","",oldHousing!G132&amp;if(oldHousing!H132="n","&amp;nbsp;&lt;br /&gt;",",&amp;nbsp;"))</f>
        <v/>
      </c>
      <c r="M132" s="90" t="str">
        <f>if(oldHousing!B124="","","http://maps.google.com/?q="&amp;oldHousing!B124&amp;" NV")</f>
        <v/>
      </c>
      <c r="N132" s="90" t="str">
        <f>if(oldHousing!D124="","",$R$37&amp;oldHousing!D124&amp;$R$38&amp;oldHousing!E124)</f>
        <v/>
      </c>
      <c r="O132" s="90" t="str">
        <f t="shared" si="9"/>
        <v/>
      </c>
      <c r="P132" s="81"/>
      <c r="S132" s="81"/>
    </row>
    <row r="133">
      <c r="B133" s="87" t="str">
        <f t="shared" si="1"/>
        <v>#REF!</v>
      </c>
      <c r="C133" s="88" t="str">
        <f t="shared" si="2"/>
        <v>#REF!</v>
      </c>
      <c r="D133" s="89" t="str">
        <f t="shared" si="10"/>
        <v>#REF!</v>
      </c>
      <c r="E133" s="88" t="str">
        <f>if(Services!A199="","",$R$23&amp;Services!A199&amp;$R$24&amp;Services!H199&amp;$R$25&amp;Services!D199&amp;$R$26&amp;Services!E199&amp;$R$27&amp;oldWordpress!H133&amp;$R$28&amp;Services!B199&amp;$R$29)</f>
        <v>&lt;h3&gt;Northern Nevada Literacy Council&lt;/h3&gt;&lt;p&gt;NNLC provides free classes for adult learners without a high school diploma. Math and Language Arts classes are offered to assist students to pass the test to obtain their Certificate of High School Equivalency. (Formerly known as the GED.) Adult basic educational services, GED preparation, ESL, life skills, welfare assistance&lt;br /&gt;1400 Wedekind Rd. , Reno, NV &lt;a href="http://maps.google.com/?q=1400 Wedekind Rd. , Reno, NV" target="_blank"&gt;MAP&lt;/a&gt;&lt;strong&gt;&lt;br /&gt;775-356-1007&lt;/strong&gt;&lt;/p&gt;</v>
      </c>
      <c r="F133" s="90" t="str">
        <f>if(Services!D199="","",$R$32&amp;Services!D199&amp;$R$33&amp;Services!E199&amp;$R$34)</f>
        <v>http://maps.google.com/?q=1400 Wedekind Rd. , Reno, NV</v>
      </c>
      <c r="G133" s="90" t="str">
        <f>if(Services!AJ199="","",$R$37&amp;Services!AJ199&amp;$R$38&amp;Services!AK199)</f>
        <v/>
      </c>
      <c r="H133" s="90" t="str">
        <f t="shared" si="3"/>
        <v>http://maps.google.com/?q=1400 Wedekind Rd. , Reno, NV</v>
      </c>
      <c r="I133" s="81"/>
      <c r="J133" s="90" t="str">
        <f>if(oldHousing!A125="","",$R$42&amp;oldHousing!A125&amp;$R$43&amp;L133&amp;K133&amp;oldHousing!B125&amp;$R$46&amp;O133&amp;$R$47&amp;oldHousing!F125&amp;$R$48)</f>
        <v/>
      </c>
      <c r="K133" s="90" t="str">
        <f>if(oldHousing!H133="y"," subsidized&lt;br /&gt;"," ")</f>
        <v> </v>
      </c>
      <c r="L133" s="90" t="str">
        <f>if(oldHousing!G133="","",oldHousing!G133&amp;if(oldHousing!H133="n","&amp;nbsp;&lt;br /&gt;",",&amp;nbsp;"))</f>
        <v/>
      </c>
      <c r="M133" s="90" t="str">
        <f>if(oldHousing!B125="","","http://maps.google.com/?q="&amp;oldHousing!B125&amp;" NV")</f>
        <v/>
      </c>
      <c r="N133" s="90" t="str">
        <f>if(oldHousing!D125="","",$R$37&amp;oldHousing!D125&amp;$R$38&amp;oldHousing!E125)</f>
        <v/>
      </c>
      <c r="O133" s="90" t="str">
        <f t="shared" si="9"/>
        <v/>
      </c>
      <c r="P133" s="81"/>
      <c r="S133" s="81"/>
    </row>
    <row r="134">
      <c r="B134" s="87" t="str">
        <f t="shared" si="1"/>
        <v>#REF!</v>
      </c>
      <c r="C134" s="88" t="str">
        <f t="shared" si="2"/>
        <v>#REF!</v>
      </c>
      <c r="D134" s="89" t="str">
        <f t="shared" si="10"/>
        <v>#REF!</v>
      </c>
      <c r="E134" s="88" t="str">
        <f>if(Services!A200="","",$R$23&amp;Services!A200&amp;$R$24&amp;Services!H200&amp;$R$25&amp;Services!D200&amp;$R$26&amp;Services!E200&amp;$R$27&amp;oldWordpress!H134&amp;$R$28&amp;Services!B200&amp;$R$29)</f>
        <v>&lt;h3&gt;Northern Nevada Teen Challenge&lt;/h3&gt;&lt;p&gt;Ranch for boys ages 14-17 1/2 to help them recover from various issues that are causing them to seriously damage their future. Boys with trauma, adoption issues, negative peer influences, abuse,  or substance abuse. 90 day addiction program.&lt;br /&gt;7555 Pyramid Hwy., Sparks, NV &lt;a href="http://maps.google.com/?q=7555 Pyramid Hwy., Sparks, NV" target="_blank"&gt;MAP&lt;/a&gt;&lt;strong&gt;&lt;br /&gt;775-424-6777&lt;/strong&gt;&lt;/p&gt;</v>
      </c>
      <c r="F134" s="90" t="str">
        <f>if(Services!D200="","",$R$32&amp;Services!D200&amp;$R$33&amp;Services!E200&amp;$R$34)</f>
        <v>http://maps.google.com/?q=7555 Pyramid Hwy., Sparks, NV</v>
      </c>
      <c r="G134" s="90" t="str">
        <f>if(Services!AJ200="","",$R$37&amp;Services!AJ200&amp;$R$38&amp;Services!AK200)</f>
        <v/>
      </c>
      <c r="H134" s="90" t="str">
        <f t="shared" si="3"/>
        <v>http://maps.google.com/?q=7555 Pyramid Hwy., Sparks, NV</v>
      </c>
      <c r="I134" s="81"/>
      <c r="J134" s="90" t="str">
        <f>if(oldHousing!A126="","",$R$42&amp;oldHousing!A126&amp;$R$43&amp;L134&amp;K134&amp;oldHousing!B126&amp;$R$46&amp;O134&amp;$R$47&amp;oldHousing!F126&amp;$R$48)</f>
        <v/>
      </c>
      <c r="K134" s="90" t="str">
        <f>if(oldHousing!H134="y"," subsidized&lt;br /&gt;"," ")</f>
        <v> </v>
      </c>
      <c r="L134" s="90" t="str">
        <f>if(oldHousing!G134="","",oldHousing!G134&amp;if(oldHousing!H134="n","&amp;nbsp;&lt;br /&gt;",",&amp;nbsp;"))</f>
        <v/>
      </c>
      <c r="M134" s="90" t="str">
        <f>if(oldHousing!B126="","","http://maps.google.com/?q="&amp;oldHousing!B126&amp;" NV")</f>
        <v/>
      </c>
      <c r="N134" s="90" t="str">
        <f>if(oldHousing!D126="","",$R$37&amp;oldHousing!D126&amp;$R$38&amp;oldHousing!E126)</f>
        <v/>
      </c>
      <c r="O134" s="90" t="str">
        <f t="shared" si="9"/>
        <v/>
      </c>
      <c r="P134" s="81"/>
      <c r="S134" s="81"/>
    </row>
    <row r="135">
      <c r="B135" s="87" t="str">
        <f t="shared" si="1"/>
        <v>#REF!</v>
      </c>
      <c r="C135" s="88" t="str">
        <f t="shared" si="2"/>
        <v>#REF!</v>
      </c>
      <c r="D135" s="89" t="str">
        <f t="shared" si="10"/>
        <v>#REF!</v>
      </c>
      <c r="E135" s="88" t="str">
        <f>if(Services!A201="","",$R$23&amp;Services!A201&amp;$R$24&amp;Services!H201&amp;$R$25&amp;Services!D201&amp;$R$26&amp;Services!E201&amp;$R$27&amp;oldWordpress!H135&amp;$R$28&amp;Services!B201&amp;$R$29)</f>
        <v>&lt;h3&gt;Northern NV Dental Health Program&lt;/h3&gt;&lt;p&gt;Must complete application; provide current paycheck stubs for parents; need copy of Medicaid or NV Check-Up ID or denial letter, children up to 18 years of age&lt;br /&gt;5250 Neil Rd, Suite 103, Reno, NV &lt;a href="http://maps.google.com/?q=5250 Neil Rd, Suite 103, Reno, NV" target="_blank"&gt;MAP&lt;/a&gt;&lt;strong&gt;&lt;br /&gt;775-770-6609&lt;/strong&gt;&lt;/p&gt;</v>
      </c>
      <c r="F135" s="90" t="str">
        <f>if(Services!D201="","",$R$32&amp;Services!D201&amp;$R$33&amp;Services!E201&amp;$R$34)</f>
        <v>http://maps.google.com/?q=5250 Neil Rd, Suite 103, Reno, NV</v>
      </c>
      <c r="G135" s="90" t="str">
        <f>if(Services!AJ201="","",$R$37&amp;Services!AJ201&amp;$R$38&amp;Services!AK201)</f>
        <v/>
      </c>
      <c r="H135" s="90" t="str">
        <f t="shared" si="3"/>
        <v>http://maps.google.com/?q=5250 Neil Rd, Suite 103, Reno, NV</v>
      </c>
      <c r="I135" s="81"/>
      <c r="J135" s="90" t="str">
        <f>if(oldHousing!A127="","",$R$42&amp;oldHousing!A127&amp;$R$43&amp;L135&amp;K135&amp;oldHousing!B127&amp;$R$46&amp;O135&amp;$R$47&amp;oldHousing!F127&amp;$R$48)</f>
        <v/>
      </c>
      <c r="K135" s="90" t="str">
        <f>if(oldHousing!H135="y"," subsidized&lt;br /&gt;"," ")</f>
        <v> </v>
      </c>
      <c r="L135" s="90" t="str">
        <f>if(oldHousing!G135="","",oldHousing!G135&amp;if(oldHousing!H135="n","&amp;nbsp;&lt;br /&gt;",",&amp;nbsp;"))</f>
        <v/>
      </c>
      <c r="M135" s="90" t="str">
        <f>if(oldHousing!B127="","","http://maps.google.com/?q="&amp;oldHousing!B127&amp;" NV")</f>
        <v/>
      </c>
      <c r="N135" s="90" t="str">
        <f>if(oldHousing!D127="","",$R$37&amp;oldHousing!D127&amp;$R$38&amp;oldHousing!E127)</f>
        <v/>
      </c>
      <c r="O135" s="90" t="str">
        <f t="shared" si="9"/>
        <v/>
      </c>
      <c r="P135" s="81"/>
      <c r="S135" s="81"/>
    </row>
    <row r="136">
      <c r="B136" s="87" t="str">
        <f t="shared" si="1"/>
        <v>#REF!</v>
      </c>
      <c r="C136" s="88" t="str">
        <f t="shared" si="2"/>
        <v>#REF!</v>
      </c>
      <c r="D136" s="89" t="str">
        <f t="shared" si="10"/>
        <v>#REF!</v>
      </c>
      <c r="E136" s="88" t="str">
        <f>if(Services!A202="","",$R$23&amp;Services!A202&amp;$R$24&amp;Services!H202&amp;$R$25&amp;Services!D202&amp;$R$26&amp;Services!E202&amp;$R$27&amp;oldWordpress!H136&amp;$R$28&amp;Services!B202&amp;$R$29)</f>
        <v>&lt;h3&gt;Not A Worry Counseling&lt;/h3&gt;&lt;p&gt;Mission: To help adolescents, adults, couples and families overcome emotional difficulties related to alcohol, drugs, mental health and/or relationship issues. Substance use evaluations and treatment; Positive parenting &amp; anger management; DUI school levels I, II, ll-X &amp; III; Level 1 DUI school is 8 hours On-Line&lt;br /&gt;520 Mt. Rose St., Reno, NV &lt;a href="http://maps.google.com/?q=520 Mt. Rose St., Reno, NV" target="_blank"&gt;MAP&lt;/a&gt;&lt;strong&gt;&lt;br /&gt;&lt;/strong&gt;&lt;/p&gt;</v>
      </c>
      <c r="F136" s="90" t="str">
        <f>if(Services!D202="","",$R$32&amp;Services!D202&amp;$R$33&amp;Services!E202&amp;$R$34)</f>
        <v>http://maps.google.com/?q=520 Mt. Rose St., Reno, NV</v>
      </c>
      <c r="G136" s="90" t="str">
        <f>if(Services!AJ202="","",$R$37&amp;Services!AJ202&amp;$R$38&amp;Services!AK202)</f>
        <v/>
      </c>
      <c r="H136" s="90" t="str">
        <f t="shared" si="3"/>
        <v>http://maps.google.com/?q=520 Mt. Rose St., Reno, NV</v>
      </c>
      <c r="I136" s="81"/>
      <c r="J136" s="90" t="str">
        <f>if(oldHousing!A128="","",$R$42&amp;oldHousing!A128&amp;$R$43&amp;L136&amp;K136&amp;oldHousing!B128&amp;$R$46&amp;O136&amp;$R$47&amp;oldHousing!F128&amp;$R$48)</f>
        <v/>
      </c>
      <c r="K136" s="90" t="str">
        <f>if(oldHousing!H136="y"," subsidized&lt;br /&gt;"," ")</f>
        <v> </v>
      </c>
      <c r="L136" s="90" t="str">
        <f>if(oldHousing!G136="","",oldHousing!G136&amp;if(oldHousing!H136="n","&amp;nbsp;&lt;br /&gt;",",&amp;nbsp;"))</f>
        <v/>
      </c>
      <c r="M136" s="90" t="str">
        <f>if(oldHousing!B128="","","http://maps.google.com/?q="&amp;oldHousing!B128&amp;" NV")</f>
        <v/>
      </c>
      <c r="N136" s="90" t="str">
        <f>if(oldHousing!D128="","",$R$37&amp;oldHousing!D128&amp;$R$38&amp;oldHousing!E128)</f>
        <v/>
      </c>
      <c r="O136" s="90" t="str">
        <f t="shared" si="9"/>
        <v/>
      </c>
      <c r="P136" s="81"/>
      <c r="S136" s="81"/>
    </row>
    <row r="137">
      <c r="B137" s="87" t="str">
        <f t="shared" si="1"/>
        <v>#REF!</v>
      </c>
      <c r="C137" s="88" t="str">
        <f t="shared" si="2"/>
        <v>#REF!</v>
      </c>
      <c r="D137" s="89" t="str">
        <f t="shared" si="10"/>
        <v>#REF!</v>
      </c>
      <c r="E137" s="88" t="str">
        <f>if(Services!A204="","",$R$23&amp;Services!A204&amp;$R$24&amp;Services!H204&amp;$R$25&amp;Services!D204&amp;$R$26&amp;Services!E204&amp;$R$27&amp;oldWordpress!H137&amp;$R$28&amp;Services!B204&amp;$R$29)</f>
        <v>&lt;h3&gt;Our Savior Lutheran Church&lt;/h3&gt;&lt;p&gt;Programs help immigrants and Spanish speakers too. Must live in 89431 zip code - proof of residency required. Intake form and ID for each family member required on the first visit. ID required at each visit. Food pantry is open the second and third saturday of each month. Food Harvest June 28th.&lt;br /&gt;1900 First St., Sparks, NV &lt;a href="http://maps.google.com/?q=1900 First St., Sparks, NV" target="_blank"&gt;MAP&lt;/a&gt;&lt;strong&gt;&lt;br /&gt;775-358-0743&lt;/strong&gt;&lt;/p&gt;</v>
      </c>
      <c r="F137" s="90" t="str">
        <f>if(Services!D204="","",$R$32&amp;Services!D204&amp;$R$33&amp;Services!E204&amp;$R$34)</f>
        <v>http://maps.google.com/?q=1900 First St., Sparks, NV</v>
      </c>
      <c r="G137" s="90" t="str">
        <f>if(Services!AJ204="","",$R$37&amp;Services!AJ204&amp;$R$38&amp;Services!AK204)</f>
        <v/>
      </c>
      <c r="H137" s="90" t="str">
        <f t="shared" si="3"/>
        <v>http://maps.google.com/?q=1900 First St., Sparks, NV</v>
      </c>
      <c r="I137" s="81"/>
      <c r="J137" s="90" t="str">
        <f>if(oldHousing!A129="","",$R$42&amp;oldHousing!A129&amp;$R$43&amp;L137&amp;K137&amp;oldHousing!B129&amp;$R$46&amp;O137&amp;$R$47&amp;oldHousing!F129&amp;$R$48)</f>
        <v/>
      </c>
      <c r="K137" s="90" t="str">
        <f>if(oldHousing!H137="y"," subsidized&lt;br /&gt;"," ")</f>
        <v> </v>
      </c>
      <c r="L137" s="90" t="str">
        <f>if(oldHousing!G137="","",oldHousing!G137&amp;if(oldHousing!H137="n","&amp;nbsp;&lt;br /&gt;",",&amp;nbsp;"))</f>
        <v/>
      </c>
      <c r="M137" s="90" t="str">
        <f>if(oldHousing!B129="","","http://maps.google.com/?q="&amp;oldHousing!B129&amp;" NV")</f>
        <v/>
      </c>
      <c r="N137" s="90" t="str">
        <f>if(oldHousing!D129="","",$R$37&amp;oldHousing!D129&amp;$R$38&amp;oldHousing!E129)</f>
        <v/>
      </c>
      <c r="O137" s="90" t="str">
        <f t="shared" si="9"/>
        <v/>
      </c>
      <c r="P137" s="81"/>
      <c r="S137" s="81"/>
    </row>
    <row r="138">
      <c r="B138" s="87" t="str">
        <f t="shared" si="1"/>
        <v>#REF!</v>
      </c>
      <c r="C138" s="88" t="str">
        <f t="shared" si="2"/>
        <v>#REF!</v>
      </c>
      <c r="D138" s="89" t="str">
        <f t="shared" si="10"/>
        <v>#REF!</v>
      </c>
      <c r="E138" s="88" t="str">
        <f>if(Services!A205="","",$R$23&amp;Services!A205&amp;$R$24&amp;Services!H205&amp;$R$25&amp;Services!D205&amp;$R$26&amp;Services!E205&amp;$R$27&amp;oldWordpress!H138&amp;$R$28&amp;Services!B205&amp;$R$29)</f>
        <v>&lt;h3&gt;Paradise View Apts&lt;/h3&gt;&lt;p&gt;Singles Subsidized-Bond&lt;br /&gt;2685 Carville Dr, Reno, NV &lt;a href="http://maps.google.com/?q=2685 Carville Dr, Reno, NV" target="_blank"&gt;MAP&lt;/a&gt;&lt;strong&gt;&lt;br /&gt;775-359-7227&lt;/strong&gt;&lt;/p&gt;</v>
      </c>
      <c r="F138" s="90" t="str">
        <f>if(Services!D205="","",$R$32&amp;Services!D205&amp;$R$33&amp;Services!E205&amp;$R$34)</f>
        <v>http://maps.google.com/?q=2685 Carville Dr, Reno, NV</v>
      </c>
      <c r="G138" s="90" t="str">
        <f>if(Services!AJ205="","",$R$37&amp;Services!AJ205&amp;$R$38&amp;Services!AK205)</f>
        <v/>
      </c>
      <c r="H138" s="90" t="str">
        <f t="shared" si="3"/>
        <v>http://maps.google.com/?q=2685 Carville Dr, Reno, NV</v>
      </c>
      <c r="I138" s="81"/>
      <c r="J138" s="90" t="str">
        <f>if(oldHousing!A130="","",$R$42&amp;oldHousing!A130&amp;$R$43&amp;L138&amp;K138&amp;oldHousing!B130&amp;$R$46&amp;O138&amp;$R$47&amp;oldHousing!F130&amp;$R$48)</f>
        <v/>
      </c>
      <c r="K138" s="90" t="str">
        <f>if(oldHousing!H138="y"," subsidized&lt;br /&gt;"," ")</f>
        <v> </v>
      </c>
      <c r="L138" s="90" t="str">
        <f>if(oldHousing!G138="","",oldHousing!G138&amp;if(oldHousing!H138="n","&amp;nbsp;&lt;br /&gt;",",&amp;nbsp;"))</f>
        <v/>
      </c>
      <c r="M138" s="90" t="str">
        <f>if(oldHousing!B130="","","http://maps.google.com/?q="&amp;oldHousing!B130&amp;" NV")</f>
        <v/>
      </c>
      <c r="N138" s="90" t="str">
        <f>if(oldHousing!D130="","",$R$37&amp;oldHousing!D130&amp;$R$38&amp;oldHousing!E130)</f>
        <v/>
      </c>
      <c r="O138" s="90" t="str">
        <f t="shared" si="9"/>
        <v/>
      </c>
      <c r="P138" s="81"/>
      <c r="S138" s="81"/>
    </row>
    <row r="139">
      <c r="B139" s="87" t="str">
        <f t="shared" si="1"/>
        <v>#REF!</v>
      </c>
      <c r="C139" s="88" t="str">
        <f t="shared" si="2"/>
        <v>#REF!</v>
      </c>
      <c r="D139" s="89" t="str">
        <f t="shared" si="10"/>
        <v>#REF!</v>
      </c>
      <c r="E139" s="88" t="str">
        <f>if(Services!A206="","",$R$23&amp;Services!A206&amp;$R$24&amp;Services!H206&amp;$R$25&amp;Services!D206&amp;$R$26&amp;Services!E206&amp;$R$27&amp;oldWordpress!H139&amp;$R$28&amp;Services!B206&amp;$R$29)</f>
        <v>&lt;h3&gt;Park Manor Apts&lt;/h3&gt;&lt;p&gt;Family-Subsidized-Using Low Income Housing Tax Credit LIHTC program, units set aside. Households must earn either less than 50% or 60% of the area median income. Rents capped at a maximum of 30% of the set-aside area median income.&lt;br /&gt;33 Park St, Reno, NV &lt;a href="http://maps.google.com/?q=33 Park St, Reno, NV" target="_blank"&gt;MAP&lt;/a&gt;&lt;strong&gt;&lt;br /&gt;775-337-9222&lt;/strong&gt;&lt;/p&gt;</v>
      </c>
      <c r="F139" s="90" t="str">
        <f>if(Services!D206="","",$R$32&amp;Services!D206&amp;$R$33&amp;Services!E206&amp;$R$34)</f>
        <v>http://maps.google.com/?q=33 Park St, Reno, NV</v>
      </c>
      <c r="G139" s="90" t="str">
        <f>if(Services!AJ206="","",$R$37&amp;Services!AJ206&amp;$R$38&amp;Services!AK206)</f>
        <v/>
      </c>
      <c r="H139" s="90" t="str">
        <f t="shared" si="3"/>
        <v>http://maps.google.com/?q=33 Park St, Reno, NV</v>
      </c>
      <c r="I139" s="81"/>
      <c r="J139" s="90" t="str">
        <f>if(oldHousing!A131="","",$R$42&amp;oldHousing!A131&amp;$R$43&amp;L139&amp;K139&amp;oldHousing!B131&amp;$R$46&amp;O139&amp;$R$47&amp;oldHousing!F131&amp;$R$48)</f>
        <v/>
      </c>
      <c r="K139" s="90" t="str">
        <f>if(oldHousing!H139="y"," subsidized&lt;br /&gt;"," ")</f>
        <v> </v>
      </c>
      <c r="L139" s="90" t="str">
        <f>if(oldHousing!G139="","",oldHousing!G139&amp;if(oldHousing!H139="n","&amp;nbsp;&lt;br /&gt;",",&amp;nbsp;"))</f>
        <v/>
      </c>
      <c r="M139" s="90" t="str">
        <f>if(oldHousing!B131="","","http://maps.google.com/?q="&amp;oldHousing!B131&amp;" NV")</f>
        <v/>
      </c>
      <c r="N139" s="90" t="str">
        <f>if(oldHousing!D131="","",$R$37&amp;oldHousing!D131&amp;$R$38&amp;oldHousing!E131)</f>
        <v/>
      </c>
      <c r="O139" s="90" t="str">
        <f t="shared" si="9"/>
        <v/>
      </c>
      <c r="P139" s="81"/>
      <c r="S139" s="81"/>
    </row>
    <row r="140">
      <c r="B140" s="87" t="str">
        <f t="shared" si="1"/>
        <v>#REF!</v>
      </c>
      <c r="C140" s="88" t="str">
        <f t="shared" si="2"/>
        <v>#REF!</v>
      </c>
      <c r="D140" s="89" t="str">
        <f t="shared" si="10"/>
        <v>#REF!</v>
      </c>
      <c r="E140" s="88" t="str">
        <f>if(Services!A207="","",$R$23&amp;Services!A207&amp;$R$24&amp;Services!H207&amp;$R$25&amp;Services!D207&amp;$R$26&amp;Services!E207&amp;$R$27&amp;oldWordpress!H140&amp;$R$28&amp;Services!B207&amp;$R$29)</f>
        <v>&lt;h3&gt;Park Place fka Grenada Apts&lt;/h3&gt;&lt;p&gt;Singles-Subsidized WCHC as Granada Apt, however it looks like they have since been changed over to Park Place which states they no longer accept Sec  or Vouchers.&lt;br /&gt;900 I St, Sparks, NV &lt;a href="http://maps.google.com/?q=900 I St, Sparks, NV" target="_blank"&gt;MAP&lt;/a&gt;&lt;strong&gt;&lt;br /&gt;775-331-1101&lt;/strong&gt;&lt;/p&gt;</v>
      </c>
      <c r="F140" s="90" t="str">
        <f>if(Services!D207="","",$R$32&amp;Services!D207&amp;$R$33&amp;Services!E207&amp;$R$34)</f>
        <v>http://maps.google.com/?q=900 I St, Sparks, NV</v>
      </c>
      <c r="G140" s="90" t="str">
        <f>if(Services!AJ207="","",$R$37&amp;Services!AJ207&amp;$R$38&amp;Services!AK207)</f>
        <v/>
      </c>
      <c r="H140" s="90" t="str">
        <f t="shared" si="3"/>
        <v>http://maps.google.com/?q=900 I St, Sparks, NV</v>
      </c>
      <c r="I140" s="81"/>
      <c r="J140" s="90" t="str">
        <f>if(oldHousing!A132="","",$R$42&amp;oldHousing!A132&amp;$R$43&amp;L140&amp;K140&amp;oldHousing!B132&amp;$R$46&amp;O140&amp;$R$47&amp;oldHousing!F132&amp;$R$48)</f>
        <v/>
      </c>
      <c r="K140" s="90" t="str">
        <f>if(oldHousing!H140="y"," subsidized&lt;br /&gt;"," ")</f>
        <v> </v>
      </c>
      <c r="L140" s="90" t="str">
        <f>if(oldHousing!G140="","",oldHousing!G140&amp;if(oldHousing!H140="n","&amp;nbsp;&lt;br /&gt;",",&amp;nbsp;"))</f>
        <v/>
      </c>
      <c r="M140" s="90" t="str">
        <f>if(oldHousing!B132="","","http://maps.google.com/?q="&amp;oldHousing!B132&amp;" NV")</f>
        <v/>
      </c>
      <c r="N140" s="90" t="str">
        <f>if(oldHousing!D132="","",$R$37&amp;oldHousing!D132&amp;$R$38&amp;oldHousing!E132)</f>
        <v/>
      </c>
      <c r="O140" s="90" t="str">
        <f t="shared" si="9"/>
        <v/>
      </c>
      <c r="P140" s="81"/>
      <c r="S140" s="81"/>
    </row>
    <row r="141">
      <c r="B141" s="87" t="str">
        <f t="shared" si="1"/>
        <v>#REF!</v>
      </c>
      <c r="C141" s="88" t="str">
        <f t="shared" si="2"/>
        <v>#REF!</v>
      </c>
      <c r="D141" s="89" t="str">
        <f t="shared" si="10"/>
        <v>#REF!</v>
      </c>
      <c r="E141" s="88" t="str">
        <f>if(Services!A208="","",$R$23&amp;Services!A208&amp;$R$24&amp;Services!H208&amp;$R$25&amp;Services!D208&amp;$R$26&amp;Services!E208&amp;$R$27&amp;oldWordpress!H141&amp;$R$28&amp;Services!B208&amp;$R$29)</f>
        <v>&lt;h3&gt;Park Vista Apts&lt;/h3&gt;&lt;p&gt;Family-Subsidized-Bond&lt;br /&gt;565 Sparks Blvd, Sparks, NV &lt;a href="http://maps.google.com/?q=565 Sparks Blvd, Sparks, NV" target="_blank"&gt;MAP&lt;/a&gt;&lt;strong&gt;&lt;br /&gt;775-356-2020&lt;/strong&gt;&lt;/p&gt;</v>
      </c>
      <c r="F141" s="90" t="str">
        <f>if(Services!D208="","",$R$32&amp;Services!D208&amp;$R$33&amp;Services!E208&amp;$R$34)</f>
        <v>http://maps.google.com/?q=565 Sparks Blvd, Sparks, NV</v>
      </c>
      <c r="G141" s="90" t="str">
        <f>if(Services!AJ208="","",$R$37&amp;Services!AJ208&amp;$R$38&amp;Services!AK208)</f>
        <v/>
      </c>
      <c r="H141" s="90" t="str">
        <f t="shared" si="3"/>
        <v>http://maps.google.com/?q=565 Sparks Blvd, Sparks, NV</v>
      </c>
      <c r="I141" s="81"/>
      <c r="J141" s="90" t="str">
        <f>if(oldHousing!A133="","",$R$42&amp;oldHousing!A133&amp;$R$43&amp;L141&amp;K141&amp;oldHousing!B133&amp;$R$46&amp;O141&amp;$R$47&amp;oldHousing!F133&amp;$R$48)</f>
        <v/>
      </c>
      <c r="K141" s="90" t="str">
        <f>if(oldHousing!H141="y"," subsidized&lt;br /&gt;"," ")</f>
        <v> </v>
      </c>
      <c r="L141" s="90" t="str">
        <f>if(oldHousing!G141="","",oldHousing!G141&amp;if(oldHousing!H141="n","&amp;nbsp;&lt;br /&gt;",",&amp;nbsp;"))</f>
        <v/>
      </c>
      <c r="M141" s="90" t="str">
        <f>if(oldHousing!B133="","","http://maps.google.com/?q="&amp;oldHousing!B133&amp;" NV")</f>
        <v/>
      </c>
      <c r="N141" s="90" t="str">
        <f>if(oldHousing!D133="","",$R$37&amp;oldHousing!D133&amp;$R$38&amp;oldHousing!E133)</f>
        <v/>
      </c>
      <c r="O141" s="90" t="str">
        <f t="shared" si="9"/>
        <v/>
      </c>
      <c r="P141" s="81"/>
      <c r="S141" s="81"/>
    </row>
    <row r="142">
      <c r="B142" s="87" t="str">
        <f t="shared" si="1"/>
        <v>#REF!</v>
      </c>
      <c r="C142" s="88" t="str">
        <f t="shared" si="2"/>
        <v>#REF!</v>
      </c>
      <c r="D142" s="89" t="str">
        <f t="shared" si="10"/>
        <v>#REF!</v>
      </c>
      <c r="E142" s="88" t="str">
        <f>if(Services!A209="","",$R$23&amp;Services!A209&amp;$R$24&amp;Services!H209&amp;$R$25&amp;Services!D209&amp;$R$26&amp;Services!E209&amp;$R$27&amp;oldWordpress!H142&amp;$R$28&amp;Services!B209&amp;$R$29)</f>
        <v>&lt;h3&gt;Parkside Gardens Apts&lt;/h3&gt;&lt;p&gt;Family-Subsidized-This apartment community accepts HUD subsidies. For HUD subsidized apartments, if you qualify for low income housing and they have available apartments, rent is based on 30% of your Adjusted Gross Income.&lt;br /&gt;1800 Sullivan Ln, Sparks, NV &lt;a href="http://maps.google.com/?q=1800 Sullivan Ln, Sparks, NV" target="_blank"&gt;MAP&lt;/a&gt;&lt;strong&gt;&lt;br /&gt;775-359-5555&lt;/strong&gt;&lt;/p&gt;</v>
      </c>
      <c r="F142" s="90" t="str">
        <f>if(Services!D209="","",$R$32&amp;Services!D209&amp;$R$33&amp;Services!E209&amp;$R$34)</f>
        <v>http://maps.google.com/?q=1800 Sullivan Ln, Sparks, NV</v>
      </c>
      <c r="G142" s="90" t="str">
        <f>if(Services!AJ209="","",$R$37&amp;Services!AJ209&amp;$R$38&amp;Services!AK209)</f>
        <v/>
      </c>
      <c r="H142" s="90" t="str">
        <f t="shared" si="3"/>
        <v>http://maps.google.com/?q=1800 Sullivan Ln, Sparks, NV</v>
      </c>
      <c r="I142" s="81"/>
      <c r="J142" s="90" t="str">
        <f>if(oldHousing!A134="","",$R$42&amp;oldHousing!A134&amp;$R$43&amp;L142&amp;K142&amp;oldHousing!B134&amp;$R$46&amp;O142&amp;$R$47&amp;oldHousing!F134&amp;$R$48)</f>
        <v/>
      </c>
      <c r="K142" s="90" t="str">
        <f>if(oldHousing!H142="y"," subsidized&lt;br /&gt;"," ")</f>
        <v> </v>
      </c>
      <c r="L142" s="90" t="str">
        <f>if(oldHousing!G142="","",oldHousing!G142&amp;if(oldHousing!H142="n","&amp;nbsp;&lt;br /&gt;",",&amp;nbsp;"))</f>
        <v/>
      </c>
      <c r="M142" s="90" t="str">
        <f>if(oldHousing!B134="","","http://maps.google.com/?q="&amp;oldHousing!B134&amp;" NV")</f>
        <v/>
      </c>
      <c r="N142" s="90" t="str">
        <f>if(oldHousing!D134="","",$R$37&amp;oldHousing!D134&amp;$R$38&amp;oldHousing!E134)</f>
        <v/>
      </c>
      <c r="O142" s="90" t="str">
        <f t="shared" si="9"/>
        <v/>
      </c>
      <c r="P142" s="81"/>
      <c r="S142" s="81"/>
    </row>
    <row r="143">
      <c r="B143" s="87" t="str">
        <f t="shared" si="1"/>
        <v>#REF!</v>
      </c>
      <c r="C143" s="88" t="str">
        <f t="shared" si="2"/>
        <v>#REF!</v>
      </c>
      <c r="D143" s="89" t="str">
        <f t="shared" si="10"/>
        <v>#REF!</v>
      </c>
      <c r="E143" s="88" t="str">
        <f>if(Services!A210="","",$R$23&amp;Services!A210&amp;$R$24&amp;Services!H210&amp;$R$25&amp;Services!D210&amp;$R$26&amp;Services!E210&amp;$R$27&amp;oldWordpress!H143&amp;$R$28&amp;Services!B210&amp;$R$29)</f>
        <v>&lt;h3&gt;Parkway Lodge&lt;/h3&gt;&lt;p&gt;Singles/Seniors/Disabled Subsidized-Using Low Income Housing Tax Credit. In projects with five or more HOME assisted units, at least 20% of these units must be occupied by families earning 50% or less of area median income. All other HOME assisted units must be occupied by families earning  80% or less of AMI, but in practice most are reserved for families earning 60% or less. Maximum monthly rent is capped with a low HOME rent for &lt;50% AMI units and a High HOME assisted units.&lt;br /&gt;49 S Park St, Reno, NV &lt;a href="http://maps.google.com/?q=49 S Park St, Reno, NV" target="_blank"&gt;MAP&lt;/a&gt;&lt;strong&gt;&lt;br /&gt;775-322-1430&lt;/strong&gt;&lt;/p&gt;</v>
      </c>
      <c r="F143" s="90" t="str">
        <f>if(Services!D210="","",$R$32&amp;Services!D210&amp;$R$33&amp;Services!E210&amp;$R$34)</f>
        <v>http://maps.google.com/?q=49 S Park St, Reno, NV</v>
      </c>
      <c r="G143" s="90" t="str">
        <f>if(Services!AJ210="","",$R$37&amp;Services!AJ210&amp;$R$38&amp;Services!AK210)</f>
        <v/>
      </c>
      <c r="H143" s="90" t="str">
        <f t="shared" si="3"/>
        <v>http://maps.google.com/?q=49 S Park St, Reno, NV</v>
      </c>
      <c r="I143" s="81"/>
      <c r="J143" s="90" t="str">
        <f>if(oldHousing!A135="","",$R$42&amp;oldHousing!A135&amp;$R$43&amp;L143&amp;K143&amp;oldHousing!B135&amp;$R$46&amp;O143&amp;$R$47&amp;oldHousing!F135&amp;$R$48)</f>
        <v/>
      </c>
      <c r="K143" s="90" t="str">
        <f>if(oldHousing!H143="y"," subsidized&lt;br /&gt;"," ")</f>
        <v> </v>
      </c>
      <c r="L143" s="90" t="str">
        <f>if(oldHousing!G143="","",oldHousing!G143&amp;if(oldHousing!H143="n","&amp;nbsp;&lt;br /&gt;",",&amp;nbsp;"))</f>
        <v/>
      </c>
      <c r="M143" s="90" t="str">
        <f>if(oldHousing!B135="","","http://maps.google.com/?q="&amp;oldHousing!B135&amp;" NV")</f>
        <v/>
      </c>
      <c r="N143" s="90" t="str">
        <f>if(oldHousing!D135="","",$R$37&amp;oldHousing!D135&amp;$R$38&amp;oldHousing!E135)</f>
        <v/>
      </c>
      <c r="O143" s="90" t="str">
        <f t="shared" si="9"/>
        <v/>
      </c>
      <c r="P143" s="81"/>
      <c r="S143" s="81"/>
    </row>
    <row r="144">
      <c r="B144" s="87" t="str">
        <f t="shared" si="1"/>
        <v>#REF!</v>
      </c>
      <c r="C144" s="88" t="str">
        <f t="shared" si="2"/>
        <v>#REF!</v>
      </c>
      <c r="D144" s="89" t="str">
        <f t="shared" si="10"/>
        <v>#REF!</v>
      </c>
      <c r="E144" s="88" t="str">
        <f>if(Services!A211="","",$R$23&amp;Services!A211&amp;$R$24&amp;Services!H211&amp;$R$25&amp;Services!D211&amp;$R$26&amp;Services!E211&amp;$R$27&amp;oldWordpress!H144&amp;$R$28&amp;Services!B211&amp;$R$29)</f>
        <v>&lt;h3&gt;Pilgrims Rest &lt;/h3&gt;&lt;p&gt;Seniors-Subsidized-WCHC must be 62+&lt;br /&gt;1325 Hillboro Ave, Reno, NV &lt;a href="http://maps.google.com/?q=1325 Hillboro Ave, Reno, NV" target="_blank"&gt;MAP&lt;/a&gt;&lt;strong&gt;&lt;br /&gt;775-331-5138&lt;/strong&gt;&lt;/p&gt;</v>
      </c>
      <c r="F144" s="90" t="str">
        <f>if(Services!D211="","",$R$32&amp;Services!D211&amp;$R$33&amp;Services!E211&amp;$R$34)</f>
        <v>http://maps.google.com/?q=1325 Hillboro Ave, Reno, NV</v>
      </c>
      <c r="G144" s="90" t="str">
        <f>if(Services!AJ211="","",$R$37&amp;Services!AJ211&amp;$R$38&amp;Services!AK211)</f>
        <v/>
      </c>
      <c r="H144" s="90" t="str">
        <f t="shared" si="3"/>
        <v>http://maps.google.com/?q=1325 Hillboro Ave, Reno, NV</v>
      </c>
      <c r="I144" s="81"/>
      <c r="J144" s="90" t="str">
        <f>if(oldHousing!A136="","",$R$42&amp;oldHousing!A136&amp;$R$43&amp;L144&amp;K144&amp;oldHousing!B136&amp;$R$46&amp;O144&amp;$R$47&amp;oldHousing!F136&amp;$R$48)</f>
        <v/>
      </c>
      <c r="K144" s="90" t="str">
        <f>if(oldHousing!H144="y"," subsidized&lt;br /&gt;"," ")</f>
        <v> </v>
      </c>
      <c r="L144" s="90" t="str">
        <f>if(oldHousing!G144="","",oldHousing!G144&amp;if(oldHousing!H144="n","&amp;nbsp;&lt;br /&gt;",",&amp;nbsp;"))</f>
        <v/>
      </c>
      <c r="M144" s="90" t="str">
        <f>if(oldHousing!B136="","","http://maps.google.com/?q="&amp;oldHousing!B136&amp;" NV")</f>
        <v/>
      </c>
      <c r="N144" s="90" t="str">
        <f>if(oldHousing!D136="","",$R$37&amp;oldHousing!D136&amp;$R$38&amp;oldHousing!E136)</f>
        <v/>
      </c>
      <c r="O144" s="90" t="str">
        <f t="shared" si="9"/>
        <v/>
      </c>
      <c r="P144" s="81"/>
      <c r="S144" s="81"/>
    </row>
    <row r="145">
      <c r="B145" s="87" t="str">
        <f t="shared" si="1"/>
        <v>#REF!</v>
      </c>
      <c r="C145" s="88" t="str">
        <f t="shared" si="2"/>
        <v>#REF!</v>
      </c>
      <c r="D145" s="89" t="str">
        <f t="shared" si="10"/>
        <v>#REF!</v>
      </c>
      <c r="E145" s="88" t="str">
        <f>if(Services!A212="","",$R$23&amp;Services!A212&amp;$R$24&amp;Services!H212&amp;$R$25&amp;Services!D212&amp;$R$26&amp;Services!E212&amp;$R$27&amp;oldWordpress!H145&amp;$R$28&amp;Services!B212&amp;$R$29)</f>
        <v>#REF!</v>
      </c>
      <c r="F145" s="90" t="str">
        <f>if(Services!D212="","",$R$32&amp;Services!D212&amp;$R$33&amp;Services!E212&amp;$R$34)</f>
        <v>http://maps.google.com/?q=1455 Evelyn Way, Reno, NV</v>
      </c>
      <c r="G145" s="90" t="str">
        <f>if(#REF!="","",$R$37&amp;#REF!&amp;$R$38&amp;#REF!)</f>
        <v>#REF!</v>
      </c>
      <c r="H145" s="90" t="str">
        <f t="shared" si="3"/>
        <v>#REF!</v>
      </c>
      <c r="I145" s="81"/>
      <c r="J145" s="90" t="str">
        <f>if(oldHousing!A137="","",$R$42&amp;oldHousing!A137&amp;$R$43&amp;L145&amp;K145&amp;oldHousing!B137&amp;$R$46&amp;O145&amp;$R$47&amp;oldHousing!F137&amp;$R$48)</f>
        <v/>
      </c>
      <c r="K145" s="90" t="str">
        <f>if(oldHousing!H145="y"," subsidized&lt;br /&gt;"," ")</f>
        <v> </v>
      </c>
      <c r="L145" s="90" t="str">
        <f>if(oldHousing!G145="","",oldHousing!G145&amp;if(oldHousing!H145="n","&amp;nbsp;&lt;br /&gt;",",&amp;nbsp;"))</f>
        <v/>
      </c>
      <c r="M145" s="90" t="str">
        <f>if(oldHousing!B137="","","http://maps.google.com/?q="&amp;oldHousing!B137&amp;" NV")</f>
        <v/>
      </c>
      <c r="N145" s="90" t="str">
        <f>if(oldHousing!D137="","",$R$37&amp;oldHousing!D137&amp;$R$38&amp;oldHousing!E137)</f>
        <v/>
      </c>
      <c r="O145" s="90" t="str">
        <f t="shared" si="9"/>
        <v/>
      </c>
      <c r="P145" s="81"/>
      <c r="S145" s="81"/>
    </row>
    <row r="146">
      <c r="B146" s="87" t="str">
        <f t="shared" si="1"/>
        <v>#REF!</v>
      </c>
      <c r="C146" s="88" t="str">
        <f t="shared" si="2"/>
        <v>#REF!</v>
      </c>
      <c r="D146" s="89" t="str">
        <f t="shared" si="10"/>
        <v>#REF!</v>
      </c>
      <c r="E146" s="88" t="str">
        <f>if(Services!A213="","",$R$23&amp;Services!A213&amp;$R$24&amp;Services!H213&amp;$R$25&amp;Services!D213&amp;$R$26&amp;Services!E213&amp;$R$27&amp;oldWordpress!H146&amp;$R$28&amp;Services!B213&amp;$R$29)</f>
        <v>&lt;h3&gt;Planned Parenthood - Facts of Life Line&lt;/h3&gt;&lt;p&gt;Planned Parenthood Facts of Life Line has been an expert source of information and education on reproductive  and sexual health care issues for 100 years. Get fact sheets and reports on Planned Parenthood programs and reproductive rights and health care issues, including contraception, sex education, teen pregnancy, abortion, and international family planning.&lt;br /&gt;No Address, Regional, NV &lt;a href="http://maps.google.com/?q=No Address, Regional, NV" target="_blank"&gt;MAP&lt;/a&gt;&lt;strong&gt;&lt;br /&gt;775-688-5588&lt;/strong&gt;&lt;/p&gt;</v>
      </c>
      <c r="F146" s="90" t="str">
        <f>if(Services!D213="","",$R$32&amp;Services!D213&amp;$R$33&amp;Services!E213&amp;$R$34)</f>
        <v>http://maps.google.com/?q=No Address, Regional, NV</v>
      </c>
      <c r="G146" s="90" t="str">
        <f>if(Services!AJ213="","",$R$37&amp;Services!AJ213&amp;$R$38&amp;Services!AK213)</f>
        <v/>
      </c>
      <c r="H146" s="90" t="str">
        <f t="shared" si="3"/>
        <v>http://maps.google.com/?q=No Address, Regional, NV</v>
      </c>
      <c r="I146" s="81"/>
      <c r="J146" s="90" t="str">
        <f>if(oldHousing!A138="","",$R$42&amp;oldHousing!A138&amp;$R$43&amp;L146&amp;K146&amp;oldHousing!B138&amp;$R$46&amp;O146&amp;$R$47&amp;oldHousing!F138&amp;$R$48)</f>
        <v/>
      </c>
      <c r="K146" s="90" t="str">
        <f>if(oldHousing!H146="y"," subsidized&lt;br /&gt;"," ")</f>
        <v> </v>
      </c>
      <c r="L146" s="90" t="str">
        <f>if(oldHousing!G146="","",oldHousing!G146&amp;if(oldHousing!H146="n","&amp;nbsp;&lt;br /&gt;",",&amp;nbsp;"))</f>
        <v/>
      </c>
      <c r="M146" s="90" t="str">
        <f>if(oldHousing!B138="","","http://maps.google.com/?q="&amp;oldHousing!B138&amp;" NV")</f>
        <v/>
      </c>
      <c r="N146" s="90" t="str">
        <f>if(oldHousing!D138="","",$R$37&amp;oldHousing!D138&amp;$R$38&amp;oldHousing!E138)</f>
        <v/>
      </c>
      <c r="O146" s="90" t="str">
        <f t="shared" si="9"/>
        <v/>
      </c>
      <c r="P146" s="81"/>
      <c r="S146" s="81"/>
    </row>
    <row r="147">
      <c r="B147" s="87" t="str">
        <f t="shared" si="1"/>
        <v>#REF!</v>
      </c>
      <c r="C147" s="88" t="str">
        <f t="shared" si="2"/>
        <v>#REF!</v>
      </c>
      <c r="D147" s="89" t="str">
        <f t="shared" si="10"/>
        <v>#REF!</v>
      </c>
      <c r="E147" s="88" t="str">
        <f>if(Services!A214="","",$R$23&amp;Services!A214&amp;$R$24&amp;Services!H214&amp;$R$25&amp;Services!D214&amp;$R$26&amp;Services!E214&amp;$R$27&amp;oldWordpress!H147&amp;$R$28&amp;Services!B214&amp;$R$29)</f>
        <v>#REF!</v>
      </c>
      <c r="F147" s="90" t="str">
        <f>if(Services!D214="","",$R$32&amp;Services!D214&amp;$R$33&amp;Services!E214&amp;$R$34)</f>
        <v>http://maps.google.com/?q=455 W 5th St, Reno, NV</v>
      </c>
      <c r="G147" s="90" t="str">
        <f t="shared" ref="G147:G154" si="11">if(#REF!="","",$R$37&amp;#REF!&amp;$R$38&amp;#REF!)</f>
        <v>#REF!</v>
      </c>
      <c r="H147" s="90" t="str">
        <f t="shared" si="3"/>
        <v>#REF!</v>
      </c>
      <c r="I147" s="81"/>
      <c r="J147" s="90" t="str">
        <f>if(oldHousing!A139="","",$R$42&amp;oldHousing!A139&amp;$R$43&amp;L147&amp;K147&amp;oldHousing!B139&amp;$R$46&amp;O147&amp;$R$47&amp;oldHousing!F139&amp;$R$48)</f>
        <v/>
      </c>
      <c r="K147" s="90" t="str">
        <f>if(oldHousing!H147="y"," subsidized&lt;br /&gt;"," ")</f>
        <v> </v>
      </c>
      <c r="L147" s="90" t="str">
        <f>if(oldHousing!G147="","",oldHousing!G147&amp;if(oldHousing!H147="n","&amp;nbsp;&lt;br /&gt;",",&amp;nbsp;"))</f>
        <v/>
      </c>
      <c r="M147" s="90" t="str">
        <f>if(oldHousing!B139="","","http://maps.google.com/?q="&amp;oldHousing!B139&amp;" NV")</f>
        <v/>
      </c>
      <c r="N147" s="90" t="str">
        <f>if(oldHousing!D139="","",$R$37&amp;oldHousing!D139&amp;$R$38&amp;oldHousing!E139)</f>
        <v/>
      </c>
      <c r="O147" s="90" t="str">
        <f t="shared" si="9"/>
        <v/>
      </c>
      <c r="P147" s="81"/>
      <c r="S147" s="81"/>
    </row>
    <row r="148">
      <c r="B148" s="87" t="str">
        <f t="shared" si="1"/>
        <v>#REF!</v>
      </c>
      <c r="C148" s="88" t="str">
        <f t="shared" si="2"/>
        <v>#REF!</v>
      </c>
      <c r="D148" s="89" t="str">
        <f t="shared" si="10"/>
        <v>#REF!</v>
      </c>
      <c r="E148" s="88" t="str">
        <f>if(Services!A215="","",$R$23&amp;Services!A215&amp;$R$24&amp;Services!H215&amp;$R$25&amp;Services!D215&amp;$R$26&amp;Services!E215&amp;$R$27&amp;oldWordpress!H148&amp;$R$28&amp;Services!B215&amp;$R$29)</f>
        <v>#REF!</v>
      </c>
      <c r="F148" s="90" t="str">
        <f>if(Services!D215="","",$R$32&amp;Services!D215&amp;$R$33&amp;Services!E215&amp;$R$34)</f>
        <v>http://maps.google.com/?q=853 Haskell Street, Reno, NV</v>
      </c>
      <c r="G148" s="90" t="str">
        <f t="shared" si="11"/>
        <v>#REF!</v>
      </c>
      <c r="H148" s="90" t="str">
        <f t="shared" si="3"/>
        <v>#REF!</v>
      </c>
      <c r="I148" s="81"/>
      <c r="J148" s="90" t="str">
        <f>if(oldHousing!A140="","",$R$42&amp;oldHousing!A140&amp;$R$43&amp;L148&amp;K148&amp;oldHousing!B140&amp;$R$46&amp;O148&amp;$R$47&amp;oldHousing!F140&amp;$R$48)</f>
        <v/>
      </c>
      <c r="K148" s="90" t="str">
        <f>if(oldHousing!H148="y"," subsidized&lt;br /&gt;"," ")</f>
        <v> </v>
      </c>
      <c r="L148" s="90" t="str">
        <f>if(oldHousing!G148="","",oldHousing!G148&amp;if(oldHousing!H148="n","&amp;nbsp;&lt;br /&gt;",",&amp;nbsp;"))</f>
        <v/>
      </c>
      <c r="M148" s="90" t="str">
        <f>if(oldHousing!B140="","","http://maps.google.com/?q="&amp;oldHousing!B140&amp;" NV")</f>
        <v/>
      </c>
      <c r="N148" s="90" t="str">
        <f>if(oldHousing!D140="","",$R$37&amp;oldHousing!D140&amp;$R$38&amp;oldHousing!E140)</f>
        <v/>
      </c>
      <c r="O148" s="90" t="str">
        <f t="shared" si="9"/>
        <v/>
      </c>
      <c r="P148" s="81"/>
      <c r="S148" s="81"/>
    </row>
    <row r="149">
      <c r="B149" s="87" t="str">
        <f t="shared" si="1"/>
        <v>#REF!</v>
      </c>
      <c r="C149" s="88" t="str">
        <f t="shared" si="2"/>
        <v>#REF!</v>
      </c>
      <c r="D149" s="89" t="str">
        <f t="shared" si="10"/>
        <v>#REF!</v>
      </c>
      <c r="E149" s="88" t="str">
        <f>if(Services!A216="","",$R$23&amp;Services!A216&amp;$R$24&amp;Services!H216&amp;$R$25&amp;Services!D216&amp;$R$26&amp;Services!E216&amp;$R$27&amp;oldWordpress!H149&amp;$R$28&amp;Services!B216&amp;$R$29)</f>
        <v>#REF!</v>
      </c>
      <c r="F149" s="90" t="str">
        <f>if(Services!D216="","",$R$32&amp;Services!D216&amp;$R$33&amp;Services!E216&amp;$R$34)</f>
        <v>http://maps.google.com/?q=No Address, Nevada, NV</v>
      </c>
      <c r="G149" s="90" t="str">
        <f t="shared" si="11"/>
        <v>#REF!</v>
      </c>
      <c r="H149" s="90" t="str">
        <f t="shared" si="3"/>
        <v>#REF!</v>
      </c>
      <c r="I149" s="81"/>
      <c r="J149" s="90" t="str">
        <f>if(oldHousing!A141="","",$R$42&amp;oldHousing!A141&amp;$R$43&amp;L149&amp;K149&amp;oldHousing!B141&amp;$R$46&amp;O149&amp;$R$47&amp;oldHousing!F141&amp;$R$48)</f>
        <v/>
      </c>
      <c r="K149" s="90" t="str">
        <f>if(oldHousing!H149="y"," subsidized&lt;br /&gt;"," ")</f>
        <v> </v>
      </c>
      <c r="L149" s="90" t="str">
        <f>if(oldHousing!G149="","",oldHousing!G149&amp;if(oldHousing!H149="n","&amp;nbsp;&lt;br /&gt;",",&amp;nbsp;"))</f>
        <v/>
      </c>
      <c r="M149" s="90" t="str">
        <f>if(oldHousing!B141="","","http://maps.google.com/?q="&amp;oldHousing!B141&amp;" NV")</f>
        <v/>
      </c>
      <c r="N149" s="90" t="str">
        <f>if(oldHousing!D141="","",$R$37&amp;oldHousing!D141&amp;$R$38&amp;oldHousing!E141)</f>
        <v/>
      </c>
      <c r="O149" s="90" t="str">
        <f t="shared" si="9"/>
        <v/>
      </c>
      <c r="P149" s="81"/>
      <c r="S149" s="81"/>
    </row>
    <row r="150">
      <c r="B150" s="87" t="str">
        <f t="shared" si="1"/>
        <v>#REF!</v>
      </c>
      <c r="C150" s="88" t="str">
        <f t="shared" si="2"/>
        <v>#REF!</v>
      </c>
      <c r="D150" s="89" t="str">
        <f t="shared" si="10"/>
        <v>#REF!</v>
      </c>
      <c r="E150" s="88" t="str">
        <f>if(Services!A217="","",$R$23&amp;Services!A217&amp;$R$24&amp;Services!H217&amp;$R$25&amp;Services!D217&amp;$R$26&amp;Services!E217&amp;$R$27&amp;oldWordpress!H150&amp;$R$28&amp;Services!B217&amp;$R$29)</f>
        <v>#REF!</v>
      </c>
      <c r="F150" s="90" t="str">
        <f>if(Services!D217="","",$R$32&amp;Services!D217&amp;$R$33&amp;Services!E217&amp;$R$34)</f>
        <v>http://maps.google.com/?q=208 Capital City, Hill Nixon, NV</v>
      </c>
      <c r="G150" s="90" t="str">
        <f t="shared" si="11"/>
        <v>#REF!</v>
      </c>
      <c r="H150" s="90" t="str">
        <f t="shared" si="3"/>
        <v>#REF!</v>
      </c>
      <c r="I150" s="81"/>
      <c r="J150" s="90" t="str">
        <f>if(oldHousing!A142="","",$R$42&amp;oldHousing!A142&amp;$R$43&amp;L150&amp;K150&amp;oldHousing!B142&amp;$R$46&amp;O150&amp;$R$47&amp;oldHousing!F142&amp;$R$48)</f>
        <v/>
      </c>
      <c r="K150" s="90" t="str">
        <f>if(oldHousing!H150="y"," subsidized&lt;br /&gt;"," ")</f>
        <v> </v>
      </c>
      <c r="L150" s="90" t="str">
        <f>if(oldHousing!G150="","",oldHousing!G150&amp;if(oldHousing!H150="n","&amp;nbsp;&lt;br /&gt;",",&amp;nbsp;"))</f>
        <v/>
      </c>
      <c r="M150" s="90" t="str">
        <f>if(oldHousing!B142="","","http://maps.google.com/?q="&amp;oldHousing!B142&amp;" NV")</f>
        <v/>
      </c>
      <c r="N150" s="90" t="str">
        <f>if(oldHousing!D142="","",$R$37&amp;oldHousing!D142&amp;$R$38&amp;oldHousing!E142)</f>
        <v/>
      </c>
      <c r="O150" s="90" t="str">
        <f t="shared" si="9"/>
        <v/>
      </c>
      <c r="P150" s="81"/>
      <c r="S150" s="81"/>
    </row>
    <row r="151">
      <c r="B151" s="87" t="str">
        <f t="shared" si="1"/>
        <v>#REF!</v>
      </c>
      <c r="C151" s="88" t="str">
        <f t="shared" si="2"/>
        <v>#REF!</v>
      </c>
      <c r="D151" s="89" t="str">
        <f t="shared" si="10"/>
        <v>#REF!</v>
      </c>
      <c r="E151" s="88" t="str">
        <f>if(Services!A218="","",$R$23&amp;Services!A218&amp;$R$24&amp;Services!H218&amp;$R$25&amp;Services!D218&amp;$R$26&amp;Services!E218&amp;$R$27&amp;oldWordpress!H151&amp;$R$28&amp;Services!B218&amp;$R$29)</f>
        <v>#REF!</v>
      </c>
      <c r="F151" s="90" t="str">
        <f>if(Services!D218="","",$R$32&amp;Services!D218&amp;$R$33&amp;Services!E218&amp;$R$34)</f>
        <v>http://maps.google.com/?q=3500 Lakeside Ct. #101, Reno, NV</v>
      </c>
      <c r="G151" s="90" t="str">
        <f t="shared" si="11"/>
        <v>#REF!</v>
      </c>
      <c r="H151" s="90" t="str">
        <f t="shared" si="3"/>
        <v>#REF!</v>
      </c>
      <c r="I151" s="81"/>
      <c r="J151" s="90" t="str">
        <f>if(oldHousing!A143="","",$R$42&amp;oldHousing!A143&amp;$R$43&amp;L151&amp;K151&amp;oldHousing!B143&amp;$R$46&amp;O151&amp;$R$47&amp;oldHousing!F143&amp;$R$48)</f>
        <v/>
      </c>
      <c r="K151" s="90" t="str">
        <f>if(oldHousing!H151="y"," subsidized&lt;br /&gt;"," ")</f>
        <v> </v>
      </c>
      <c r="L151" s="90" t="str">
        <f>if(oldHousing!G151="","",oldHousing!G151&amp;if(oldHousing!H151="n","&amp;nbsp;&lt;br /&gt;",",&amp;nbsp;"))</f>
        <v/>
      </c>
      <c r="M151" s="90" t="str">
        <f>if(oldHousing!B143="","","http://maps.google.com/?q="&amp;oldHousing!B143&amp;" NV")</f>
        <v/>
      </c>
      <c r="N151" s="90" t="str">
        <f>if(oldHousing!D143="","",$R$37&amp;oldHousing!D143&amp;$R$38&amp;oldHousing!E143)</f>
        <v/>
      </c>
      <c r="O151" s="90" t="str">
        <f t="shared" si="9"/>
        <v/>
      </c>
      <c r="P151" s="81"/>
      <c r="S151" s="81"/>
    </row>
    <row r="152">
      <c r="B152" s="87" t="str">
        <f t="shared" si="1"/>
        <v>#REF!</v>
      </c>
      <c r="C152" s="88" t="str">
        <f t="shared" si="2"/>
        <v>#REF!</v>
      </c>
      <c r="D152" s="89" t="str">
        <f t="shared" si="10"/>
        <v>#REF!</v>
      </c>
      <c r="E152" s="88" t="str">
        <f>if(Services!A219="","",$R$23&amp;Services!A219&amp;$R$24&amp;Services!H219&amp;$R$25&amp;Services!D219&amp;$R$26&amp;Services!E219&amp;$R$27&amp;oldWordpress!H152&amp;$R$28&amp;Services!B219&amp;$R$29)</f>
        <v>#REF!</v>
      </c>
      <c r="F152" s="90" t="str">
        <f>if(Services!D219="","",$R$32&amp;Services!D219&amp;$R$33&amp;Services!E219&amp;$R$34)</f>
        <v>http://maps.google.com/?q=121 Vesta St., Reno, NV</v>
      </c>
      <c r="G152" s="90" t="str">
        <f t="shared" si="11"/>
        <v>#REF!</v>
      </c>
      <c r="H152" s="90" t="str">
        <f t="shared" si="3"/>
        <v>#REF!</v>
      </c>
      <c r="I152" s="81"/>
      <c r="J152" s="90" t="str">
        <f>if(oldHousing!A144="","",$R$42&amp;oldHousing!A144&amp;$R$43&amp;L152&amp;K152&amp;oldHousing!B144&amp;$R$46&amp;O152&amp;$R$47&amp;oldHousing!F144&amp;$R$48)</f>
        <v/>
      </c>
      <c r="K152" s="90" t="str">
        <f>if(oldHousing!H152="y"," subsidized&lt;br /&gt;"," ")</f>
        <v> </v>
      </c>
      <c r="L152" s="90" t="str">
        <f>if(oldHousing!G152="","",oldHousing!G152&amp;if(oldHousing!H152="n","&amp;nbsp;&lt;br /&gt;",",&amp;nbsp;"))</f>
        <v/>
      </c>
      <c r="M152" s="90" t="str">
        <f>if(oldHousing!B144="","","http://maps.google.com/?q="&amp;oldHousing!B144&amp;" NV")</f>
        <v/>
      </c>
      <c r="N152" s="90" t="str">
        <f>if(oldHousing!D144="","",$R$37&amp;oldHousing!D144&amp;$R$38&amp;oldHousing!E144)</f>
        <v/>
      </c>
      <c r="O152" s="90" t="str">
        <f t="shared" si="9"/>
        <v/>
      </c>
      <c r="P152" s="81"/>
      <c r="S152" s="81"/>
    </row>
    <row r="153">
      <c r="B153" s="87" t="str">
        <f t="shared" si="1"/>
        <v>#REF!</v>
      </c>
      <c r="C153" s="88" t="str">
        <f t="shared" si="2"/>
        <v>#REF!</v>
      </c>
      <c r="D153" s="89" t="str">
        <f t="shared" si="10"/>
        <v>#REF!</v>
      </c>
      <c r="E153" s="88" t="str">
        <f>if(Services!A220="","",$R$23&amp;Services!A220&amp;$R$24&amp;Services!H220&amp;$R$25&amp;Services!D220&amp;$R$26&amp;Services!E220&amp;$R$27&amp;oldWordpress!H153&amp;$R$28&amp;Services!B220&amp;$R$29)</f>
        <v>#REF!</v>
      </c>
      <c r="F153" s="90" t="str">
        <f>if(Services!D220="","",$R$32&amp;Services!D220&amp;$R$33&amp;Services!E220&amp;$R$34)</f>
        <v>http://maps.google.com/?q=355 Record Street 2nd floor, Reno, NV</v>
      </c>
      <c r="G153" s="90" t="str">
        <f t="shared" si="11"/>
        <v>#REF!</v>
      </c>
      <c r="H153" s="90" t="str">
        <f t="shared" si="3"/>
        <v>#REF!</v>
      </c>
      <c r="I153" s="81"/>
      <c r="J153" s="90" t="str">
        <f>if(oldHousing!A145="","",$R$42&amp;oldHousing!A145&amp;$R$43&amp;L153&amp;K153&amp;oldHousing!B145&amp;$R$46&amp;O153&amp;$R$47&amp;oldHousing!F145&amp;$R$48)</f>
        <v/>
      </c>
      <c r="K153" s="90" t="str">
        <f>if(oldHousing!H153="y"," subsidized&lt;br /&gt;"," ")</f>
        <v> </v>
      </c>
      <c r="L153" s="90" t="str">
        <f>if(oldHousing!G153="","",oldHousing!G153&amp;if(oldHousing!H153="n","&amp;nbsp;&lt;br /&gt;",",&amp;nbsp;"))</f>
        <v/>
      </c>
      <c r="M153" s="90" t="str">
        <f>if(oldHousing!B145="","","http://maps.google.com/?q="&amp;oldHousing!B145&amp;" NV")</f>
        <v/>
      </c>
      <c r="N153" s="90" t="str">
        <f>if(oldHousing!D145="","",$R$37&amp;oldHousing!D145&amp;$R$38&amp;oldHousing!E145)</f>
        <v/>
      </c>
      <c r="O153" s="90" t="str">
        <f t="shared" si="9"/>
        <v/>
      </c>
      <c r="P153" s="81"/>
      <c r="S153" s="81"/>
    </row>
    <row r="154">
      <c r="B154" s="87" t="str">
        <f t="shared" si="1"/>
        <v>#REF!</v>
      </c>
      <c r="C154" s="88" t="str">
        <f t="shared" si="2"/>
        <v>#REF!</v>
      </c>
      <c r="D154" s="89" t="str">
        <f t="shared" si="10"/>
        <v>#REF!</v>
      </c>
      <c r="E154" s="88" t="str">
        <f>if(Services!A221="","",$R$23&amp;Services!A221&amp;$R$24&amp;Services!H221&amp;$R$25&amp;Services!D221&amp;$R$26&amp;Services!E221&amp;$R$27&amp;oldWordpress!H154&amp;$R$28&amp;Services!B221&amp;$R$29)</f>
        <v>#REF!</v>
      </c>
      <c r="F154" s="90" t="str">
        <f>if(Services!D221="","",$R$32&amp;Services!D221&amp;$R$33&amp;Services!E221&amp;$R$34)</f>
        <v>http://maps.google.com/?q=700 C Smithridge Drive, Park #C, Reno, NV</v>
      </c>
      <c r="G154" s="90" t="str">
        <f t="shared" si="11"/>
        <v>#REF!</v>
      </c>
      <c r="H154" s="90" t="str">
        <f t="shared" si="3"/>
        <v>#REF!</v>
      </c>
      <c r="I154" s="81"/>
      <c r="J154" s="90" t="str">
        <f>if(oldHousing!A146="","",$R$42&amp;oldHousing!A146&amp;$R$43&amp;L154&amp;K154&amp;oldHousing!B146&amp;$R$46&amp;O154&amp;$R$47&amp;oldHousing!F146&amp;$R$48)</f>
        <v/>
      </c>
      <c r="K154" s="90" t="str">
        <f>if(oldHousing!H154="y"," subsidized&lt;br /&gt;"," ")</f>
        <v> </v>
      </c>
      <c r="L154" s="90" t="str">
        <f>if(oldHousing!G154="","",oldHousing!G154&amp;if(oldHousing!H154="n","&amp;nbsp;&lt;br /&gt;",",&amp;nbsp;"))</f>
        <v/>
      </c>
      <c r="M154" s="90" t="str">
        <f>if(oldHousing!B146="","","http://maps.google.com/?q="&amp;oldHousing!B146&amp;" NV")</f>
        <v/>
      </c>
      <c r="N154" s="90" t="str">
        <f>if(oldHousing!D146="","",$R$37&amp;oldHousing!D146&amp;$R$38&amp;oldHousing!E146)</f>
        <v/>
      </c>
      <c r="O154" s="90" t="str">
        <f t="shared" si="9"/>
        <v/>
      </c>
      <c r="P154" s="81"/>
      <c r="S154" s="81"/>
    </row>
    <row r="155">
      <c r="B155" s="87" t="str">
        <f t="shared" si="1"/>
        <v>#REF!</v>
      </c>
      <c r="C155" s="88" t="str">
        <f t="shared" si="2"/>
        <v>#REF!</v>
      </c>
      <c r="D155" s="89" t="str">
        <f t="shared" si="10"/>
        <v>#REF!</v>
      </c>
      <c r="E155" s="88" t="str">
        <f>if(Services!A223="","",$R$23&amp;Services!A223&amp;$R$24&amp;Services!H223&amp;$R$25&amp;Services!D223&amp;$R$26&amp;Services!E223&amp;$R$27&amp;oldWordpress!H155&amp;$R$28&amp;Services!B223&amp;$R$29)</f>
        <v>&lt;h3&gt;Reno Cancer Foundation&lt;/h3&gt;&lt;p&gt;Message line - Medications, medical supplies; M-W-F. Mon, Wed, Fri 9:00am-4:00pm. Must leave voicemail. 24-hour answer line; provides limited financial assistance to needy cancer patients. Assistance is designed to help with living costs, i.e., rent, emergency food, insurance, transportation, etc.&lt;br /&gt;1155 Mill St, Reno, NV &lt;a href="http://maps.google.com/?q=1155 Mill St, Reno, NV" target="_blank"&gt;MAP&lt;/a&gt;&lt;strong&gt;&lt;br /&gt;775-329-1970&lt;/strong&gt;&lt;/p&gt;</v>
      </c>
      <c r="F155" s="90" t="str">
        <f>if(Services!D223="","",$R$32&amp;Services!D223&amp;$R$33&amp;Services!E223&amp;$R$34)</f>
        <v>http://maps.google.com/?q=1155 Mill St, Reno, NV</v>
      </c>
      <c r="G155" s="90" t="str">
        <f>if(Services!AJ223="","",$R$37&amp;Services!AJ223&amp;$R$38&amp;Services!AK223)</f>
        <v/>
      </c>
      <c r="H155" s="90" t="str">
        <f t="shared" si="3"/>
        <v>http://maps.google.com/?q=1155 Mill St, Reno, NV</v>
      </c>
      <c r="I155" s="81"/>
      <c r="J155" s="90" t="str">
        <f>if(oldHousing!A147="","",$R$42&amp;oldHousing!A147&amp;$R$43&amp;L155&amp;K155&amp;oldHousing!B147&amp;$R$46&amp;O155&amp;$R$47&amp;oldHousing!F147&amp;$R$48)</f>
        <v/>
      </c>
      <c r="K155" s="90" t="str">
        <f>if(oldHousing!H155="y"," subsidized&lt;br /&gt;"," ")</f>
        <v> </v>
      </c>
      <c r="L155" s="90" t="str">
        <f>if(oldHousing!G155="","",oldHousing!G155&amp;if(oldHousing!H155="n","&amp;nbsp;&lt;br /&gt;",",&amp;nbsp;"))</f>
        <v/>
      </c>
      <c r="M155" s="90" t="str">
        <f>if(oldHousing!B147="","","http://maps.google.com/?q="&amp;oldHousing!B147&amp;" NV")</f>
        <v/>
      </c>
      <c r="N155" s="90" t="str">
        <f>if(oldHousing!D147="","",$R$37&amp;oldHousing!D147&amp;$R$38&amp;oldHousing!E147)</f>
        <v/>
      </c>
      <c r="O155" s="90" t="str">
        <f t="shared" si="9"/>
        <v/>
      </c>
      <c r="P155" s="81"/>
      <c r="S155" s="81"/>
    </row>
    <row r="156">
      <c r="B156" s="87" t="str">
        <f t="shared" si="1"/>
        <v>#REF!</v>
      </c>
      <c r="C156" s="88" t="str">
        <f t="shared" si="2"/>
        <v>#REF!</v>
      </c>
      <c r="D156" s="89" t="str">
        <f t="shared" si="10"/>
        <v>#REF!</v>
      </c>
      <c r="E156" s="88" t="str">
        <f>if(Services!A224="","",$R$23&amp;Services!A224&amp;$R$24&amp;Services!H224&amp;$R$25&amp;Services!D224&amp;$R$26&amp;Services!E224&amp;$R$27&amp;oldWordpress!H156&amp;$R$28&amp;Services!B224&amp;$R$29)</f>
        <v>&lt;h3&gt;Reno Host Lions Club&lt;/h3&gt;&lt;p&gt;Assists with vision exams and prescription drugs &lt;br /&gt;No Address, Regional, NV &lt;a href="http://maps.google.com/?q=No Address, Regional, NV" target="_blank"&gt;MAP&lt;/a&gt;&lt;strong&gt;&lt;br /&gt;775-825-8811&lt;/strong&gt;&lt;/p&gt;</v>
      </c>
      <c r="F156" s="90" t="str">
        <f>if(Services!D224="","",$R$32&amp;Services!D224&amp;$R$33&amp;Services!E224&amp;$R$34)</f>
        <v>http://maps.google.com/?q=No Address, Regional, NV</v>
      </c>
      <c r="G156" s="90" t="str">
        <f>if(Services!AJ224="","",$R$37&amp;Services!AJ224&amp;$R$38&amp;Services!AK224)</f>
        <v/>
      </c>
      <c r="H156" s="90" t="str">
        <f t="shared" si="3"/>
        <v>http://maps.google.com/?q=No Address, Regional, NV</v>
      </c>
      <c r="I156" s="81"/>
      <c r="J156" s="90" t="str">
        <f>if(oldHousing!A148="","",$R$42&amp;oldHousing!A148&amp;$R$43&amp;L156&amp;K156&amp;oldHousing!B148&amp;$R$46&amp;O156&amp;$R$47&amp;oldHousing!F148&amp;$R$48)</f>
        <v/>
      </c>
      <c r="K156" s="90" t="str">
        <f>if(oldHousing!H156="y"," subsidized&lt;br /&gt;"," ")</f>
        <v> </v>
      </c>
      <c r="L156" s="90" t="str">
        <f>if(oldHousing!G156="","",oldHousing!G156&amp;if(oldHousing!H156="n","&amp;nbsp;&lt;br /&gt;",",&amp;nbsp;"))</f>
        <v/>
      </c>
      <c r="M156" s="90" t="str">
        <f>if(oldHousing!B148="","","http://maps.google.com/?q="&amp;oldHousing!B148&amp;" NV")</f>
        <v/>
      </c>
      <c r="N156" s="90" t="str">
        <f>if(oldHousing!D148="","",$R$37&amp;oldHousing!D148&amp;$R$38&amp;oldHousing!E148)</f>
        <v/>
      </c>
      <c r="O156" s="90" t="str">
        <f t="shared" si="9"/>
        <v/>
      </c>
      <c r="P156" s="81"/>
      <c r="S156" s="81"/>
    </row>
    <row r="157">
      <c r="B157" s="87" t="str">
        <f t="shared" si="1"/>
        <v>#REF!</v>
      </c>
      <c r="C157" s="88" t="str">
        <f t="shared" si="2"/>
        <v>#REF!</v>
      </c>
      <c r="D157" s="89" t="str">
        <f t="shared" si="10"/>
        <v>#REF!</v>
      </c>
      <c r="E157" s="88" t="str">
        <f>if(Services!A225="","",$R$23&amp;Services!A225&amp;$R$24&amp;Services!H225&amp;$R$25&amp;Services!D225&amp;$R$26&amp;Services!E225&amp;$R$27&amp;oldWordpress!H157&amp;$R$28&amp;Services!B225&amp;$R$29)</f>
        <v>&lt;h3&gt;Reno Initiative for Shelter &amp; Equality (RISE) Our Place&lt;/h3&gt;&lt;p&gt;24/7 community organization providing support through mutual aid, volunteers, and client lead interventions. RISE is partnered with the county to run emergency housing facilities at Our Place in Sparks for women, seniors, and families with children.&lt;br /&gt;605 S. 21st St., Sparks, NV &lt;a href="http://maps.google.com/?q=605 S. 21st St., Sparks, NV" target="_blank"&gt;MAP&lt;/a&gt;&lt;strong&gt;&lt;br /&gt;775-327-7501&lt;/strong&gt;&lt;/p&gt;</v>
      </c>
      <c r="F157" s="90" t="str">
        <f>if(Services!D225="","",$R$32&amp;Services!D225&amp;$R$33&amp;Services!E225&amp;$R$34)</f>
        <v>http://maps.google.com/?q=605 S. 21st St., Sparks, NV</v>
      </c>
      <c r="G157" s="90" t="str">
        <f>if(Services!AJ225="","",$R$37&amp;Services!AJ225&amp;$R$38&amp;Services!AK225)</f>
        <v/>
      </c>
      <c r="H157" s="90" t="str">
        <f t="shared" si="3"/>
        <v>http://maps.google.com/?q=605 S. 21st St., Sparks, NV</v>
      </c>
      <c r="I157" s="81"/>
      <c r="J157" s="90" t="str">
        <f>if(oldHousing!A149="","",$R$42&amp;oldHousing!A149&amp;$R$43&amp;L157&amp;K157&amp;oldHousing!B149&amp;$R$46&amp;O157&amp;$R$47&amp;oldHousing!F149&amp;$R$48)</f>
        <v/>
      </c>
      <c r="K157" s="90" t="str">
        <f>if(oldHousing!H157="y"," subsidized&lt;br /&gt;"," ")</f>
        <v> </v>
      </c>
      <c r="L157" s="90" t="str">
        <f>if(oldHousing!G157="","",oldHousing!G157&amp;if(oldHousing!H157="n","&amp;nbsp;&lt;br /&gt;",",&amp;nbsp;"))</f>
        <v/>
      </c>
      <c r="M157" s="90" t="str">
        <f>if(oldHousing!B149="","","http://maps.google.com/?q="&amp;oldHousing!B149&amp;" NV")</f>
        <v/>
      </c>
      <c r="N157" s="90" t="str">
        <f>if(oldHousing!D149="","",$R$37&amp;oldHousing!D149&amp;$R$38&amp;oldHousing!E149)</f>
        <v/>
      </c>
      <c r="O157" s="90" t="str">
        <f t="shared" si="9"/>
        <v/>
      </c>
      <c r="P157" s="81"/>
      <c r="S157" s="81"/>
    </row>
    <row r="158">
      <c r="B158" s="87" t="str">
        <f t="shared" si="1"/>
        <v>#REF!</v>
      </c>
      <c r="C158" s="88" t="str">
        <f t="shared" si="2"/>
        <v>#REF!</v>
      </c>
      <c r="D158" s="89" t="str">
        <f t="shared" si="10"/>
        <v>#REF!</v>
      </c>
      <c r="E158" s="88" t="str">
        <f>if(Services!A226="","",$R$23&amp;Services!A226&amp;$R$24&amp;Services!H226&amp;$R$25&amp;Services!D226&amp;$R$26&amp;Services!E226&amp;$R$27&amp;oldWordpress!H158&amp;$R$28&amp;Services!B226&amp;$R$29)</f>
        <v>&lt;h3&gt;Reno Initiative for Shelter &amp; Equality (RISE), Board&lt;/h3&gt;&lt;p&gt;Community organization providing support through mutual aid, volunteers, and client lead interventions. RISE opperates emergency shelter and direct aid programs &lt;br /&gt;PO Box 5254, Reno, NV &lt;a href="http://maps.google.com/?q=PO Box 5254, Reno, NV" target="_blank"&gt;MAP&lt;/a&gt;&lt;strong&gt;&lt;br /&gt;775-525-0048&lt;/strong&gt;&lt;/p&gt;</v>
      </c>
      <c r="F158" s="90" t="str">
        <f>if(Services!D226="","",$R$32&amp;Services!D226&amp;$R$33&amp;Services!E226&amp;$R$34)</f>
        <v>http://maps.google.com/?q=PO Box 5254, Reno, NV</v>
      </c>
      <c r="G158" s="90" t="str">
        <f>if(Services!AJ226="","",$R$37&amp;Services!AJ226&amp;$R$38&amp;Services!AK226)</f>
        <v/>
      </c>
      <c r="H158" s="90" t="str">
        <f t="shared" si="3"/>
        <v>http://maps.google.com/?q=PO Box 5254, Reno, NV</v>
      </c>
      <c r="I158" s="81"/>
      <c r="J158" s="90" t="str">
        <f>if(oldHousing!A150="","",$R$42&amp;oldHousing!A150&amp;$R$43&amp;L158&amp;K158&amp;oldHousing!B150&amp;$R$46&amp;O158&amp;$R$47&amp;oldHousing!F150&amp;$R$48)</f>
        <v/>
      </c>
      <c r="K158" s="90" t="str">
        <f>if(oldHousing!H158="y"," subsidized&lt;br /&gt;"," ")</f>
        <v> </v>
      </c>
      <c r="L158" s="90" t="str">
        <f>if(oldHousing!G158="","",oldHousing!G158&amp;if(oldHousing!H158="n","&amp;nbsp;&lt;br /&gt;",",&amp;nbsp;"))</f>
        <v/>
      </c>
      <c r="M158" s="90" t="str">
        <f>if(oldHousing!B150="","","http://maps.google.com/?q="&amp;oldHousing!B150&amp;" NV")</f>
        <v/>
      </c>
      <c r="N158" s="90" t="str">
        <f>if(oldHousing!D150="","",$R$37&amp;oldHousing!D150&amp;$R$38&amp;oldHousing!E150)</f>
        <v/>
      </c>
      <c r="O158" s="90" t="str">
        <f t="shared" si="9"/>
        <v/>
      </c>
      <c r="P158" s="81"/>
      <c r="S158" s="81"/>
    </row>
    <row r="159">
      <c r="B159" s="87" t="str">
        <f t="shared" si="1"/>
        <v>#REF!</v>
      </c>
      <c r="C159" s="88" t="str">
        <f t="shared" si="2"/>
        <v>#REF!</v>
      </c>
      <c r="D159" s="89" t="str">
        <f t="shared" si="10"/>
        <v>#REF!</v>
      </c>
      <c r="E159" s="88" t="str">
        <f>if(Services!A227="","",$R$23&amp;Services!A227&amp;$R$24&amp;Services!H227&amp;$R$25&amp;Services!D227&amp;$R$26&amp;Services!E227&amp;$R$27&amp;oldWordpress!H159&amp;$R$28&amp;Services!B227&amp;$R$29)</f>
        <v>&lt;h3&gt;Reno Police Department&lt;/h3&gt;&lt;p&gt;City of Reno Police Services non-emergency number&lt;br /&gt;455 E. 2nd St., Reno, NV &lt;a href="http://maps.google.com/?q=455 E. 2nd St., Reno, NV" target="_blank"&gt;MAP&lt;/a&gt;&lt;strong&gt;&lt;br /&gt;775-334-2175&lt;/strong&gt;&lt;/p&gt;</v>
      </c>
      <c r="F159" s="90" t="str">
        <f>if(Services!D227="","",$R$32&amp;Services!D227&amp;$R$33&amp;Services!E227&amp;$R$34)</f>
        <v>http://maps.google.com/?q=455 E. 2nd St., Reno, NV</v>
      </c>
      <c r="G159" s="90" t="str">
        <f>if(Services!AJ227="","",$R$37&amp;Services!AJ227&amp;$R$38&amp;Services!AK227)</f>
        <v/>
      </c>
      <c r="H159" s="90" t="str">
        <f t="shared" si="3"/>
        <v>http://maps.google.com/?q=455 E. 2nd St., Reno, NV</v>
      </c>
      <c r="I159" s="81"/>
      <c r="J159" s="90" t="str">
        <f>if(oldHousing!A151="","",$R$42&amp;oldHousing!A151&amp;$R$43&amp;L159&amp;K159&amp;oldHousing!B151&amp;$R$46&amp;O159&amp;$R$47&amp;oldHousing!F151&amp;$R$48)</f>
        <v/>
      </c>
      <c r="K159" s="90" t="str">
        <f>if(oldHousing!H159="y"," subsidized&lt;br /&gt;"," ")</f>
        <v> </v>
      </c>
      <c r="L159" s="90" t="str">
        <f>if(oldHousing!G159="","",oldHousing!G159&amp;if(oldHousing!H159="n","&amp;nbsp;&lt;br /&gt;",",&amp;nbsp;"))</f>
        <v/>
      </c>
      <c r="M159" s="90" t="str">
        <f>if(oldHousing!B151="","","http://maps.google.com/?q="&amp;oldHousing!B151&amp;" NV")</f>
        <v/>
      </c>
      <c r="N159" s="90" t="str">
        <f>if(oldHousing!D151="","",$R$37&amp;oldHousing!D151&amp;$R$38&amp;oldHousing!E151)</f>
        <v/>
      </c>
      <c r="O159" s="90" t="str">
        <f t="shared" si="9"/>
        <v/>
      </c>
      <c r="P159" s="81"/>
      <c r="S159" s="81"/>
    </row>
    <row r="160">
      <c r="B160" s="87" t="str">
        <f t="shared" si="1"/>
        <v>#REF!</v>
      </c>
      <c r="C160" s="88" t="str">
        <f t="shared" si="2"/>
        <v>#REF!</v>
      </c>
      <c r="D160" s="89" t="str">
        <f t="shared" si="10"/>
        <v>#REF!</v>
      </c>
      <c r="E160" s="88" t="str">
        <f>if(Services!A228="","",$R$23&amp;Services!A228&amp;$R$24&amp;Services!H228&amp;$R$25&amp;Services!D228&amp;$R$26&amp;Services!E228&amp;$R$27&amp;oldWordpress!H160&amp;$R$28&amp;Services!B228&amp;$R$29)</f>
        <v>&lt;h3&gt;Reno Silvercrest Apts&lt;/h3&gt;&lt;p&gt;Senior/Disabled Not Subsidized&lt;br /&gt;1690 Wedekind Rd, Reno, NV &lt;a href="http://maps.google.com/?q=1690 Wedekind Rd, Reno, NV" target="_blank"&gt;MAP&lt;/a&gt;&lt;strong&gt;&lt;br /&gt;775-322-2050&lt;/strong&gt;&lt;/p&gt;</v>
      </c>
      <c r="F160" s="90" t="str">
        <f>if(Services!D228="","",$R$32&amp;Services!D228&amp;$R$33&amp;Services!E228&amp;$R$34)</f>
        <v>http://maps.google.com/?q=1690 Wedekind Rd, Reno, NV</v>
      </c>
      <c r="G160" s="90" t="str">
        <f>if(Services!AJ228="","",$R$37&amp;Services!AJ228&amp;$R$38&amp;Services!AK228)</f>
        <v/>
      </c>
      <c r="H160" s="90" t="str">
        <f t="shared" si="3"/>
        <v>http://maps.google.com/?q=1690 Wedekind Rd, Reno, NV</v>
      </c>
      <c r="I160" s="81"/>
      <c r="J160" s="90" t="str">
        <f>if(oldHousing!A152="","",$R$42&amp;oldHousing!A152&amp;$R$43&amp;L160&amp;K160&amp;oldHousing!B152&amp;$R$46&amp;O160&amp;$R$47&amp;oldHousing!F152&amp;$R$48)</f>
        <v/>
      </c>
      <c r="K160" s="90" t="str">
        <f>if(oldHousing!H160="y"," subsidized&lt;br /&gt;"," ")</f>
        <v> </v>
      </c>
      <c r="L160" s="90" t="str">
        <f>if(oldHousing!G160="","",oldHousing!G160&amp;if(oldHousing!H160="n","&amp;nbsp;&lt;br /&gt;",",&amp;nbsp;"))</f>
        <v/>
      </c>
      <c r="M160" s="90" t="str">
        <f>if(oldHousing!B152="","","http://maps.google.com/?q="&amp;oldHousing!B152&amp;" NV")</f>
        <v/>
      </c>
      <c r="N160" s="90" t="str">
        <f>if(oldHousing!D152="","",$R$37&amp;oldHousing!D152&amp;$R$38&amp;oldHousing!E152)</f>
        <v/>
      </c>
      <c r="O160" s="90" t="str">
        <f t="shared" si="9"/>
        <v/>
      </c>
      <c r="P160" s="81"/>
      <c r="S160" s="81"/>
    </row>
    <row r="161">
      <c r="B161" s="87" t="str">
        <f t="shared" si="1"/>
        <v>#REF!</v>
      </c>
      <c r="C161" s="88" t="str">
        <f t="shared" si="2"/>
        <v>#REF!</v>
      </c>
      <c r="D161" s="89" t="str">
        <f t="shared" si="10"/>
        <v>#REF!</v>
      </c>
      <c r="E161" s="88" t="str">
        <f>if(Services!A229="","",$R$23&amp;Services!A229&amp;$R$24&amp;Services!H229&amp;$R$25&amp;Services!D229&amp;$R$26&amp;Services!E229&amp;$R$27&amp;oldWordpress!H161&amp;$R$28&amp;Services!B229&amp;$R$29)</f>
        <v>&lt;h3&gt;Reno Sparks Hispanic Seventh Day Adventist Church&lt;/h3&gt;&lt;p&gt;Hours: 9:00am-10:30am&lt;br /&gt;1555 Wedekind Road, Reno, NV &lt;a href="http://maps.google.com/?q=1555 Wedekind Road, Reno, NV" target="_blank"&gt;MAP&lt;/a&gt;&lt;strong&gt;&lt;br /&gt;775-378-9472&lt;/strong&gt;&lt;/p&gt;</v>
      </c>
      <c r="F161" s="90" t="str">
        <f>if(Services!D229="","",$R$32&amp;Services!D229&amp;$R$33&amp;Services!E229&amp;$R$34)</f>
        <v>http://maps.google.com/?q=1555 Wedekind Road, Reno, NV</v>
      </c>
      <c r="G161" s="90" t="str">
        <f>if(Services!AJ229="","",$R$37&amp;Services!AJ229&amp;$R$38&amp;Services!AK229)</f>
        <v/>
      </c>
      <c r="H161" s="90" t="str">
        <f t="shared" si="3"/>
        <v>http://maps.google.com/?q=1555 Wedekind Road, Reno, NV</v>
      </c>
      <c r="I161" s="81"/>
      <c r="J161" s="90" t="str">
        <f>if(oldHousing!A153="","",$R$42&amp;oldHousing!A153&amp;$R$43&amp;L161&amp;K161&amp;oldHousing!B153&amp;$R$46&amp;O161&amp;$R$47&amp;oldHousing!F153&amp;$R$48)</f>
        <v/>
      </c>
      <c r="K161" s="90" t="str">
        <f>if(oldHousing!H161="y"," subsidized&lt;br /&gt;"," ")</f>
        <v> </v>
      </c>
      <c r="L161" s="90" t="str">
        <f>if(oldHousing!G161="","",oldHousing!G161&amp;if(oldHousing!H161="n","&amp;nbsp;&lt;br /&gt;",",&amp;nbsp;"))</f>
        <v/>
      </c>
      <c r="M161" s="90" t="str">
        <f>if(oldHousing!B153="","","http://maps.google.com/?q="&amp;oldHousing!B153&amp;" NV")</f>
        <v/>
      </c>
      <c r="N161" s="90" t="str">
        <f>if(oldHousing!D153="","",$R$37&amp;oldHousing!D153&amp;$R$38&amp;oldHousing!E153)</f>
        <v/>
      </c>
      <c r="O161" s="90" t="str">
        <f t="shared" si="9"/>
        <v/>
      </c>
      <c r="P161" s="81"/>
      <c r="S161" s="81"/>
    </row>
    <row r="162">
      <c r="B162" s="87" t="str">
        <f t="shared" si="1"/>
        <v>#REF!</v>
      </c>
      <c r="C162" s="88" t="str">
        <f t="shared" si="2"/>
        <v>#REF!</v>
      </c>
      <c r="D162" s="89" t="str">
        <f t="shared" si="10"/>
        <v>#REF!</v>
      </c>
      <c r="E162" s="88" t="str">
        <f>if(Services!A230="","",$R$23&amp;Services!A230&amp;$R$24&amp;Services!H230&amp;$R$25&amp;Services!D230&amp;$R$26&amp;Services!E230&amp;$R$27&amp;oldWordpress!H162&amp;$R$28&amp;Services!B230&amp;$R$29)</f>
        <v>&lt;h3&gt;Reno- Sparks Gospel Mission, North&lt;/h3&gt;&lt;p&gt;Call the number for Food Assistance. This non-profit only helps women and children, including Domestic Violence victims and single moms. Assistance includes showers, meals, free clothes, and personal hygiene necessities. Hours: Monday-Saturday 9:30-6:30. Emergency shelter, clothing to community, food, 12-15 month substance abuse recovery program (residential).&lt;br /&gt;2115 Timber Way, Reno, NV &lt;a href="http://maps.google.com/?q=2115 Timber Way, Reno, NV" target="_blank"&gt;MAP&lt;/a&gt;&lt;strong&gt;&lt;br /&gt;775-323-0386&lt;/strong&gt;&lt;/p&gt;</v>
      </c>
      <c r="F162" s="90" t="str">
        <f>if(Services!D230="","",$R$32&amp;Services!D230&amp;$R$33&amp;Services!E230&amp;$R$34)</f>
        <v>http://maps.google.com/?q=2115 Timber Way, Reno, NV</v>
      </c>
      <c r="G162" s="90" t="str">
        <f>if(Services!AJ230="","",$R$37&amp;Services!AJ230&amp;$R$38&amp;Services!AK230)</f>
        <v/>
      </c>
      <c r="H162" s="90" t="str">
        <f t="shared" si="3"/>
        <v>http://maps.google.com/?q=2115 Timber Way, Reno, NV</v>
      </c>
      <c r="I162" s="81"/>
      <c r="J162" s="90" t="str">
        <f>if(oldHousing!A154="","",$R$42&amp;oldHousing!A154&amp;$R$43&amp;L162&amp;K162&amp;oldHousing!B154&amp;$R$46&amp;O162&amp;$R$47&amp;oldHousing!F154&amp;$R$48)</f>
        <v/>
      </c>
      <c r="K162" s="90" t="str">
        <f>if(oldHousing!H162="y"," subsidized&lt;br /&gt;"," ")</f>
        <v> </v>
      </c>
      <c r="L162" s="90" t="str">
        <f>if(oldHousing!G162="","",oldHousing!G162&amp;if(oldHousing!H162="n","&amp;nbsp;&lt;br /&gt;",",&amp;nbsp;"))</f>
        <v/>
      </c>
      <c r="M162" s="90" t="str">
        <f>if(oldHousing!B154="","","http://maps.google.com/?q="&amp;oldHousing!B154&amp;" NV")</f>
        <v/>
      </c>
      <c r="N162" s="90" t="str">
        <f>if(oldHousing!D154="","",$R$37&amp;oldHousing!D154&amp;$R$38&amp;oldHousing!E154)</f>
        <v/>
      </c>
      <c r="O162" s="90" t="str">
        <f t="shared" si="9"/>
        <v/>
      </c>
      <c r="P162" s="81"/>
      <c r="S162" s="81"/>
    </row>
    <row r="163">
      <c r="B163" s="87" t="str">
        <f t="shared" si="1"/>
        <v>#REF!</v>
      </c>
      <c r="C163" s="88" t="str">
        <f t="shared" si="2"/>
        <v>#REF!</v>
      </c>
      <c r="D163" s="89" t="str">
        <f t="shared" si="10"/>
        <v>#REF!</v>
      </c>
      <c r="E163" s="88" t="str">
        <f>if(Services!A231="","",$R$23&amp;Services!A231&amp;$R$24&amp;Services!H231&amp;$R$25&amp;Services!D231&amp;$R$26&amp;Services!E231&amp;$R$27&amp;oldWordpress!H163&amp;$R$28&amp;Services!B231&amp;$R$29)</f>
        <v>&lt;h3&gt;Reno-Sparks Gospel Mission&lt;/h3&gt;&lt;p&gt;Families and single men, women, and children; registration for women 9:00a.m., registration for men 2:00pm., 3 free nights with breakfast and supper; shave, shower, and hygiene packs available; free drug treatment program; transitional housing, weekly charges. Faith based, one year inpatient work therapy treatment program for men and women, recovering from drug and/or alcohol addiction, willing to make a long-term commitment. Program prefers that you complete court cases prior to applying and only accepts court ordered inmates from Specialty Courts. No prior violent offenses and no sex offenders. As of 7/21/08, RSGM will no longer accept applications through the mail. You must apply in person.&lt;br /&gt;335 Record Street, Reno, NV &lt;a href="http://maps.google.com/?q=335 Record Street, Reno, NV" target="_blank"&gt;MAP&lt;/a&gt;&lt;strong&gt;&lt;br /&gt;775-329-0485&lt;/strong&gt;&lt;/p&gt;</v>
      </c>
      <c r="F163" s="90" t="str">
        <f>if(Services!D231="","",$R$32&amp;Services!D231&amp;$R$33&amp;Services!E231&amp;$R$34)</f>
        <v>http://maps.google.com/?q=335 Record Street, Reno, NV</v>
      </c>
      <c r="G163" s="90" t="str">
        <f>if(Services!AJ231="","",$R$37&amp;Services!AJ231&amp;$R$38&amp;Services!AK231)</f>
        <v/>
      </c>
      <c r="H163" s="90" t="str">
        <f t="shared" si="3"/>
        <v>http://maps.google.com/?q=335 Record Street, Reno, NV</v>
      </c>
      <c r="I163" s="81"/>
      <c r="J163" s="90" t="str">
        <f>if(oldHousing!A155="","",$R$42&amp;oldHousing!A155&amp;$R$43&amp;L163&amp;K163&amp;oldHousing!B155&amp;$R$46&amp;O163&amp;$R$47&amp;oldHousing!F155&amp;$R$48)</f>
        <v/>
      </c>
      <c r="K163" s="90" t="str">
        <f>if(oldHousing!H163="y"," subsidized&lt;br /&gt;"," ")</f>
        <v> </v>
      </c>
      <c r="L163" s="90" t="str">
        <f>if(oldHousing!G163="","",oldHousing!G163&amp;if(oldHousing!H163="n","&amp;nbsp;&lt;br /&gt;",",&amp;nbsp;"))</f>
        <v/>
      </c>
      <c r="M163" s="90" t="str">
        <f>if(oldHousing!B155="","","http://maps.google.com/?q="&amp;oldHousing!B155&amp;" NV")</f>
        <v/>
      </c>
      <c r="N163" s="90" t="str">
        <f>if(oldHousing!D155="","",$R$37&amp;oldHousing!D155&amp;$R$38&amp;oldHousing!E155)</f>
        <v/>
      </c>
      <c r="O163" s="90" t="str">
        <f t="shared" si="9"/>
        <v/>
      </c>
      <c r="P163" s="81"/>
      <c r="S163" s="81"/>
    </row>
    <row r="164">
      <c r="B164" s="87" t="str">
        <f t="shared" si="1"/>
        <v>#REF!</v>
      </c>
      <c r="C164" s="88" t="str">
        <f t="shared" si="2"/>
        <v>#REF!</v>
      </c>
      <c r="D164" s="89" t="str">
        <f t="shared" si="10"/>
        <v>#REF!</v>
      </c>
      <c r="E164" s="88" t="str">
        <f>if(Services!A232="","",$R$23&amp;Services!A232&amp;$R$24&amp;Services!H232&amp;$R$25&amp;Services!D232&amp;$R$26&amp;Services!E232&amp;$R$27&amp;oldWordpress!H164&amp;$R$28&amp;Services!B232&amp;$R$29)</f>
        <v>#REF!</v>
      </c>
      <c r="F164" s="90" t="str">
        <f>if(Services!D232="","",$R$32&amp;Services!D232&amp;$R$33&amp;Services!E232&amp;$R$34)</f>
        <v>http://maps.google.com/?q=2900 Clear Acre Ln, Reno, NV</v>
      </c>
      <c r="G164" s="90" t="str">
        <f>if(#REF!="","",$R$37&amp;#REF!&amp;$R$38&amp;#REF!)</f>
        <v>#REF!</v>
      </c>
      <c r="H164" s="90" t="str">
        <f t="shared" si="3"/>
        <v>#REF!</v>
      </c>
      <c r="I164" s="81"/>
      <c r="J164" s="90" t="str">
        <f>if(oldHousing!A156="","",$R$42&amp;oldHousing!A156&amp;$R$43&amp;L164&amp;K164&amp;oldHousing!B156&amp;$R$46&amp;O164&amp;$R$47&amp;oldHousing!F156&amp;$R$48)</f>
        <v/>
      </c>
      <c r="K164" s="90" t="str">
        <f>if(oldHousing!H164="y"," subsidized&lt;br /&gt;"," ")</f>
        <v> </v>
      </c>
      <c r="L164" s="90" t="str">
        <f>if(oldHousing!G164="","",oldHousing!G164&amp;if(oldHousing!H164="n","&amp;nbsp;&lt;br /&gt;",",&amp;nbsp;"))</f>
        <v/>
      </c>
      <c r="M164" s="90" t="str">
        <f>if(oldHousing!B156="","","http://maps.google.com/?q="&amp;oldHousing!B156&amp;" NV")</f>
        <v/>
      </c>
      <c r="N164" s="90" t="str">
        <f>if(oldHousing!D156="","",$R$37&amp;oldHousing!D156&amp;$R$38&amp;oldHousing!E156)</f>
        <v/>
      </c>
      <c r="O164" s="90" t="str">
        <f t="shared" si="9"/>
        <v/>
      </c>
      <c r="P164" s="81"/>
      <c r="S164" s="81"/>
    </row>
    <row r="165">
      <c r="B165" s="87" t="str">
        <f t="shared" si="1"/>
        <v>#REF!</v>
      </c>
      <c r="C165" s="88" t="str">
        <f t="shared" si="2"/>
        <v>#REF!</v>
      </c>
      <c r="D165" s="89" t="str">
        <f t="shared" si="10"/>
        <v>#REF!</v>
      </c>
      <c r="E165" s="88" t="str">
        <f>if(Services!A233="","",$R$23&amp;Services!A233&amp;$R$24&amp;Services!H233&amp;$R$25&amp;Services!D233&amp;$R$26&amp;Services!E233&amp;$R$27&amp;oldWordpress!H165&amp;$R$28&amp;Services!B233&amp;$R$29)</f>
        <v>&lt;h3&gt;Reno-Sparks Gospel Mission, Greenbrae&lt;/h3&gt;&lt;p&gt;Hours: Monday-Saturday 9:30-6:30. Emergency shelter, clothing to community, food, 12-15 month substance abuse recovery program (residential). Hours 9:30am-5:30pm Closed Sundays&lt;br /&gt;640 Greenbrae Dr, Sparks, NV &lt;a href="http://maps.google.com/?q=640 Greenbrae Dr, Sparks, NV" target="_blank"&gt;MAP&lt;/a&gt;&lt;strong&gt;&lt;br /&gt;775-331-5020&lt;/strong&gt;&lt;/p&gt;</v>
      </c>
      <c r="F165" s="90" t="str">
        <f>if(Services!D233="","",$R$32&amp;Services!D233&amp;$R$33&amp;Services!E233&amp;$R$34)</f>
        <v>http://maps.google.com/?q=640 Greenbrae Dr, Sparks, NV</v>
      </c>
      <c r="G165" s="90" t="str">
        <f>if(Services!AJ233="","",$R$37&amp;Services!AJ233&amp;$R$38&amp;Services!AK233)</f>
        <v/>
      </c>
      <c r="H165" s="90" t="str">
        <f t="shared" si="3"/>
        <v>http://maps.google.com/?q=640 Greenbrae Dr, Sparks, NV</v>
      </c>
      <c r="I165" s="81"/>
      <c r="J165" s="90" t="str">
        <f>if(oldHousing!A157="","",$R$42&amp;oldHousing!A157&amp;$R$43&amp;L165&amp;K165&amp;oldHousing!B157&amp;$R$46&amp;O165&amp;$R$47&amp;oldHousing!F157&amp;$R$48)</f>
        <v/>
      </c>
      <c r="K165" s="90" t="str">
        <f>if(oldHousing!H165="y"," subsidized&lt;br /&gt;"," ")</f>
        <v> </v>
      </c>
      <c r="L165" s="90" t="str">
        <f>if(oldHousing!G165="","",oldHousing!G165&amp;if(oldHousing!H165="n","&amp;nbsp;&lt;br /&gt;",",&amp;nbsp;"))</f>
        <v/>
      </c>
      <c r="M165" s="90" t="str">
        <f>if(oldHousing!B157="","","http://maps.google.com/?q="&amp;oldHousing!B157&amp;" NV")</f>
        <v/>
      </c>
      <c r="N165" s="90" t="str">
        <f>if(oldHousing!D157="","",$R$37&amp;oldHousing!D157&amp;$R$38&amp;oldHousing!E157)</f>
        <v/>
      </c>
      <c r="O165" s="90" t="str">
        <f t="shared" si="9"/>
        <v/>
      </c>
      <c r="P165" s="81"/>
      <c r="S165" s="81"/>
    </row>
    <row r="166">
      <c r="B166" s="87" t="str">
        <f t="shared" si="1"/>
        <v>#REF!</v>
      </c>
      <c r="C166" s="88" t="str">
        <f t="shared" si="2"/>
        <v>#REF!</v>
      </c>
      <c r="D166" s="89" t="str">
        <f t="shared" si="10"/>
        <v>#REF!</v>
      </c>
      <c r="E166" s="88" t="str">
        <f>if(Services!A234="","",$R$23&amp;Services!A234&amp;$R$24&amp;Services!H234&amp;$R$25&amp;Services!D234&amp;$R$26&amp;Services!E234&amp;$R$27&amp;oldWordpress!H166&amp;$R$28&amp;Services!B234&amp;$R$29)</f>
        <v>&lt;h3&gt;Reno-Sparks Indian Colony Housing Department&lt;/h3&gt;&lt;p&gt;Office Hours: 8:00am-5:00pm Monday through Friday.
Low-income housing, must be enrolled in Reno Sparks Indian Colony. 30.&lt;br /&gt;9055 Eagle Canyon Dr., Sparks, NV &lt;a href="http://maps.google.com/?q=9055 Eagle Canyon Dr., Sparks, NV" target="_blank"&gt;MAP&lt;/a&gt;&lt;strong&gt;&lt;br /&gt;775-785-1300&lt;/strong&gt;&lt;/p&gt;</v>
      </c>
      <c r="F166" s="90" t="str">
        <f>if(Services!D234="","",$R$32&amp;Services!D234&amp;$R$33&amp;Services!E234&amp;$R$34)</f>
        <v>http://maps.google.com/?q=9055 Eagle Canyon Dr., Sparks, NV</v>
      </c>
      <c r="G166" s="90" t="str">
        <f>if(Services!AJ234="","",$R$37&amp;Services!AJ234&amp;$R$38&amp;Services!AK234)</f>
        <v/>
      </c>
      <c r="H166" s="90" t="str">
        <f t="shared" si="3"/>
        <v>http://maps.google.com/?q=9055 Eagle Canyon Dr., Sparks, NV</v>
      </c>
      <c r="I166" s="81"/>
      <c r="J166" s="90" t="str">
        <f>if(oldHousing!A158="","",$R$42&amp;oldHousing!A158&amp;$R$43&amp;L166&amp;K166&amp;oldHousing!B158&amp;$R$46&amp;O166&amp;$R$47&amp;oldHousing!F158&amp;$R$48)</f>
        <v/>
      </c>
      <c r="K166" s="90" t="str">
        <f>if(oldHousing!H166="y"," subsidized&lt;br /&gt;"," ")</f>
        <v> </v>
      </c>
      <c r="L166" s="90" t="str">
        <f>if(oldHousing!G166="","",oldHousing!G166&amp;if(oldHousing!H166="n","&amp;nbsp;&lt;br /&gt;",",&amp;nbsp;"))</f>
        <v/>
      </c>
      <c r="M166" s="90" t="str">
        <f>if(oldHousing!B158="","","http://maps.google.com/?q="&amp;oldHousing!B158&amp;" NV")</f>
        <v/>
      </c>
      <c r="N166" s="90" t="str">
        <f>if(oldHousing!D158="","",$R$37&amp;oldHousing!D158&amp;$R$38&amp;oldHousing!E158)</f>
        <v/>
      </c>
      <c r="O166" s="90" t="str">
        <f t="shared" si="9"/>
        <v/>
      </c>
      <c r="P166" s="81"/>
      <c r="S166" s="81"/>
    </row>
    <row r="167">
      <c r="B167" s="87" t="str">
        <f t="shared" si="1"/>
        <v>#REF!</v>
      </c>
      <c r="C167" s="88" t="str">
        <f t="shared" si="2"/>
        <v>#REF!</v>
      </c>
      <c r="D167" s="89" t="str">
        <f t="shared" si="10"/>
        <v>#REF!</v>
      </c>
      <c r="E167" s="88" t="str">
        <f>if(Services!A235="","",$R$23&amp;Services!A235&amp;$R$24&amp;Services!H235&amp;$R$25&amp;Services!D235&amp;$R$26&amp;Services!E235&amp;$R$27&amp;oldWordpress!H167&amp;$R$28&amp;Services!B235&amp;$R$29)</f>
        <v>&lt;h3&gt;Reno-Sparks Indian Colony Social Services&lt;/h3&gt;&lt;p&gt;Hours Vary.
Indian general assistance; must be registered in federally recognized tribe; elder protective services; child protective services; education office/youth services; housing.
&lt;br /&gt;34 Reservation Road, Reno, NV &lt;a href="http://maps.google.com/?q=34 Reservation Road, Reno, NV" target="_blank"&gt;MAP&lt;/a&gt;&lt;strong&gt;&lt;br /&gt;775-329-2936&lt;/strong&gt;&lt;/p&gt;</v>
      </c>
      <c r="F167" s="90" t="str">
        <f>if(Services!D235="","",$R$32&amp;Services!D235&amp;$R$33&amp;Services!E235&amp;$R$34)</f>
        <v>http://maps.google.com/?q=34 Reservation Road, Reno, NV</v>
      </c>
      <c r="G167" s="90" t="str">
        <f>if(Services!AJ235="","",$R$37&amp;Services!AJ235&amp;$R$38&amp;Services!AK235)</f>
        <v/>
      </c>
      <c r="H167" s="90" t="str">
        <f t="shared" si="3"/>
        <v>http://maps.google.com/?q=34 Reservation Road, Reno, NV</v>
      </c>
      <c r="I167" s="81"/>
      <c r="J167" s="90" t="str">
        <f>if(oldHousing!A159="","",$R$42&amp;oldHousing!A159&amp;$R$43&amp;L167&amp;K167&amp;oldHousing!B159&amp;$R$46&amp;O167&amp;$R$47&amp;oldHousing!F159&amp;$R$48)</f>
        <v/>
      </c>
      <c r="K167" s="90" t="str">
        <f>if(oldHousing!H167="y"," subsidized&lt;br /&gt;"," ")</f>
        <v> </v>
      </c>
      <c r="L167" s="90" t="str">
        <f>if(oldHousing!G167="","",oldHousing!G167&amp;if(oldHousing!H167="n","&amp;nbsp;&lt;br /&gt;",",&amp;nbsp;"))</f>
        <v/>
      </c>
      <c r="M167" s="90" t="str">
        <f>if(oldHousing!B159="","","http://maps.google.com/?q="&amp;oldHousing!B159&amp;" NV")</f>
        <v/>
      </c>
      <c r="N167" s="90" t="str">
        <f>if(oldHousing!D159="","",$R$37&amp;oldHousing!D159&amp;$R$38&amp;oldHousing!E159)</f>
        <v/>
      </c>
      <c r="O167" s="90" t="str">
        <f t="shared" si="9"/>
        <v/>
      </c>
      <c r="P167" s="81"/>
      <c r="S167" s="81"/>
    </row>
    <row r="168">
      <c r="B168" s="87" t="str">
        <f t="shared" si="1"/>
        <v>#REF!</v>
      </c>
      <c r="C168" s="88" t="str">
        <f t="shared" si="2"/>
        <v>#REF!</v>
      </c>
      <c r="D168" s="89" t="str">
        <f t="shared" si="10"/>
        <v>#REF!</v>
      </c>
      <c r="E168" s="88" t="str">
        <f>if(Services!A236="","",$R$23&amp;Services!A236&amp;$R$24&amp;Services!H236&amp;$R$25&amp;Services!D236&amp;$R$26&amp;Services!E236&amp;$R$27&amp;oldWordpress!H168&amp;$R$28&amp;Services!B236&amp;$R$29)</f>
        <v>&lt;h3&gt;Reno-Sparks Indian Tribal Health Center&lt;/h3&gt;&lt;p&gt;Medical; Dental; Vision; must be enrolled in Federally recognized tribes. M-F 8:00am - 5:00pm.
Medical clinic (including optometry and dentistry), behavioral health, substance abuse, pharmacy, chiropractor and radiology, diabetes wellness center, must provide proof of enrollment in a federally recognized tribe. (RSTHC)&lt;br /&gt;1715 Kuenzli Street, Reno, NV &lt;a href="http://maps.google.com/?q=1715 Kuenzli Street, Reno, NV" target="_blank"&gt;MAP&lt;/a&gt;&lt;strong&gt;&lt;br /&gt;775-329-5162&lt;/strong&gt;&lt;/p&gt;</v>
      </c>
      <c r="F168" s="90" t="str">
        <f>if(Services!D236="","",$R$32&amp;Services!D236&amp;$R$33&amp;Services!E236&amp;$R$34)</f>
        <v>http://maps.google.com/?q=1715 Kuenzli Street, Reno, NV</v>
      </c>
      <c r="G168" s="90" t="str">
        <f>if(Services!AJ236="","",$R$37&amp;Services!AJ236&amp;$R$38&amp;Services!AK236)</f>
        <v/>
      </c>
      <c r="H168" s="90" t="str">
        <f t="shared" si="3"/>
        <v>http://maps.google.com/?q=1715 Kuenzli Street, Reno, NV</v>
      </c>
      <c r="I168" s="81"/>
      <c r="J168" s="90" t="str">
        <f>if(oldHousing!A160="","",$R$42&amp;oldHousing!A160&amp;$R$43&amp;L168&amp;K168&amp;oldHousing!B160&amp;$R$46&amp;O168&amp;$R$47&amp;oldHousing!F160&amp;$R$48)</f>
        <v/>
      </c>
      <c r="K168" s="90" t="str">
        <f>if(oldHousing!H168="y"," subsidized&lt;br /&gt;"," ")</f>
        <v> </v>
      </c>
      <c r="L168" s="90" t="str">
        <f>if(oldHousing!G168="","",oldHousing!G168&amp;if(oldHousing!H168="n","&amp;nbsp;&lt;br /&gt;",",&amp;nbsp;"))</f>
        <v/>
      </c>
      <c r="M168" s="90" t="str">
        <f>if(oldHousing!B160="","","http://maps.google.com/?q="&amp;oldHousing!B160&amp;" NV")</f>
        <v/>
      </c>
      <c r="N168" s="90" t="str">
        <f>if(oldHousing!D160="","",$R$37&amp;oldHousing!D160&amp;$R$38&amp;oldHousing!E160)</f>
        <v/>
      </c>
      <c r="O168" s="90" t="str">
        <f t="shared" si="9"/>
        <v/>
      </c>
      <c r="P168" s="81"/>
      <c r="S168" s="81"/>
    </row>
    <row r="169">
      <c r="B169" s="87" t="str">
        <f t="shared" si="1"/>
        <v>#REF!</v>
      </c>
      <c r="C169" s="88" t="str">
        <f t="shared" si="2"/>
        <v>#REF!</v>
      </c>
      <c r="D169" s="89" t="str">
        <f t="shared" si="10"/>
        <v>#REF!</v>
      </c>
      <c r="E169" s="88" t="str">
        <f>if(Services!A237="","",$R$23&amp;Services!A237&amp;$R$24&amp;Services!H237&amp;$R$25&amp;Services!D237&amp;$R$26&amp;Services!E237&amp;$R$27&amp;oldWordpress!H169&amp;$R$28&amp;Services!B237&amp;$R$29)</f>
        <v>&lt;h3&gt;Reno/ Sparks Gospel Mission&lt;/h3&gt;&lt;p&gt;The Reno Gospel Mission offers both emergency and long term services for men and women in need. The Christian Addiction Recovery and Education program (CARE) is a free 13 mo residential program that addresses a clients spiritual, psychological, educational, physical and emotional needs. Cell phones are not allowed. &lt;br /&gt;355 Record St.,  Reno, NV &lt;a href="http://maps.google.com/?q=355 Record St.,  Reno, NV" target="_blank"&gt;MAP&lt;/a&gt;&lt;strong&gt;&lt;br /&gt;775-323-0386&lt;/strong&gt;&lt;/p&gt;</v>
      </c>
      <c r="F169" s="90" t="str">
        <f>if(Services!D237="","",$R$32&amp;Services!D237&amp;$R$33&amp;Services!E237&amp;$R$34)</f>
        <v>http://maps.google.com/?q=355 Record St.,  Reno, NV</v>
      </c>
      <c r="G169" s="90" t="str">
        <f>if(Services!AJ237="","",$R$37&amp;Services!AJ237&amp;$R$38&amp;Services!AK237)</f>
        <v/>
      </c>
      <c r="H169" s="90" t="str">
        <f t="shared" si="3"/>
        <v>http://maps.google.com/?q=355 Record St.,  Reno, NV</v>
      </c>
      <c r="I169" s="81"/>
      <c r="J169" s="90" t="str">
        <f>if(oldHousing!A161="","",$R$42&amp;oldHousing!A161&amp;$R$43&amp;L169&amp;K169&amp;oldHousing!B161&amp;$R$46&amp;O169&amp;$R$47&amp;oldHousing!F161&amp;$R$48)</f>
        <v/>
      </c>
      <c r="K169" s="90" t="str">
        <f>if(oldHousing!H169="y"," subsidized&lt;br /&gt;"," ")</f>
        <v> </v>
      </c>
      <c r="L169" s="90" t="str">
        <f>if(oldHousing!G169="","",oldHousing!G169&amp;if(oldHousing!H169="n","&amp;nbsp;&lt;br /&gt;",",&amp;nbsp;"))</f>
        <v/>
      </c>
      <c r="M169" s="90" t="str">
        <f>if(oldHousing!B161="","","http://maps.google.com/?q="&amp;oldHousing!B161&amp;" NV")</f>
        <v/>
      </c>
      <c r="N169" s="90" t="str">
        <f>if(oldHousing!D161="","",$R$37&amp;oldHousing!D161&amp;$R$38&amp;oldHousing!E161)</f>
        <v/>
      </c>
      <c r="O169" s="90" t="str">
        <f t="shared" si="9"/>
        <v/>
      </c>
      <c r="P169" s="81"/>
      <c r="S169" s="81"/>
    </row>
    <row r="170">
      <c r="B170" s="87" t="str">
        <f t="shared" si="1"/>
        <v>#REF!</v>
      </c>
      <c r="C170" s="88" t="str">
        <f t="shared" si="2"/>
        <v>#REF!</v>
      </c>
      <c r="D170" s="89" t="str">
        <f t="shared" si="10"/>
        <v>#REF!</v>
      </c>
      <c r="E170" s="88" t="str">
        <f>if(Services!A238="","",$R$23&amp;Services!A238&amp;$R$24&amp;Services!H238&amp;$R$25&amp;Services!D238&amp;$R$26&amp;Services!E238&amp;$R$27&amp;oldWordpress!H170&amp;$R$28&amp;Services!B238&amp;$R$29)</f>
        <v>#REF!</v>
      </c>
      <c r="F170" s="90" t="str">
        <f>if(Services!D238="","",$R$32&amp;Services!D238&amp;$R$33&amp;Services!E238&amp;$R$34)</f>
        <v>http://maps.google.com/?q=850 Mill St, Reno, NV</v>
      </c>
      <c r="G170" s="90" t="str">
        <f>if(#REF!="","",$R$37&amp;#REF!&amp;$R$38&amp;#REF!)</f>
        <v>#REF!</v>
      </c>
      <c r="H170" s="90" t="str">
        <f t="shared" si="3"/>
        <v>#REF!</v>
      </c>
      <c r="I170" s="81"/>
      <c r="J170" s="90" t="str">
        <f>if(oldHousing!A162="","",$R$42&amp;oldHousing!A162&amp;$R$43&amp;L170&amp;K170&amp;oldHousing!B162&amp;$R$46&amp;O170&amp;$R$47&amp;oldHousing!F162&amp;$R$48)</f>
        <v/>
      </c>
      <c r="K170" s="90" t="str">
        <f>if(oldHousing!H170="y"," subsidized&lt;br /&gt;"," ")</f>
        <v> </v>
      </c>
      <c r="L170" s="90" t="str">
        <f>if(oldHousing!G170="","",oldHousing!G170&amp;if(oldHousing!H170="n","&amp;nbsp;&lt;br /&gt;",",&amp;nbsp;"))</f>
        <v/>
      </c>
      <c r="M170" s="90" t="str">
        <f>if(oldHousing!B162="","","http://maps.google.com/?q="&amp;oldHousing!B162&amp;" NV")</f>
        <v/>
      </c>
      <c r="N170" s="90" t="str">
        <f>if(oldHousing!D162="","",$R$37&amp;oldHousing!D162&amp;$R$38&amp;oldHousing!E162)</f>
        <v/>
      </c>
      <c r="O170" s="90" t="str">
        <f t="shared" si="9"/>
        <v/>
      </c>
      <c r="P170" s="81"/>
      <c r="S170" s="81"/>
    </row>
    <row r="171">
      <c r="B171" s="87" t="str">
        <f t="shared" si="1"/>
        <v>#REF!</v>
      </c>
      <c r="C171" s="88" t="str">
        <f t="shared" si="2"/>
        <v>#REF!</v>
      </c>
      <c r="D171" s="89" t="str">
        <f t="shared" si="10"/>
        <v>#REF!</v>
      </c>
      <c r="E171" s="88" t="str">
        <f>if(Services!A239="","",$R$23&amp;Services!A239&amp;$R$24&amp;Services!H239&amp;$R$25&amp;Services!D239&amp;$R$26&amp;Services!E239&amp;$R$27&amp;oldWordpress!H171&amp;$R$28&amp;Services!B239&amp;$R$29)</f>
        <v>&lt;h3&gt;Renown Behavioral Health / Renown Medical Center-Well Care Services&lt;/h3&gt;&lt;p&gt;An intensive 5-week drug/alcohol outpatient program which meets 10 hours per week. Intensive outpatient treatment is a step down from other more intensive levels of treatment such as inpatient. Treatment is based on individual need with several different options available. These include partial hospitalization, group sessions, psychiatric and individual therapy. Morning and evening schedules are offered. Initial evaluation is free and needs to be done in person. Contact: 982-5318 to schedule appointment.&lt;br /&gt;850 Mill St #301, Reno, NV &lt;a href="http://maps.google.com/?q=850 Mill St #301, Reno, NV" target="_blank"&gt;MAP&lt;/a&gt;&lt;strong&gt;&lt;br /&gt;&lt;/strong&gt;&lt;/p&gt;</v>
      </c>
      <c r="F171" s="90" t="str">
        <f>if(Services!D239="","",$R$32&amp;Services!D239&amp;$R$33&amp;Services!E239&amp;$R$34)</f>
        <v>http://maps.google.com/?q=850 Mill St #301, Reno, NV</v>
      </c>
      <c r="G171" s="90" t="str">
        <f>if(Services!AJ239="","",$R$37&amp;Services!AJ239&amp;$R$38&amp;Services!AK239)</f>
        <v/>
      </c>
      <c r="H171" s="90" t="str">
        <f t="shared" si="3"/>
        <v>http://maps.google.com/?q=850 Mill St #301, Reno, NV</v>
      </c>
      <c r="I171" s="81"/>
      <c r="J171" s="90" t="str">
        <f>if(oldHousing!A163="","",$R$42&amp;oldHousing!A163&amp;$R$43&amp;L171&amp;K171&amp;oldHousing!B163&amp;$R$46&amp;O171&amp;$R$47&amp;oldHousing!F163&amp;$R$48)</f>
        <v/>
      </c>
      <c r="K171" s="90" t="str">
        <f>if(oldHousing!H171="y"," subsidized&lt;br /&gt;"," ")</f>
        <v> </v>
      </c>
      <c r="L171" s="90" t="str">
        <f>if(oldHousing!G171="","",oldHousing!G171&amp;if(oldHousing!H171="n","&amp;nbsp;&lt;br /&gt;",",&amp;nbsp;"))</f>
        <v/>
      </c>
      <c r="M171" s="90" t="str">
        <f>if(oldHousing!B163="","","http://maps.google.com/?q="&amp;oldHousing!B163&amp;" NV")</f>
        <v/>
      </c>
      <c r="N171" s="90" t="str">
        <f>if(oldHousing!D163="","",$R$37&amp;oldHousing!D163&amp;$R$38&amp;oldHousing!E163)</f>
        <v/>
      </c>
      <c r="O171" s="90" t="str">
        <f t="shared" si="9"/>
        <v/>
      </c>
      <c r="P171" s="81"/>
      <c r="S171" s="81"/>
    </row>
    <row r="172">
      <c r="B172" s="87" t="str">
        <f t="shared" si="1"/>
        <v>#REF!</v>
      </c>
      <c r="C172" s="88" t="str">
        <f t="shared" si="2"/>
        <v>#REF!</v>
      </c>
      <c r="D172" s="89" t="str">
        <f t="shared" si="10"/>
        <v>#REF!</v>
      </c>
      <c r="E172" s="88" t="str">
        <f>if(Services!A240="","",$R$23&amp;Services!A240&amp;$R$24&amp;Services!H240&amp;$R$25&amp;Services!D240&amp;$R$26&amp;Services!E240&amp;$R$27&amp;oldWordpress!H172&amp;$R$28&amp;Services!B240&amp;$R$29)</f>
        <v>&lt;h3&gt;Renown Child and Family Center&lt;/h3&gt;&lt;p&gt;Outpatient mental health and substance abuse evaluation and treatment for children and adolescents&lt;br /&gt;225 Kirman Ave, Reno, NV &lt;a href="http://maps.google.com/?q=225 Kirman Ave, Reno, NV" target="_blank"&gt;MAP&lt;/a&gt;&lt;strong&gt;&lt;br /&gt;775-982-5762&lt;/strong&gt;&lt;/p&gt;</v>
      </c>
      <c r="F172" s="90" t="str">
        <f>if(Services!D240="","",$R$32&amp;Services!D240&amp;$R$33&amp;Services!E240&amp;$R$34)</f>
        <v>http://maps.google.com/?q=225 Kirman Ave, Reno, NV</v>
      </c>
      <c r="G172" s="90" t="str">
        <f>if(Services!AJ240="","",$R$37&amp;Services!AJ240&amp;$R$38&amp;Services!AK240)</f>
        <v/>
      </c>
      <c r="H172" s="90" t="str">
        <f t="shared" si="3"/>
        <v>http://maps.google.com/?q=225 Kirman Ave, Reno, NV</v>
      </c>
      <c r="I172" s="81"/>
      <c r="J172" s="90" t="str">
        <f>if(oldHousing!A164="","",$R$42&amp;oldHousing!A164&amp;$R$43&amp;L172&amp;K172&amp;oldHousing!B164&amp;$R$46&amp;O172&amp;$R$47&amp;oldHousing!F164&amp;$R$48)</f>
        <v/>
      </c>
      <c r="K172" s="90" t="str">
        <f>if(oldHousing!H172="y"," subsidized&lt;br /&gt;"," ")</f>
        <v> </v>
      </c>
      <c r="L172" s="90" t="str">
        <f>if(oldHousing!G172="","",oldHousing!G172&amp;if(oldHousing!H172="n","&amp;nbsp;&lt;br /&gt;",",&amp;nbsp;"))</f>
        <v/>
      </c>
      <c r="M172" s="90" t="str">
        <f>if(oldHousing!B164="","","http://maps.google.com/?q="&amp;oldHousing!B164&amp;" NV")</f>
        <v/>
      </c>
      <c r="N172" s="90" t="str">
        <f>if(oldHousing!D164="","",$R$37&amp;oldHousing!D164&amp;$R$38&amp;oldHousing!E164)</f>
        <v/>
      </c>
      <c r="O172" s="90" t="str">
        <f t="shared" si="9"/>
        <v/>
      </c>
      <c r="P172" s="81"/>
      <c r="S172" s="81"/>
    </row>
    <row r="173">
      <c r="B173" s="87" t="str">
        <f t="shared" si="1"/>
        <v>#REF!</v>
      </c>
      <c r="C173" s="88" t="str">
        <f t="shared" si="2"/>
        <v>#REF!</v>
      </c>
      <c r="D173" s="89" t="str">
        <f t="shared" si="10"/>
        <v>#REF!</v>
      </c>
      <c r="E173" s="88" t="str">
        <f>if(Services!A241="","",$R$23&amp;Services!A241&amp;$R$24&amp;Services!H241&amp;$R$25&amp;Services!D241&amp;$R$26&amp;Services!E241&amp;$R$27&amp;oldWordpress!H173&amp;$R$28&amp;Services!B241&amp;$R$29)</f>
        <v>&lt;h3&gt;Renown Stacie Mathewson Behavioral Health and Addiction Institute&lt;/h3&gt;&lt;p&gt;Outpatient, partial hospitalization, adults, adolescents, chemical dependency/ psychiatric services, medication management, psychological testing, Medicare, Medicaid, insurance, free assessments, medication management, individual or family therapy, issue-specific group counseling.&lt;br /&gt;85 Kirman Ave Suites 100-200, Reno, NV &lt;a href="http://maps.google.com/?q=85 Kirman Ave Suites 100-200, Reno, NV" target="_blank"&gt;MAP&lt;/a&gt;&lt;strong&gt;&lt;br /&gt;775-982-5318&lt;/strong&gt;&lt;/p&gt;</v>
      </c>
      <c r="F173" s="90" t="str">
        <f>if(Services!D241="","",$R$32&amp;Services!D241&amp;$R$33&amp;Services!E241&amp;$R$34)</f>
        <v>http://maps.google.com/?q=85 Kirman Ave Suites 100-200, Reno, NV</v>
      </c>
      <c r="G173" s="90" t="str">
        <f>if(Services!AJ241="","",$R$37&amp;Services!AJ241&amp;$R$38&amp;Services!AK241)</f>
        <v/>
      </c>
      <c r="H173" s="90" t="str">
        <f t="shared" si="3"/>
        <v>http://maps.google.com/?q=85 Kirman Ave Suites 100-200, Reno, NV</v>
      </c>
      <c r="I173" s="81"/>
      <c r="J173" s="90" t="str">
        <f>if(oldHousing!A165="","",$R$42&amp;oldHousing!A165&amp;$R$43&amp;L173&amp;K173&amp;oldHousing!B165&amp;$R$46&amp;O173&amp;$R$47&amp;oldHousing!F165&amp;$R$48)</f>
        <v/>
      </c>
      <c r="K173" s="90" t="str">
        <f>if(oldHousing!H173="y"," subsidized&lt;br /&gt;"," ")</f>
        <v> </v>
      </c>
      <c r="L173" s="90" t="str">
        <f>if(oldHousing!G173="","",oldHousing!G173&amp;if(oldHousing!H173="n","&amp;nbsp;&lt;br /&gt;",",&amp;nbsp;"))</f>
        <v/>
      </c>
      <c r="M173" s="90" t="str">
        <f>if(oldHousing!B165="","","http://maps.google.com/?q="&amp;oldHousing!B165&amp;" NV")</f>
        <v/>
      </c>
      <c r="N173" s="90" t="str">
        <f>if(oldHousing!D165="","",$R$37&amp;oldHousing!D165&amp;$R$38&amp;oldHousing!E165)</f>
        <v/>
      </c>
      <c r="O173" s="90" t="str">
        <f t="shared" si="9"/>
        <v/>
      </c>
      <c r="P173" s="81"/>
      <c r="S173" s="81"/>
    </row>
    <row r="174">
      <c r="B174" s="87" t="str">
        <f t="shared" si="1"/>
        <v>#REF!</v>
      </c>
      <c r="C174" s="88" t="str">
        <f t="shared" si="2"/>
        <v>#REF!</v>
      </c>
      <c r="D174" s="89" t="str">
        <f t="shared" si="10"/>
        <v>#REF!</v>
      </c>
      <c r="E174" s="88" t="str">
        <f>if(Services!A242="","",$R$23&amp;Services!A242&amp;$R$24&amp;Services!H242&amp;$R$25&amp;Services!D242&amp;$R$26&amp;Services!E242&amp;$R$27&amp;oldWordpress!H174&amp;$R$28&amp;Services!B242&amp;$R$29)</f>
        <v>&lt;h3&gt;ReStart&lt;/h3&gt;&lt;p&gt;Call the number for Food Assistance&lt;br /&gt;335 Record St. Suite 155, Reno, NV &lt;a href="http://maps.google.com/?q=335 Record St. Suite 155, Reno, NV" target="_blank"&gt;MAP&lt;/a&gt;&lt;strong&gt;&lt;br /&gt;775-324-5166&lt;/strong&gt;&lt;/p&gt;</v>
      </c>
      <c r="F174" s="90" t="str">
        <f>if(Services!D242="","",$R$32&amp;Services!D242&amp;$R$33&amp;Services!E242&amp;$R$34)</f>
        <v>http://maps.google.com/?q=335 Record St. Suite 155, Reno, NV</v>
      </c>
      <c r="G174" s="90" t="str">
        <f>if(Services!AJ242="","",$R$37&amp;Services!AJ242&amp;$R$38&amp;Services!AK242)</f>
        <v/>
      </c>
      <c r="H174" s="90" t="str">
        <f t="shared" si="3"/>
        <v>http://maps.google.com/?q=335 Record St. Suite 155, Reno, NV</v>
      </c>
      <c r="I174" s="81"/>
      <c r="J174" s="90" t="str">
        <f>if(oldHousing!A166="","",$R$42&amp;oldHousing!A166&amp;$R$43&amp;L174&amp;K174&amp;oldHousing!B166&amp;$R$46&amp;O174&amp;$R$47&amp;oldHousing!F166&amp;$R$48)</f>
        <v/>
      </c>
      <c r="K174" s="90" t="str">
        <f>if(oldHousing!H174="y"," subsidized&lt;br /&gt;"," ")</f>
        <v> </v>
      </c>
      <c r="L174" s="90" t="str">
        <f>if(oldHousing!G174="","",oldHousing!G174&amp;if(oldHousing!H174="n","&amp;nbsp;&lt;br /&gt;",",&amp;nbsp;"))</f>
        <v/>
      </c>
      <c r="M174" s="90" t="str">
        <f>if(oldHousing!B166="","","http://maps.google.com/?q="&amp;oldHousing!B166&amp;" NV")</f>
        <v/>
      </c>
      <c r="N174" s="90" t="str">
        <f>if(oldHousing!D166="","",$R$37&amp;oldHousing!D166&amp;$R$38&amp;oldHousing!E166)</f>
        <v/>
      </c>
      <c r="O174" s="90" t="str">
        <f t="shared" si="9"/>
        <v/>
      </c>
      <c r="P174" s="81"/>
      <c r="S174" s="81"/>
    </row>
    <row r="175">
      <c r="B175" s="87" t="str">
        <f t="shared" si="1"/>
        <v>#REF!</v>
      </c>
      <c r="C175" s="88" t="str">
        <f t="shared" si="2"/>
        <v>#REF!</v>
      </c>
      <c r="D175" s="89" t="str">
        <f t="shared" si="10"/>
        <v>#REF!</v>
      </c>
      <c r="E175" s="88" t="str">
        <f>if(Services!A243="","",$R$23&amp;Services!A243&amp;$R$24&amp;Services!H243&amp;$R$25&amp;Services!D243&amp;$R$26&amp;Services!E243&amp;$R$27&amp;oldWordpress!H175&amp;$R$28&amp;Services!B243&amp;$R$29)</f>
        <v>&lt;h3&gt;Restart, Inc. (Formerly Project Restart)&lt;/h3&gt;&lt;p&gt;M-F 8:00am-12:00pm; 1:00pm-5:00pm (except holidays).
Mental health &amp; client support center; Emergency Assistance Homeless Prevention; Outreach; Supportive Housing, Education and Prevention. Call (775) 784-8090 if in Crisis.&lt;br /&gt;335 Record St. #155, Reno, NV &lt;a href="http://maps.google.com/?q=335 Record St. #155, Reno, NV" target="_blank"&gt;MAP&lt;/a&gt;&lt;strong&gt;&lt;br /&gt;775-324-2622&lt;/strong&gt;&lt;/p&gt;</v>
      </c>
      <c r="F175" s="90" t="str">
        <f>if(Services!D243="","",$R$32&amp;Services!D243&amp;$R$33&amp;Services!E243&amp;$R$34)</f>
        <v>http://maps.google.com/?q=335 Record St. #155, Reno, NV</v>
      </c>
      <c r="G175" s="90" t="str">
        <f>if(Services!AJ243="","",$R$37&amp;Services!AJ243&amp;$R$38&amp;Services!AK243)</f>
        <v/>
      </c>
      <c r="H175" s="90" t="str">
        <f t="shared" si="3"/>
        <v>http://maps.google.com/?q=335 Record St. #155, Reno, NV</v>
      </c>
      <c r="I175" s="81"/>
      <c r="J175" s="90" t="str">
        <f>if(oldHousing!A167="","",$R$42&amp;oldHousing!A167&amp;$R$43&amp;L175&amp;K175&amp;oldHousing!B167&amp;$R$46&amp;O175&amp;$R$47&amp;oldHousing!F167&amp;$R$48)</f>
        <v/>
      </c>
      <c r="K175" s="90" t="str">
        <f>if(oldHousing!H175="y"," subsidized&lt;br /&gt;"," ")</f>
        <v> </v>
      </c>
      <c r="L175" s="90" t="str">
        <f>if(oldHousing!G175="","",oldHousing!G175&amp;if(oldHousing!H175="n","&amp;nbsp;&lt;br /&gt;",",&amp;nbsp;"))</f>
        <v/>
      </c>
      <c r="M175" s="90" t="str">
        <f>if(oldHousing!B167="","","http://maps.google.com/?q="&amp;oldHousing!B167&amp;" NV")</f>
        <v/>
      </c>
      <c r="N175" s="90" t="str">
        <f>if(oldHousing!D167="","",$R$37&amp;oldHousing!D167&amp;$R$38&amp;oldHousing!E167)</f>
        <v/>
      </c>
      <c r="O175" s="90" t="str">
        <f t="shared" si="9"/>
        <v/>
      </c>
      <c r="P175" s="81"/>
      <c r="S175" s="81"/>
    </row>
    <row r="176">
      <c r="B176" s="87" t="str">
        <f t="shared" si="1"/>
        <v>#REF!</v>
      </c>
      <c r="C176" s="88" t="str">
        <f t="shared" si="2"/>
        <v>#REF!</v>
      </c>
      <c r="D176" s="89" t="str">
        <f t="shared" si="10"/>
        <v>#REF!</v>
      </c>
      <c r="E176" s="88" t="str">
        <f>if(Services!A244="","",$R$23&amp;Services!A244&amp;$R$24&amp;Services!H244&amp;$R$25&amp;Services!D244&amp;$R$26&amp;Services!E244&amp;$R$27&amp;oldWordpress!H176&amp;$R$28&amp;Services!B244&amp;$R$29)</f>
        <v>&lt;h3&gt;Ridge House&lt;/h3&gt;&lt;p&gt;Residential and outpatient prisoner re-entry center for men &amp; women; drug and alcohol treatment facility. 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Long term residential treatment program for substance abuse, specializing in ex-felons. Outpatient groups, substance abuse counseling, substance abuse evaluations, room and board, men and women 18+. Sliding fee scale and will accept Medicaid. Prisoner reentry substance abuse program. Workforce department, work with companies that employ ex-felons for job opportunities, computers for job searches, mental health evaluations, marriage and family counseling&lt;br /&gt;900 W First St, Suite 200, Suite 102, Reno, NV &lt;a href="http://maps.google.com/?q=900 W First St, Suite 200, Suite 102, Reno, NV" target="_blank"&gt;MAP&lt;/a&gt;&lt;strong&gt;&lt;br /&gt;775-322-8941&lt;/strong&gt;&lt;/p&gt;</v>
      </c>
      <c r="F176" s="90" t="str">
        <f>if(Services!D244="","",$R$32&amp;Services!D244&amp;$R$33&amp;Services!E244&amp;$R$34)</f>
        <v>http://maps.google.com/?q=900 W First St, Suite 200, Suite 102, Reno, NV</v>
      </c>
      <c r="G176" s="90" t="str">
        <f>if(Services!AJ244="","",$R$37&amp;Services!AJ244&amp;$R$38&amp;Services!AK244)</f>
        <v/>
      </c>
      <c r="H176" s="90" t="str">
        <f t="shared" si="3"/>
        <v>http://maps.google.com/?q=900 W First St, Suite 200, Suite 102, Reno, NV</v>
      </c>
      <c r="I176" s="81"/>
      <c r="J176" s="90" t="str">
        <f>if(oldHousing!A168="","",$R$42&amp;oldHousing!A168&amp;$R$43&amp;L176&amp;K176&amp;oldHousing!B168&amp;$R$46&amp;O176&amp;$R$47&amp;oldHousing!F168&amp;$R$48)</f>
        <v/>
      </c>
      <c r="K176" s="90" t="str">
        <f>if(oldHousing!H176="y"," subsidized&lt;br /&gt;"," ")</f>
        <v> </v>
      </c>
      <c r="L176" s="90" t="str">
        <f>if(oldHousing!G176="","",oldHousing!G176&amp;if(oldHousing!H176="n","&amp;nbsp;&lt;br /&gt;",",&amp;nbsp;"))</f>
        <v/>
      </c>
      <c r="M176" s="90" t="str">
        <f>if(oldHousing!B168="","","http://maps.google.com/?q="&amp;oldHousing!B168&amp;" NV")</f>
        <v/>
      </c>
      <c r="N176" s="90" t="str">
        <f>if(oldHousing!D168="","",$R$37&amp;oldHousing!D168&amp;$R$38&amp;oldHousing!E168)</f>
        <v/>
      </c>
      <c r="O176" s="90" t="str">
        <f t="shared" si="9"/>
        <v/>
      </c>
      <c r="P176" s="81"/>
      <c r="S176" s="81"/>
    </row>
    <row r="177">
      <c r="B177" s="87" t="str">
        <f t="shared" si="1"/>
        <v>#REF!</v>
      </c>
      <c r="C177" s="88" t="str">
        <f t="shared" si="2"/>
        <v>#REF!</v>
      </c>
      <c r="D177" s="89" t="str">
        <f t="shared" si="10"/>
        <v>#REF!</v>
      </c>
      <c r="E177" s="88" t="str">
        <f>if(Services!A245="","",$R$23&amp;Services!A245&amp;$R$24&amp;Services!H245&amp;$R$25&amp;Services!D245&amp;$R$26&amp;Services!E245&amp;$R$27&amp;oldWordpress!H177&amp;$R$28&amp;Services!B245&amp;$R$29)</f>
        <v>&lt;h3&gt;Ridge House, Keystone&lt;/h3&gt;&lt;p&gt;Transitional housing the ridge house, inc. is a 501 c not for profit, substance abuse treatment and re-entry organization located in Reno, NV. Their therapeutic programs are designed to change the behavior of offenders, prevent future offending and contribute toward the overall safety of their community. Since 19891 the Ridge House has been helping the former offender become restored socially, spiritually and emotionally. They exist to help those serious about changing their lives.The Ridge House offers both residential and outpatient treatment as well as drug and alcohol and mental health assessments. All services are on a sliding fee scale. &lt;br /&gt;78 Keystone Ave, Reno, NV &lt;a href="http://maps.google.com/?q=78 Keystone Ave, Reno, NV" target="_blank"&gt;MAP&lt;/a&gt;&lt;strong&gt;&lt;br /&gt;775-322-8941&lt;/strong&gt;&lt;/p&gt;</v>
      </c>
      <c r="F177" s="90" t="str">
        <f>if(Services!D245="","",$R$32&amp;Services!D245&amp;$R$33&amp;Services!E245&amp;$R$34)</f>
        <v>http://maps.google.com/?q=78 Keystone Ave, Reno, NV</v>
      </c>
      <c r="G177" s="90" t="str">
        <f>if(Services!AJ245="","",$R$37&amp;Services!AJ245&amp;$R$38&amp;Services!AK245)</f>
        <v/>
      </c>
      <c r="H177" s="90" t="str">
        <f t="shared" si="3"/>
        <v>http://maps.google.com/?q=78 Keystone Ave, Reno, NV</v>
      </c>
      <c r="I177" s="81"/>
      <c r="J177" s="90" t="str">
        <f>if(oldHousing!A169="","",$R$42&amp;oldHousing!A169&amp;$R$43&amp;L177&amp;K177&amp;oldHousing!B169&amp;$R$46&amp;O177&amp;$R$47&amp;oldHousing!F169&amp;$R$48)</f>
        <v/>
      </c>
      <c r="K177" s="90" t="str">
        <f>if(oldHousing!H177="y"," subsidized&lt;br /&gt;"," ")</f>
        <v> </v>
      </c>
      <c r="L177" s="90" t="str">
        <f>if(oldHousing!G177="","",oldHousing!G177&amp;if(oldHousing!H177="n","&amp;nbsp;&lt;br /&gt;",",&amp;nbsp;"))</f>
        <v/>
      </c>
      <c r="M177" s="90" t="str">
        <f>if(oldHousing!B169="","","http://maps.google.com/?q="&amp;oldHousing!B169&amp;" NV")</f>
        <v/>
      </c>
      <c r="N177" s="90" t="str">
        <f>if(oldHousing!D169="","",$R$37&amp;oldHousing!D169&amp;$R$38&amp;oldHousing!E169)</f>
        <v/>
      </c>
      <c r="O177" s="90" t="str">
        <f t="shared" si="9"/>
        <v/>
      </c>
      <c r="P177" s="81"/>
      <c r="S177" s="81"/>
    </row>
    <row r="178">
      <c r="B178" s="87" t="str">
        <f t="shared" si="1"/>
        <v>#REF!</v>
      </c>
      <c r="C178" s="88" t="str">
        <f t="shared" si="2"/>
        <v>#REF!</v>
      </c>
      <c r="D178" s="89" t="str">
        <f t="shared" si="10"/>
        <v>#REF!</v>
      </c>
      <c r="E178" s="88" t="str">
        <f>if(Services!A246="","",$R$23&amp;Services!A246&amp;$R$24&amp;Services!H246&amp;$R$25&amp;Services!D246&amp;$R$26&amp;Services!E246&amp;$R$27&amp;oldWordpress!H178&amp;$R$28&amp;Services!B246&amp;$R$29)</f>
        <v>&lt;h3&gt;RISE Academy for Adult Achievement&lt;/h3&gt;&lt;p&gt;Adult Education&lt;br /&gt;1301 Cordone Ave., Reno, NV &lt;a href="http://maps.google.com/?q=1301 Cordone Ave., Reno, NV" target="_blank"&gt;MAP&lt;/a&gt;&lt;strong&gt;&lt;br /&gt;775-337-9939&lt;/strong&gt;&lt;/p&gt;</v>
      </c>
      <c r="F178" s="90" t="str">
        <f>if(Services!D246="","",$R$32&amp;Services!D246&amp;$R$33&amp;Services!E246&amp;$R$34)</f>
        <v>http://maps.google.com/?q=1301 Cordone Ave., Reno, NV</v>
      </c>
      <c r="G178" s="90" t="str">
        <f>if(Services!AJ246="","",$R$37&amp;Services!AJ246&amp;$R$38&amp;Services!AK246)</f>
        <v/>
      </c>
      <c r="H178" s="90" t="str">
        <f t="shared" si="3"/>
        <v>http://maps.google.com/?q=1301 Cordone Ave., Reno, NV</v>
      </c>
      <c r="I178" s="81"/>
      <c r="J178" s="90" t="str">
        <f>if(oldHousing!A170="","",$R$42&amp;oldHousing!A170&amp;$R$43&amp;L178&amp;K178&amp;oldHousing!B170&amp;$R$46&amp;O178&amp;$R$47&amp;oldHousing!F170&amp;$R$48)</f>
        <v/>
      </c>
      <c r="K178" s="90" t="str">
        <f>if(oldHousing!H178="y"," subsidized&lt;br /&gt;"," ")</f>
        <v> </v>
      </c>
      <c r="L178" s="90" t="str">
        <f>if(oldHousing!G178="","",oldHousing!G178&amp;if(oldHousing!H178="n","&amp;nbsp;&lt;br /&gt;",",&amp;nbsp;"))</f>
        <v/>
      </c>
      <c r="M178" s="90" t="str">
        <f>if(oldHousing!B170="","","http://maps.google.com/?q="&amp;oldHousing!B170&amp;" NV")</f>
        <v/>
      </c>
      <c r="N178" s="90" t="str">
        <f>if(oldHousing!D170="","",$R$37&amp;oldHousing!D170&amp;$R$38&amp;oldHousing!E170)</f>
        <v/>
      </c>
      <c r="O178" s="90" t="str">
        <f t="shared" si="9"/>
        <v/>
      </c>
      <c r="P178" s="81"/>
      <c r="S178" s="81"/>
    </row>
    <row r="179">
      <c r="B179" s="87" t="str">
        <f t="shared" si="1"/>
        <v>#REF!</v>
      </c>
      <c r="C179" s="88" t="str">
        <f t="shared" si="2"/>
        <v>#REF!</v>
      </c>
      <c r="D179" s="89" t="str">
        <f t="shared" si="10"/>
        <v>#REF!</v>
      </c>
      <c r="E179" s="88" t="str">
        <f>if(Services!A247="","",$R$23&amp;Services!A247&amp;$R$24&amp;Services!H247&amp;$R$25&amp;Services!D247&amp;$R$26&amp;Services!E247&amp;$R$27&amp;oldWordpress!H179&amp;$R$28&amp;Services!B247&amp;$R$29)</f>
        <v>&lt;h3&gt;Riverside Artist Lofts&lt;/h3&gt;&lt;p&gt;Singles-Subsidized-Using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income.&lt;br /&gt;17 S Virginia St, Reno, NV &lt;a href="http://maps.google.com/?q=17 S Virginia St, Reno, NV" target="_blank"&gt;MAP&lt;/a&gt;&lt;strong&gt;&lt;br /&gt;775-786-8824&lt;/strong&gt;&lt;/p&gt;</v>
      </c>
      <c r="F179" s="90" t="str">
        <f>if(Services!D247="","",$R$32&amp;Services!D247&amp;$R$33&amp;Services!E247&amp;$R$34)</f>
        <v>http://maps.google.com/?q=17 S Virginia St, Reno, NV</v>
      </c>
      <c r="G179" s="90" t="str">
        <f>if(Services!AJ247="","",$R$37&amp;Services!AJ247&amp;$R$38&amp;Services!AK247)</f>
        <v/>
      </c>
      <c r="H179" s="90" t="str">
        <f t="shared" si="3"/>
        <v>http://maps.google.com/?q=17 S Virginia St, Reno, NV</v>
      </c>
      <c r="I179" s="81"/>
      <c r="J179" s="90" t="str">
        <f>if(oldHousing!A171="","",$R$42&amp;oldHousing!A171&amp;$R$43&amp;L179&amp;K179&amp;oldHousing!B171&amp;$R$46&amp;O179&amp;$R$47&amp;oldHousing!F171&amp;$R$48)</f>
        <v/>
      </c>
      <c r="K179" s="90" t="str">
        <f>if(oldHousing!H179="y"," subsidized&lt;br /&gt;"," ")</f>
        <v> </v>
      </c>
      <c r="L179" s="90" t="str">
        <f>if(oldHousing!G179="","",oldHousing!G179&amp;if(oldHousing!H179="n","&amp;nbsp;&lt;br /&gt;",",&amp;nbsp;"))</f>
        <v/>
      </c>
      <c r="M179" s="90" t="str">
        <f>if(oldHousing!B171="","","http://maps.google.com/?q="&amp;oldHousing!B171&amp;" NV")</f>
        <v/>
      </c>
      <c r="N179" s="90" t="str">
        <f>if(oldHousing!D171="","",$R$37&amp;oldHousing!D171&amp;$R$38&amp;oldHousing!E171)</f>
        <v/>
      </c>
      <c r="O179" s="90" t="str">
        <f t="shared" si="9"/>
        <v/>
      </c>
      <c r="P179" s="81"/>
      <c r="S179" s="81"/>
    </row>
    <row r="180">
      <c r="B180" s="87" t="str">
        <f t="shared" si="1"/>
        <v>#REF!</v>
      </c>
      <c r="C180" s="88" t="str">
        <f t="shared" si="2"/>
        <v>#REF!</v>
      </c>
      <c r="D180" s="89" t="str">
        <f t="shared" si="10"/>
        <v>#REF!</v>
      </c>
      <c r="E180" s="88" t="str">
        <f>if(Services!A248="","",$R$23&amp;Services!A248&amp;$R$24&amp;Services!H248&amp;$R$25&amp;Services!D248&amp;$R$26&amp;Services!E248&amp;$R$27&amp;oldWordpress!H180&amp;$R$28&amp;Services!B248&amp;$R$29)</f>
        <v>&lt;h3&gt;Rose McGuire Family FRC North Valleys&lt;/h3&gt;&lt;p&gt;Call the number for Food Assistance&lt;br /&gt;7760 Carlyle Drive, Reno, NV &lt;a href="http://maps.google.com/?q=7760 Carlyle Drive, Reno, NV" target="_blank"&gt;MAP&lt;/a&gt;&lt;strong&gt;&lt;br /&gt;775-677-5437&lt;/strong&gt;&lt;/p&gt;</v>
      </c>
      <c r="F180" s="90" t="str">
        <f>if(Services!D248="","",$R$32&amp;Services!D248&amp;$R$33&amp;Services!E248&amp;$R$34)</f>
        <v>http://maps.google.com/?q=7760 Carlyle Drive, Reno, NV</v>
      </c>
      <c r="G180" s="90" t="str">
        <f>if(Services!AJ248="","",$R$37&amp;Services!AJ248&amp;$R$38&amp;Services!AK248)</f>
        <v/>
      </c>
      <c r="H180" s="90" t="str">
        <f t="shared" si="3"/>
        <v>http://maps.google.com/?q=7760 Carlyle Drive, Reno, NV</v>
      </c>
      <c r="I180" s="81"/>
      <c r="J180" s="90" t="str">
        <f>if(oldHousing!A172="","",$R$42&amp;oldHousing!A172&amp;$R$43&amp;L180&amp;K180&amp;oldHousing!B172&amp;$R$46&amp;O180&amp;$R$47&amp;oldHousing!F172&amp;$R$48)</f>
        <v/>
      </c>
      <c r="K180" s="90" t="str">
        <f>if(oldHousing!H180="y"," subsidized&lt;br /&gt;"," ")</f>
        <v> </v>
      </c>
      <c r="L180" s="90" t="str">
        <f>if(oldHousing!G180="","",oldHousing!G180&amp;if(oldHousing!H180="n","&amp;nbsp;&lt;br /&gt;",",&amp;nbsp;"))</f>
        <v/>
      </c>
      <c r="M180" s="90" t="str">
        <f>if(oldHousing!B172="","","http://maps.google.com/?q="&amp;oldHousing!B172&amp;" NV")</f>
        <v/>
      </c>
      <c r="N180" s="90" t="str">
        <f>if(oldHousing!D172="","",$R$37&amp;oldHousing!D172&amp;$R$38&amp;oldHousing!E172)</f>
        <v/>
      </c>
      <c r="O180" s="90" t="str">
        <f t="shared" si="9"/>
        <v/>
      </c>
      <c r="P180" s="81"/>
      <c r="S180" s="81"/>
    </row>
    <row r="181">
      <c r="B181" s="87" t="str">
        <f t="shared" si="1"/>
        <v>#REF!</v>
      </c>
      <c r="C181" s="88" t="str">
        <f t="shared" si="2"/>
        <v>#REF!</v>
      </c>
      <c r="D181" s="89" t="str">
        <f t="shared" si="10"/>
        <v>#REF!</v>
      </c>
      <c r="E181" s="88" t="str">
        <f>if(Services!A249="","",$R$23&amp;Services!A249&amp;$R$24&amp;Services!H249&amp;$R$25&amp;Services!D249&amp;$R$26&amp;Services!E249&amp;$R$27&amp;oldWordpress!H181&amp;$R$28&amp;Services!B249&amp;$R$29)</f>
        <v>&lt;h3&gt;Safe Embrace&lt;/h3&gt;&lt;p&gt;24 hour crisis hotline-Domestic/Sexual Violence, Sexual Assault, human Trafficking, and live in treatment center. Domestic violence shelter for women and children. Provide intervention and prevention services to battered women and their children to create a safe place to stop the cycle of violence in families. Services offered include: 24-hour crisis intervention, emergency shelter, community outreach to incarcerated victims, and legal advocacy. Conducts weekly support groups. Also, offers self-esteem classes for women at WCDF on Mondays.&lt;br /&gt;780 E. Lincoln Wy., Sparks, NV &lt;a href="http://maps.google.com/?q=780 E. Lincoln Wy., Sparks, NV" target="_blank"&gt;MAP&lt;/a&gt;&lt;strong&gt;&lt;br /&gt;775-322-3466&lt;/strong&gt;&lt;/p&gt;</v>
      </c>
      <c r="F181" s="90" t="str">
        <f>if(Services!D249="","",$R$32&amp;Services!D249&amp;$R$33&amp;Services!E249&amp;$R$34)</f>
        <v>http://maps.google.com/?q=780 E. Lincoln Wy., Sparks, NV</v>
      </c>
      <c r="G181" s="90" t="str">
        <f>if(Services!AJ249="","",$R$37&amp;Services!AJ249&amp;$R$38&amp;Services!AK249)</f>
        <v/>
      </c>
      <c r="H181" s="90" t="str">
        <f t="shared" si="3"/>
        <v>http://maps.google.com/?q=780 E. Lincoln Wy., Sparks, NV</v>
      </c>
      <c r="I181" s="81"/>
      <c r="J181" s="90" t="str">
        <f>if(oldHousing!A173="","",$R$42&amp;oldHousing!A173&amp;$R$43&amp;L181&amp;K181&amp;oldHousing!B173&amp;$R$46&amp;O181&amp;$R$47&amp;oldHousing!F173&amp;$R$48)</f>
        <v/>
      </c>
      <c r="K181" s="90" t="str">
        <f>if(oldHousing!H181="y"," subsidized&lt;br /&gt;"," ")</f>
        <v> </v>
      </c>
      <c r="L181" s="90" t="str">
        <f>if(oldHousing!G181="","",oldHousing!G181&amp;if(oldHousing!H181="n","&amp;nbsp;&lt;br /&gt;",",&amp;nbsp;"))</f>
        <v/>
      </c>
      <c r="M181" s="90" t="str">
        <f>if(oldHousing!B173="","","http://maps.google.com/?q="&amp;oldHousing!B173&amp;" NV")</f>
        <v/>
      </c>
      <c r="N181" s="90" t="str">
        <f>if(oldHousing!D173="","",$R$37&amp;oldHousing!D173&amp;$R$38&amp;oldHousing!E173)</f>
        <v/>
      </c>
      <c r="O181" s="90" t="str">
        <f t="shared" si="9"/>
        <v/>
      </c>
      <c r="P181" s="81"/>
      <c r="S181" s="81"/>
    </row>
    <row r="182">
      <c r="B182" s="87" t="str">
        <f t="shared" si="1"/>
        <v>#REF!</v>
      </c>
      <c r="C182" s="88" t="str">
        <f t="shared" si="2"/>
        <v>#REF!</v>
      </c>
      <c r="D182" s="89" t="str">
        <f t="shared" si="10"/>
        <v>#REF!</v>
      </c>
      <c r="E182" s="88" t="str">
        <f>if(#REF!="","",$R$23&amp;#REF!&amp;$R$24&amp;#REF!&amp;$R$25&amp;#REF!&amp;$R$26&amp;#REF!&amp;$R$27&amp;oldWordpress!H182&amp;$R$28&amp;#REF!&amp;$R$29)</f>
        <v>#REF!</v>
      </c>
      <c r="F182" s="90" t="str">
        <f>if(#REF!="","",$R$32&amp;#REF!&amp;$R$33&amp;#REF!&amp;$R$34)</f>
        <v>#REF!</v>
      </c>
      <c r="G182" s="90" t="str">
        <f>if(#REF!="","",$R$37&amp;#REF!&amp;$R$38&amp;#REF!)</f>
        <v>#REF!</v>
      </c>
      <c r="H182" s="90" t="str">
        <f t="shared" si="3"/>
        <v>#REF!</v>
      </c>
      <c r="I182" s="81"/>
      <c r="J182" s="90" t="str">
        <f>if(oldHousing!A174="","",$R$42&amp;oldHousing!A174&amp;$R$43&amp;L182&amp;K182&amp;oldHousing!B174&amp;$R$46&amp;O182&amp;$R$47&amp;oldHousing!F174&amp;$R$48)</f>
        <v/>
      </c>
      <c r="K182" s="90" t="str">
        <f>if(oldHousing!H182="y"," subsidized&lt;br /&gt;"," ")</f>
        <v> </v>
      </c>
      <c r="L182" s="90" t="str">
        <f>if(oldHousing!G182="","",oldHousing!G182&amp;if(oldHousing!H182="n","&amp;nbsp;&lt;br /&gt;",",&amp;nbsp;"))</f>
        <v/>
      </c>
      <c r="M182" s="90" t="str">
        <f>if(oldHousing!B174="","","http://maps.google.com/?q="&amp;oldHousing!B174&amp;" NV")</f>
        <v/>
      </c>
      <c r="N182" s="90" t="str">
        <f>if(oldHousing!D174="","",$R$37&amp;oldHousing!D174&amp;$R$38&amp;oldHousing!E174)</f>
        <v/>
      </c>
      <c r="O182" s="90" t="str">
        <f t="shared" si="9"/>
        <v/>
      </c>
      <c r="P182" s="81"/>
      <c r="S182" s="81"/>
    </row>
    <row r="183">
      <c r="B183" s="87" t="str">
        <f t="shared" si="1"/>
        <v>#REF!</v>
      </c>
      <c r="C183" s="88" t="str">
        <f t="shared" si="2"/>
        <v>#REF!</v>
      </c>
      <c r="D183" s="89" t="str">
        <f t="shared" si="10"/>
        <v>#REF!</v>
      </c>
      <c r="E183" s="88" t="str">
        <f>if(Services!A250="","",$R$23&amp;Services!A250&amp;$R$24&amp;Services!H250&amp;$R$25&amp;Services!D250&amp;$R$26&amp;Services!E250&amp;$R$27&amp;oldWordpress!H183&amp;$R$28&amp;Services!B250&amp;$R$29)</f>
        <v>&lt;h3&gt;Safe Harbors of Nevada&lt;/h3&gt;&lt;p&gt;Closed???&lt;br /&gt;469 E. 9th St., Reno, NV &lt;a href="http://maps.google.com/?q=469 E. 9th St., Reno, NV" target="_blank"&gt;MAP&lt;/a&gt;&lt;strong&gt;&lt;br /&gt;775-337-6777&lt;/strong&gt;&lt;/p&gt;</v>
      </c>
      <c r="F183" s="90" t="str">
        <f>if(Services!D250="","",$R$32&amp;Services!D250&amp;$R$33&amp;Services!E250&amp;$R$34)</f>
        <v>http://maps.google.com/?q=469 E. 9th St., Reno, NV</v>
      </c>
      <c r="G183" s="90" t="str">
        <f>if(Services!AJ250="","",$R$37&amp;Services!AJ250&amp;$R$38&amp;Services!AK250)</f>
        <v/>
      </c>
      <c r="H183" s="90" t="str">
        <f t="shared" si="3"/>
        <v>http://maps.google.com/?q=469 E. 9th St., Reno, NV</v>
      </c>
      <c r="I183" s="81"/>
      <c r="J183" s="90" t="str">
        <f>if(oldHousing!A175="","",$R$42&amp;oldHousing!A175&amp;$R$43&amp;L183&amp;K183&amp;oldHousing!B175&amp;$R$46&amp;O183&amp;$R$47&amp;oldHousing!F175&amp;$R$48)</f>
        <v/>
      </c>
      <c r="K183" s="90" t="str">
        <f>if(oldHousing!H183="y"," subsidized&lt;br /&gt;"," ")</f>
        <v> </v>
      </c>
      <c r="L183" s="90" t="str">
        <f>if(oldHousing!G183="","",oldHousing!G183&amp;if(oldHousing!H183="n","&amp;nbsp;&lt;br /&gt;",",&amp;nbsp;"))</f>
        <v/>
      </c>
      <c r="M183" s="90" t="str">
        <f>if(oldHousing!B175="","","http://maps.google.com/?q="&amp;oldHousing!B175&amp;" NV")</f>
        <v/>
      </c>
      <c r="N183" s="90" t="str">
        <f>if(oldHousing!D175="","",$R$37&amp;oldHousing!D175&amp;$R$38&amp;oldHousing!E175)</f>
        <v/>
      </c>
      <c r="O183" s="90" t="str">
        <f t="shared" si="9"/>
        <v/>
      </c>
      <c r="P183" s="81"/>
      <c r="S183" s="81"/>
    </row>
    <row r="184">
      <c r="B184" s="87" t="str">
        <f t="shared" si="1"/>
        <v>#REF!</v>
      </c>
      <c r="C184" s="88" t="str">
        <f t="shared" si="2"/>
        <v>#REF!</v>
      </c>
      <c r="D184" s="89" t="str">
        <f t="shared" si="10"/>
        <v>#REF!</v>
      </c>
      <c r="E184" s="88" t="str">
        <f>if(Services!A251="","",$R$23&amp;Services!A251&amp;$R$24&amp;Services!H251&amp;$R$25&amp;Services!D251&amp;$R$26&amp;Services!E251&amp;$R$27&amp;oldWordpress!H184&amp;$R$28&amp;Services!B251&amp;$R$29)</f>
        <v>&lt;h3&gt;Saint Francis of Assisi Food Pantry&lt;/h3&gt;&lt;p&gt;Monday, Tuesday, Thursday 1:00pm-3:00pm&lt;br /&gt;160 Hubbard Way, Suite F, Reno, NV &lt;a href="http://maps.google.com/?q=160 Hubbard Way, Suite F, Reno, NV" target="_blank"&gt;MAP&lt;/a&gt;&lt;strong&gt;&lt;br /&gt;775-507-4555&lt;/strong&gt;&lt;/p&gt;</v>
      </c>
      <c r="F184" s="90" t="str">
        <f>if(Services!D251="","",$R$32&amp;Services!D251&amp;$R$33&amp;Services!E251&amp;$R$34)</f>
        <v>http://maps.google.com/?q=160 Hubbard Way, Suite F, Reno, NV</v>
      </c>
      <c r="G184" s="90" t="str">
        <f>if(Services!AJ251="","",$R$37&amp;Services!AJ251&amp;$R$38&amp;Services!AK251)</f>
        <v/>
      </c>
      <c r="H184" s="90" t="str">
        <f t="shared" si="3"/>
        <v>http://maps.google.com/?q=160 Hubbard Way, Suite F, Reno, NV</v>
      </c>
      <c r="I184" s="81"/>
      <c r="J184" s="90" t="str">
        <f>if(oldHousing!A176="","",$R$42&amp;oldHousing!A176&amp;$R$43&amp;L184&amp;K184&amp;oldHousing!B176&amp;$R$46&amp;O184&amp;$R$47&amp;oldHousing!F176&amp;$R$48)</f>
        <v/>
      </c>
      <c r="K184" s="90" t="str">
        <f>if(oldHousing!H184="y"," subsidized&lt;br /&gt;"," ")</f>
        <v> </v>
      </c>
      <c r="L184" s="90" t="str">
        <f>if(oldHousing!G184="","",oldHousing!G184&amp;if(oldHousing!H184="n","&amp;nbsp;&lt;br /&gt;",",&amp;nbsp;"))</f>
        <v/>
      </c>
      <c r="M184" s="90" t="str">
        <f>if(oldHousing!B176="","","http://maps.google.com/?q="&amp;oldHousing!B176&amp;" NV")</f>
        <v/>
      </c>
      <c r="N184" s="90" t="str">
        <f>if(oldHousing!D176="","",$R$37&amp;oldHousing!D176&amp;$R$38&amp;oldHousing!E176)</f>
        <v/>
      </c>
      <c r="O184" s="90" t="str">
        <f t="shared" si="9"/>
        <v/>
      </c>
      <c r="P184" s="81"/>
      <c r="S184" s="81"/>
    </row>
    <row r="185">
      <c r="B185" s="87" t="str">
        <f t="shared" si="1"/>
        <v>#REF!</v>
      </c>
      <c r="C185" s="88" t="str">
        <f t="shared" si="2"/>
        <v>#REF!</v>
      </c>
      <c r="D185" s="89" t="str">
        <f t="shared" si="10"/>
        <v>#REF!</v>
      </c>
      <c r="E185" s="88" t="str">
        <f>if(Services!A253="","",$R$23&amp;Services!A253&amp;$R$24&amp;Services!H253&amp;$R$25&amp;Services!D253&amp;$R$26&amp;Services!E253&amp;$R$27&amp;oldWordpress!H185&amp;$R$28&amp;Services!B253&amp;$R$29)</f>
        <v>&lt;h3&gt;Saint Michael Catholic Church&lt;/h3&gt;&lt;p&gt;Temporarily closed&lt;br /&gt;10475 Mt. Vida St., Reno, NV &lt;a href="http://maps.google.com/?q=10475 Mt. Vida St., Reno, NV" target="_blank"&gt;MAP&lt;/a&gt;&lt;strong&gt;&lt;br /&gt;775-972-7462&lt;/strong&gt;&lt;/p&gt;</v>
      </c>
      <c r="F185" s="90" t="str">
        <f>if(Services!D253="","",$R$32&amp;Services!D253&amp;$R$33&amp;Services!E253&amp;$R$34)</f>
        <v>http://maps.google.com/?q=10475 Mt. Vida St., Reno, NV</v>
      </c>
      <c r="G185" s="90" t="str">
        <f>if(Services!AJ253="","",$R$37&amp;Services!AJ253&amp;$R$38&amp;Services!AK253)</f>
        <v/>
      </c>
      <c r="H185" s="90" t="str">
        <f t="shared" si="3"/>
        <v>http://maps.google.com/?q=10475 Mt. Vida St., Reno, NV</v>
      </c>
      <c r="I185" s="81"/>
      <c r="J185" s="90" t="str">
        <f>if(oldHousing!A177="","",$R$42&amp;oldHousing!A177&amp;$R$43&amp;L185&amp;K185&amp;oldHousing!B177&amp;$R$46&amp;O185&amp;$R$47&amp;oldHousing!F177&amp;$R$48)</f>
        <v/>
      </c>
      <c r="K185" s="90" t="str">
        <f>if(oldHousing!H185="y"," subsidized&lt;br /&gt;"," ")</f>
        <v> </v>
      </c>
      <c r="L185" s="90" t="str">
        <f>if(oldHousing!G185="","",oldHousing!G185&amp;if(oldHousing!H185="n","&amp;nbsp;&lt;br /&gt;",",&amp;nbsp;"))</f>
        <v/>
      </c>
      <c r="M185" s="90" t="str">
        <f>if(oldHousing!B177="","","http://maps.google.com/?q="&amp;oldHousing!B177&amp;" NV")</f>
        <v/>
      </c>
      <c r="N185" s="90" t="str">
        <f>if(oldHousing!D177="","",$R$37&amp;oldHousing!D177&amp;$R$38&amp;oldHousing!E177)</f>
        <v/>
      </c>
      <c r="O185" s="90" t="str">
        <f t="shared" si="9"/>
        <v/>
      </c>
      <c r="P185" s="81"/>
      <c r="S185" s="81"/>
    </row>
    <row r="186">
      <c r="B186" s="87" t="str">
        <f t="shared" si="1"/>
        <v>#REF!</v>
      </c>
      <c r="C186" s="88" t="str">
        <f t="shared" si="2"/>
        <v>#REF!</v>
      </c>
      <c r="D186" s="89" t="str">
        <f t="shared" si="10"/>
        <v>#REF!</v>
      </c>
      <c r="E186" s="88" t="str">
        <f>if(Services!A254="","",$R$23&amp;Services!A254&amp;$R$24&amp;Services!H254&amp;$R$25&amp;Services!D254&amp;$R$26&amp;Services!E254&amp;$R$27&amp;oldWordpress!H186&amp;$R$28&amp;Services!B254&amp;$R$29)</f>
        <v>&lt;h3&gt;Saint Pauls Episcopal Church&lt;/h3&gt;&lt;p&gt;A free food pantry with canned groceries, fresh fruit, meats, and other supplies is offered. They may also have assistance for single mothers, Thanksgiving turkeys, and some clothing items.&lt;br /&gt;1135 12th St., Sparks, NV &lt;a href="http://maps.google.com/?q=1135 12th St., Sparks, NV" target="_blank"&gt;MAP&lt;/a&gt;&lt;strong&gt;&lt;br /&gt;775-358-4474&lt;/strong&gt;&lt;/p&gt;</v>
      </c>
      <c r="F186" s="90" t="str">
        <f>if(Services!D254="","",$R$32&amp;Services!D254&amp;$R$33&amp;Services!E254&amp;$R$34)</f>
        <v>http://maps.google.com/?q=1135 12th St., Sparks, NV</v>
      </c>
      <c r="G186" s="90" t="str">
        <f>if(Services!AJ254="","",$R$37&amp;Services!AJ254&amp;$R$38&amp;Services!AK254)</f>
        <v/>
      </c>
      <c r="H186" s="90" t="str">
        <f t="shared" si="3"/>
        <v>http://maps.google.com/?q=1135 12th St., Sparks, NV</v>
      </c>
      <c r="I186" s="81"/>
      <c r="J186" s="90" t="str">
        <f>if(oldHousing!A178="","",$R$42&amp;oldHousing!A178&amp;$R$43&amp;L186&amp;K186&amp;oldHousing!B178&amp;$R$46&amp;O186&amp;$R$47&amp;oldHousing!F178&amp;$R$48)</f>
        <v/>
      </c>
      <c r="K186" s="90" t="str">
        <f>if(oldHousing!H186="y"," subsidized&lt;br /&gt;"," ")</f>
        <v> </v>
      </c>
      <c r="L186" s="90" t="str">
        <f>if(oldHousing!G186="","",oldHousing!G186&amp;if(oldHousing!H186="n","&amp;nbsp;&lt;br /&gt;",",&amp;nbsp;"))</f>
        <v/>
      </c>
      <c r="M186" s="90" t="str">
        <f>if(oldHousing!B178="","","http://maps.google.com/?q="&amp;oldHousing!B178&amp;" NV")</f>
        <v/>
      </c>
      <c r="N186" s="90" t="str">
        <f>if(oldHousing!D178="","",$R$37&amp;oldHousing!D178&amp;$R$38&amp;oldHousing!E178)</f>
        <v/>
      </c>
      <c r="O186" s="90" t="str">
        <f t="shared" si="9"/>
        <v/>
      </c>
      <c r="P186" s="81"/>
      <c r="S186" s="81"/>
    </row>
    <row r="187">
      <c r="B187" s="87" t="str">
        <f t="shared" si="1"/>
        <v>#REF!</v>
      </c>
      <c r="C187" s="88" t="str">
        <f t="shared" si="2"/>
        <v>#REF!</v>
      </c>
      <c r="D187" s="89" t="str">
        <f t="shared" si="10"/>
        <v>#REF!</v>
      </c>
      <c r="E187" s="88" t="str">
        <f>if(Services!A255="","",$R$23&amp;Services!A255&amp;$R$24&amp;Services!H255&amp;$R$25&amp;Services!D255&amp;$R$26&amp;Services!E255&amp;$R$27&amp;oldWordpress!H187&amp;$R$28&amp;Services!B255&amp;$R$29)</f>
        <v>&lt;h3&gt;Saint Vincent's Dining Room&lt;/h3&gt;&lt;p&gt;Lunch served M-Sat 11:30 am-12:30 pm, no charge.&lt;br /&gt;325 Valley Rd St., Reno, NV &lt;a href="http://maps.google.com/?q=325 Valley Rd St., Reno, NV" target="_blank"&gt;MAP&lt;/a&gt;&lt;strong&gt;&lt;br /&gt;775-329-5363&lt;/strong&gt;&lt;/p&gt;</v>
      </c>
      <c r="F187" s="90" t="str">
        <f>if(Services!D255="","",$R$32&amp;Services!D255&amp;$R$33&amp;Services!E255&amp;$R$34)</f>
        <v>http://maps.google.com/?q=325 Valley Rd St., Reno, NV</v>
      </c>
      <c r="G187" s="90" t="str">
        <f>if(Services!AJ255="","",$R$37&amp;Services!AJ255&amp;$R$38&amp;Services!AK255)</f>
        <v/>
      </c>
      <c r="H187" s="90" t="str">
        <f t="shared" si="3"/>
        <v>http://maps.google.com/?q=325 Valley Rd St., Reno, NV</v>
      </c>
      <c r="I187" s="81"/>
      <c r="J187" s="90" t="str">
        <f>if(oldHousing!A179="","",$R$42&amp;oldHousing!A179&amp;$R$43&amp;L187&amp;K187&amp;oldHousing!B179&amp;$R$46&amp;O187&amp;$R$47&amp;oldHousing!F179&amp;$R$48)</f>
        <v/>
      </c>
      <c r="K187" s="90" t="str">
        <f>if(oldHousing!H187="y"," subsidized&lt;br /&gt;"," ")</f>
        <v> </v>
      </c>
      <c r="L187" s="90" t="str">
        <f>if(oldHousing!G187="","",oldHousing!G187&amp;if(oldHousing!H187="n","&amp;nbsp;&lt;br /&gt;",",&amp;nbsp;"))</f>
        <v/>
      </c>
      <c r="M187" s="90" t="str">
        <f>if(oldHousing!B179="","","http://maps.google.com/?q="&amp;oldHousing!B179&amp;" NV")</f>
        <v/>
      </c>
      <c r="N187" s="90" t="str">
        <f>if(oldHousing!D179="","",$R$37&amp;oldHousing!D179&amp;$R$38&amp;oldHousing!E179)</f>
        <v/>
      </c>
      <c r="O187" s="90" t="str">
        <f t="shared" si="9"/>
        <v/>
      </c>
      <c r="P187" s="81"/>
      <c r="S187" s="81"/>
    </row>
    <row r="188">
      <c r="B188" s="87" t="str">
        <f t="shared" si="1"/>
        <v>#REF!</v>
      </c>
      <c r="C188" s="88" t="str">
        <f t="shared" si="2"/>
        <v>#REF!</v>
      </c>
      <c r="D188" s="89" t="str">
        <f t="shared" si="10"/>
        <v>#REF!</v>
      </c>
      <c r="E188" s="88" t="str">
        <f>if(Services!A256="","",$R$23&amp;Services!A256&amp;$R$24&amp;Services!H256&amp;$R$25&amp;Services!D256&amp;$R$26&amp;Services!E256&amp;$R$27&amp;oldWordpress!H188&amp;$R$28&amp;Services!B256&amp;$R$29)</f>
        <v>#REF!</v>
      </c>
      <c r="F188" s="90" t="str">
        <f>if(Services!D256="","",$R$32&amp;Services!D256&amp;$R$33&amp;Services!E256&amp;$R$34)</f>
        <v>http://maps.google.com/?q=500 E 4th St., Reno, NV</v>
      </c>
      <c r="G188" s="90" t="str">
        <f>if(#REF!="","",$R$37&amp;#REF!&amp;$R$38&amp;#REF!)</f>
        <v>#REF!</v>
      </c>
      <c r="H188" s="90" t="str">
        <f t="shared" si="3"/>
        <v>#REF!</v>
      </c>
      <c r="I188" s="81"/>
      <c r="J188" s="90" t="str">
        <f>if(oldHousing!A180="","",$R$42&amp;oldHousing!A180&amp;$R$43&amp;L188&amp;K188&amp;oldHousing!B180&amp;$R$46&amp;O188&amp;$R$47&amp;oldHousing!F180&amp;$R$48)</f>
        <v/>
      </c>
      <c r="K188" s="90" t="str">
        <f>if(oldHousing!H188="y"," subsidized&lt;br /&gt;"," ")</f>
        <v> </v>
      </c>
      <c r="L188" s="90" t="str">
        <f>if(oldHousing!G188="","",oldHousing!G188&amp;if(oldHousing!H188="n","&amp;nbsp;&lt;br /&gt;",",&amp;nbsp;"))</f>
        <v/>
      </c>
      <c r="M188" s="90" t="str">
        <f>if(oldHousing!B180="","","http://maps.google.com/?q="&amp;oldHousing!B180&amp;" NV")</f>
        <v/>
      </c>
      <c r="N188" s="90" t="str">
        <f>if(oldHousing!D180="","",$R$37&amp;oldHousing!D180&amp;$R$38&amp;oldHousing!E180)</f>
        <v/>
      </c>
      <c r="O188" s="90" t="str">
        <f t="shared" si="9"/>
        <v/>
      </c>
      <c r="P188" s="81"/>
      <c r="S188" s="81"/>
    </row>
    <row r="189">
      <c r="B189" s="87" t="str">
        <f t="shared" si="1"/>
        <v>#REF!</v>
      </c>
      <c r="C189" s="88" t="str">
        <f t="shared" si="2"/>
        <v>#REF!</v>
      </c>
      <c r="D189" s="89" t="str">
        <f t="shared" si="10"/>
        <v>#REF!</v>
      </c>
      <c r="E189" s="88" t="str">
        <f>if(Services!A257="","",$R$23&amp;Services!A257&amp;$R$24&amp;Services!H257&amp;$R$25&amp;Services!D257&amp;$R$26&amp;Services!E257&amp;$R$27&amp;oldWordpress!H189&amp;$R$28&amp;Services!B257&amp;$R$29)</f>
        <v>&lt;h3&gt;Salvation Army Church, Carson&lt;/h3&gt;&lt;p&gt;Provides job training and vocational programs, classes in life skills, credit counseling and other essential employment tools, and assists in obtaining employment.&lt;br /&gt;911 E. 2nd Street, Carson City, NV &lt;a href="http://maps.google.com/?q=911 E. 2nd Street, Carson City, NV" target="_blank"&gt;MAP&lt;/a&gt;&lt;strong&gt;&lt;br /&gt;775-887-9120&lt;/strong&gt;&lt;/p&gt;</v>
      </c>
      <c r="F189" s="90" t="str">
        <f>if(Services!D257="","",$R$32&amp;Services!D257&amp;$R$33&amp;Services!E257&amp;$R$34)</f>
        <v>http://maps.google.com/?q=911 E. 2nd Street, Carson City, NV</v>
      </c>
      <c r="G189" s="90" t="str">
        <f>if(Services!AJ257="","",$R$37&amp;Services!AJ257&amp;$R$38&amp;Services!AK257)</f>
        <v/>
      </c>
      <c r="H189" s="90" t="str">
        <f t="shared" si="3"/>
        <v>http://maps.google.com/?q=911 E. 2nd Street, Carson City, NV</v>
      </c>
      <c r="I189" s="81"/>
      <c r="J189" s="90" t="str">
        <f>if(oldHousing!A181="","",$R$42&amp;oldHousing!A181&amp;$R$43&amp;L189&amp;K189&amp;oldHousing!B181&amp;$R$46&amp;O189&amp;$R$47&amp;oldHousing!F181&amp;$R$48)</f>
        <v/>
      </c>
      <c r="K189" s="90" t="str">
        <f>if(oldHousing!H189="y"," subsidized&lt;br /&gt;"," ")</f>
        <v> </v>
      </c>
      <c r="L189" s="90" t="str">
        <f>if(oldHousing!G189="","",oldHousing!G189&amp;if(oldHousing!H189="n","&amp;nbsp;&lt;br /&gt;",",&amp;nbsp;"))</f>
        <v/>
      </c>
      <c r="M189" s="90" t="str">
        <f>if(oldHousing!B181="","","http://maps.google.com/?q="&amp;oldHousing!B181&amp;" NV")</f>
        <v/>
      </c>
      <c r="N189" s="90" t="str">
        <f>if(oldHousing!D181="","",$R$37&amp;oldHousing!D181&amp;$R$38&amp;oldHousing!E181)</f>
        <v/>
      </c>
      <c r="O189" s="90" t="str">
        <f t="shared" si="9"/>
        <v/>
      </c>
      <c r="P189" s="81"/>
      <c r="S189" s="81"/>
    </row>
    <row r="190">
      <c r="B190" s="87" t="str">
        <f t="shared" si="1"/>
        <v>#REF!</v>
      </c>
      <c r="C190" s="88" t="str">
        <f t="shared" si="2"/>
        <v>#REF!</v>
      </c>
      <c r="D190" s="89" t="str">
        <f t="shared" si="10"/>
        <v>#REF!</v>
      </c>
      <c r="E190" s="88" t="str">
        <f>if(Services!A258="","",$R$23&amp;Services!A258&amp;$R$24&amp;Services!H258&amp;$R$25&amp;Services!D258&amp;$R$26&amp;Services!E258&amp;$R$27&amp;oldWordpress!H190&amp;$R$28&amp;Services!B258&amp;$R$29)</f>
        <v>#REF!</v>
      </c>
      <c r="F190" s="90" t="str">
        <f>if(Services!D258="","",$R$32&amp;Services!D258&amp;$R$33&amp;Services!E258&amp;$R$34)</f>
        <v>http://maps.google.com/?q=211 Judson, Las Vegas, NV</v>
      </c>
      <c r="G190" s="90" t="str">
        <f>if(#REF!="","",$R$37&amp;#REF!&amp;$R$38&amp;#REF!)</f>
        <v>#REF!</v>
      </c>
      <c r="H190" s="90" t="str">
        <f t="shared" si="3"/>
        <v>#REF!</v>
      </c>
      <c r="I190" s="81"/>
      <c r="J190" s="90" t="str">
        <f>if(oldHousing!A182="","",$R$42&amp;oldHousing!A182&amp;$R$43&amp;L190&amp;K190&amp;oldHousing!B182&amp;$R$46&amp;O190&amp;$R$47&amp;oldHousing!F182&amp;$R$48)</f>
        <v/>
      </c>
      <c r="K190" s="90" t="str">
        <f>if(oldHousing!H190="y"," subsidized&lt;br /&gt;"," ")</f>
        <v> </v>
      </c>
      <c r="L190" s="90" t="str">
        <f>if(oldHousing!G190="","",oldHousing!G190&amp;if(oldHousing!H190="n","&amp;nbsp;&lt;br /&gt;",",&amp;nbsp;"))</f>
        <v/>
      </c>
      <c r="M190" s="90" t="str">
        <f>if(oldHousing!B182="","","http://maps.google.com/?q="&amp;oldHousing!B182&amp;" NV")</f>
        <v/>
      </c>
      <c r="N190" s="90" t="str">
        <f>if(oldHousing!D182="","",$R$37&amp;oldHousing!D182&amp;$R$38&amp;oldHousing!E182)</f>
        <v/>
      </c>
      <c r="O190" s="90" t="str">
        <f t="shared" si="9"/>
        <v/>
      </c>
      <c r="P190" s="81"/>
      <c r="S190" s="81"/>
    </row>
    <row r="191">
      <c r="B191" s="87" t="str">
        <f t="shared" si="1"/>
        <v>#REF!</v>
      </c>
      <c r="C191" s="88" t="str">
        <f t="shared" si="2"/>
        <v>#REF!</v>
      </c>
      <c r="D191" s="89" t="str">
        <f t="shared" si="10"/>
        <v>#REF!</v>
      </c>
      <c r="E191" s="88" t="str">
        <f>if(Services!A259="","",$R$23&amp;Services!A259&amp;$R$24&amp;Services!H259&amp;$R$25&amp;Services!D259&amp;$R$26&amp;Services!E259&amp;$R$27&amp;oldWordpress!H191&amp;$R$28&amp;Services!B259&amp;$R$29)</f>
        <v>&lt;h3&gt;Salvation Army, Reno&lt;/h3&gt;&lt;p&gt;Emergency food boxes every two months; bread &amp; pastries; M-F at 12:30 ext. 241. Emergency food bags M-F, 9:00am-11:30am, 1:30pm-3:30pm; Bread M-F 12:30pm.
Call the Salvation Army for referrals, access to a food pantry, and information on government assistance programs. There may also be financial aid to pay rent or bills, free Thanksgiving turkeys, and a back to school supply program. Intensive, highly structured 6-month work therapy program for recovering drug addiction/alcoholism. Males only. Required ability to lift at least 70 lbs as you will be working in their distribution center. Must be willing to make commitment to full length of program. Food, housing and clothing provided. Clothing vouchers, food pantry for emergency situations only; mattress program; kitchen starter; limited dental and prescription assistance. Six month long male inpatient rehabilitation program.  ext. 241. Emergency food bags M-F, 9:00am-11:30am, 1:30pm-3:30pm; Bread M-F 12:30pm.&lt;br /&gt;1931 Sutro St, Reno, NV &lt;a href="http://maps.google.com/?q=1931 Sutro St, Reno, NV" target="_blank"&gt;MAP&lt;/a&gt;&lt;strong&gt;&lt;br /&gt;775-688-4555&lt;/strong&gt;&lt;/p&gt;</v>
      </c>
      <c r="F191" s="90" t="str">
        <f>if(Services!D259="","",$R$32&amp;Services!D259&amp;$R$33&amp;Services!E259&amp;$R$34)</f>
        <v>http://maps.google.com/?q=1931 Sutro St, Reno, NV</v>
      </c>
      <c r="G191" s="90" t="str">
        <f>if(Services!AJ259="","",$R$37&amp;Services!AJ259&amp;$R$38&amp;Services!AK259)</f>
        <v/>
      </c>
      <c r="H191" s="90" t="str">
        <f t="shared" si="3"/>
        <v>http://maps.google.com/?q=1931 Sutro St, Reno, NV</v>
      </c>
      <c r="I191" s="81"/>
      <c r="J191" s="90" t="str">
        <f>if(oldHousing!A183="","",$R$42&amp;oldHousing!A183&amp;$R$43&amp;L191&amp;K191&amp;oldHousing!B183&amp;$R$46&amp;O191&amp;$R$47&amp;oldHousing!F183&amp;$R$48)</f>
        <v/>
      </c>
      <c r="K191" s="90" t="str">
        <f>if(oldHousing!H191="y"," subsidized&lt;br /&gt;"," ")</f>
        <v> </v>
      </c>
      <c r="L191" s="90" t="str">
        <f>if(oldHousing!G191="","",oldHousing!G191&amp;if(oldHousing!H191="n","&amp;nbsp;&lt;br /&gt;",",&amp;nbsp;"))</f>
        <v/>
      </c>
      <c r="M191" s="90" t="str">
        <f>if(oldHousing!B183="","","http://maps.google.com/?q="&amp;oldHousing!B183&amp;" NV")</f>
        <v/>
      </c>
      <c r="N191" s="90" t="str">
        <f>if(oldHousing!D183="","",$R$37&amp;oldHousing!D183&amp;$R$38&amp;oldHousing!E183)</f>
        <v/>
      </c>
      <c r="O191" s="90" t="str">
        <f t="shared" si="9"/>
        <v/>
      </c>
      <c r="P191" s="81"/>
      <c r="S191" s="81"/>
    </row>
    <row r="192">
      <c r="B192" s="87" t="str">
        <f t="shared" si="1"/>
        <v>#REF!</v>
      </c>
      <c r="C192" s="88" t="str">
        <f t="shared" si="2"/>
        <v>#REF!</v>
      </c>
      <c r="D192" s="89" t="str">
        <f t="shared" si="10"/>
        <v>#REF!</v>
      </c>
      <c r="E192" s="88" t="str">
        <f>if(#REF!="","",$R$23&amp;#REF!&amp;$R$24&amp;#REF!&amp;$R$25&amp;#REF!&amp;$R$26&amp;#REF!&amp;$R$27&amp;oldWordpress!H192&amp;$R$28&amp;#REF!&amp;$R$29)</f>
        <v>#REF!</v>
      </c>
      <c r="F192" s="90" t="str">
        <f>if(#REF!="","",$R$32&amp;#REF!&amp;$R$33&amp;#REF!&amp;$R$34)</f>
        <v>#REF!</v>
      </c>
      <c r="G192" s="90" t="str">
        <f>if(#REF!="","",$R$37&amp;#REF!&amp;$R$38&amp;#REF!)</f>
        <v>#REF!</v>
      </c>
      <c r="H192" s="90" t="str">
        <f t="shared" si="3"/>
        <v>#REF!</v>
      </c>
      <c r="I192" s="81"/>
      <c r="J192" s="90" t="str">
        <f>if(oldHousing!A184="","",$R$42&amp;oldHousing!A184&amp;$R$43&amp;L192&amp;K192&amp;oldHousing!B184&amp;$R$46&amp;O192&amp;$R$47&amp;oldHousing!F184&amp;$R$48)</f>
        <v/>
      </c>
      <c r="K192" s="90" t="str">
        <f>if(oldHousing!H192="y"," subsidized&lt;br /&gt;"," ")</f>
        <v> </v>
      </c>
      <c r="L192" s="90" t="str">
        <f>if(oldHousing!G192="","",oldHousing!G192&amp;if(oldHousing!H192="n","&amp;nbsp;&lt;br /&gt;",",&amp;nbsp;"))</f>
        <v/>
      </c>
      <c r="M192" s="90" t="str">
        <f>if(oldHousing!B184="","","http://maps.google.com/?q="&amp;oldHousing!B184&amp;" NV")</f>
        <v/>
      </c>
      <c r="N192" s="90" t="str">
        <f>if(oldHousing!D184="","",$R$37&amp;oldHousing!D184&amp;$R$38&amp;oldHousing!E184)</f>
        <v/>
      </c>
      <c r="O192" s="90" t="str">
        <f t="shared" si="9"/>
        <v/>
      </c>
      <c r="P192" s="81"/>
      <c r="S192" s="81"/>
    </row>
    <row r="193">
      <c r="B193" s="87" t="str">
        <f t="shared" si="1"/>
        <v>#REF!</v>
      </c>
      <c r="C193" s="88" t="str">
        <f t="shared" si="2"/>
        <v>#REF!</v>
      </c>
      <c r="D193" s="89" t="str">
        <f t="shared" si="10"/>
        <v>#REF!</v>
      </c>
      <c r="E193" s="88" t="str">
        <f>if(Services!A261="","",$R$23&amp;Services!A261&amp;$R$24&amp;Services!H261&amp;$R$25&amp;Services!D261&amp;$R$26&amp;Services!E261&amp;$R$27&amp;oldWordpress!H193&amp;$R$28&amp;Services!B261&amp;$R$29)</f>
        <v>&lt;h3&gt;Savers, Kietzke&lt;/h3&gt;&lt;p&gt;Hours: 11:00am-7:00pm&lt;br /&gt;3800 Kietzke Lane, Reno, NV &lt;a href="http://maps.google.com/?q=3800 Kietzke Lane, Reno, NV" target="_blank"&gt;MAP&lt;/a&gt;&lt;strong&gt;&lt;br /&gt;775-284-4350&lt;/strong&gt;&lt;/p&gt;</v>
      </c>
      <c r="F193" s="90" t="str">
        <f>if(Services!D261="","",$R$32&amp;Services!D261&amp;$R$33&amp;Services!E261&amp;$R$34)</f>
        <v>http://maps.google.com/?q=3800 Kietzke Lane, Reno, NV</v>
      </c>
      <c r="G193" s="90" t="str">
        <f>if(Services!AJ261="","",$R$37&amp;Services!AJ261&amp;$R$38&amp;Services!AK261)</f>
        <v/>
      </c>
      <c r="H193" s="90" t="str">
        <f t="shared" si="3"/>
        <v>http://maps.google.com/?q=3800 Kietzke Lane, Reno, NV</v>
      </c>
      <c r="I193" s="81"/>
      <c r="J193" s="90" t="str">
        <f>if(oldHousing!A185="","",$R$42&amp;oldHousing!A185&amp;$R$43&amp;L193&amp;K193&amp;oldHousing!B185&amp;$R$46&amp;O193&amp;$R$47&amp;oldHousing!F185&amp;$R$48)</f>
        <v/>
      </c>
      <c r="K193" s="90" t="str">
        <f>if(oldHousing!H193="y"," subsidized&lt;br /&gt;"," ")</f>
        <v> </v>
      </c>
      <c r="L193" s="90" t="str">
        <f>if(oldHousing!G193="","",oldHousing!G193&amp;if(oldHousing!H193="n","&amp;nbsp;&lt;br /&gt;",",&amp;nbsp;"))</f>
        <v/>
      </c>
      <c r="M193" s="90" t="str">
        <f>if(oldHousing!B185="","","http://maps.google.com/?q="&amp;oldHousing!B185&amp;" NV")</f>
        <v/>
      </c>
      <c r="N193" s="90" t="str">
        <f>if(oldHousing!D185="","",$R$37&amp;oldHousing!D185&amp;$R$38&amp;oldHousing!E185)</f>
        <v/>
      </c>
      <c r="O193" s="90" t="str">
        <f t="shared" si="9"/>
        <v/>
      </c>
      <c r="P193" s="81"/>
      <c r="S193" s="81"/>
    </row>
    <row r="194">
      <c r="B194" s="87" t="str">
        <f t="shared" si="1"/>
        <v>#REF!</v>
      </c>
      <c r="C194" s="88" t="str">
        <f t="shared" si="2"/>
        <v>#REF!</v>
      </c>
      <c r="D194" s="89" t="str">
        <f t="shared" si="10"/>
        <v>#REF!</v>
      </c>
      <c r="E194" s="88" t="str">
        <f>if(Services!A262="","",$R$23&amp;Services!A262&amp;$R$24&amp;Services!H263&amp;$R$25&amp;Services!D262&amp;$R$26&amp;Services!E262&amp;$R$27&amp;oldWordpress!H194&amp;$R$28&amp;Services!B262&amp;$R$29)</f>
        <v>&lt;h3&gt;Savers, Oddie&lt;/h3&gt;&lt;p&gt;Adults 50+, intensive outpatient treatment for anxiety, depression. Program is 2 days per week, consisting of 3 groups per day, 10:00-2:00. Inpatient acute mental health treatment. Medicare, Medicaid, and other insurance. Do not accept HHP insurance.&lt;br /&gt;2350 Oddie Blvd, Sparks, NV &lt;a href="http://maps.google.com/?q=2350 Oddie Blvd, Sparks, NV" target="_blank"&gt;MAP&lt;/a&gt;&lt;strong&gt;&lt;br /&gt;775-359-4244&lt;/strong&gt;&lt;/p&gt;</v>
      </c>
      <c r="F194" s="90" t="str">
        <f>if(Services!D262="","",$R$32&amp;Services!D262&amp;$R$33&amp;Services!E262&amp;$R$34)</f>
        <v>http://maps.google.com/?q=2350 Oddie Blvd, Sparks, NV</v>
      </c>
      <c r="G194" s="90" t="str">
        <f>if(Services!AJ262="","",$R$37&amp;Services!AJ262&amp;$R$38&amp;Services!AK262)</f>
        <v/>
      </c>
      <c r="H194" s="90" t="str">
        <f t="shared" si="3"/>
        <v>http://maps.google.com/?q=2350 Oddie Blvd, Sparks, NV</v>
      </c>
      <c r="I194" s="81"/>
      <c r="J194" s="90" t="str">
        <f>if(oldHousing!A186="","",$R$42&amp;oldHousing!A186&amp;$R$43&amp;L194&amp;K194&amp;oldHousing!B186&amp;$R$46&amp;O194&amp;$R$47&amp;oldHousing!F186&amp;$R$48)</f>
        <v/>
      </c>
      <c r="K194" s="90" t="str">
        <f>if(oldHousing!H194="y"," subsidized&lt;br /&gt;"," ")</f>
        <v> </v>
      </c>
      <c r="L194" s="90" t="str">
        <f>if(oldHousing!G194="","",oldHousing!G194&amp;if(oldHousing!H194="n","&amp;nbsp;&lt;br /&gt;",",&amp;nbsp;"))</f>
        <v/>
      </c>
      <c r="M194" s="90" t="str">
        <f>if(oldHousing!B186="","","http://maps.google.com/?q="&amp;oldHousing!B186&amp;" NV")</f>
        <v/>
      </c>
      <c r="N194" s="90" t="str">
        <f>if(oldHousing!D186="","",$R$37&amp;oldHousing!D186&amp;$R$38&amp;oldHousing!E186)</f>
        <v/>
      </c>
      <c r="O194" s="90" t="str">
        <f t="shared" si="9"/>
        <v/>
      </c>
      <c r="P194" s="81"/>
      <c r="S194" s="81"/>
    </row>
    <row r="195">
      <c r="B195" s="87" t="str">
        <f t="shared" si="1"/>
        <v>#REF!</v>
      </c>
      <c r="C195" s="88" t="str">
        <f t="shared" si="2"/>
        <v>#REF!</v>
      </c>
      <c r="D195" s="89" t="str">
        <f t="shared" si="10"/>
        <v>#REF!</v>
      </c>
      <c r="E195" s="88" t="str">
        <f>if(Services!A263="","",$R$23&amp;Services!A263&amp;$R$24&amp;#REF!&amp;$R$25&amp;Services!D263&amp;$R$26&amp;Services!E263&amp;$R$27&amp;oldWordpress!H195&amp;$R$28&amp;Services!B263&amp;$R$29)</f>
        <v>#REF!</v>
      </c>
      <c r="F195" s="90" t="str">
        <f>if(Services!D263="","",$R$32&amp;Services!D263&amp;$R$33&amp;Services!E263&amp;$R$34)</f>
        <v>http://maps.google.com/?q=2375 E. Prater Way, Sparks, NV</v>
      </c>
      <c r="G195" s="90" t="str">
        <f>if(Services!AJ263="","",$R$37&amp;Services!AJ263&amp;$R$38&amp;Services!AK263)</f>
        <v/>
      </c>
      <c r="H195" s="90" t="str">
        <f t="shared" si="3"/>
        <v>http://maps.google.com/?q=2375 E. Prater Way, Sparks, NV</v>
      </c>
      <c r="I195" s="81"/>
      <c r="J195" s="90" t="str">
        <f>if(oldHousing!A187="","",$R$42&amp;oldHousing!A187&amp;$R$43&amp;L195&amp;K195&amp;oldHousing!B187&amp;$R$46&amp;O195&amp;$R$47&amp;oldHousing!F187&amp;$R$48)</f>
        <v/>
      </c>
      <c r="K195" s="90" t="str">
        <f>if(oldHousing!H195="y"," subsidized&lt;br /&gt;"," ")</f>
        <v> </v>
      </c>
      <c r="L195" s="90" t="str">
        <f>if(oldHousing!G195="","",oldHousing!G195&amp;if(oldHousing!H195="n","&amp;nbsp;&lt;br /&gt;",",&amp;nbsp;"))</f>
        <v/>
      </c>
      <c r="M195" s="90" t="str">
        <f>if(oldHousing!B187="","","http://maps.google.com/?q="&amp;oldHousing!B187&amp;" NV")</f>
        <v/>
      </c>
      <c r="N195" s="90" t="str">
        <f>if(oldHousing!D187="","",$R$37&amp;oldHousing!D187&amp;$R$38&amp;oldHousing!E187)</f>
        <v/>
      </c>
      <c r="O195" s="90" t="str">
        <f t="shared" si="9"/>
        <v/>
      </c>
      <c r="P195" s="81"/>
      <c r="S195" s="81"/>
    </row>
    <row r="196">
      <c r="B196" s="87" t="str">
        <f t="shared" si="1"/>
        <v>#REF!</v>
      </c>
      <c r="C196" s="88" t="str">
        <f t="shared" si="2"/>
        <v>#REF!</v>
      </c>
      <c r="D196" s="89" t="str">
        <f t="shared" si="10"/>
        <v>#REF!</v>
      </c>
      <c r="E196" s="88" t="str">
        <f>if(Services!A264="","",$R$23&amp;Services!A264&amp;$R$24&amp;Services!H264&amp;$R$25&amp;Services!D264&amp;$R$26&amp;Services!E264&amp;$R$27&amp;oldWordpress!H196&amp;$R$28&amp;Services!B264&amp;$R$29)</f>
        <v>&lt;h3&gt;Senior Care Plus&lt;/h3&gt;&lt;p&gt;Medicare HMO insurance, must be (Hometown Health) eligible A&amp;B, a Washoe Co. resident and no end stage renal disease; services available to Churchill Co, Douglas Co, Lyon Co, Storey Co and Carson City; $10 premium plan; prescription reimbursement, $240/ quarter, some vision and dental.&lt;br /&gt;10315 Professional Circle, Reno, NV &lt;a href="http://maps.google.com/?q=10315 Professional Circle, Reno, NV" target="_blank"&gt;MAP&lt;/a&gt;&lt;strong&gt;&lt;br /&gt;775-982 -3112&lt;/strong&gt;&lt;/p&gt;</v>
      </c>
      <c r="F196" s="90" t="str">
        <f>if(Services!D264="","",$R$32&amp;Services!D264&amp;$R$33&amp;Services!E264&amp;$R$34)</f>
        <v>http://maps.google.com/?q=10315 Professional Circle, Reno, NV</v>
      </c>
      <c r="G196" s="90" t="str">
        <f>if(Services!AJ264="","",$R$37&amp;Services!AJ264&amp;$R$38&amp;Services!AK264)</f>
        <v/>
      </c>
      <c r="H196" s="90" t="str">
        <f t="shared" si="3"/>
        <v>http://maps.google.com/?q=10315 Professional Circle, Reno, NV</v>
      </c>
      <c r="I196" s="81"/>
      <c r="J196" s="90" t="str">
        <f>if(oldHousing!A188="","",$R$42&amp;oldHousing!A188&amp;$R$43&amp;L196&amp;K196&amp;oldHousing!B188&amp;$R$46&amp;O196&amp;$R$47&amp;oldHousing!F188&amp;$R$48)</f>
        <v/>
      </c>
      <c r="K196" s="90" t="str">
        <f>if(oldHousing!H196="y"," subsidized&lt;br /&gt;"," ")</f>
        <v> </v>
      </c>
      <c r="L196" s="90" t="str">
        <f>if(oldHousing!G196="","",oldHousing!G196&amp;if(oldHousing!H196="n","&amp;nbsp;&lt;br /&gt;",",&amp;nbsp;"))</f>
        <v/>
      </c>
      <c r="M196" s="90" t="str">
        <f>if(oldHousing!B188="","","http://maps.google.com/?q="&amp;oldHousing!B188&amp;" NV")</f>
        <v/>
      </c>
      <c r="N196" s="90" t="str">
        <f>if(oldHousing!D188="","",$R$37&amp;oldHousing!D188&amp;$R$38&amp;oldHousing!E188)</f>
        <v/>
      </c>
      <c r="O196" s="90" t="str">
        <f t="shared" si="9"/>
        <v/>
      </c>
      <c r="P196" s="81"/>
      <c r="S196" s="81"/>
    </row>
    <row r="197">
      <c r="B197" s="87" t="str">
        <f t="shared" si="1"/>
        <v>#REF!</v>
      </c>
      <c r="C197" s="88" t="str">
        <f t="shared" si="2"/>
        <v>#REF!</v>
      </c>
      <c r="D197" s="89" t="str">
        <f t="shared" si="10"/>
        <v>#REF!</v>
      </c>
      <c r="E197" s="88" t="str">
        <f>if(Services!A265="","",$R$23&amp;Services!A265&amp;$R$24&amp;Services!H265&amp;$R$25&amp;Services!D265&amp;$R$26&amp;Services!E265&amp;$R$27&amp;oldWordpress!H197&amp;$R$28&amp;Services!B265&amp;$R$29)</f>
        <v>&lt;h3&gt;Senior Dimensions (Senior and Disability Rx Program)&lt;/h3&gt;&lt;p&gt;Must leave voicemail and call will be returned within 24 hours. Located within the Nevada Department of Health and Human Services. Medicare HMO insurance, must be eligible A&amp;B, a Washoe County resident and no end stage renal disease, no monthly premium for basic plan, prescription reimbursement; routine vision. Insurance coverage for prescription drugs for seniors 61+, low income. Must be NV resident for one year and eligible for Medicaid prescription.&lt;br /&gt;, , NV &lt;a href="" target="_blank"&gt;MAP&lt;/a&gt;&lt;strong&gt;&lt;br /&gt;800-704-2797&lt;/strong&gt;&lt;/p&gt;</v>
      </c>
      <c r="F197" s="90" t="str">
        <f>if(Services!D265="","",$R$32&amp;Services!D265&amp;$R$33&amp;Services!E265&amp;$R$34)</f>
        <v/>
      </c>
      <c r="G197" s="90" t="str">
        <f>if(Services!AJ265="","",$R$37&amp;Services!AJ265&amp;$R$38&amp;Services!AK265)</f>
        <v/>
      </c>
      <c r="H197" s="90" t="str">
        <f t="shared" si="3"/>
        <v/>
      </c>
      <c r="I197" s="81"/>
      <c r="J197" s="90" t="str">
        <f>if(oldHousing!A189="","",$R$42&amp;oldHousing!A189&amp;$R$43&amp;L197&amp;K197&amp;oldHousing!B189&amp;$R$46&amp;O197&amp;$R$47&amp;oldHousing!F189&amp;$R$48)</f>
        <v/>
      </c>
      <c r="K197" s="90" t="str">
        <f>if(oldHousing!H197="y"," subsidized&lt;br /&gt;"," ")</f>
        <v> </v>
      </c>
      <c r="L197" s="90" t="str">
        <f>if(oldHousing!G197="","",oldHousing!G197&amp;if(oldHousing!H197="n","&amp;nbsp;&lt;br /&gt;",",&amp;nbsp;"))</f>
        <v/>
      </c>
      <c r="M197" s="90" t="str">
        <f>if(oldHousing!B189="","","http://maps.google.com/?q="&amp;oldHousing!B189&amp;" NV")</f>
        <v/>
      </c>
      <c r="N197" s="90" t="str">
        <f>if(oldHousing!D189="","",$R$37&amp;oldHousing!D189&amp;$R$38&amp;oldHousing!E189)</f>
        <v/>
      </c>
      <c r="O197" s="90" t="str">
        <f t="shared" si="9"/>
        <v/>
      </c>
      <c r="P197" s="81"/>
      <c r="S197" s="81"/>
    </row>
    <row r="198">
      <c r="B198" s="87" t="str">
        <f t="shared" si="1"/>
        <v>#REF!</v>
      </c>
      <c r="C198" s="88" t="str">
        <f t="shared" si="2"/>
        <v>#REF!</v>
      </c>
      <c r="D198" s="89" t="str">
        <f t="shared" si="10"/>
        <v>#REF!</v>
      </c>
      <c r="E198" s="88" t="str">
        <f>if(Services!A266="","",$R$23&amp;Services!A266&amp;$R$24&amp;Services!H266&amp;$R$25&amp;Services!D266&amp;$R$26&amp;Services!E266&amp;$R$27&amp;oldWordpress!H198&amp;$R$28&amp;Services!B266&amp;$R$29)</f>
        <v>&lt;h3&gt;Senior Social Services&lt;/h3&gt;&lt;p&gt;60+; Food pantry program; assistance with grocery shopping for eligible individuals.&lt;br /&gt;1155 E 9th Street Bldg E, Reno, NV &lt;a href="http://maps.google.com/?q=1155 E 9th Street Bldg E, Reno, NV" target="_blank"&gt;MAP&lt;/a&gt;&lt;strong&gt;&lt;br /&gt;775-328-2590&lt;/strong&gt;&lt;/p&gt;</v>
      </c>
      <c r="F198" s="90" t="str">
        <f>if(Services!D266="","",$R$32&amp;Services!D266&amp;$R$33&amp;Services!E266&amp;$R$34)</f>
        <v>http://maps.google.com/?q=1155 E 9th Street Bldg E, Reno, NV</v>
      </c>
      <c r="G198" s="90" t="str">
        <f>if(Services!AJ266="","",$R$37&amp;Services!AJ266&amp;$R$38&amp;Services!AK266)</f>
        <v/>
      </c>
      <c r="H198" s="90" t="str">
        <f t="shared" si="3"/>
        <v>http://maps.google.com/?q=1155 E 9th Street Bldg E, Reno, NV</v>
      </c>
      <c r="I198" s="81"/>
      <c r="J198" s="90" t="str">
        <f>if(oldHousing!A190="","",$R$42&amp;oldHousing!A190&amp;$R$43&amp;L198&amp;K198&amp;oldHousing!B190&amp;$R$46&amp;O198&amp;$R$47&amp;oldHousing!F190&amp;$R$48)</f>
        <v/>
      </c>
      <c r="K198" s="90" t="str">
        <f>if(oldHousing!H198="y"," subsidized&lt;br /&gt;"," ")</f>
        <v> </v>
      </c>
      <c r="L198" s="90" t="str">
        <f>if(oldHousing!G198="","",oldHousing!G198&amp;if(oldHousing!H198="n","&amp;nbsp;&lt;br /&gt;",",&amp;nbsp;"))</f>
        <v/>
      </c>
      <c r="M198" s="90" t="str">
        <f>if(oldHousing!B190="","","http://maps.google.com/?q="&amp;oldHousing!B190&amp;" NV")</f>
        <v/>
      </c>
      <c r="N198" s="90" t="str">
        <f>if(oldHousing!D190="","",$R$37&amp;oldHousing!D190&amp;$R$38&amp;oldHousing!E190)</f>
        <v/>
      </c>
      <c r="O198" s="90" t="str">
        <f t="shared" si="9"/>
        <v/>
      </c>
      <c r="P198" s="81"/>
      <c r="S198" s="81"/>
    </row>
    <row r="199">
      <c r="B199" s="87" t="str">
        <f t="shared" si="1"/>
        <v>#REF!</v>
      </c>
      <c r="C199" s="88" t="str">
        <f t="shared" si="2"/>
        <v>#REF!</v>
      </c>
      <c r="D199" s="89" t="str">
        <f t="shared" si="10"/>
        <v>#REF!</v>
      </c>
      <c r="E199" s="88" t="str">
        <f>if(Services!A267="","",$R$23&amp;Services!A267&amp;$R$24&amp;Services!H267&amp;$R$25&amp;Services!D267&amp;$R$26&amp;Services!E267&amp;$R$27&amp;oldWordpress!H199&amp;$R$28&amp;Services!B267&amp;$R$29)</f>
        <v>&lt;h3&gt;Sierra Counciling Center&lt;/h3&gt;&lt;p&gt;Sierra Counseling Center provides treatment for all levels of Substance Abuse, all levels of Domestic Violence, all levels of Anger Management, Marriage and Family Counseling, Mindfulness Training &lt;br /&gt;1855 Sullivan Ln. #145, Sparks, NV &lt;a href="http://maps.google.com/?q=1855 Sullivan Ln. #145, Sparks, NV" target="_blank"&gt;MAP&lt;/a&gt;&lt;strong&gt;&lt;br /&gt;775-356-1908&lt;/strong&gt;&lt;/p&gt;</v>
      </c>
      <c r="F199" s="90" t="str">
        <f>if(Services!D267="","",$R$32&amp;Services!D267&amp;$R$33&amp;Services!E267&amp;$R$34)</f>
        <v>http://maps.google.com/?q=1855 Sullivan Ln. #145, Sparks, NV</v>
      </c>
      <c r="G199" s="90" t="str">
        <f>if(Services!AJ267="","",$R$37&amp;Services!AJ267&amp;$R$38&amp;Services!AK267)</f>
        <v/>
      </c>
      <c r="H199" s="90" t="str">
        <f t="shared" si="3"/>
        <v>http://maps.google.com/?q=1855 Sullivan Ln. #145, Sparks, NV</v>
      </c>
      <c r="I199" s="81"/>
      <c r="J199" s="90" t="str">
        <f>if(oldHousing!A191="","",$R$42&amp;oldHousing!A191&amp;$R$43&amp;L199&amp;K199&amp;oldHousing!B191&amp;$R$46&amp;O199&amp;$R$47&amp;oldHousing!F191&amp;$R$48)</f>
        <v/>
      </c>
      <c r="K199" s="90" t="str">
        <f>if(oldHousing!H199="y"," subsidized&lt;br /&gt;"," ")</f>
        <v> </v>
      </c>
      <c r="L199" s="90" t="str">
        <f>if(oldHousing!G199="","",oldHousing!G199&amp;if(oldHousing!H199="n","&amp;nbsp;&lt;br /&gt;",",&amp;nbsp;"))</f>
        <v/>
      </c>
      <c r="M199" s="90" t="str">
        <f>if(oldHousing!B191="","","http://maps.google.com/?q="&amp;oldHousing!B191&amp;" NV")</f>
        <v/>
      </c>
      <c r="N199" s="90" t="str">
        <f>if(oldHousing!D191="","",$R$37&amp;oldHousing!D191&amp;$R$38&amp;oldHousing!E191)</f>
        <v/>
      </c>
      <c r="O199" s="90" t="str">
        <f t="shared" si="9"/>
        <v/>
      </c>
      <c r="P199" s="81"/>
      <c r="S199" s="81"/>
    </row>
    <row r="200">
      <c r="B200" s="87" t="str">
        <f t="shared" si="1"/>
        <v>#REF!</v>
      </c>
      <c r="C200" s="88" t="str">
        <f t="shared" si="2"/>
        <v>#REF!</v>
      </c>
      <c r="D200" s="89" t="str">
        <f t="shared" si="10"/>
        <v>#REF!</v>
      </c>
      <c r="E200" s="88" t="str">
        <f>if(Services!A268="","",$R$23&amp;Services!A268&amp;$R$24&amp;Services!H268&amp;$R$25&amp;Services!D268&amp;$R$26&amp;Services!E268&amp;$R$27&amp;oldWordpress!H200&amp;$R$28&amp;Services!B268&amp;$R$29)</f>
        <v>&lt;h3&gt;Sierra Crest Apts&lt;/h3&gt;&lt;p&gt;Senior/Disabled Subsidized- HUD residents usually pay 30% of their gross income for rent. The rent amount, less approved HUD deductions such as medical and child care expenses, and other allowances, includes a utility allowance. HUD Residents also may choose to pay what is known as a flat rent. The HACC works with applicants to determine which rent arrangement is best for them. &lt;br /&gt;795 Prater Way, Sparks, NV &lt;a href="http://maps.google.com/?q=795 Prater Way, Sparks, NV" target="_blank"&gt;MAP&lt;/a&gt;&lt;strong&gt;&lt;br /&gt;775-353-2500&lt;/strong&gt;&lt;/p&gt;</v>
      </c>
      <c r="F200" s="90" t="str">
        <f>if(Services!D268="","",$R$32&amp;Services!D268&amp;$R$33&amp;Services!E268&amp;$R$34)</f>
        <v>http://maps.google.com/?q=795 Prater Way, Sparks, NV</v>
      </c>
      <c r="G200" s="90" t="str">
        <f>if(Services!AJ268="","",$R$37&amp;Services!AJ268&amp;$R$38&amp;Services!AK268)</f>
        <v/>
      </c>
      <c r="H200" s="90" t="str">
        <f t="shared" si="3"/>
        <v>http://maps.google.com/?q=795 Prater Way, Sparks, NV</v>
      </c>
      <c r="I200" s="81"/>
      <c r="J200" s="90" t="str">
        <f>if(oldHousing!A192="","",$R$42&amp;oldHousing!A192&amp;$R$43&amp;L200&amp;K200&amp;oldHousing!B192&amp;$R$46&amp;O200&amp;$R$47&amp;oldHousing!F192&amp;$R$48)</f>
        <v/>
      </c>
      <c r="K200" s="90" t="str">
        <f>if(oldHousing!H200="y"," subsidized&lt;br /&gt;"," ")</f>
        <v> </v>
      </c>
      <c r="L200" s="90" t="str">
        <f>if(oldHousing!G200="","",oldHousing!G200&amp;if(oldHousing!H200="n","&amp;nbsp;&lt;br /&gt;",",&amp;nbsp;"))</f>
        <v/>
      </c>
      <c r="M200" s="90" t="str">
        <f>if(oldHousing!B192="","","http://maps.google.com/?q="&amp;oldHousing!B192&amp;" NV")</f>
        <v/>
      </c>
      <c r="N200" s="90" t="str">
        <f>if(oldHousing!D192="","",$R$37&amp;oldHousing!D192&amp;$R$38&amp;oldHousing!E192)</f>
        <v/>
      </c>
      <c r="O200" s="90" t="str">
        <f t="shared" si="9"/>
        <v/>
      </c>
      <c r="P200" s="81"/>
      <c r="S200" s="81"/>
    </row>
    <row r="201">
      <c r="B201" s="87" t="str">
        <f t="shared" si="1"/>
        <v>#REF!</v>
      </c>
      <c r="C201" s="88" t="str">
        <f t="shared" si="2"/>
        <v>#REF!</v>
      </c>
      <c r="D201" s="89" t="str">
        <f t="shared" si="10"/>
        <v>#REF!</v>
      </c>
      <c r="E201" s="88" t="str">
        <f>if(Services!A269="","",$R$23&amp;Services!A269&amp;$R$24&amp;Services!H269&amp;$R$25&amp;Services!D269&amp;$R$26&amp;Services!E269&amp;$R$27&amp;oldWordpress!H201&amp;$R$28&amp;Services!B269&amp;$R$29)</f>
        <v>&lt;h3&gt;Sierra Manor Apts&lt;/h3&gt;&lt;p&gt;Senior/Disabled Subsidized Sec 8&lt;br /&gt;2350 Paradise Dr, Reno, NV &lt;a href="http://maps.google.com/?q=2350 Paradise Dr, Reno, NV" target="_blank"&gt;MAP&lt;/a&gt;&lt;strong&gt;&lt;br /&gt;775-331-4166&lt;/strong&gt;&lt;/p&gt;</v>
      </c>
      <c r="F201" s="90" t="str">
        <f>if(Services!D269="","",$R$32&amp;Services!D269&amp;$R$33&amp;Services!E269&amp;$R$34)</f>
        <v>http://maps.google.com/?q=2350 Paradise Dr, Reno, NV</v>
      </c>
      <c r="G201" s="90" t="str">
        <f>if(Services!AJ269="","",$R$37&amp;Services!AJ269&amp;$R$38&amp;Services!AK269)</f>
        <v/>
      </c>
      <c r="H201" s="90" t="str">
        <f t="shared" si="3"/>
        <v>http://maps.google.com/?q=2350 Paradise Dr, Reno, NV</v>
      </c>
      <c r="I201" s="81"/>
      <c r="J201" s="90" t="str">
        <f>if(oldHousing!A193="","",$R$42&amp;oldHousing!A193&amp;$R$43&amp;L201&amp;K201&amp;oldHousing!B193&amp;$R$46&amp;O201&amp;$R$47&amp;oldHousing!F193&amp;$R$48)</f>
        <v/>
      </c>
      <c r="K201" s="90" t="str">
        <f>if(oldHousing!H201="y"," subsidized&lt;br /&gt;"," ")</f>
        <v> </v>
      </c>
      <c r="L201" s="90" t="str">
        <f>if(oldHousing!G201="","",oldHousing!G201&amp;if(oldHousing!H201="n","&amp;nbsp;&lt;br /&gt;",",&amp;nbsp;"))</f>
        <v/>
      </c>
      <c r="M201" s="90" t="str">
        <f>if(oldHousing!B193="","","http://maps.google.com/?q="&amp;oldHousing!B193&amp;" NV")</f>
        <v/>
      </c>
      <c r="N201" s="90" t="str">
        <f>if(oldHousing!D193="","",$R$37&amp;oldHousing!D193&amp;$R$38&amp;oldHousing!E193)</f>
        <v/>
      </c>
      <c r="O201" s="90" t="str">
        <f t="shared" si="9"/>
        <v/>
      </c>
      <c r="P201" s="81"/>
      <c r="S201" s="81"/>
    </row>
    <row r="202">
      <c r="B202" s="87" t="str">
        <f t="shared" si="1"/>
        <v>#REF!</v>
      </c>
      <c r="C202" s="88" t="str">
        <f t="shared" si="2"/>
        <v>#REF!</v>
      </c>
      <c r="D202" s="89" t="str">
        <f t="shared" si="10"/>
        <v>#REF!</v>
      </c>
      <c r="E202" s="88" t="str">
        <f>if(Services!A270="","",$R$23&amp;Services!A270&amp;$R$24&amp;Services!H270&amp;$R$25&amp;Services!D270&amp;$R$26&amp;Services!E270&amp;$R$27&amp;oldWordpress!H202&amp;$R$28&amp;Services!B270&amp;$R$29)</f>
        <v>&lt;h3&gt;Sierra Nevada Job Corp Center&lt;/h3&gt;&lt;p&gt;Low income requirements to qualify; serve ages 16-24; vocational and high school training; provide vocation training for specific job skills such as automotive, culinary, welding etc. Residential and non-residential vocational training for young adults 16-24; referrals to employers&lt;br /&gt;14175 Mt Charleston St, Reno, NV &lt;a href="http://maps.google.com/?q=14175 Mt Charleston St, Reno, NV" target="_blank"&gt;MAP&lt;/a&gt;&lt;strong&gt;&lt;br /&gt;775-789-1000&lt;/strong&gt;&lt;/p&gt;</v>
      </c>
      <c r="F202" s="90" t="str">
        <f>if(Services!D270="","",$R$32&amp;Services!D270&amp;$R$33&amp;Services!E270&amp;$R$34)</f>
        <v>http://maps.google.com/?q=14175 Mt Charleston St, Reno, NV</v>
      </c>
      <c r="G202" s="90" t="str">
        <f>if(Services!AJ270="","",$R$37&amp;Services!AJ270&amp;$R$38&amp;Services!AK270)</f>
        <v/>
      </c>
      <c r="H202" s="90" t="str">
        <f t="shared" si="3"/>
        <v>http://maps.google.com/?q=14175 Mt Charleston St, Reno, NV</v>
      </c>
      <c r="I202" s="81"/>
      <c r="J202" s="90" t="str">
        <f>if(oldHousing!A194="","",$R$42&amp;oldHousing!A194&amp;$R$43&amp;L202&amp;K202&amp;oldHousing!B194&amp;$R$46&amp;O202&amp;$R$47&amp;oldHousing!F194&amp;$R$48)</f>
        <v/>
      </c>
      <c r="K202" s="90" t="str">
        <f>if(oldHousing!H202="y"," subsidized&lt;br /&gt;"," ")</f>
        <v> </v>
      </c>
      <c r="L202" s="90" t="str">
        <f>if(oldHousing!G202="","",oldHousing!G202&amp;if(oldHousing!H202="n","&amp;nbsp;&lt;br /&gt;",",&amp;nbsp;"))</f>
        <v/>
      </c>
      <c r="M202" s="90" t="str">
        <f>if(oldHousing!B194="","","http://maps.google.com/?q="&amp;oldHousing!B194&amp;" NV")</f>
        <v/>
      </c>
      <c r="N202" s="90" t="str">
        <f>if(oldHousing!D194="","",$R$37&amp;oldHousing!D194&amp;$R$38&amp;oldHousing!E194)</f>
        <v/>
      </c>
      <c r="O202" s="90" t="str">
        <f t="shared" si="9"/>
        <v/>
      </c>
      <c r="P202" s="81"/>
      <c r="S202" s="81"/>
    </row>
    <row r="203">
      <c r="B203" s="87" t="str">
        <f t="shared" si="1"/>
        <v>#REF!</v>
      </c>
      <c r="C203" s="88" t="str">
        <f t="shared" si="2"/>
        <v>#REF!</v>
      </c>
      <c r="D203" s="89" t="str">
        <f t="shared" si="10"/>
        <v>#REF!</v>
      </c>
      <c r="E203" s="88" t="str">
        <f>if(Services!A271="","",$R$23&amp;Services!A271&amp;$R$24&amp;Services!H271&amp;$R$25&amp;Services!D271&amp;$R$26&amp;Services!E271&amp;$R$27&amp;oldWordpress!H203&amp;$R$28&amp;Services!B271&amp;$R$29)</f>
        <v>&lt;h3&gt;Sierra Nevada Job Corps. &lt;/h3&gt;&lt;p&gt;High School classes and GED prep/test&lt;br /&gt;14175 Mt. Charleston St., Reno, NV &lt;a href="http://maps.google.com/?q=14175 Mt. Charleston St., Reno, NV" target="_blank"&gt;MAP&lt;/a&gt;&lt;strong&gt;&lt;br /&gt;775-972-5627&lt;/strong&gt;&lt;/p&gt;</v>
      </c>
      <c r="F203" s="90" t="str">
        <f>if(Services!D271="","",$R$32&amp;Services!D271&amp;$R$33&amp;Services!E271&amp;$R$34)</f>
        <v>http://maps.google.com/?q=14175 Mt. Charleston St., Reno, NV</v>
      </c>
      <c r="G203" s="90" t="str">
        <f>if(Services!AJ271="","",$R$37&amp;Services!AJ271&amp;$R$38&amp;Services!AK271)</f>
        <v/>
      </c>
      <c r="H203" s="90" t="str">
        <f t="shared" si="3"/>
        <v>http://maps.google.com/?q=14175 Mt. Charleston St., Reno, NV</v>
      </c>
      <c r="I203" s="81"/>
      <c r="J203" s="90" t="str">
        <f>if(oldHousing!A195="","",$R$42&amp;oldHousing!A195&amp;$R$43&amp;L203&amp;K203&amp;oldHousing!B195&amp;$R$46&amp;O203&amp;$R$47&amp;oldHousing!F195&amp;$R$48)</f>
        <v/>
      </c>
      <c r="K203" s="90" t="str">
        <f>if(oldHousing!H203="y"," subsidized&lt;br /&gt;"," ")</f>
        <v> </v>
      </c>
      <c r="L203" s="90" t="str">
        <f>if(oldHousing!G203="","",oldHousing!G203&amp;if(oldHousing!H203="n","&amp;nbsp;&lt;br /&gt;",",&amp;nbsp;"))</f>
        <v/>
      </c>
      <c r="M203" s="90" t="str">
        <f>if(oldHousing!B195="","","http://maps.google.com/?q="&amp;oldHousing!B195&amp;" NV")</f>
        <v/>
      </c>
      <c r="N203" s="90" t="str">
        <f>if(oldHousing!D195="","",$R$37&amp;oldHousing!D195&amp;$R$38&amp;oldHousing!E195)</f>
        <v/>
      </c>
      <c r="O203" s="90" t="str">
        <f t="shared" si="9"/>
        <v/>
      </c>
      <c r="P203" s="81"/>
      <c r="S203" s="81"/>
    </row>
    <row r="204">
      <c r="B204" s="87" t="str">
        <f t="shared" si="1"/>
        <v>#REF!</v>
      </c>
      <c r="C204" s="88" t="str">
        <f t="shared" si="2"/>
        <v>#REF!</v>
      </c>
      <c r="D204" s="89" t="str">
        <f t="shared" si="10"/>
        <v>#REF!</v>
      </c>
      <c r="E204" s="88" t="str">
        <f>if(Services!A272="","",$R$23&amp;Services!A272&amp;$R$24&amp;Services!H272&amp;$R$25&amp;Services!D272&amp;$R$26&amp;Services!E272&amp;$R$27&amp;oldWordpress!H204&amp;$R$28&amp;Services!B272&amp;$R$29)</f>
        <v>&lt;h3&gt;Sierra Regional Center&lt;/h3&gt;&lt;p&gt;M-F 8:00am-5:00pm (except holidays)&lt;br /&gt;605 S. 21st St., Sparks, NV &lt;a href="http://maps.google.com/?q=605 S. 21st St., Sparks, NV" target="_blank"&gt;MAP&lt;/a&gt;&lt;strong&gt;&lt;br /&gt;775-688-1930&lt;/strong&gt;&lt;/p&gt;</v>
      </c>
      <c r="F204" s="90" t="str">
        <f>if(Services!D272="","",$R$32&amp;Services!D272&amp;$R$33&amp;Services!E272&amp;$R$34)</f>
        <v>http://maps.google.com/?q=605 S. 21st St., Sparks, NV</v>
      </c>
      <c r="G204" s="90" t="str">
        <f>if(Services!AJ272="","",$R$37&amp;Services!AJ272&amp;$R$38&amp;Services!AK272)</f>
        <v/>
      </c>
      <c r="H204" s="90" t="str">
        <f t="shared" si="3"/>
        <v>http://maps.google.com/?q=605 S. 21st St., Sparks, NV</v>
      </c>
      <c r="I204" s="81"/>
      <c r="J204" s="90" t="str">
        <f>if(oldHousing!A196="","",$R$42&amp;oldHousing!A196&amp;$R$43&amp;L204&amp;K204&amp;oldHousing!B196&amp;$R$46&amp;O204&amp;$R$47&amp;oldHousing!F196&amp;$R$48)</f>
        <v/>
      </c>
      <c r="K204" s="90" t="str">
        <f>if(oldHousing!H204="y"," subsidized&lt;br /&gt;"," ")</f>
        <v> </v>
      </c>
      <c r="L204" s="90" t="str">
        <f>if(oldHousing!G204="","",oldHousing!G204&amp;if(oldHousing!H204="n","&amp;nbsp;&lt;br /&gt;",",&amp;nbsp;"))</f>
        <v/>
      </c>
      <c r="M204" s="90" t="str">
        <f>if(oldHousing!B196="","","http://maps.google.com/?q="&amp;oldHousing!B196&amp;" NV")</f>
        <v/>
      </c>
      <c r="N204" s="90" t="str">
        <f>if(oldHousing!D196="","",$R$37&amp;oldHousing!D196&amp;$R$38&amp;oldHousing!E196)</f>
        <v/>
      </c>
      <c r="O204" s="90" t="str">
        <f t="shared" si="9"/>
        <v/>
      </c>
      <c r="P204" s="81"/>
      <c r="S204" s="81"/>
    </row>
    <row r="205">
      <c r="B205" s="87" t="str">
        <f t="shared" si="1"/>
        <v>#REF!</v>
      </c>
      <c r="C205" s="88" t="str">
        <f t="shared" si="2"/>
        <v>#REF!</v>
      </c>
      <c r="D205" s="89" t="str">
        <f t="shared" si="10"/>
        <v>#REF!</v>
      </c>
      <c r="E205" s="88" t="str">
        <f>if(Services!A273="","",$R$23&amp;Services!A273&amp;$R$24&amp;Services!H273&amp;$R$25&amp;Services!D273&amp;$R$26&amp;Services!E273&amp;$R$27&amp;oldWordpress!H205&amp;$R$28&amp;Services!B273&amp;$R$29)</f>
        <v>&lt;h3&gt;Sierra West Apts&lt;/h3&gt;&lt;p&gt;Family-Subsidized-Using Low Income Housing Tax Credit LIHTC program, units set aside. Households must earn either less than 50% or 60% of the area median income. Rents capped at a maximum of 30% of the set-aside area median income.&lt;br /&gt;1380 Riley Ave, Reno, NV &lt;a href="http://maps.google.com/?q=1380 Riley Ave, Reno, NV" target="_blank"&gt;MAP&lt;/a&gt;&lt;strong&gt;&lt;br /&gt;775-827-6499&lt;/strong&gt;&lt;/p&gt;</v>
      </c>
      <c r="F205" s="90" t="str">
        <f>if(Services!D273="","",$R$32&amp;Services!D273&amp;$R$33&amp;Services!E273&amp;$R$34)</f>
        <v>http://maps.google.com/?q=1380 Riley Ave, Reno, NV</v>
      </c>
      <c r="G205" s="90" t="str">
        <f>if(Services!AJ273="","",$R$37&amp;Services!AJ273&amp;$R$38&amp;Services!AK273)</f>
        <v/>
      </c>
      <c r="H205" s="90" t="str">
        <f t="shared" si="3"/>
        <v>http://maps.google.com/?q=1380 Riley Ave, Reno, NV</v>
      </c>
      <c r="I205" s="81"/>
      <c r="J205" s="90" t="str">
        <f>if(oldHousing!A197="","",$R$42&amp;oldHousing!A197&amp;$R$43&amp;L205&amp;K205&amp;oldHousing!B197&amp;$R$46&amp;O205&amp;$R$47&amp;oldHousing!F197&amp;$R$48)</f>
        <v/>
      </c>
      <c r="K205" s="90" t="str">
        <f>if(oldHousing!H205="y"," subsidized&lt;br /&gt;"," ")</f>
        <v> </v>
      </c>
      <c r="L205" s="90" t="str">
        <f>if(oldHousing!G205="","",oldHousing!G205&amp;if(oldHousing!H205="n","&amp;nbsp;&lt;br /&gt;",",&amp;nbsp;"))</f>
        <v/>
      </c>
      <c r="M205" s="90" t="str">
        <f>if(oldHousing!B197="","","http://maps.google.com/?q="&amp;oldHousing!B197&amp;" NV")</f>
        <v/>
      </c>
      <c r="N205" s="90" t="str">
        <f>if(oldHousing!D197="","",$R$37&amp;oldHousing!D197&amp;$R$38&amp;oldHousing!E197)</f>
        <v/>
      </c>
      <c r="O205" s="90" t="str">
        <f t="shared" si="9"/>
        <v/>
      </c>
      <c r="P205" s="81"/>
      <c r="S205" s="81"/>
    </row>
    <row r="206">
      <c r="B206" s="87" t="str">
        <f t="shared" si="1"/>
        <v>#REF!</v>
      </c>
      <c r="C206" s="88" t="str">
        <f t="shared" si="2"/>
        <v>#REF!</v>
      </c>
      <c r="D206" s="89" t="str">
        <f t="shared" si="10"/>
        <v>#REF!</v>
      </c>
      <c r="E206" s="88" t="str">
        <f>if(Services!A274="","",$R$23&amp;Services!A274&amp;$R$24&amp;Services!H274&amp;$R$25&amp;Services!D274&amp;$R$26&amp;Services!E274&amp;$R$27&amp;oldWordpress!H206&amp;$R$28&amp;Services!B274&amp;$R$29)</f>
        <v>&lt;h3&gt;Silver Sage Senior Residence&lt;/h3&gt;&lt;p&gt;Seniors-Subsidized-Using Low Income Housing Tax Credit  LIHTC program. some lower income units.Households must earn either less than 50% or 60% of the area median income, depending on the set -aside option chosen by the property owner to qualify for these units. Rents in these units are capped at a maximum of 30% of the set-aside area median income.&lt;br /&gt;4885 S McCarran , Reno, NV &lt;a href="http://maps.google.com/?q=4885 S McCarran , Reno, NV" target="_blank"&gt;MAP&lt;/a&gt;&lt;strong&gt;&lt;br /&gt;775-823-8880&lt;/strong&gt;&lt;/p&gt;</v>
      </c>
      <c r="F206" s="90" t="str">
        <f>if(Services!D274="","",$R$32&amp;Services!D274&amp;$R$33&amp;Services!E274&amp;$R$34)</f>
        <v>http://maps.google.com/?q=4885 S McCarran , Reno, NV</v>
      </c>
      <c r="G206" s="90" t="str">
        <f>if(Services!AJ274="","",$R$37&amp;Services!AJ274&amp;$R$38&amp;Services!AK274)</f>
        <v/>
      </c>
      <c r="H206" s="90" t="str">
        <f t="shared" si="3"/>
        <v>http://maps.google.com/?q=4885 S McCarran , Reno, NV</v>
      </c>
      <c r="I206" s="81"/>
      <c r="J206" s="90" t="str">
        <f>if(oldHousing!A198="","",$R$42&amp;oldHousing!A198&amp;$R$43&amp;L206&amp;K206&amp;oldHousing!B198&amp;$R$46&amp;O206&amp;$R$47&amp;oldHousing!F198&amp;$R$48)</f>
        <v/>
      </c>
      <c r="K206" s="90" t="str">
        <f>if(oldHousing!H206="y"," subsidized&lt;br /&gt;"," ")</f>
        <v> </v>
      </c>
      <c r="L206" s="90" t="str">
        <f>if(oldHousing!G206="","",oldHousing!G206&amp;if(oldHousing!H206="n","&amp;nbsp;&lt;br /&gt;",",&amp;nbsp;"))</f>
        <v/>
      </c>
      <c r="M206" s="90" t="str">
        <f>if(oldHousing!B198="","","http://maps.google.com/?q="&amp;oldHousing!B198&amp;" NV")</f>
        <v/>
      </c>
      <c r="N206" s="90" t="str">
        <f>if(oldHousing!D198="","",$R$37&amp;oldHousing!D198&amp;$R$38&amp;oldHousing!E198)</f>
        <v/>
      </c>
      <c r="O206" s="90" t="str">
        <f t="shared" si="9"/>
        <v/>
      </c>
      <c r="P206" s="81"/>
      <c r="S206" s="81"/>
    </row>
    <row r="207">
      <c r="B207" s="87" t="str">
        <f t="shared" si="1"/>
        <v>#REF!</v>
      </c>
      <c r="C207" s="88" t="str">
        <f t="shared" si="2"/>
        <v>#REF!</v>
      </c>
      <c r="D207" s="89" t="str">
        <f t="shared" si="10"/>
        <v>#REF!</v>
      </c>
      <c r="E207" s="88" t="str">
        <f>if(Services!A275="","",$R$23&amp;Services!A275&amp;$R$24&amp;Services!H275&amp;$R$25&amp;Services!D275&amp;$R$26&amp;Services!E275&amp;$R$27&amp;oldWordpress!H207&amp;$R$28&amp;Services!B275&amp;$R$29)</f>
        <v>&lt;h3&gt;Silver Summit Healthplan&lt;/h3&gt;&lt;p&gt;One of three health care providers available through Medicaid. Silver Summit Healthplan provides quality health insurance plans for people in Nevada. Our medical insurance coverage options include a variety of Nevada health insurance benefits, member handbooks, and wellness information. We have offices in Las Vegas and Reno.&lt;br /&gt;, , NV &lt;a href="" target="_blank"&gt;MAP&lt;/a&gt;&lt;strong&gt;&lt;br /&gt;844-366-2880&lt;/strong&gt;&lt;/p&gt;</v>
      </c>
      <c r="F207" s="90" t="str">
        <f>if(Services!D275="","",$R$32&amp;Services!D275&amp;$R$33&amp;Services!E275&amp;$R$34)</f>
        <v/>
      </c>
      <c r="G207" s="90" t="str">
        <f>if(Services!AJ275="","",$R$37&amp;Services!AJ275&amp;$R$38&amp;Services!AK275)</f>
        <v/>
      </c>
      <c r="H207" s="90" t="str">
        <f t="shared" si="3"/>
        <v/>
      </c>
      <c r="I207" s="81"/>
      <c r="J207" s="90" t="str">
        <f>if(oldHousing!A199="","",$R$42&amp;oldHousing!A199&amp;$R$43&amp;L207&amp;K207&amp;oldHousing!B199&amp;$R$46&amp;O207&amp;$R$47&amp;oldHousing!F199&amp;$R$48)</f>
        <v/>
      </c>
      <c r="K207" s="90" t="str">
        <f>if(oldHousing!H207="y"," subsidized&lt;br /&gt;"," ")</f>
        <v> </v>
      </c>
      <c r="L207" s="90" t="str">
        <f>if(oldHousing!G207="","",oldHousing!G207&amp;if(oldHousing!H207="n","&amp;nbsp;&lt;br /&gt;",",&amp;nbsp;"))</f>
        <v/>
      </c>
      <c r="M207" s="90" t="str">
        <f>if(oldHousing!B199="","","http://maps.google.com/?q="&amp;oldHousing!B199&amp;" NV")</f>
        <v/>
      </c>
      <c r="N207" s="90" t="str">
        <f>if(oldHousing!D199="","",$R$37&amp;oldHousing!D199&amp;$R$38&amp;oldHousing!E199)</f>
        <v/>
      </c>
      <c r="O207" s="90" t="str">
        <f t="shared" si="9"/>
        <v/>
      </c>
      <c r="P207" s="81"/>
      <c r="S207" s="81"/>
    </row>
    <row r="208">
      <c r="B208" s="87" t="str">
        <f t="shared" si="1"/>
        <v>#REF!</v>
      </c>
      <c r="C208" s="88" t="str">
        <f t="shared" si="2"/>
        <v>#REF!</v>
      </c>
      <c r="D208" s="89" t="str">
        <f t="shared" si="10"/>
        <v>#REF!</v>
      </c>
      <c r="E208" s="88" t="str">
        <f>if(Services!A276="","",$R$23&amp;Services!A276&amp;$R$24&amp;Services!H276&amp;$R$25&amp;Services!D276&amp;$R$26&amp;Services!E276&amp;$R$27&amp;oldWordpress!H208&amp;$R$28&amp;Services!B276&amp;$R$29)</f>
        <v>&lt;h3&gt;Silver Terrace&lt;/h3&gt;&lt;p&gt;Family-Subsidized-Sec 8&lt;br /&gt;1611 Wedekind Rd, Reno, NV &lt;a href="http://maps.google.com/?q=1611 Wedekind Rd, Reno, NV" target="_blank"&gt;MAP&lt;/a&gt;&lt;strong&gt;&lt;br /&gt;775-333-2800&lt;/strong&gt;&lt;/p&gt;</v>
      </c>
      <c r="F208" s="90" t="str">
        <f>if(Services!D276="","",$R$32&amp;Services!D276&amp;$R$33&amp;Services!E276&amp;$R$34)</f>
        <v>http://maps.google.com/?q=1611 Wedekind Rd, Reno, NV</v>
      </c>
      <c r="G208" s="90" t="str">
        <f>if(Services!AJ276="","",$R$37&amp;Services!AJ276&amp;$R$38&amp;Services!AK276)</f>
        <v/>
      </c>
      <c r="H208" s="90" t="str">
        <f t="shared" si="3"/>
        <v>http://maps.google.com/?q=1611 Wedekind Rd, Reno, NV</v>
      </c>
      <c r="I208" s="81"/>
      <c r="J208" s="90" t="str">
        <f>if(oldHousing!A200="","",$R$42&amp;oldHousing!A200&amp;$R$43&amp;L208&amp;K208&amp;oldHousing!B200&amp;$R$46&amp;O208&amp;$R$47&amp;oldHousing!F200&amp;$R$48)</f>
        <v/>
      </c>
      <c r="K208" s="90" t="str">
        <f>if(oldHousing!H208="y"," subsidized&lt;br /&gt;"," ")</f>
        <v> </v>
      </c>
      <c r="L208" s="90" t="str">
        <f>if(oldHousing!G208="","",oldHousing!G208&amp;if(oldHousing!H208="n","&amp;nbsp;&lt;br /&gt;",",&amp;nbsp;"))</f>
        <v/>
      </c>
      <c r="M208" s="90" t="str">
        <f>if(oldHousing!B200="","","http://maps.google.com/?q="&amp;oldHousing!B200&amp;" NV")</f>
        <v/>
      </c>
      <c r="N208" s="90" t="str">
        <f>if(oldHousing!D200="","",$R$37&amp;oldHousing!D200&amp;$R$38&amp;oldHousing!E200)</f>
        <v/>
      </c>
      <c r="O208" s="90" t="str">
        <f t="shared" si="9"/>
        <v/>
      </c>
      <c r="P208" s="81"/>
      <c r="S208" s="81"/>
    </row>
    <row r="209">
      <c r="B209" s="87" t="str">
        <f t="shared" si="1"/>
        <v>#REF!</v>
      </c>
      <c r="C209" s="88" t="str">
        <f t="shared" si="2"/>
        <v>#REF!</v>
      </c>
      <c r="D209" s="89" t="str">
        <f t="shared" si="10"/>
        <v>#REF!</v>
      </c>
      <c r="E209" s="88" t="str">
        <f>if(Services!A277="","",$R$23&amp;Services!A277&amp;$R$24&amp;Services!H277&amp;$R$25&amp;Services!D277&amp;$R$26&amp;Services!E277&amp;$R$27&amp;oldWordpress!H209&amp;$R$28&amp;Services!B277&amp;$R$29)</f>
        <v>&lt;h3&gt;Skyline Church&lt;/h3&gt;&lt;p&gt;Sundays 12:00pm-2:00pm&lt;br /&gt;5301 Longley Ln, Ste. A19, Reno, NV &lt;a href="http://maps.google.com/?q=5301 Longley Ln, Ste. A19, Reno, NV" target="_blank"&gt;MAP&lt;/a&gt;&lt;strong&gt;&lt;br /&gt;775-770-2002&lt;/strong&gt;&lt;/p&gt;</v>
      </c>
      <c r="F209" s="90" t="str">
        <f>if(Services!D277="","",$R$32&amp;Services!D277&amp;$R$33&amp;Services!E277&amp;$R$34)</f>
        <v>http://maps.google.com/?q=5301 Longley Ln, Ste. A19, Reno, NV</v>
      </c>
      <c r="G209" s="90" t="str">
        <f>if(Services!AJ277="","",$R$37&amp;Services!AJ277&amp;$R$38&amp;Services!AK277)</f>
        <v/>
      </c>
      <c r="H209" s="90" t="str">
        <f t="shared" si="3"/>
        <v>http://maps.google.com/?q=5301 Longley Ln, Ste. A19, Reno, NV</v>
      </c>
      <c r="I209" s="81"/>
      <c r="J209" s="90" t="str">
        <f>if(oldHousing!A201="","",$R$42&amp;oldHousing!A201&amp;$R$43&amp;L209&amp;K209&amp;oldHousing!B201&amp;$R$46&amp;O209&amp;$R$47&amp;oldHousing!F201&amp;$R$48)</f>
        <v/>
      </c>
      <c r="K209" s="90" t="str">
        <f>if(oldHousing!H209="y"," subsidized&lt;br /&gt;"," ")</f>
        <v> </v>
      </c>
      <c r="L209" s="90" t="str">
        <f>if(oldHousing!G209="","",oldHousing!G209&amp;if(oldHousing!H209="n","&amp;nbsp;&lt;br /&gt;",",&amp;nbsp;"))</f>
        <v/>
      </c>
      <c r="M209" s="90" t="str">
        <f>if(oldHousing!B201="","","http://maps.google.com/?q="&amp;oldHousing!B201&amp;" NV")</f>
        <v/>
      </c>
      <c r="N209" s="90" t="str">
        <f>if(oldHousing!D201="","",$R$37&amp;oldHousing!D201&amp;$R$38&amp;oldHousing!E201)</f>
        <v/>
      </c>
      <c r="O209" s="90" t="str">
        <f t="shared" si="9"/>
        <v/>
      </c>
      <c r="P209" s="81"/>
      <c r="S209" s="81"/>
    </row>
    <row r="210">
      <c r="B210" s="87" t="str">
        <f t="shared" si="1"/>
        <v>#REF!</v>
      </c>
      <c r="C210" s="88" t="str">
        <f t="shared" si="2"/>
        <v>#REF!</v>
      </c>
      <c r="D210" s="89" t="str">
        <f t="shared" si="10"/>
        <v>#REF!</v>
      </c>
      <c r="E210" s="88" t="str">
        <f>if(Services!A278="","",$R$23&amp;Services!A278&amp;$R$24&amp;Services!H278&amp;$R$25&amp;Services!D278&amp;$R$26&amp;Services!E278&amp;$R$27&amp;oldWordpress!H210&amp;$R$28&amp;Services!B278&amp;$R$29)</f>
        <v>&lt;h3&gt;Skyline/Skyview Apts&lt;/h3&gt;&lt;p&gt;Disabled, Seniors, 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income.&lt;br /&gt;1570 Sky Valley Dr, Reno, NV &lt;a href="http://maps.google.com/?q=1570 Sky Valley Dr, Reno, NV" target="_blank"&gt;MAP&lt;/a&gt;&lt;strong&gt;&lt;br /&gt;775-746-8183&lt;/strong&gt;&lt;/p&gt;</v>
      </c>
      <c r="F210" s="90" t="str">
        <f>if(Services!D278="","",$R$32&amp;Services!D278&amp;$R$33&amp;Services!E278&amp;$R$34)</f>
        <v>http://maps.google.com/?q=1570 Sky Valley Dr, Reno, NV</v>
      </c>
      <c r="G210" s="90" t="str">
        <f>if(Services!AJ278="","",$R$37&amp;Services!AJ278&amp;$R$38&amp;Services!AK278)</f>
        <v/>
      </c>
      <c r="H210" s="90" t="str">
        <f t="shared" si="3"/>
        <v>http://maps.google.com/?q=1570 Sky Valley Dr, Reno, NV</v>
      </c>
      <c r="I210" s="81"/>
      <c r="J210" s="90" t="str">
        <f>if(oldHousing!A202="","",$R$42&amp;oldHousing!A202&amp;$R$43&amp;L210&amp;K210&amp;oldHousing!B202&amp;$R$46&amp;O210&amp;$R$47&amp;oldHousing!F202&amp;$R$48)</f>
        <v/>
      </c>
      <c r="K210" s="90" t="str">
        <f>if(oldHousing!H210="y"," subsidized&lt;br /&gt;"," ")</f>
        <v> </v>
      </c>
      <c r="L210" s="90" t="str">
        <f>if(oldHousing!G210="","",oldHousing!G210&amp;if(oldHousing!H210="n","&amp;nbsp;&lt;br /&gt;",",&amp;nbsp;"))</f>
        <v/>
      </c>
      <c r="M210" s="90" t="str">
        <f>if(oldHousing!B202="","","http://maps.google.com/?q="&amp;oldHousing!B202&amp;" NV")</f>
        <v/>
      </c>
      <c r="N210" s="90" t="str">
        <f>if(oldHousing!D202="","",$R$37&amp;oldHousing!D202&amp;$R$38&amp;oldHousing!E202)</f>
        <v/>
      </c>
      <c r="O210" s="90" t="str">
        <f t="shared" si="9"/>
        <v/>
      </c>
      <c r="P210" s="81"/>
      <c r="S210" s="81"/>
    </row>
    <row r="211">
      <c r="B211" s="87" t="str">
        <f t="shared" si="1"/>
        <v>#REF!</v>
      </c>
      <c r="C211" s="88" t="str">
        <f t="shared" si="2"/>
        <v>#REF!</v>
      </c>
      <c r="D211" s="89" t="str">
        <f t="shared" si="10"/>
        <v>#REF!</v>
      </c>
      <c r="E211" s="88" t="str">
        <f>if(Services!A280="","",$R$23&amp;Services!A280&amp;$R$24&amp;Services!H280&amp;$R$25&amp;Services!D280&amp;$R$26&amp;Services!E280&amp;$R$27&amp;oldWordpress!H211&amp;$R$28&amp;Services!B280&amp;$R$29)</f>
        <v>#REF!</v>
      </c>
      <c r="F211" s="90" t="str">
        <f>if(Services!D280="","",$R$32&amp;Services!D280&amp;$R$33&amp;Services!E280&amp;$R$34)</f>
        <v>http://maps.google.com/?q=246 Courtney Lane, Reno, NV</v>
      </c>
      <c r="G211" s="90" t="str">
        <f>if(#REF!="","",$R$37&amp;#REF!&amp;$R$38&amp;#REF!)</f>
        <v>#REF!</v>
      </c>
      <c r="H211" s="90" t="str">
        <f t="shared" si="3"/>
        <v>#REF!</v>
      </c>
      <c r="I211" s="81"/>
      <c r="J211" s="90" t="str">
        <f>if(oldHousing!A203="","",$R$42&amp;oldHousing!A203&amp;$R$43&amp;L211&amp;K211&amp;oldHousing!B203&amp;$R$46&amp;O211&amp;$R$47&amp;oldHousing!F203&amp;$R$48)</f>
        <v/>
      </c>
      <c r="K211" s="90" t="str">
        <f>if(oldHousing!H211="y"," subsidized&lt;br /&gt;"," ")</f>
        <v> </v>
      </c>
      <c r="L211" s="90" t="str">
        <f>if(oldHousing!G211="","",oldHousing!G211&amp;if(oldHousing!H211="n","&amp;nbsp;&lt;br /&gt;",",&amp;nbsp;"))</f>
        <v/>
      </c>
      <c r="M211" s="90" t="str">
        <f>if(oldHousing!B203="","","http://maps.google.com/?q="&amp;oldHousing!B203&amp;" NV")</f>
        <v/>
      </c>
      <c r="N211" s="90" t="str">
        <f>if(oldHousing!D203="","",$R$37&amp;oldHousing!D203&amp;$R$38&amp;oldHousing!E203)</f>
        <v/>
      </c>
      <c r="O211" s="90" t="str">
        <f t="shared" si="9"/>
        <v/>
      </c>
      <c r="P211" s="81"/>
      <c r="S211" s="81"/>
    </row>
    <row r="212">
      <c r="B212" s="87" t="str">
        <f t="shared" si="1"/>
        <v>#REF!</v>
      </c>
      <c r="C212" s="88" t="str">
        <f t="shared" si="2"/>
        <v>#REF!</v>
      </c>
      <c r="D212" s="89" t="str">
        <f t="shared" si="10"/>
        <v>#REF!</v>
      </c>
      <c r="E212" s="88" t="str">
        <f>if(Services!A281="","",$R$23&amp;Services!A281&amp;$R$24&amp;Services!H281&amp;$R$25&amp;Services!D281&amp;$R$26&amp;Services!E281&amp;$R$27&amp;oldWordpress!H212&amp;$R$28&amp;Services!B281&amp;$R$29)</f>
        <v>&lt;h3&gt;Southridge Apts&lt;/h3&gt;&lt;p&gt;Family-Subsidized-Using Low Income Housing Tax Credit LIHTC program, units set aside. Households must earn either less than 50% or 60% of the area median income. Rents capped at a maximum of 30% of the set-aside area median income.&lt;br /&gt;1550 Sky Valley Dr, Reno, NV &lt;a href="http://maps.google.com/?q=1550 Sky Valley Dr, Reno, NV" target="_blank"&gt;MAP&lt;/a&gt;&lt;strong&gt;&lt;br /&gt;775-746-8183&lt;/strong&gt;&lt;/p&gt;</v>
      </c>
      <c r="F212" s="90" t="str">
        <f>if(Services!D281="","",$R$32&amp;Services!D281&amp;$R$33&amp;Services!E281&amp;$R$34)</f>
        <v>http://maps.google.com/?q=1550 Sky Valley Dr, Reno, NV</v>
      </c>
      <c r="G212" s="90" t="str">
        <f>if(Services!AJ281="","",$R$37&amp;Services!AJ281&amp;$R$38&amp;Services!AK281)</f>
        <v/>
      </c>
      <c r="H212" s="90" t="str">
        <f t="shared" si="3"/>
        <v>http://maps.google.com/?q=1550 Sky Valley Dr, Reno, NV</v>
      </c>
      <c r="I212" s="81"/>
      <c r="J212" s="90" t="str">
        <f>if(oldHousing!A204="","",$R$42&amp;oldHousing!A204&amp;$R$43&amp;L212&amp;K212&amp;oldHousing!B204&amp;$R$46&amp;O212&amp;$R$47&amp;oldHousing!F204&amp;$R$48)</f>
        <v/>
      </c>
      <c r="K212" s="90" t="str">
        <f>if(oldHousing!H212="y"," subsidized&lt;br /&gt;"," ")</f>
        <v> </v>
      </c>
      <c r="L212" s="90" t="str">
        <f>if(oldHousing!G212="","",oldHousing!G212&amp;if(oldHousing!H212="n","&amp;nbsp;&lt;br /&gt;",",&amp;nbsp;"))</f>
        <v/>
      </c>
      <c r="M212" s="90" t="str">
        <f>if(oldHousing!B204="","","http://maps.google.com/?q="&amp;oldHousing!B204&amp;" NV")</f>
        <v/>
      </c>
      <c r="N212" s="90" t="str">
        <f>if(oldHousing!D204="","",$R$37&amp;oldHousing!D204&amp;$R$38&amp;oldHousing!E204)</f>
        <v/>
      </c>
      <c r="O212" s="90" t="str">
        <f t="shared" si="9"/>
        <v/>
      </c>
      <c r="P212" s="81"/>
      <c r="S212" s="81"/>
    </row>
    <row r="213">
      <c r="B213" s="87" t="str">
        <f t="shared" si="1"/>
        <v>#REF!</v>
      </c>
      <c r="C213" s="88" t="str">
        <f t="shared" si="2"/>
        <v>#REF!</v>
      </c>
      <c r="D213" s="89" t="str">
        <f t="shared" si="10"/>
        <v>#REF!</v>
      </c>
      <c r="E213" s="88" t="str">
        <f>if(Services!A282="","",$R$23&amp;Services!A282&amp;$R$24&amp;Services!H282&amp;$R$25&amp;Services!D282&amp;$R$26&amp;Services!E282&amp;$R$27&amp;oldWordpress!H213&amp;$R$28&amp;Services!B282&amp;$R$29)</f>
        <v>&lt;h3&gt;Spanish Hills Apts&lt;/h3&gt;&lt;p&gt;Family-Subsidized-Using Low Income Housing Tax Credit LIHTC program, units set aside. Households must earn either less than 50% or 60% of the area median income. Rents capped at a maximum of 30% of the set-aside area median income.&lt;br /&gt;1475 Vista Del Rancho Pkwy, Sparks, NV &lt;a href="http://maps.google.com/?q=1475 Vista Del Rancho Pkwy, Sparks, NV" target="_blank"&gt;MAP&lt;/a&gt;&lt;strong&gt;&lt;br /&gt;775-525-6977&lt;/strong&gt;&lt;/p&gt;</v>
      </c>
      <c r="F213" s="90" t="str">
        <f>if(Services!D282="","",$R$32&amp;Services!D282&amp;$R$33&amp;Services!E282&amp;$R$34)</f>
        <v>http://maps.google.com/?q=1475 Vista Del Rancho Pkwy, Sparks, NV</v>
      </c>
      <c r="G213" s="90" t="str">
        <f>if(Services!AJ282="","",$R$37&amp;Services!AJ282&amp;$R$38&amp;Services!AK282)</f>
        <v/>
      </c>
      <c r="H213" s="90" t="str">
        <f t="shared" si="3"/>
        <v>http://maps.google.com/?q=1475 Vista Del Rancho Pkwy, Sparks, NV</v>
      </c>
      <c r="I213" s="81"/>
      <c r="J213" s="90" t="str">
        <f>if(oldHousing!A205="","",$R$42&amp;oldHousing!A205&amp;$R$43&amp;L213&amp;K213&amp;oldHousing!B205&amp;$R$46&amp;O213&amp;$R$47&amp;oldHousing!F205&amp;$R$48)</f>
        <v/>
      </c>
      <c r="K213" s="90" t="str">
        <f>if(oldHousing!H213="y"," subsidized&lt;br /&gt;"," ")</f>
        <v> </v>
      </c>
      <c r="L213" s="90" t="str">
        <f>if(oldHousing!G213="","",oldHousing!G213&amp;if(oldHousing!H213="n","&amp;nbsp;&lt;br /&gt;",",&amp;nbsp;"))</f>
        <v/>
      </c>
      <c r="M213" s="90" t="str">
        <f>if(oldHousing!B205="","","http://maps.google.com/?q="&amp;oldHousing!B205&amp;" NV")</f>
        <v/>
      </c>
      <c r="N213" s="90" t="str">
        <f>if(oldHousing!D205="","",$R$37&amp;oldHousing!D205&amp;$R$38&amp;oldHousing!E205)</f>
        <v/>
      </c>
      <c r="O213" s="90" t="str">
        <f t="shared" si="9"/>
        <v/>
      </c>
      <c r="P213" s="81"/>
      <c r="S213" s="81"/>
    </row>
    <row r="214">
      <c r="B214" s="87" t="str">
        <f t="shared" si="1"/>
        <v>#REF!</v>
      </c>
      <c r="C214" s="88" t="str">
        <f t="shared" si="2"/>
        <v>#REF!</v>
      </c>
      <c r="D214" s="89" t="str">
        <f t="shared" si="10"/>
        <v>#REF!</v>
      </c>
      <c r="E214" s="88" t="str">
        <f>if(Services!A283="","",$R$23&amp;Services!A283&amp;$R$24&amp;Services!H283&amp;$R$25&amp;Services!D283&amp;$R$26&amp;Services!E283&amp;$R$27&amp;oldWordpress!H214&amp;$R$28&amp;Services!B283&amp;$R$29)</f>
        <v>&lt;h3&gt;Sparks Christian Fellowship&lt;/h3&gt;&lt;p&gt;A soup kitchen and emergency food pantry are at the charity.&lt;br /&gt;510 Greenbrae, Sparks, NV &lt;a href="http://maps.google.com/?q=510 Greenbrae, Sparks, NV" target="_blank"&gt;MAP&lt;/a&gt;&lt;strong&gt;&lt;br /&gt;775-331-2303&lt;/strong&gt;&lt;/p&gt;</v>
      </c>
      <c r="F214" s="90" t="str">
        <f>if(Services!D283="","",$R$32&amp;Services!D283&amp;$R$33&amp;Services!E283&amp;$R$34)</f>
        <v>http://maps.google.com/?q=510 Greenbrae, Sparks, NV</v>
      </c>
      <c r="G214" s="90" t="str">
        <f>if(Services!AJ283="","",$R$37&amp;Services!AJ283&amp;$R$38&amp;Services!AK283)</f>
        <v/>
      </c>
      <c r="H214" s="90" t="str">
        <f t="shared" si="3"/>
        <v>http://maps.google.com/?q=510 Greenbrae, Sparks, NV</v>
      </c>
      <c r="I214" s="81"/>
      <c r="J214" s="90" t="str">
        <f>if(oldHousing!A206="","",$R$42&amp;oldHousing!A206&amp;$R$43&amp;L214&amp;K214&amp;oldHousing!B206&amp;$R$46&amp;O214&amp;$R$47&amp;oldHousing!F206&amp;$R$48)</f>
        <v/>
      </c>
      <c r="K214" s="90" t="str">
        <f>if(oldHousing!H214="y"," subsidized&lt;br /&gt;"," ")</f>
        <v> </v>
      </c>
      <c r="L214" s="90" t="str">
        <f>if(oldHousing!G214="","",oldHousing!G214&amp;if(oldHousing!H214="n","&amp;nbsp;&lt;br /&gt;",",&amp;nbsp;"))</f>
        <v/>
      </c>
      <c r="M214" s="90" t="str">
        <f>if(oldHousing!B206="","","http://maps.google.com/?q="&amp;oldHousing!B206&amp;" NV")</f>
        <v/>
      </c>
      <c r="N214" s="90" t="str">
        <f>if(oldHousing!D206="","",$R$37&amp;oldHousing!D206&amp;$R$38&amp;oldHousing!E206)</f>
        <v/>
      </c>
      <c r="O214" s="90" t="str">
        <f t="shared" si="9"/>
        <v/>
      </c>
      <c r="P214" s="81"/>
      <c r="S214" s="81"/>
    </row>
    <row r="215">
      <c r="B215" s="87" t="str">
        <f t="shared" si="1"/>
        <v>#REF!</v>
      </c>
      <c r="C215" s="88" t="str">
        <f t="shared" si="2"/>
        <v>#REF!</v>
      </c>
      <c r="D215" s="89" t="str">
        <f t="shared" si="10"/>
        <v>#REF!</v>
      </c>
      <c r="E215" s="88" t="str">
        <f>if(Services!A284="","",$R$23&amp;Services!A284&amp;$R$24&amp;Services!H284&amp;$R$25&amp;Services!D284&amp;$R$26&amp;Services!E284&amp;$R$27&amp;oldWordpress!H215&amp;$R$28&amp;Services!B284&amp;$R$29)</f>
        <v>&lt;h3&gt;Sparks FRC&lt;/h3&gt;&lt;p&gt;Sparks High School&lt;br /&gt;923 12th Street, Sparks, NV &lt;a href="http://maps.google.com/?q=923 12th Street, Sparks, NV" target="_blank"&gt;MAP&lt;/a&gt;&lt;strong&gt;&lt;br /&gt;775-353-5733&lt;/strong&gt;&lt;/p&gt;</v>
      </c>
      <c r="F215" s="90" t="str">
        <f>if(Services!D284="","",$R$32&amp;Services!D284&amp;$R$33&amp;Services!E284&amp;$R$34)</f>
        <v>http://maps.google.com/?q=923 12th Street, Sparks, NV</v>
      </c>
      <c r="G215" s="90" t="str">
        <f>if(Services!AJ284="","",$R$37&amp;Services!AJ284&amp;$R$38&amp;Services!AK284)</f>
        <v/>
      </c>
      <c r="H215" s="90" t="str">
        <f t="shared" si="3"/>
        <v>http://maps.google.com/?q=923 12th Street, Sparks, NV</v>
      </c>
      <c r="I215" s="81"/>
      <c r="J215" s="90" t="str">
        <f>if(oldHousing!A207="","",$R$42&amp;oldHousing!A207&amp;$R$43&amp;L215&amp;K215&amp;oldHousing!B207&amp;$R$46&amp;O215&amp;$R$47&amp;oldHousing!F207&amp;$R$48)</f>
        <v/>
      </c>
      <c r="K215" s="90" t="str">
        <f>if(oldHousing!H215="y"," subsidized&lt;br /&gt;"," ")</f>
        <v> </v>
      </c>
      <c r="L215" s="90" t="str">
        <f>if(oldHousing!G215="","",oldHousing!G215&amp;if(oldHousing!H215="n","&amp;nbsp;&lt;br /&gt;",",&amp;nbsp;"))</f>
        <v/>
      </c>
      <c r="M215" s="90" t="str">
        <f>if(oldHousing!B207="","","http://maps.google.com/?q="&amp;oldHousing!B207&amp;" NV")</f>
        <v/>
      </c>
      <c r="N215" s="90" t="str">
        <f>if(oldHousing!D207="","",$R$37&amp;oldHousing!D207&amp;$R$38&amp;oldHousing!E207)</f>
        <v/>
      </c>
      <c r="O215" s="90" t="str">
        <f t="shared" si="9"/>
        <v/>
      </c>
      <c r="P215" s="81"/>
      <c r="S215" s="81"/>
    </row>
    <row r="216">
      <c r="B216" s="87" t="str">
        <f t="shared" si="1"/>
        <v>#REF!</v>
      </c>
      <c r="C216" s="88" t="str">
        <f t="shared" si="2"/>
        <v>#REF!</v>
      </c>
      <c r="D216" s="89" t="str">
        <f t="shared" si="10"/>
        <v>#REF!</v>
      </c>
      <c r="E216" s="88" t="str">
        <f>if(Services!A285="","",$R$23&amp;Services!A285&amp;$R$24&amp;Services!H285&amp;$R$25&amp;Services!D285&amp;$R$26&amp;Services!E285&amp;$R$27&amp;oldWordpress!H216&amp;$R$28&amp;Services!B285&amp;$R$29)</f>
        <v>#REF!</v>
      </c>
      <c r="F216" s="90" t="str">
        <f>if(Services!D285="","",$R$32&amp;Services!D285&amp;$R$33&amp;Services!E285&amp;$R$34)</f>
        <v>http://maps.google.com/?q=1701 E. Prater Way, Sparks, NV</v>
      </c>
      <c r="G216" s="90" t="str">
        <f>if(#REF!="","",$R$37&amp;#REF!&amp;$R$38&amp;#REF!)</f>
        <v>#REF!</v>
      </c>
      <c r="H216" s="90" t="str">
        <f t="shared" si="3"/>
        <v>#REF!</v>
      </c>
      <c r="I216" s="81"/>
      <c r="J216" s="90" t="str">
        <f>if(oldHousing!A208="","",$R$42&amp;oldHousing!A208&amp;$R$43&amp;L216&amp;K216&amp;oldHousing!B208&amp;$R$46&amp;O216&amp;$R$47&amp;oldHousing!F208&amp;$R$48)</f>
        <v/>
      </c>
      <c r="K216" s="90" t="str">
        <f>if(oldHousing!H216="y"," subsidized&lt;br /&gt;"," ")</f>
        <v> </v>
      </c>
      <c r="L216" s="90" t="str">
        <f>if(oldHousing!G216="","",oldHousing!G216&amp;if(oldHousing!H216="n","&amp;nbsp;&lt;br /&gt;",",&amp;nbsp;"))</f>
        <v/>
      </c>
      <c r="M216" s="90" t="str">
        <f>if(oldHousing!B208="","","http://maps.google.com/?q="&amp;oldHousing!B208&amp;" NV")</f>
        <v/>
      </c>
      <c r="N216" s="90" t="str">
        <f>if(oldHousing!D208="","",$R$37&amp;oldHousing!D208&amp;$R$38&amp;oldHousing!E208)</f>
        <v/>
      </c>
      <c r="O216" s="90" t="str">
        <f t="shared" si="9"/>
        <v/>
      </c>
      <c r="P216" s="81"/>
      <c r="S216" s="81"/>
    </row>
    <row r="217">
      <c r="B217" s="87" t="str">
        <f t="shared" si="1"/>
        <v>#REF!</v>
      </c>
      <c r="C217" s="88" t="str">
        <f t="shared" si="2"/>
        <v>#REF!</v>
      </c>
      <c r="D217" s="89" t="str">
        <f t="shared" si="10"/>
        <v>#REF!</v>
      </c>
      <c r="E217" s="88" t="str">
        <f>if(Services!A287="","",$R$23&amp;Services!A287&amp;$R$24&amp;Services!H287&amp;$R$25&amp;Services!D287&amp;$R$26&amp;Services!E287&amp;$R$27&amp;oldWordpress!H217&amp;$R$28&amp;Services!B287&amp;$R$29)</f>
        <v>&lt;h3&gt;St Mary's WIC&lt;/h3&gt;&lt;p&gt;8 am-5 pm, M-F&lt;br /&gt;3915 Neil Rd, Reno, NV &lt;a href="http://maps.google.com/?q=3915 Neil Rd, Reno, NV" target="_blank"&gt;MAP&lt;/a&gt;&lt;strong&gt;&lt;br /&gt;775-770-7500&lt;/strong&gt;&lt;/p&gt;</v>
      </c>
      <c r="F217" s="90" t="str">
        <f>if(Services!D287="","",$R$32&amp;Services!D287&amp;$R$33&amp;Services!E287&amp;$R$34)</f>
        <v>http://maps.google.com/?q=3915 Neil Rd, Reno, NV</v>
      </c>
      <c r="G217" s="90" t="str">
        <f>if(Services!AJ287="","",$R$37&amp;Services!AJ287&amp;$R$38&amp;Services!AK287)</f>
        <v/>
      </c>
      <c r="H217" s="90" t="str">
        <f t="shared" si="3"/>
        <v>http://maps.google.com/?q=3915 Neil Rd, Reno, NV</v>
      </c>
      <c r="I217" s="81"/>
      <c r="J217" s="90" t="str">
        <f>if(oldHousing!A209="","",$R$42&amp;oldHousing!A209&amp;$R$43&amp;L217&amp;K217&amp;oldHousing!B209&amp;$R$46&amp;O217&amp;$R$47&amp;oldHousing!F209&amp;$R$48)</f>
        <v/>
      </c>
      <c r="K217" s="90" t="str">
        <f>if(oldHousing!H217="y"," subsidized&lt;br /&gt;"," ")</f>
        <v> </v>
      </c>
      <c r="L217" s="90" t="str">
        <f>if(oldHousing!G217="","",oldHousing!G217&amp;if(oldHousing!H217="n","&amp;nbsp;&lt;br /&gt;",",&amp;nbsp;"))</f>
        <v/>
      </c>
      <c r="M217" s="90" t="str">
        <f>if(oldHousing!B209="","","http://maps.google.com/?q="&amp;oldHousing!B209&amp;" NV")</f>
        <v/>
      </c>
      <c r="N217" s="90" t="str">
        <f>if(oldHousing!D209="","",$R$37&amp;oldHousing!D209&amp;$R$38&amp;oldHousing!E209)</f>
        <v/>
      </c>
      <c r="O217" s="90" t="str">
        <f t="shared" si="9"/>
        <v/>
      </c>
      <c r="P217" s="81"/>
      <c r="S217" s="81"/>
    </row>
    <row r="218">
      <c r="B218" s="87" t="str">
        <f t="shared" si="1"/>
        <v>#REF!</v>
      </c>
      <c r="C218" s="88" t="str">
        <f t="shared" si="2"/>
        <v>#REF!</v>
      </c>
      <c r="D218" s="89" t="str">
        <f t="shared" si="10"/>
        <v>#REF!</v>
      </c>
      <c r="E218" s="88" t="str">
        <f>if(Services!A288="","",$R$23&amp;Services!A288&amp;$R$24&amp;Services!H288&amp;$R$25&amp;Services!D288&amp;$R$26&amp;Services!E288&amp;$R$27&amp;oldWordpress!H218&amp;$R$28&amp;Services!B288&amp;$R$29)</f>
        <v>#REF!</v>
      </c>
      <c r="F218" s="90" t="str">
        <f>if(Services!D288="","",$R$32&amp;Services!D288&amp;$R$33&amp;Services!E288&amp;$R$34)</f>
        <v>http://maps.google.com/?q=395 Gould St. #D0 , Reno, NV</v>
      </c>
      <c r="G218" s="90" t="str">
        <f>if(#REF!="","",$R$37&amp;#REF!&amp;$R$38&amp;#REF!)</f>
        <v>#REF!</v>
      </c>
      <c r="H218" s="90" t="str">
        <f t="shared" si="3"/>
        <v>#REF!</v>
      </c>
      <c r="I218" s="81"/>
      <c r="J218" s="90" t="str">
        <f>if(oldHousing!A210="","",$R$42&amp;oldHousing!A210&amp;$R$43&amp;L218&amp;K218&amp;oldHousing!B210&amp;$R$46&amp;O218&amp;$R$47&amp;oldHousing!F210&amp;$R$48)</f>
        <v/>
      </c>
      <c r="K218" s="90" t="str">
        <f>if(oldHousing!H218="y"," subsidized&lt;br /&gt;"," ")</f>
        <v> </v>
      </c>
      <c r="L218" s="90" t="str">
        <f>if(oldHousing!G218="","",oldHousing!G218&amp;if(oldHousing!H218="n","&amp;nbsp;&lt;br /&gt;",",&amp;nbsp;"))</f>
        <v/>
      </c>
      <c r="M218" s="90" t="str">
        <f>if(oldHousing!B210="","","http://maps.google.com/?q="&amp;oldHousing!B210&amp;" NV")</f>
        <v/>
      </c>
      <c r="N218" s="90" t="str">
        <f>if(oldHousing!D210="","",$R$37&amp;oldHousing!D210&amp;$R$38&amp;oldHousing!E210)</f>
        <v/>
      </c>
      <c r="O218" s="90" t="str">
        <f t="shared" si="9"/>
        <v/>
      </c>
      <c r="P218" s="81"/>
      <c r="S218" s="81"/>
    </row>
    <row r="219">
      <c r="B219" s="87" t="str">
        <f t="shared" si="1"/>
        <v>#REF!</v>
      </c>
      <c r="C219" s="88" t="str">
        <f t="shared" si="2"/>
        <v>#REF!</v>
      </c>
      <c r="D219" s="89" t="str">
        <f t="shared" si="10"/>
        <v>#REF!</v>
      </c>
      <c r="E219" s="88" t="str">
        <f>if(Services!A289="","",$R$23&amp;Services!A289&amp;$R$24&amp;Services!H289&amp;$R$25&amp;Services!D289&amp;$R$26&amp;Services!E289&amp;$R$27&amp;oldWordpress!H219&amp;$R$28&amp;Services!B289&amp;$R$29)</f>
        <v>&lt;h3&gt;St. Vincent's Thrift Shop, Downtown&lt;/h3&gt;&lt;p&gt;Must get voucher from Emergency Services CCSNN
Tuesday-Thursday 9 am-5:30 pm.
Tuesday-Thursday 9 am-ll:30 am-Free Clothing Women &amp; Children Only&lt;br /&gt;500 E. 4th St., Reno, NV &lt;a href="http://maps.google.com/?q=500 E. 4th St., Reno, NV" target="_blank"&gt;MAP&lt;/a&gt;&lt;strong&gt;&lt;br /&gt;775-322-9824&lt;/strong&gt;&lt;/p&gt;</v>
      </c>
      <c r="F219" s="90" t="str">
        <f>if(Services!D289="","",$R$32&amp;Services!D289&amp;$R$33&amp;Services!E289&amp;$R$34)</f>
        <v>http://maps.google.com/?q=500 E. 4th St., Reno, NV</v>
      </c>
      <c r="G219" s="90" t="str">
        <f>if(Services!AJ289="","",$R$37&amp;Services!AJ289&amp;$R$38&amp;Services!AK289)</f>
        <v/>
      </c>
      <c r="H219" s="90" t="str">
        <f t="shared" si="3"/>
        <v>http://maps.google.com/?q=500 E. 4th St., Reno, NV</v>
      </c>
      <c r="I219" s="81"/>
      <c r="J219" s="90" t="str">
        <f>if(oldHousing!A211="","",$R$42&amp;oldHousing!A211&amp;$R$43&amp;L219&amp;K219&amp;oldHousing!B211&amp;$R$46&amp;O219&amp;$R$47&amp;oldHousing!F211&amp;$R$48)</f>
        <v/>
      </c>
      <c r="K219" s="90" t="str">
        <f>if(oldHousing!H219="y"," subsidized&lt;br /&gt;"," ")</f>
        <v> </v>
      </c>
      <c r="L219" s="90" t="str">
        <f>if(oldHousing!G219="","",oldHousing!G219&amp;if(oldHousing!H219="n","&amp;nbsp;&lt;br /&gt;",",&amp;nbsp;"))</f>
        <v/>
      </c>
      <c r="M219" s="90" t="str">
        <f>if(oldHousing!B211="","","http://maps.google.com/?q="&amp;oldHousing!B211&amp;" NV")</f>
        <v/>
      </c>
      <c r="N219" s="90" t="str">
        <f>if(oldHousing!D211="","",$R$37&amp;oldHousing!D211&amp;$R$38&amp;oldHousing!E211)</f>
        <v/>
      </c>
      <c r="O219" s="90" t="str">
        <f t="shared" si="9"/>
        <v/>
      </c>
      <c r="P219" s="81"/>
      <c r="S219" s="81"/>
    </row>
    <row r="220">
      <c r="B220" s="87" t="str">
        <f t="shared" si="1"/>
        <v>#REF!</v>
      </c>
      <c r="C220" s="88" t="str">
        <f t="shared" si="2"/>
        <v>#REF!</v>
      </c>
      <c r="D220" s="89" t="str">
        <f t="shared" si="10"/>
        <v>#REF!</v>
      </c>
      <c r="E220" s="88" t="str">
        <f>if(Services!A290="","",$R$23&amp;Services!A290&amp;$R$24&amp;Services!H290&amp;$R$25&amp;Services!D290&amp;$R$26&amp;Services!E290&amp;$R$27&amp;oldWordpress!H220&amp;$R$28&amp;Services!B290&amp;$R$29)</f>
        <v>#REF!</v>
      </c>
      <c r="F220" s="90" t="str">
        <f>if(Services!D290="","",$R$32&amp;Services!D290&amp;$R$33&amp;Services!E290&amp;$R$34)</f>
        <v>http://maps.google.com/?q=190 E Glendale, Sparks, NV</v>
      </c>
      <c r="G220" s="90" t="str">
        <f t="shared" ref="G220:G221" si="12">if(#REF!="","",$R$37&amp;#REF!&amp;$R$38&amp;#REF!)</f>
        <v>#REF!</v>
      </c>
      <c r="H220" s="90" t="str">
        <f t="shared" si="3"/>
        <v>#REF!</v>
      </c>
      <c r="I220" s="81"/>
      <c r="J220" s="90" t="str">
        <f>if(oldHousing!A212="","",$R$42&amp;oldHousing!A212&amp;$R$43&amp;L220&amp;K220&amp;oldHousing!B212&amp;$R$46&amp;O220&amp;$R$47&amp;oldHousing!F212&amp;$R$48)</f>
        <v/>
      </c>
      <c r="K220" s="90" t="str">
        <f>if(oldHousing!H220="y"," subsidized&lt;br /&gt;"," ")</f>
        <v> </v>
      </c>
      <c r="L220" s="90" t="str">
        <f>if(oldHousing!G220="","",oldHousing!G220&amp;if(oldHousing!H220="n","&amp;nbsp;&lt;br /&gt;",",&amp;nbsp;"))</f>
        <v/>
      </c>
      <c r="M220" s="90" t="str">
        <f>if(oldHousing!B212="","","http://maps.google.com/?q="&amp;oldHousing!B212&amp;" NV")</f>
        <v/>
      </c>
      <c r="N220" s="90" t="str">
        <f>if(oldHousing!D212="","",$R$37&amp;oldHousing!D212&amp;$R$38&amp;oldHousing!E212)</f>
        <v/>
      </c>
      <c r="O220" s="90" t="str">
        <f t="shared" si="9"/>
        <v/>
      </c>
      <c r="P220" s="81"/>
      <c r="S220" s="81"/>
    </row>
    <row r="221">
      <c r="B221" s="87" t="str">
        <f t="shared" si="1"/>
        <v>#REF!</v>
      </c>
      <c r="C221" s="88" t="str">
        <f t="shared" si="2"/>
        <v>#REF!</v>
      </c>
      <c r="D221" s="89" t="str">
        <f t="shared" si="10"/>
        <v>#REF!</v>
      </c>
      <c r="E221" s="88" t="str">
        <f>if(Services!A279="","",$R$23&amp;Services!A279&amp;$R$24&amp;Services!H279&amp;$R$25&amp;Services!D279&amp;$R$26&amp;Services!E279&amp;$R$27&amp;oldWordpress!H221&amp;$R$28&amp;Services!B279&amp;$R$29)</f>
        <v>#REF!</v>
      </c>
      <c r="F221" s="90" t="str">
        <f>if(Services!D279="","",$R$32&amp;Services!D279&amp;$R$33&amp;Services!E279&amp;$R$34)</f>
        <v>http://maps.google.com/?q=1170 Harvard Way, Reno, NV</v>
      </c>
      <c r="G221" s="90" t="str">
        <f t="shared" si="12"/>
        <v>#REF!</v>
      </c>
      <c r="H221" s="90" t="str">
        <f t="shared" si="3"/>
        <v>#REF!</v>
      </c>
      <c r="I221" s="81"/>
      <c r="J221" s="90" t="str">
        <f>if(oldHousing!A213="","",$R$42&amp;oldHousing!A213&amp;$R$43&amp;L221&amp;K221&amp;oldHousing!B213&amp;$R$46&amp;O221&amp;$R$47&amp;oldHousing!F213&amp;$R$48)</f>
        <v/>
      </c>
      <c r="K221" s="90" t="str">
        <f>if(oldHousing!H221="y"," subsidized&lt;br /&gt;"," ")</f>
        <v> </v>
      </c>
      <c r="L221" s="90" t="str">
        <f>if(oldHousing!G221="","",oldHousing!G221&amp;if(oldHousing!H221="n","&amp;nbsp;&lt;br /&gt;",",&amp;nbsp;"))</f>
        <v/>
      </c>
      <c r="M221" s="90" t="str">
        <f>if(oldHousing!B213="","","http://maps.google.com/?q="&amp;oldHousing!B213&amp;" NV")</f>
        <v/>
      </c>
      <c r="N221" s="90" t="str">
        <f>if(oldHousing!D213="","",$R$37&amp;oldHousing!D213&amp;$R$38&amp;oldHousing!E213)</f>
        <v/>
      </c>
      <c r="O221" s="90" t="str">
        <f t="shared" si="9"/>
        <v/>
      </c>
      <c r="P221" s="81"/>
      <c r="S221" s="81"/>
    </row>
    <row r="222">
      <c r="B222" s="87" t="str">
        <f t="shared" si="1"/>
        <v>#REF!</v>
      </c>
      <c r="C222" s="88" t="str">
        <f t="shared" si="2"/>
        <v>#REF!</v>
      </c>
      <c r="D222" s="89" t="str">
        <f t="shared" si="10"/>
        <v>#REF!</v>
      </c>
      <c r="E222" s="88" t="str">
        <f>if(Services!A291="","",$R$23&amp;Services!A291&amp;$R$24&amp;Services!H291&amp;$R$25&amp;Services!D291&amp;$R$26&amp;Services!E291&amp;$R$27&amp;oldWordpress!H222&amp;$R$28&amp;Services!B291&amp;$R$29)</f>
        <v>&lt;h3&gt;State of Nevada - DETR - Vocational Rehabilitation&lt;/h3&gt;&lt;p&gt;Department of Employment Training and Rehabilitation (DETR).
Assessment &amp; employment retraining for men and women with disabilities; referrals for medical aids if needed for employability; sliding scale; free services if eligible; vocational rehabilitation; services to the blind and visually impaired; transition student services.
&lt;br /&gt;500 E. Third Street, Carson City, NV &lt;a href="http://maps.google.com/?q=500 E. Third Street, Carson City, NV" target="_blank"&gt;MAP&lt;/a&gt;&lt;strong&gt;&lt;br /&gt;775-684-3911&lt;/strong&gt;&lt;/p&gt;</v>
      </c>
      <c r="F222" s="90" t="str">
        <f>if(Services!D291="","",$R$32&amp;Services!D291&amp;$R$33&amp;Services!E291&amp;$R$34)</f>
        <v>http://maps.google.com/?q=500 E. Third Street, Carson City, NV</v>
      </c>
      <c r="G222" s="90" t="str">
        <f>if(Services!AJ291="","",$R$37&amp;Services!AJ291&amp;$R$38&amp;Services!AK291)</f>
        <v/>
      </c>
      <c r="H222" s="90" t="str">
        <f t="shared" si="3"/>
        <v>http://maps.google.com/?q=500 E. Third Street, Carson City, NV</v>
      </c>
      <c r="I222" s="81"/>
      <c r="J222" s="90" t="str">
        <f>if(oldHousing!A214="","",$R$42&amp;oldHousing!A214&amp;$R$43&amp;L222&amp;K222&amp;oldHousing!B214&amp;$R$46&amp;O222&amp;$R$47&amp;oldHousing!F214&amp;$R$48)</f>
        <v/>
      </c>
      <c r="K222" s="90" t="str">
        <f>if(oldHousing!H222="y"," subsidized&lt;br /&gt;"," ")</f>
        <v> </v>
      </c>
      <c r="L222" s="90" t="str">
        <f>if(oldHousing!G222="","",oldHousing!G222&amp;if(oldHousing!H222="n","&amp;nbsp;&lt;br /&gt;",",&amp;nbsp;"))</f>
        <v/>
      </c>
      <c r="M222" s="90" t="str">
        <f>if(oldHousing!B214="","","http://maps.google.com/?q="&amp;oldHousing!B214&amp;" NV")</f>
        <v/>
      </c>
      <c r="N222" s="90" t="str">
        <f>if(oldHousing!D214="","",$R$37&amp;oldHousing!D214&amp;$R$38&amp;oldHousing!E214)</f>
        <v/>
      </c>
      <c r="O222" s="90" t="str">
        <f t="shared" si="9"/>
        <v/>
      </c>
      <c r="P222" s="81"/>
      <c r="S222" s="81"/>
    </row>
    <row r="223">
      <c r="B223" s="87" t="str">
        <f t="shared" si="1"/>
        <v>#REF!</v>
      </c>
      <c r="C223" s="88" t="str">
        <f t="shared" si="2"/>
        <v>#REF!</v>
      </c>
      <c r="D223" s="89" t="str">
        <f t="shared" si="10"/>
        <v>#REF!</v>
      </c>
      <c r="E223" s="88" t="str">
        <f>if(Services!A292="","",$R$23&amp;Services!A292&amp;$R$24&amp;Services!H292&amp;$R$25&amp;Services!D292&amp;$R$26&amp;Services!E292&amp;$R$27&amp;oldWordpress!H223&amp;$R$28&amp;Services!B292&amp;$R$29)</f>
        <v>&lt;h3&gt;State of Nevada Division of Child and Family Services Mobile Crisis Response Team&lt;/h3&gt;&lt;p&gt;Crisis intervention and stabilization services for youth and families of youth under the age of 18 who are exhibiting behavioral / mental health concerns.&lt;br /&gt;4600 Kietzke Lane, Suite A-104, Reno, NV &lt;a href="http://maps.google.com/?q=4600 Kietzke Lane, Suite A-104, Reno, NV" target="_blank"&gt;MAP&lt;/a&gt;&lt;strong&gt;&lt;br /&gt;775-688-1670&lt;/strong&gt;&lt;/p&gt;</v>
      </c>
      <c r="F223" s="90" t="str">
        <f>if(Services!D292="","",$R$32&amp;Services!D292&amp;$R$33&amp;Services!E292&amp;$R$34)</f>
        <v>http://maps.google.com/?q=4600 Kietzke Lane, Suite A-104, Reno, NV</v>
      </c>
      <c r="G223" s="90" t="str">
        <f>if(Services!AJ292="","",$R$37&amp;Services!AJ292&amp;$R$38&amp;Services!AK292)</f>
        <v/>
      </c>
      <c r="H223" s="90" t="str">
        <f t="shared" si="3"/>
        <v>http://maps.google.com/?q=4600 Kietzke Lane, Suite A-104, Reno, NV</v>
      </c>
      <c r="I223" s="81"/>
      <c r="J223" s="90" t="str">
        <f>if(oldHousing!A215="","",$R$42&amp;oldHousing!A215&amp;$R$43&amp;L223&amp;K223&amp;oldHousing!B215&amp;$R$46&amp;O223&amp;$R$47&amp;oldHousing!F215&amp;$R$48)</f>
        <v/>
      </c>
      <c r="K223" s="90" t="str">
        <f>if(oldHousing!H223="y"," subsidized&lt;br /&gt;"," ")</f>
        <v> </v>
      </c>
      <c r="L223" s="90" t="str">
        <f>if(oldHousing!G223="","",oldHousing!G223&amp;if(oldHousing!H223="n","&amp;nbsp;&lt;br /&gt;",",&amp;nbsp;"))</f>
        <v/>
      </c>
      <c r="M223" s="90" t="str">
        <f>if(oldHousing!B215="","","http://maps.google.com/?q="&amp;oldHousing!B215&amp;" NV")</f>
        <v/>
      </c>
      <c r="N223" s="90" t="str">
        <f>if(oldHousing!D215="","",$R$37&amp;oldHousing!D215&amp;$R$38&amp;oldHousing!E215)</f>
        <v/>
      </c>
      <c r="O223" s="90" t="str">
        <f t="shared" si="9"/>
        <v/>
      </c>
      <c r="P223" s="81"/>
      <c r="S223" s="81"/>
    </row>
    <row r="224">
      <c r="B224" s="87" t="str">
        <f t="shared" si="1"/>
        <v>#REF!</v>
      </c>
      <c r="C224" s="88" t="str">
        <f t="shared" si="2"/>
        <v>#REF!</v>
      </c>
      <c r="D224" s="89" t="str">
        <f t="shared" si="10"/>
        <v>#REF!</v>
      </c>
      <c r="E224" s="88" t="str">
        <f>if(Services!A293="","",$R$23&amp;Services!A293&amp;$R$24&amp;Services!H293&amp;$R$25&amp;Services!D293&amp;$R$26&amp;Services!E293&amp;$R$27&amp;oldWordpress!H224&amp;$R$28&amp;Services!B293&amp;$R$29)</f>
        <v>#REF!</v>
      </c>
      <c r="F224" s="90" t="str">
        <f>if(Services!D293="","",$R$32&amp;Services!D293&amp;$R$33&amp;Services!E293&amp;$R$34)</f>
        <v>http://maps.google.com/?q=5068 Cocoa Ave, Reno, NV</v>
      </c>
      <c r="G224" s="90" t="str">
        <f t="shared" ref="G224:G225" si="13">if(#REF!="","",$R$37&amp;#REF!&amp;$R$38&amp;#REF!)</f>
        <v>#REF!</v>
      </c>
      <c r="H224" s="90" t="str">
        <f t="shared" si="3"/>
        <v>#REF!</v>
      </c>
      <c r="I224" s="81"/>
      <c r="J224" s="90" t="str">
        <f>if(oldHousing!A216="","",$R$42&amp;oldHousing!A216&amp;$R$43&amp;L224&amp;K224&amp;oldHousing!B216&amp;$R$46&amp;O224&amp;$R$47&amp;oldHousing!F216&amp;$R$48)</f>
        <v/>
      </c>
      <c r="K224" s="90" t="str">
        <f>if(oldHousing!H224="y"," subsidized&lt;br /&gt;"," ")</f>
        <v> </v>
      </c>
      <c r="L224" s="90" t="str">
        <f>if(oldHousing!G224="","",oldHousing!G224&amp;if(oldHousing!H224="n","&amp;nbsp;&lt;br /&gt;",",&amp;nbsp;"))</f>
        <v/>
      </c>
      <c r="M224" s="90" t="str">
        <f>if(oldHousing!B216="","","http://maps.google.com/?q="&amp;oldHousing!B216&amp;" NV")</f>
        <v/>
      </c>
      <c r="N224" s="90" t="str">
        <f>if(oldHousing!D216="","",$R$37&amp;oldHousing!D216&amp;$R$38&amp;oldHousing!E216)</f>
        <v/>
      </c>
      <c r="O224" s="90" t="str">
        <f t="shared" si="9"/>
        <v/>
      </c>
      <c r="P224" s="81"/>
      <c r="S224" s="81"/>
    </row>
    <row r="225">
      <c r="B225" s="87" t="str">
        <f t="shared" si="1"/>
        <v>#REF!</v>
      </c>
      <c r="C225" s="88" t="str">
        <f t="shared" si="2"/>
        <v>#REF!</v>
      </c>
      <c r="D225" s="89" t="str">
        <f t="shared" si="10"/>
        <v>#REF!</v>
      </c>
      <c r="E225" s="88" t="str">
        <f>if(Services!A294="","",$R$23&amp;Services!A294&amp;$R$24&amp;Services!H294&amp;$R$25&amp;Services!D294&amp;$R$26&amp;Services!E294&amp;$R$27&amp;oldWordpress!H225&amp;$R$28&amp;Services!B294&amp;$R$29)</f>
        <v>#REF!</v>
      </c>
      <c r="F225" s="90" t="str">
        <f>if(Services!D294="","",$R$32&amp;Services!D294&amp;$R$33&amp;Services!E294&amp;$R$34)</f>
        <v>http://maps.google.com/?q=1015 N. Sierra St. , Reno, NV</v>
      </c>
      <c r="G225" s="90" t="str">
        <f t="shared" si="13"/>
        <v>#REF!</v>
      </c>
      <c r="H225" s="90" t="str">
        <f t="shared" si="3"/>
        <v>#REF!</v>
      </c>
      <c r="I225" s="81"/>
      <c r="J225" s="90" t="str">
        <f>if(oldHousing!A217="","",$R$42&amp;oldHousing!A217&amp;$R$43&amp;L225&amp;K225&amp;oldHousing!B217&amp;$R$46&amp;O225&amp;$R$47&amp;oldHousing!F217&amp;$R$48)</f>
        <v/>
      </c>
      <c r="K225" s="90" t="str">
        <f>if(oldHousing!H225="y"," subsidized&lt;br /&gt;"," ")</f>
        <v> </v>
      </c>
      <c r="L225" s="90" t="str">
        <f>if(oldHousing!G225="","",oldHousing!G225&amp;if(oldHousing!H225="n","&amp;nbsp;&lt;br /&gt;",",&amp;nbsp;"))</f>
        <v/>
      </c>
      <c r="M225" s="90" t="str">
        <f>if(oldHousing!B217="","","http://maps.google.com/?q="&amp;oldHousing!B217&amp;" NV")</f>
        <v/>
      </c>
      <c r="N225" s="90" t="str">
        <f>if(oldHousing!D217="","",$R$37&amp;oldHousing!D217&amp;$R$38&amp;oldHousing!E217)</f>
        <v/>
      </c>
      <c r="O225" s="90" t="str">
        <f t="shared" si="9"/>
        <v/>
      </c>
      <c r="P225" s="81"/>
      <c r="S225" s="81"/>
    </row>
    <row r="226">
      <c r="B226" s="87" t="str">
        <f t="shared" si="1"/>
        <v>#REF!</v>
      </c>
      <c r="C226" s="88" t="str">
        <f t="shared" si="2"/>
        <v>#REF!</v>
      </c>
      <c r="D226" s="89" t="str">
        <f t="shared" si="10"/>
        <v>#REF!</v>
      </c>
      <c r="E226" s="88" t="str">
        <f>if(Services!A295="","",$R$23&amp;Services!A295&amp;$R$24&amp;Services!H295&amp;$R$25&amp;Services!D295&amp;$R$26&amp;Services!E295&amp;$R$27&amp;oldWordpress!H226&amp;$R$28&amp;Services!B295&amp;$R$29)</f>
        <v>&lt;h3&gt;Step Two, Lighthouse of the Sierra, North&lt;/h3&gt;&lt;p&gt;Step2 provides gender specific long-term treatment services for substance abuse, domestic violence intervention,and education, and trauma services. Women. Residential/Outpatient/Transitional housing for women and their children in recovery from drug and alcohol dependency. Residential program is approximately 3 months. While in residential, clients attend recovery groups M-F and children can visit on weekends. Outpatient program is approximately 3 months - Client must have safe and sober, drug free place to live with adequate transportation and the ability to remain abstinent while attending recovery groups. Must complete either residential or outpatient program prior to progressing to the transitional living environment. Transitional program is approximately 6 months.&lt;br /&gt;3700 Safe Harbor Wy., Reno, NV &lt;a href="http://maps.google.com/?q=3700 Safe Harbor Wy., Reno, NV" target="_blank"&gt;MAP&lt;/a&gt;&lt;strong&gt;&lt;br /&gt;775-787-9411&lt;/strong&gt;&lt;/p&gt;</v>
      </c>
      <c r="F226" s="90" t="str">
        <f>if(Services!D295="","",$R$32&amp;Services!D295&amp;$R$33&amp;Services!E295&amp;$R$34)</f>
        <v>http://maps.google.com/?q=3700 Safe Harbor Wy., Reno, NV</v>
      </c>
      <c r="G226" s="90" t="str">
        <f>if(Services!AJ295="","",$R$37&amp;Services!AJ295&amp;$R$38&amp;Services!AK295)</f>
        <v/>
      </c>
      <c r="H226" s="90" t="str">
        <f t="shared" si="3"/>
        <v>http://maps.google.com/?q=3700 Safe Harbor Wy., Reno, NV</v>
      </c>
      <c r="I226" s="81"/>
      <c r="J226" s="90" t="str">
        <f>if(oldHousing!A218="","",$R$42&amp;oldHousing!A218&amp;$R$43&amp;L226&amp;K226&amp;oldHousing!B218&amp;$R$46&amp;O226&amp;$R$47&amp;oldHousing!F218&amp;$R$48)</f>
        <v/>
      </c>
      <c r="K226" s="90" t="str">
        <f>if(oldHousing!H226="y"," subsidized&lt;br /&gt;"," ")</f>
        <v> </v>
      </c>
      <c r="L226" s="90" t="str">
        <f>if(oldHousing!G226="","",oldHousing!G226&amp;if(oldHousing!H226="n","&amp;nbsp;&lt;br /&gt;",",&amp;nbsp;"))</f>
        <v/>
      </c>
      <c r="M226" s="90" t="str">
        <f>if(oldHousing!B218="","","http://maps.google.com/?q="&amp;oldHousing!B218&amp;" NV")</f>
        <v/>
      </c>
      <c r="N226" s="90" t="str">
        <f>if(oldHousing!D218="","",$R$37&amp;oldHousing!D218&amp;$R$38&amp;oldHousing!E218)</f>
        <v/>
      </c>
      <c r="O226" s="90" t="str">
        <f t="shared" si="9"/>
        <v/>
      </c>
      <c r="P226" s="81"/>
      <c r="S226" s="81"/>
    </row>
    <row r="227">
      <c r="B227" s="87" t="str">
        <f t="shared" si="1"/>
        <v>#REF!</v>
      </c>
      <c r="C227" s="88" t="str">
        <f t="shared" si="2"/>
        <v>#REF!</v>
      </c>
      <c r="D227" s="89" t="str">
        <f t="shared" si="10"/>
        <v>#REF!</v>
      </c>
      <c r="E227" s="88" t="str">
        <f>if(Services!A296="","",$R$23&amp;Services!A296&amp;$R$24&amp;Services!H296&amp;$R$25&amp;Services!D296&amp;$R$26&amp;Services!E296&amp;$R$27&amp;oldWordpress!H227&amp;$R$28&amp;Services!B296&amp;$R$29)</f>
        <v>&lt;h3&gt;Step Two, Northwest&lt;/h3&gt;&lt;p&gt;Priority is given to Pregnant women, and women with children.&lt;br /&gt;3220 Coroando Way, Reno, NV &lt;a href="http://maps.google.com/?q=3220 Coroando Way, Reno, NV" target="_blank"&gt;MAP&lt;/a&gt;&lt;strong&gt;&lt;br /&gt;775-787-2459&lt;/strong&gt;&lt;/p&gt;</v>
      </c>
      <c r="F227" s="90" t="str">
        <f>if(Services!D296="","",$R$32&amp;Services!D296&amp;$R$33&amp;Services!E296&amp;$R$34)</f>
        <v>http://maps.google.com/?q=3220 Coroando Way, Reno, NV</v>
      </c>
      <c r="G227" s="90" t="str">
        <f>if(Services!AJ296="","",$R$37&amp;Services!AJ296&amp;$R$38&amp;Services!AK296)</f>
        <v/>
      </c>
      <c r="H227" s="90" t="str">
        <f t="shared" si="3"/>
        <v>http://maps.google.com/?q=3220 Coroando Way, Reno, NV</v>
      </c>
      <c r="I227" s="81"/>
      <c r="J227" s="90" t="str">
        <f>if(oldHousing!A219="","",$R$42&amp;oldHousing!A219&amp;$R$43&amp;L227&amp;K227&amp;oldHousing!B219&amp;$R$46&amp;O227&amp;$R$47&amp;oldHousing!F219&amp;$R$48)</f>
        <v/>
      </c>
      <c r="K227" s="90" t="str">
        <f>if(oldHousing!H227="y"," subsidized&lt;br /&gt;"," ")</f>
        <v> </v>
      </c>
      <c r="L227" s="90" t="str">
        <f>if(oldHousing!G227="","",oldHousing!G227&amp;if(oldHousing!H227="n","&amp;nbsp;&lt;br /&gt;",",&amp;nbsp;"))</f>
        <v/>
      </c>
      <c r="M227" s="90" t="str">
        <f>if(oldHousing!B219="","","http://maps.google.com/?q="&amp;oldHousing!B219&amp;" NV")</f>
        <v/>
      </c>
      <c r="N227" s="90" t="str">
        <f>if(oldHousing!D219="","",$R$37&amp;oldHousing!D219&amp;$R$38&amp;oldHousing!E219)</f>
        <v/>
      </c>
      <c r="O227" s="90" t="str">
        <f t="shared" si="9"/>
        <v/>
      </c>
      <c r="P227" s="81"/>
      <c r="S227" s="81"/>
    </row>
    <row r="228">
      <c r="B228" s="87" t="str">
        <f t="shared" si="1"/>
        <v>#REF!</v>
      </c>
      <c r="C228" s="88" t="str">
        <f t="shared" si="2"/>
        <v>#REF!</v>
      </c>
      <c r="D228" s="89" t="str">
        <f t="shared" si="10"/>
        <v>#REF!</v>
      </c>
      <c r="E228" s="88" t="str">
        <f>if(Services!A297="","",$R$23&amp;Services!A297&amp;$R$24&amp;Services!H297&amp;$R$25&amp;Services!D297&amp;$R$26&amp;Services!E297&amp;$R$27&amp;oldWordpress!H228&amp;$R$28&amp;Services!B297&amp;$R$29)</f>
        <v>&lt;h3&gt;Steps to New Freedom, Arlington&lt;/h3&gt;&lt;p&gt;With a contract through the VA Sierra Nevada Healthcare System, Healthcare for Homeless Veterans program, Steps to New Freedom provides assistance to help homeless veterans with serious legal problems get a new start.&lt;br /&gt;1600 Arlington Ave., Reno, NV &lt;a href="http://maps.google.com/?q=1600 Arlington Ave., Reno, NV" target="_blank"&gt;MAP&lt;/a&gt;&lt;strong&gt;&lt;br /&gt;775-322-4003&lt;/strong&gt;&lt;/p&gt;</v>
      </c>
      <c r="F228" s="90" t="str">
        <f>if(Services!D297="","",$R$32&amp;Services!D297&amp;$R$33&amp;Services!E297&amp;$R$34)</f>
        <v>http://maps.google.com/?q=1600 Arlington Ave., Reno, NV</v>
      </c>
      <c r="G228" s="90" t="str">
        <f>if(Services!AJ297="","",$R$37&amp;Services!AJ297&amp;$R$38&amp;Services!AK297)</f>
        <v/>
      </c>
      <c r="H228" s="90" t="str">
        <f t="shared" si="3"/>
        <v>http://maps.google.com/?q=1600 Arlington Ave., Reno, NV</v>
      </c>
      <c r="I228" s="81"/>
      <c r="J228" s="90" t="str">
        <f>if(oldHousing!A220="","",$R$42&amp;oldHousing!A220&amp;$R$43&amp;L228&amp;K228&amp;oldHousing!B220&amp;$R$46&amp;O228&amp;$R$47&amp;oldHousing!F220&amp;$R$48)</f>
        <v/>
      </c>
      <c r="K228" s="90" t="str">
        <f>if(oldHousing!H228="y"," subsidized&lt;br /&gt;"," ")</f>
        <v> </v>
      </c>
      <c r="L228" s="90" t="str">
        <f>if(oldHousing!G228="","",oldHousing!G228&amp;if(oldHousing!H228="n","&amp;nbsp;&lt;br /&gt;",",&amp;nbsp;"))</f>
        <v/>
      </c>
      <c r="M228" s="90" t="str">
        <f>if(oldHousing!B220="","","http://maps.google.com/?q="&amp;oldHousing!B220&amp;" NV")</f>
        <v/>
      </c>
      <c r="N228" s="90" t="str">
        <f>if(oldHousing!D220="","",$R$37&amp;oldHousing!D220&amp;$R$38&amp;oldHousing!E220)</f>
        <v/>
      </c>
      <c r="O228" s="90" t="str">
        <f t="shared" si="9"/>
        <v/>
      </c>
      <c r="P228" s="81"/>
      <c r="S228" s="81"/>
    </row>
    <row r="229">
      <c r="B229" s="87" t="str">
        <f t="shared" si="1"/>
        <v>#REF!</v>
      </c>
      <c r="C229" s="88" t="str">
        <f t="shared" si="2"/>
        <v>#REF!</v>
      </c>
      <c r="D229" s="89" t="str">
        <f t="shared" si="10"/>
        <v>#REF!</v>
      </c>
      <c r="E229" s="88" t="str">
        <f>if(Services!A298="","",$R$23&amp;Services!A298&amp;$R$24&amp;Services!H298&amp;$R$25&amp;Services!D298&amp;$R$26&amp;Services!E298&amp;$R$27&amp;oldWordpress!H229&amp;$R$28&amp;Services!B298&amp;$R$29)</f>
        <v>&lt;h3&gt;Steps to New Freedom, Marsh&lt;/h3&gt;&lt;p&gt;Transitional housing with outpatient program options. Minimum commitment of 6 months. Must submit to random drug testing. Alcohol, gambling, or narcotics consumption is forbidden at any time during residency, on or off premises. Must secure verified employment within 10 working days of arrival. Initial fees are $500 for first two weeks and $165 each additional week. Must have TB results and complete application before admission. Can accommodate House Arrest clients.&lt;br /&gt;210 Marsh Street, Suite #100, Reno, NV &lt;a href="http://maps.google.com/?q=210 Marsh Street, Suite #100, Reno, NV" target="_blank"&gt;MAP&lt;/a&gt;&lt;strong&gt;&lt;br /&gt;&lt;/strong&gt;&lt;/p&gt;</v>
      </c>
      <c r="F229" s="90" t="str">
        <f>if(Services!D298="","",$R$32&amp;Services!D298&amp;$R$33&amp;Services!E298&amp;$R$34)</f>
        <v>http://maps.google.com/?q=210 Marsh Street, Suite #100, Reno, NV</v>
      </c>
      <c r="G229" s="90" t="str">
        <f>if(Services!AJ298="","",$R$37&amp;Services!AJ298&amp;$R$38&amp;Services!AK298)</f>
        <v/>
      </c>
      <c r="H229" s="90" t="str">
        <f t="shared" si="3"/>
        <v>http://maps.google.com/?q=210 Marsh Street, Suite #100, Reno, NV</v>
      </c>
      <c r="I229" s="81"/>
      <c r="J229" s="90" t="str">
        <f>if(oldHousing!A221="","",$R$42&amp;oldHousing!A221&amp;$R$43&amp;L229&amp;K229&amp;oldHousing!B221&amp;$R$46&amp;O229&amp;$R$47&amp;oldHousing!F221&amp;$R$48)</f>
        <v/>
      </c>
      <c r="K229" s="90" t="str">
        <f>if(oldHousing!H229="y"," subsidized&lt;br /&gt;"," ")</f>
        <v> </v>
      </c>
      <c r="L229" s="90" t="str">
        <f>if(oldHousing!G229="","",oldHousing!G229&amp;if(oldHousing!H229="n","&amp;nbsp;&lt;br /&gt;",",&amp;nbsp;"))</f>
        <v/>
      </c>
      <c r="M229" s="90" t="str">
        <f>if(oldHousing!B221="","","http://maps.google.com/?q="&amp;oldHousing!B221&amp;" NV")</f>
        <v/>
      </c>
      <c r="N229" s="90" t="str">
        <f>if(oldHousing!D221="","",$R$37&amp;oldHousing!D221&amp;$R$38&amp;oldHousing!E221)</f>
        <v/>
      </c>
      <c r="O229" s="90" t="str">
        <f t="shared" si="9"/>
        <v/>
      </c>
      <c r="P229" s="81"/>
      <c r="S229" s="81"/>
    </row>
    <row r="230">
      <c r="B230" s="87" t="str">
        <f t="shared" si="1"/>
        <v>#REF!</v>
      </c>
      <c r="C230" s="88" t="str">
        <f t="shared" si="2"/>
        <v>#REF!</v>
      </c>
      <c r="D230" s="89" t="str">
        <f t="shared" si="10"/>
        <v>#REF!</v>
      </c>
      <c r="E230" s="88" t="str">
        <f>if(Services!A299="","",$R$23&amp;Services!A299&amp;$R$24&amp;Services!H299&amp;$R$25&amp;Services!D299&amp;$R$26&amp;Services!E299&amp;$R$27&amp;oldWordpress!H230&amp;$R$28&amp;Services!B299&amp;$R$29)</f>
        <v>&lt;h3&gt;Suicide Prevention of Nevada&lt;/h3&gt;&lt;p&gt;Suicide prevention hotline&lt;br /&gt;No Address, , NV &lt;a href="http://maps.google.com/?q=No Address, , NV" target="_blank"&gt;MAP&lt;/a&gt;&lt;strong&gt;&lt;br /&gt;877-885-4673&lt;/strong&gt;&lt;/p&gt;</v>
      </c>
      <c r="F230" s="90" t="str">
        <f>if(Services!D299="","",$R$32&amp;Services!D299&amp;$R$33&amp;Services!E299&amp;$R$34)</f>
        <v>http://maps.google.com/?q=No Address, , NV</v>
      </c>
      <c r="G230" s="90" t="str">
        <f>if(Services!AJ299="","",$R$37&amp;Services!AJ299&amp;$R$38&amp;Services!AK299)</f>
        <v/>
      </c>
      <c r="H230" s="90" t="str">
        <f t="shared" si="3"/>
        <v>http://maps.google.com/?q=No Address, , NV</v>
      </c>
      <c r="I230" s="81"/>
      <c r="J230" s="90" t="str">
        <f>if(oldHousing!A222="","",$R$42&amp;oldHousing!A222&amp;$R$43&amp;L230&amp;K230&amp;oldHousing!B222&amp;$R$46&amp;O230&amp;$R$47&amp;oldHousing!F222&amp;$R$48)</f>
        <v/>
      </c>
      <c r="K230" s="90" t="str">
        <f>if(oldHousing!H230="y"," subsidized&lt;br /&gt;"," ")</f>
        <v> </v>
      </c>
      <c r="L230" s="90" t="str">
        <f>if(oldHousing!G230="","",oldHousing!G230&amp;if(oldHousing!H230="n","&amp;nbsp;&lt;br /&gt;",",&amp;nbsp;"))</f>
        <v/>
      </c>
      <c r="M230" s="90" t="str">
        <f>if(oldHousing!B222="","","http://maps.google.com/?q="&amp;oldHousing!B222&amp;" NV")</f>
        <v/>
      </c>
      <c r="N230" s="90" t="str">
        <f>if(oldHousing!D222="","",$R$37&amp;oldHousing!D222&amp;$R$38&amp;oldHousing!E222)</f>
        <v/>
      </c>
      <c r="O230" s="90" t="str">
        <f t="shared" si="9"/>
        <v/>
      </c>
      <c r="P230" s="81"/>
      <c r="S230" s="81"/>
    </row>
    <row r="231">
      <c r="B231" s="87" t="str">
        <f t="shared" si="1"/>
        <v>#REF!</v>
      </c>
      <c r="C231" s="88" t="str">
        <f t="shared" si="2"/>
        <v>#REF!</v>
      </c>
      <c r="D231" s="89" t="str">
        <f t="shared" si="10"/>
        <v>#REF!</v>
      </c>
      <c r="E231" s="88" t="str">
        <f>if(Services!A301="","",$R$23&amp;Services!A301&amp;$R$24&amp;Services!H301&amp;$R$25&amp;Services!D301&amp;$R$26&amp;Services!E301&amp;$R$27&amp;oldWordpress!H231&amp;$R$28&amp;Services!B301&amp;$R$29)</f>
        <v>&lt;h3&gt;Sunrise West Apts&lt;/h3&gt;&lt;p&gt;Family-Subsidized-Using Low Income Housing Tax Credit. According the the Washoe County Subsidized worksheet, however, this information is not on this apartments website.&lt;br /&gt;4205 Neil Rd, Reno, NV &lt;a href="http://maps.google.com/?q=4205 Neil Rd, Reno, NV" target="_blank"&gt;MAP&lt;/a&gt;&lt;strong&gt;&lt;br /&gt;775-827-4595&lt;/strong&gt;&lt;/p&gt;</v>
      </c>
      <c r="F231" s="90" t="str">
        <f>if(Services!D301="","",$R$32&amp;Services!D301&amp;$R$33&amp;Services!E301&amp;$R$34)</f>
        <v>http://maps.google.com/?q=4205 Neil Rd, Reno, NV</v>
      </c>
      <c r="G231" s="90" t="str">
        <f>if(Services!AJ301="","",$R$37&amp;Services!AJ301&amp;$R$38&amp;Services!AK301)</f>
        <v/>
      </c>
      <c r="H231" s="90" t="str">
        <f t="shared" si="3"/>
        <v>http://maps.google.com/?q=4205 Neil Rd, Reno, NV</v>
      </c>
      <c r="I231" s="81"/>
      <c r="J231" s="90" t="str">
        <f>if(oldHousing!A223="","",$R$42&amp;oldHousing!A223&amp;$R$43&amp;L231&amp;K231&amp;oldHousing!B223&amp;$R$46&amp;O231&amp;$R$47&amp;oldHousing!F223&amp;$R$48)</f>
        <v/>
      </c>
      <c r="K231" s="90" t="str">
        <f>if(oldHousing!H231="y"," subsidized&lt;br /&gt;"," ")</f>
        <v> </v>
      </c>
      <c r="L231" s="90" t="str">
        <f>if(oldHousing!G231="","",oldHousing!G231&amp;if(oldHousing!H231="n","&amp;nbsp;&lt;br /&gt;",",&amp;nbsp;"))</f>
        <v/>
      </c>
      <c r="M231" s="90" t="str">
        <f>if(oldHousing!B223="","","http://maps.google.com/?q="&amp;oldHousing!B223&amp;" NV")</f>
        <v/>
      </c>
      <c r="N231" s="90" t="str">
        <f>if(oldHousing!D223="","",$R$37&amp;oldHousing!D223&amp;$R$38&amp;oldHousing!E223)</f>
        <v/>
      </c>
      <c r="O231" s="90" t="str">
        <f t="shared" si="9"/>
        <v/>
      </c>
      <c r="P231" s="81"/>
      <c r="S231" s="81"/>
    </row>
    <row r="232">
      <c r="B232" s="87" t="str">
        <f t="shared" si="1"/>
        <v>#REF!</v>
      </c>
      <c r="C232" s="88" t="str">
        <f t="shared" si="2"/>
        <v>#REF!</v>
      </c>
      <c r="D232" s="89" t="str">
        <f t="shared" si="10"/>
        <v>#REF!</v>
      </c>
      <c r="E232" s="88" t="str">
        <f>if(Services!A302="","",$R$23&amp;Services!A302&amp;$R$24&amp;Services!H302&amp;$R$25&amp;Services!D302&amp;$R$26&amp;Services!E302&amp;$R$27&amp;oldWordpress!H232&amp;$R$28&amp;Services!B302&amp;$R$29)</f>
        <v>&lt;h3&gt;Sunset Ridge Apartments&lt;/h3&gt;&lt;p&gt;Family-Subsidized-This is a low income apartment. The government gives funds directly to this apartment owner. They charge a lower rent for low income persons.&lt;br /&gt;2141 Centennial Way, Reno, NV &lt;a href="http://maps.google.com/?q=2141 Centennial Way, Reno, NV" target="_blank"&gt;MAP&lt;/a&gt;&lt;strong&gt;&lt;br /&gt;775-329-7570&lt;/strong&gt;&lt;/p&gt;</v>
      </c>
      <c r="F232" s="90" t="str">
        <f>if(Services!D302="","",$R$32&amp;Services!D302&amp;$R$33&amp;Services!E302&amp;$R$34)</f>
        <v>http://maps.google.com/?q=2141 Centennial Way, Reno, NV</v>
      </c>
      <c r="G232" s="90" t="str">
        <f>if(Services!AJ302="","",$R$37&amp;Services!AJ302&amp;$R$38&amp;Services!AK302)</f>
        <v/>
      </c>
      <c r="H232" s="90" t="str">
        <f t="shared" si="3"/>
        <v>http://maps.google.com/?q=2141 Centennial Way, Reno, NV</v>
      </c>
      <c r="I232" s="81"/>
      <c r="J232" s="90" t="str">
        <f>if(oldHousing!A224="","",$R$42&amp;oldHousing!A224&amp;$R$43&amp;L232&amp;K232&amp;oldHousing!B224&amp;$R$46&amp;O232&amp;$R$47&amp;oldHousing!F224&amp;$R$48)</f>
        <v/>
      </c>
      <c r="K232" s="90" t="str">
        <f>if(oldHousing!H232="y"," subsidized&lt;br /&gt;"," ")</f>
        <v> </v>
      </c>
      <c r="L232" s="90" t="str">
        <f>if(oldHousing!G232="","",oldHousing!G232&amp;if(oldHousing!H232="n","&amp;nbsp;&lt;br /&gt;",",&amp;nbsp;"))</f>
        <v/>
      </c>
      <c r="M232" s="90" t="str">
        <f>if(oldHousing!B224="","","http://maps.google.com/?q="&amp;oldHousing!B224&amp;" NV")</f>
        <v/>
      </c>
      <c r="N232" s="90" t="str">
        <f>if(oldHousing!D224="","",$R$37&amp;oldHousing!D224&amp;$R$38&amp;oldHousing!E224)</f>
        <v/>
      </c>
      <c r="O232" s="90" t="str">
        <f t="shared" si="9"/>
        <v/>
      </c>
      <c r="P232" s="81"/>
      <c r="S232" s="81"/>
    </row>
    <row r="233">
      <c r="B233" s="87" t="str">
        <f t="shared" si="1"/>
        <v>#REF!</v>
      </c>
      <c r="C233" s="88" t="str">
        <f t="shared" si="2"/>
        <v>#REF!</v>
      </c>
      <c r="D233" s="89" t="str">
        <f t="shared" si="10"/>
        <v>#REF!</v>
      </c>
      <c r="E233" s="88" t="str">
        <f>if(Services!A303="","",$R$23&amp;Services!A303&amp;$R$24&amp;Services!H303&amp;$R$25&amp;Services!D303&amp;$R$26&amp;Services!E303&amp;$R$27&amp;oldWordpress!H233&amp;$R$28&amp;Services!B303&amp;$R$29)</f>
        <v>&lt;h3&gt;Sutro Apts aka Creekside&lt;/h3&gt;&lt;p&gt;Family-Subsidized Sec 8 Housing &lt;br /&gt;2450 Sutro St, Reno, NV &lt;a href="http://maps.google.com/?q=2450 Sutro St, Reno, NV" target="_blank"&gt;MAP&lt;/a&gt;&lt;strong&gt;&lt;br /&gt;775-379-5484&lt;/strong&gt;&lt;/p&gt;</v>
      </c>
      <c r="F233" s="90" t="str">
        <f>if(Services!D303="","",$R$32&amp;Services!D303&amp;$R$33&amp;Services!E303&amp;$R$34)</f>
        <v>http://maps.google.com/?q=2450 Sutro St, Reno, NV</v>
      </c>
      <c r="G233" s="90" t="str">
        <f>if(Services!AJ303="","",$R$37&amp;Services!AJ303&amp;$R$38&amp;Services!AK303)</f>
        <v/>
      </c>
      <c r="H233" s="90" t="str">
        <f t="shared" si="3"/>
        <v>http://maps.google.com/?q=2450 Sutro St, Reno, NV</v>
      </c>
      <c r="I233" s="81"/>
      <c r="J233" s="90" t="str">
        <f>if(oldHousing!A225="","",$R$42&amp;oldHousing!A225&amp;$R$43&amp;L233&amp;K233&amp;oldHousing!B225&amp;$R$46&amp;O233&amp;$R$47&amp;oldHousing!F225&amp;$R$48)</f>
        <v/>
      </c>
      <c r="K233" s="90" t="str">
        <f>if(oldHousing!H233="y"," subsidized&lt;br /&gt;"," ")</f>
        <v> </v>
      </c>
      <c r="L233" s="90" t="str">
        <f>if(oldHousing!G233="","",oldHousing!G233&amp;if(oldHousing!H233="n","&amp;nbsp;&lt;br /&gt;",",&amp;nbsp;"))</f>
        <v/>
      </c>
      <c r="M233" s="90" t="str">
        <f>if(oldHousing!B225="","","http://maps.google.com/?q="&amp;oldHousing!B225&amp;" NV")</f>
        <v/>
      </c>
      <c r="N233" s="90" t="str">
        <f>if(oldHousing!D225="","",$R$37&amp;oldHousing!D225&amp;$R$38&amp;oldHousing!E225)</f>
        <v/>
      </c>
      <c r="O233" s="90" t="str">
        <f t="shared" si="9"/>
        <v/>
      </c>
      <c r="P233" s="81"/>
      <c r="S233" s="81"/>
    </row>
    <row r="234">
      <c r="B234" s="87" t="str">
        <f t="shared" si="1"/>
        <v>#REF!</v>
      </c>
      <c r="C234" s="88" t="str">
        <f t="shared" si="2"/>
        <v>#REF!</v>
      </c>
      <c r="D234" s="89" t="str">
        <f t="shared" si="10"/>
        <v>#REF!</v>
      </c>
      <c r="E234" s="88" t="str">
        <f>if(Services!A304="","",$R$23&amp;Services!A304&amp;$R$24&amp;Services!H304&amp;$R$25&amp;Services!D304&amp;$R$26&amp;Services!E304&amp;$R$27&amp;oldWordpress!H234&amp;$R$28&amp;Services!B304&amp;$R$29)</f>
        <v>&lt;h3&gt;Tahoe Family Solutions&lt;/h3&gt;&lt;p&gt;Emergency clothing, free use of computers, budgeting classes, and other support is given.&lt;br /&gt;948 Incline Way, Incline Village, NV &lt;a href="http://maps.google.com/?q=948 Incline Way, Incline Village, NV" target="_blank"&gt;MAP&lt;/a&gt;&lt;strong&gt;&lt;br /&gt;775-298-0004&lt;/strong&gt;&lt;/p&gt;</v>
      </c>
      <c r="F234" s="90" t="str">
        <f>if(Services!D304="","",$R$32&amp;Services!D304&amp;$R$33&amp;Services!E304&amp;$R$34)</f>
        <v>http://maps.google.com/?q=948 Incline Way, Incline Village, NV</v>
      </c>
      <c r="G234" s="90" t="str">
        <f>if(Services!AJ304="","",$R$37&amp;Services!AJ304&amp;$R$38&amp;Services!AK304)</f>
        <v/>
      </c>
      <c r="H234" s="90" t="str">
        <f t="shared" si="3"/>
        <v>http://maps.google.com/?q=948 Incline Way, Incline Village, NV</v>
      </c>
      <c r="I234" s="81"/>
      <c r="J234" s="90" t="str">
        <f>if(oldHousing!A226="","",$R$42&amp;oldHousing!A226&amp;$R$43&amp;L234&amp;K234&amp;oldHousing!B226&amp;$R$46&amp;O234&amp;$R$47&amp;oldHousing!F226&amp;$R$48)</f>
        <v/>
      </c>
      <c r="K234" s="90" t="str">
        <f>if(oldHousing!H234="y"," subsidized&lt;br /&gt;"," ")</f>
        <v> </v>
      </c>
      <c r="L234" s="90" t="str">
        <f>if(oldHousing!G234="","",oldHousing!G234&amp;if(oldHousing!H234="n","&amp;nbsp;&lt;br /&gt;",",&amp;nbsp;"))</f>
        <v/>
      </c>
      <c r="M234" s="90" t="str">
        <f>if(oldHousing!B226="","","http://maps.google.com/?q="&amp;oldHousing!B226&amp;" NV")</f>
        <v/>
      </c>
      <c r="N234" s="90" t="str">
        <f>if(oldHousing!D226="","",$R$37&amp;oldHousing!D226&amp;$R$38&amp;oldHousing!E226)</f>
        <v/>
      </c>
      <c r="O234" s="90" t="str">
        <f t="shared" si="9"/>
        <v/>
      </c>
      <c r="P234" s="81"/>
      <c r="S234" s="81"/>
    </row>
    <row r="235">
      <c r="B235" s="87" t="str">
        <f t="shared" si="1"/>
        <v>#REF!</v>
      </c>
      <c r="C235" s="88" t="str">
        <f t="shared" si="2"/>
        <v>#REF!</v>
      </c>
      <c r="D235" s="89" t="str">
        <f t="shared" si="10"/>
        <v>#REF!</v>
      </c>
      <c r="E235" s="88" t="str">
        <f>if(Services!A305="","",$R$23&amp;Services!A305&amp;$R$24&amp;Services!H305&amp;$R$25&amp;Services!D305&amp;$R$26&amp;Services!E305&amp;$R$27&amp;oldWordpress!H235&amp;$R$28&amp;Services!B305&amp;$R$29)</f>
        <v>&lt;h3&gt;Tahoe Safe Alliance&lt;/h3&gt;&lt;p&gt;Tahoe Safe Alliance is dedicated to reducing the incidence and trauma of domestic violence/intimate partner violence and sexual assault and child abuse in the North Lake Tahoe/Truckee area.&lt;br /&gt;12313 Soaring Way, Truckee, NV &lt;a href="http://maps.google.com/?q=12313 Soaring Way, Truckee, NV" target="_blank"&gt;MAP&lt;/a&gt;&lt;strong&gt;&lt;br /&gt;530-582-9117&lt;/strong&gt;&lt;/p&gt;</v>
      </c>
      <c r="F235" s="90" t="str">
        <f>if(Services!D305="","",$R$32&amp;Services!D305&amp;$R$33&amp;Services!E305&amp;$R$34)</f>
        <v>http://maps.google.com/?q=12313 Soaring Way, Truckee, NV</v>
      </c>
      <c r="G235" s="90" t="str">
        <f>if(Services!AJ305="","",$R$37&amp;Services!AJ305&amp;$R$38&amp;Services!AK305)</f>
        <v/>
      </c>
      <c r="H235" s="90" t="str">
        <f t="shared" si="3"/>
        <v>http://maps.google.com/?q=12313 Soaring Way, Truckee, NV</v>
      </c>
      <c r="I235" s="81"/>
      <c r="J235" s="90" t="str">
        <f>if(oldHousing!A227="","",$R$42&amp;oldHousing!A227&amp;$R$43&amp;L235&amp;K235&amp;oldHousing!B227&amp;$R$46&amp;O235&amp;$R$47&amp;oldHousing!F227&amp;$R$48)</f>
        <v/>
      </c>
      <c r="K235" s="90" t="str">
        <f>if(oldHousing!H235="y"," subsidized&lt;br /&gt;"," ")</f>
        <v> </v>
      </c>
      <c r="L235" s="90" t="str">
        <f>if(oldHousing!G235="","",oldHousing!G235&amp;if(oldHousing!H235="n","&amp;nbsp;&lt;br /&gt;",",&amp;nbsp;"))</f>
        <v/>
      </c>
      <c r="M235" s="90" t="str">
        <f>if(oldHousing!B227="","","http://maps.google.com/?q="&amp;oldHousing!B227&amp;" NV")</f>
        <v/>
      </c>
      <c r="N235" s="90" t="str">
        <f>if(oldHousing!D227="","",$R$37&amp;oldHousing!D227&amp;$R$38&amp;oldHousing!E227)</f>
        <v/>
      </c>
      <c r="O235" s="90" t="str">
        <f t="shared" si="9"/>
        <v/>
      </c>
      <c r="P235" s="81"/>
      <c r="S235" s="81"/>
    </row>
    <row r="236">
      <c r="B236" s="87" t="str">
        <f t="shared" si="1"/>
        <v>#REF!</v>
      </c>
      <c r="C236" s="88" t="str">
        <f t="shared" si="2"/>
        <v>#REF!</v>
      </c>
      <c r="D236" s="89" t="str">
        <f t="shared" si="10"/>
        <v>#REF!</v>
      </c>
      <c r="E236" s="88" t="str">
        <f>if(Services!A306="","",$R$23&amp;Services!A306&amp;$R$24&amp;Services!H306&amp;$R$25&amp;Services!D306&amp;$R$26&amp;Services!E306&amp;$R$27&amp;oldWordpress!H236&amp;$R$28&amp;Services!B306&amp;$R$29)</f>
        <v>&lt;h3&gt;Terracina Apts&lt;/h3&gt;&lt;p&gt;Family-Subsidized-Using Low Income Housing Tax Credit LIHTC program, units set aside. Households must earn either less than 50% or 60% of the area median income. Rents capped at a maximum of 30% of the set-aside area median income.&lt;br /&gt;2175 Sierra Highlands Dr, Reno, NV &lt;a href="http://maps.google.com/?q=2175 Sierra Highlands Dr, Reno, NV" target="_blank"&gt;MAP&lt;/a&gt;&lt;strong&gt;&lt;br /&gt;775-747-5855&lt;/strong&gt;&lt;/p&gt;</v>
      </c>
      <c r="F236" s="90" t="str">
        <f>if(Services!D306="","",$R$32&amp;Services!D306&amp;$R$33&amp;Services!E306&amp;$R$34)</f>
        <v>http://maps.google.com/?q=2175 Sierra Highlands Dr, Reno, NV</v>
      </c>
      <c r="G236" s="90" t="str">
        <f>if(Services!AJ306="","",$R$37&amp;Services!AJ306&amp;$R$38&amp;Services!AK306)</f>
        <v/>
      </c>
      <c r="H236" s="90" t="str">
        <f t="shared" si="3"/>
        <v>http://maps.google.com/?q=2175 Sierra Highlands Dr, Reno, NV</v>
      </c>
      <c r="I236" s="81"/>
      <c r="J236" s="90" t="str">
        <f>if(oldHousing!A228="","",$R$42&amp;oldHousing!A228&amp;$R$43&amp;L236&amp;K236&amp;oldHousing!B228&amp;$R$46&amp;O236&amp;$R$47&amp;oldHousing!F228&amp;$R$48)</f>
        <v/>
      </c>
      <c r="K236" s="90" t="str">
        <f>if(oldHousing!H236="y"," subsidized&lt;br /&gt;"," ")</f>
        <v> </v>
      </c>
      <c r="L236" s="90" t="str">
        <f>if(oldHousing!G236="","",oldHousing!G236&amp;if(oldHousing!H236="n","&amp;nbsp;&lt;br /&gt;",",&amp;nbsp;"))</f>
        <v/>
      </c>
      <c r="M236" s="90" t="str">
        <f>if(oldHousing!B228="","","http://maps.google.com/?q="&amp;oldHousing!B228&amp;" NV")</f>
        <v/>
      </c>
      <c r="N236" s="90" t="str">
        <f>if(oldHousing!D228="","",$R$37&amp;oldHousing!D228&amp;$R$38&amp;oldHousing!E228)</f>
        <v/>
      </c>
      <c r="O236" s="90" t="str">
        <f t="shared" si="9"/>
        <v/>
      </c>
      <c r="P236" s="81"/>
      <c r="S236" s="81"/>
    </row>
    <row r="237">
      <c r="B237" s="87" t="str">
        <f t="shared" si="1"/>
        <v>#REF!</v>
      </c>
      <c r="C237" s="88" t="str">
        <f t="shared" si="2"/>
        <v>#REF!</v>
      </c>
      <c r="D237" s="89" t="str">
        <f t="shared" si="10"/>
        <v>#REF!</v>
      </c>
      <c r="E237" s="88" t="str">
        <f>if(Services!A308="","",$R$23&amp;Services!A308&amp;$R$24&amp;Services!H308&amp;$R$25&amp;Services!D308&amp;$R$26&amp;Services!E308&amp;$R$27&amp;oldWordpress!H237&amp;$R$28&amp;Services!B308&amp;$R$29)</f>
        <v>&lt;h3&gt;The Bridge Church&lt;/h3&gt;&lt;p&gt;Thursday, August 6, 2020 from 10:00am-11:00am&lt;br /&gt;1330 Foster Drive, Reno, NV &lt;a href="http://maps.google.com/?q=1330 Foster Drive, Reno, NV" target="_blank"&gt;MAP&lt;/a&gt;&lt;strong&gt;&lt;br /&gt;775-323-7141&lt;/strong&gt;&lt;/p&gt;</v>
      </c>
      <c r="F237" s="90" t="str">
        <f>if(Services!D308="","",$R$32&amp;Services!D308&amp;$R$33&amp;Services!E308&amp;$R$34)</f>
        <v>http://maps.google.com/?q=1330 Foster Drive, Reno, NV</v>
      </c>
      <c r="G237" s="90" t="str">
        <f>if(Services!AJ308="","",$R$37&amp;Services!AJ308&amp;$R$38&amp;Services!AK308)</f>
        <v/>
      </c>
      <c r="H237" s="90" t="str">
        <f t="shared" si="3"/>
        <v>http://maps.google.com/?q=1330 Foster Drive, Reno, NV</v>
      </c>
      <c r="I237" s="81"/>
      <c r="J237" s="90" t="str">
        <f>if(oldHousing!A229="","",$R$42&amp;oldHousing!A229&amp;$R$43&amp;L237&amp;K237&amp;oldHousing!B229&amp;$R$46&amp;O237&amp;$R$47&amp;oldHousing!F229&amp;$R$48)</f>
        <v/>
      </c>
      <c r="K237" s="90" t="str">
        <f>if(oldHousing!H237="y"," subsidized&lt;br /&gt;"," ")</f>
        <v> </v>
      </c>
      <c r="L237" s="90" t="str">
        <f>if(oldHousing!G237="","",oldHousing!G237&amp;if(oldHousing!H237="n","&amp;nbsp;&lt;br /&gt;",",&amp;nbsp;"))</f>
        <v/>
      </c>
      <c r="M237" s="90" t="str">
        <f>if(oldHousing!B229="","","http://maps.google.com/?q="&amp;oldHousing!B229&amp;" NV")</f>
        <v/>
      </c>
      <c r="N237" s="90" t="str">
        <f>if(oldHousing!D229="","",$R$37&amp;oldHousing!D229&amp;$R$38&amp;oldHousing!E229)</f>
        <v/>
      </c>
      <c r="O237" s="90" t="str">
        <f t="shared" si="9"/>
        <v/>
      </c>
      <c r="P237" s="81"/>
      <c r="S237" s="81"/>
    </row>
    <row r="238">
      <c r="B238" s="87" t="str">
        <f t="shared" si="1"/>
        <v>#REF!</v>
      </c>
      <c r="C238" s="88" t="str">
        <f t="shared" si="2"/>
        <v>#REF!</v>
      </c>
      <c r="D238" s="89" t="str">
        <f t="shared" si="10"/>
        <v>#REF!</v>
      </c>
      <c r="E238" s="88" t="str">
        <f>if(Services!A309="","",$R$23&amp;Services!A309&amp;$R$24&amp;Services!H309&amp;$R$25&amp;Services!D309&amp;$R$26&amp;Services!E309&amp;$R$27&amp;oldWordpress!H238&amp;$R$28&amp;Services!B309&amp;$R$29)</f>
        <v>&lt;h3&gt;The Children's Cabinet, Reno&lt;/h3&gt;&lt;p&gt;Connecting Kids to Coverage helps individuals and  families in applying for SNAP, TANF, Medicaid/Nevada Check Up, and WIC services.  Community Health Workers can meet individuals in the home or place in the community that works best for the client.  We are helping individuals and families throughout the state of Nevada.&lt;br /&gt;2005 Silverada Blvd. Suite 250, Reno, NV &lt;a href="http://maps.google.com/?q=2005 Silverada Blvd. Suite 250, Reno, NV" target="_blank"&gt;MAP&lt;/a&gt;&lt;strong&gt;&lt;br /&gt;775-856-6200&lt;/strong&gt;&lt;/p&gt;</v>
      </c>
      <c r="F238" s="90" t="str">
        <f>if(Services!D309="","",$R$32&amp;Services!D309&amp;$R$33&amp;Services!E309&amp;$R$34)</f>
        <v>http://maps.google.com/?q=2005 Silverada Blvd. Suite 250, Reno, NV</v>
      </c>
      <c r="G238" s="90" t="str">
        <f>if(Services!AJ309="","",$R$37&amp;Services!AJ309&amp;$R$38&amp;Services!AK309)</f>
        <v/>
      </c>
      <c r="H238" s="90" t="str">
        <f t="shared" si="3"/>
        <v>http://maps.google.com/?q=2005 Silverada Blvd. Suite 250, Reno, NV</v>
      </c>
      <c r="I238" s="81"/>
      <c r="J238" s="90" t="str">
        <f>if(oldHousing!A230="","",$R$42&amp;oldHousing!A230&amp;$R$43&amp;L238&amp;K238&amp;oldHousing!B230&amp;$R$46&amp;O238&amp;$R$47&amp;oldHousing!F230&amp;$R$48)</f>
        <v/>
      </c>
      <c r="K238" s="90" t="str">
        <f>if(oldHousing!H238="y"," subsidized&lt;br /&gt;"," ")</f>
        <v> </v>
      </c>
      <c r="L238" s="90" t="str">
        <f>if(oldHousing!G238="","",oldHousing!G238&amp;if(oldHousing!H238="n","&amp;nbsp;&lt;br /&gt;",",&amp;nbsp;"))</f>
        <v/>
      </c>
      <c r="M238" s="90" t="str">
        <f>if(oldHousing!B230="","","http://maps.google.com/?q="&amp;oldHousing!B230&amp;" NV")</f>
        <v/>
      </c>
      <c r="N238" s="90" t="str">
        <f>if(oldHousing!D230="","",$R$37&amp;oldHousing!D230&amp;$R$38&amp;oldHousing!E230)</f>
        <v/>
      </c>
      <c r="O238" s="90" t="str">
        <f t="shared" si="9"/>
        <v/>
      </c>
      <c r="P238" s="81"/>
      <c r="S238" s="81"/>
    </row>
    <row r="239">
      <c r="B239" s="87" t="str">
        <f t="shared" si="1"/>
        <v>#REF!</v>
      </c>
      <c r="C239" s="88" t="str">
        <f t="shared" si="2"/>
        <v>#REF!</v>
      </c>
      <c r="D239" s="89" t="str">
        <f t="shared" si="10"/>
        <v>#REF!</v>
      </c>
      <c r="E239" s="88" t="str">
        <f>if(Services!A310="","",$R$23&amp;Services!A310&amp;$R$24&amp;Services!H310&amp;$R$25&amp;Services!D310&amp;$R$26&amp;Services!E310&amp;$R$27&amp;oldWordpress!H239&amp;$R$28&amp;Services!B310&amp;$R$29)</f>
        <v>&lt;h3&gt;The Children's Cabinet, Sparks&lt;/h3&gt;&lt;p&gt;Hours Monday 8:30am-4:30pm, Tuesday-Thursday 10:00am-5:00pm, Friday 8:30-4:30pm&lt;br /&gt;1090 S. Rock Boulevard, Sparks, NV &lt;a href="http://maps.google.com/?q=1090 S. Rock Boulevard, Sparks, NV" target="_blank"&gt;MAP&lt;/a&gt;&lt;strong&gt;&lt;br /&gt;775-352-8090&lt;/strong&gt;&lt;/p&gt;</v>
      </c>
      <c r="F239" s="90" t="str">
        <f>if(Services!D310="","",$R$32&amp;Services!D310&amp;$R$33&amp;Services!E310&amp;$R$34)</f>
        <v>http://maps.google.com/?q=1090 S. Rock Boulevard, Sparks, NV</v>
      </c>
      <c r="G239" s="90" t="str">
        <f>if(Services!AJ310="","",$R$37&amp;Services!AJ310&amp;$R$38&amp;Services!AK310)</f>
        <v/>
      </c>
      <c r="H239" s="90" t="str">
        <f t="shared" si="3"/>
        <v>http://maps.google.com/?q=1090 S. Rock Boulevard, Sparks, NV</v>
      </c>
      <c r="I239" s="81"/>
      <c r="J239" s="90" t="str">
        <f>if(oldHousing!A231="","",$R$42&amp;oldHousing!A231&amp;$R$43&amp;L239&amp;K239&amp;oldHousing!B231&amp;$R$46&amp;O239&amp;$R$47&amp;oldHousing!F231&amp;$R$48)</f>
        <v/>
      </c>
      <c r="K239" s="90" t="str">
        <f>if(oldHousing!H239="y"," subsidized&lt;br /&gt;"," ")</f>
        <v> </v>
      </c>
      <c r="L239" s="90" t="str">
        <f>if(oldHousing!G239="","",oldHousing!G239&amp;if(oldHousing!H239="n","&amp;nbsp;&lt;br /&gt;",",&amp;nbsp;"))</f>
        <v/>
      </c>
      <c r="M239" s="90" t="str">
        <f>if(oldHousing!B231="","","http://maps.google.com/?q="&amp;oldHousing!B231&amp;" NV")</f>
        <v/>
      </c>
      <c r="N239" s="90" t="str">
        <f>if(oldHousing!D231="","",$R$37&amp;oldHousing!D231&amp;$R$38&amp;oldHousing!E231)</f>
        <v/>
      </c>
      <c r="O239" s="90" t="str">
        <f t="shared" si="9"/>
        <v/>
      </c>
      <c r="P239" s="81"/>
      <c r="S239" s="81"/>
    </row>
    <row r="240">
      <c r="B240" s="87" t="str">
        <f t="shared" si="1"/>
        <v>#REF!</v>
      </c>
      <c r="C240" s="88" t="str">
        <f t="shared" si="2"/>
        <v>#REF!</v>
      </c>
      <c r="D240" s="89" t="str">
        <f t="shared" si="10"/>
        <v>#REF!</v>
      </c>
      <c r="E240" s="88" t="str">
        <f>if(Services!A311="","",$R$23&amp;Services!A311&amp;$R$24&amp;Services!H311&amp;$R$25&amp;Services!D311&amp;$R$26&amp;Services!E311&amp;$R$27&amp;oldWordpress!H240&amp;$R$28&amp;Services!B311&amp;$R$29)</f>
        <v>&lt;h3&gt;The Friars Pantry St Thomas Catholic Church&lt;/h3&gt;&lt;p&gt;ext. 111&lt;br /&gt;310 W. 2nd St., Reno, NV &lt;a href="http://maps.google.com/?q=310 W. 2nd St., Reno, NV" target="_blank"&gt;MAP&lt;/a&gt;&lt;strong&gt;&lt;br /&gt;775-329-2571&lt;/strong&gt;&lt;/p&gt;</v>
      </c>
      <c r="F240" s="90" t="str">
        <f>if(Services!D311="","",$R$32&amp;Services!D311&amp;$R$33&amp;Services!E311&amp;$R$34)</f>
        <v>http://maps.google.com/?q=310 W. 2nd St., Reno, NV</v>
      </c>
      <c r="G240" s="90" t="str">
        <f>if(Services!AJ311="","",$R$37&amp;Services!AJ311&amp;$R$38&amp;Services!AK311)</f>
        <v/>
      </c>
      <c r="H240" s="90" t="str">
        <f t="shared" si="3"/>
        <v>http://maps.google.com/?q=310 W. 2nd St., Reno, NV</v>
      </c>
      <c r="I240" s="81"/>
      <c r="J240" s="90" t="str">
        <f>if(oldHousing!A232="","",$R$42&amp;oldHousing!A232&amp;$R$43&amp;L240&amp;K240&amp;oldHousing!B232&amp;$R$46&amp;O240&amp;$R$47&amp;oldHousing!F232&amp;$R$48)</f>
        <v/>
      </c>
      <c r="K240" s="90" t="str">
        <f>if(oldHousing!H240="y"," subsidized&lt;br /&gt;"," ")</f>
        <v> </v>
      </c>
      <c r="L240" s="90" t="str">
        <f>if(oldHousing!G240="","",oldHousing!G240&amp;if(oldHousing!H240="n","&amp;nbsp;&lt;br /&gt;",",&amp;nbsp;"))</f>
        <v/>
      </c>
      <c r="M240" s="90" t="str">
        <f>if(oldHousing!B232="","","http://maps.google.com/?q="&amp;oldHousing!B232&amp;" NV")</f>
        <v/>
      </c>
      <c r="N240" s="90" t="str">
        <f>if(oldHousing!D232="","",$R$37&amp;oldHousing!D232&amp;$R$38&amp;oldHousing!E232)</f>
        <v/>
      </c>
      <c r="O240" s="90" t="str">
        <f t="shared" si="9"/>
        <v/>
      </c>
      <c r="P240" s="81"/>
      <c r="S240" s="81"/>
    </row>
    <row r="241">
      <c r="B241" s="87" t="str">
        <f t="shared" si="1"/>
        <v>#REF!</v>
      </c>
      <c r="C241" s="88" t="str">
        <f t="shared" si="2"/>
        <v>#REF!</v>
      </c>
      <c r="D241" s="89" t="str">
        <f t="shared" si="10"/>
        <v>#REF!</v>
      </c>
      <c r="E241" s="88" t="str">
        <f>if(Services!A312="","",$R$23&amp;Services!A312&amp;$R$24&amp;Services!H312&amp;$R$25&amp;Services!D312&amp;$R$26&amp;Services!E312&amp;$R$27&amp;oldWordpress!H241&amp;$R$28&amp;Services!B312&amp;$R$29)</f>
        <v>&lt;h3&gt;The Life Change Center&lt;/h3&gt;&lt;p&gt;Recovery services for heroin and prescription medication abuse, groups; Medicaid, pay clinical prices- pay upfront, then submit insurance form. Opiate addiction.&lt;br /&gt;1755 Sullivan Ln., Sparks, NV &lt;a href="http://maps.google.com/?q=1755 Sullivan Ln., Sparks, NV" target="_blank"&gt;MAP&lt;/a&gt;&lt;strong&gt;&lt;br /&gt;775-355-7734&lt;/strong&gt;&lt;/p&gt;</v>
      </c>
      <c r="F241" s="90" t="str">
        <f>if(Services!D312="","",$R$32&amp;Services!D312&amp;$R$33&amp;Services!E312&amp;$R$34)</f>
        <v>http://maps.google.com/?q=1755 Sullivan Ln., Sparks, NV</v>
      </c>
      <c r="G241" s="90" t="str">
        <f>if(Services!AJ312="","",$R$37&amp;Services!AJ312&amp;$R$38&amp;Services!AK312)</f>
        <v/>
      </c>
      <c r="H241" s="90" t="str">
        <f t="shared" si="3"/>
        <v>http://maps.google.com/?q=1755 Sullivan Ln., Sparks, NV</v>
      </c>
      <c r="I241" s="81"/>
      <c r="J241" s="90" t="str">
        <f>if(oldHousing!A233="","",$R$42&amp;oldHousing!A233&amp;$R$43&amp;L241&amp;K241&amp;oldHousing!B233&amp;$R$46&amp;O241&amp;$R$47&amp;oldHousing!F233&amp;$R$48)</f>
        <v/>
      </c>
      <c r="K241" s="90" t="str">
        <f>if(oldHousing!H241="y"," subsidized&lt;br /&gt;"," ")</f>
        <v> </v>
      </c>
      <c r="L241" s="90" t="str">
        <f>if(oldHousing!G241="","",oldHousing!G241&amp;if(oldHousing!H241="n","&amp;nbsp;&lt;br /&gt;",",&amp;nbsp;"))</f>
        <v/>
      </c>
      <c r="M241" s="90" t="str">
        <f>if(oldHousing!B233="","","http://maps.google.com/?q="&amp;oldHousing!B233&amp;" NV")</f>
        <v/>
      </c>
      <c r="N241" s="90" t="str">
        <f>if(oldHousing!D233="","",$R$37&amp;oldHousing!D233&amp;$R$38&amp;oldHousing!E233)</f>
        <v/>
      </c>
      <c r="O241" s="90" t="str">
        <f t="shared" si="9"/>
        <v/>
      </c>
      <c r="P241" s="81"/>
      <c r="S241" s="81"/>
    </row>
    <row r="242">
      <c r="B242" s="87" t="str">
        <f t="shared" si="1"/>
        <v>#REF!</v>
      </c>
      <c r="C242" s="88" t="str">
        <f t="shared" si="2"/>
        <v>#REF!</v>
      </c>
      <c r="D242" s="89" t="str">
        <f t="shared" si="10"/>
        <v>#REF!</v>
      </c>
      <c r="E242" s="88" t="str">
        <f>if(Services!A313="","",$R$23&amp;Services!A313&amp;$R$24&amp;Services!H313&amp;$R$25&amp;Services!D313&amp;$R$26&amp;Services!E313&amp;$R$27&amp;oldWordpress!H242&amp;$R$28&amp;Services!B313&amp;$R$29)</f>
        <v>&lt;h3&gt;The Ridge House&lt;/h3&gt;&lt;p&gt;Long term residential drug/alcohol treatment program for men and women. Specializes in persons just coming out of the correctional system, on parole or probation, wishing to live in a structured environment to acquire the skills and resources necessary to become productive members of society. Offers outpatient services and drug/alcohol evaluations at the administrative facility. Must be either on probation or court ordered. Also required to have a valid NV ID card or original birth certificate.&lt;br /&gt;900 W 1st Street Suite 200, Reno, NV &lt;a href="http://maps.google.com/?q=900 W 1st Street Suite 200, Reno, NV" target="_blank"&gt;MAP&lt;/a&gt;&lt;strong&gt;&lt;br /&gt;&lt;/strong&gt;&lt;/p&gt;</v>
      </c>
      <c r="F242" s="90" t="str">
        <f>if(Services!D313="","",$R$32&amp;Services!D313&amp;$R$33&amp;Services!E313&amp;$R$34)</f>
        <v>http://maps.google.com/?q=900 W 1st Street Suite 200, Reno, NV</v>
      </c>
      <c r="G242" s="90" t="str">
        <f>if(Services!AJ313="","",$R$37&amp;Services!AJ313&amp;$R$38&amp;Services!AK313)</f>
        <v/>
      </c>
      <c r="H242" s="90" t="str">
        <f t="shared" si="3"/>
        <v>http://maps.google.com/?q=900 W 1st Street Suite 200, Reno, NV</v>
      </c>
      <c r="I242" s="81"/>
      <c r="J242" s="90" t="str">
        <f>if(oldHousing!A234="","",$R$42&amp;oldHousing!A234&amp;$R$43&amp;L242&amp;K242&amp;oldHousing!B234&amp;$R$46&amp;O242&amp;$R$47&amp;oldHousing!F234&amp;$R$48)</f>
        <v/>
      </c>
      <c r="K242" s="90" t="str">
        <f>if(oldHousing!H242="y"," subsidized&lt;br /&gt;"," ")</f>
        <v> </v>
      </c>
      <c r="L242" s="90" t="str">
        <f>if(oldHousing!G242="","",oldHousing!G242&amp;if(oldHousing!H242="n","&amp;nbsp;&lt;br /&gt;",",&amp;nbsp;"))</f>
        <v/>
      </c>
      <c r="M242" s="90" t="str">
        <f>if(oldHousing!B234="","","http://maps.google.com/?q="&amp;oldHousing!B234&amp;" NV")</f>
        <v/>
      </c>
      <c r="N242" s="90" t="str">
        <f>if(oldHousing!D234="","",$R$37&amp;oldHousing!D234&amp;$R$38&amp;oldHousing!E234)</f>
        <v/>
      </c>
      <c r="O242" s="90" t="str">
        <f t="shared" si="9"/>
        <v/>
      </c>
      <c r="P242" s="81"/>
      <c r="S242" s="81"/>
    </row>
    <row r="243">
      <c r="B243" s="87" t="str">
        <f t="shared" si="1"/>
        <v>#REF!</v>
      </c>
      <c r="C243" s="88" t="str">
        <f t="shared" si="2"/>
        <v>#REF!</v>
      </c>
      <c r="D243" s="89" t="str">
        <f t="shared" si="10"/>
        <v>#REF!</v>
      </c>
      <c r="E243" s="88" t="str">
        <f>if(Services!A314="","",$R$23&amp;Services!A314&amp;$R$24&amp;Services!H314&amp;$R$25&amp;Services!D314&amp;$R$26&amp;Services!E314&amp;$R$27&amp;oldWordpress!H243&amp;$R$28&amp;Services!B314&amp;$R$29)</f>
        <v>#REF!</v>
      </c>
      <c r="F243" s="90" t="str">
        <f>if(Services!D314="","",$R$32&amp;Services!D314&amp;$R$33&amp;Services!E314&amp;$R$34)</f>
        <v>http://maps.google.com/?q=850 Mill Street, Reno, NV</v>
      </c>
      <c r="G243" s="90" t="str">
        <f>if(#REF!="","",$R$37&amp;#REF!&amp;$R$38&amp;#REF!)</f>
        <v>#REF!</v>
      </c>
      <c r="H243" s="90" t="str">
        <f t="shared" si="3"/>
        <v>#REF!</v>
      </c>
      <c r="I243" s="81"/>
      <c r="J243" s="90" t="str">
        <f>if(oldHousing!A235="","",$R$42&amp;oldHousing!A235&amp;$R$43&amp;L243&amp;K243&amp;oldHousing!B235&amp;$R$46&amp;O243&amp;$R$47&amp;oldHousing!F235&amp;$R$48)</f>
        <v/>
      </c>
      <c r="K243" s="90" t="str">
        <f>if(oldHousing!H243="y"," subsidized&lt;br /&gt;"," ")</f>
        <v> </v>
      </c>
      <c r="L243" s="90" t="str">
        <f>if(oldHousing!G243="","",oldHousing!G243&amp;if(oldHousing!H243="n","&amp;nbsp;&lt;br /&gt;",",&amp;nbsp;"))</f>
        <v/>
      </c>
      <c r="M243" s="90" t="str">
        <f>if(oldHousing!B235="","","http://maps.google.com/?q="&amp;oldHousing!B235&amp;" NV")</f>
        <v/>
      </c>
      <c r="N243" s="90" t="str">
        <f>if(oldHousing!D235="","",$R$37&amp;oldHousing!D235&amp;$R$38&amp;oldHousing!E235)</f>
        <v/>
      </c>
      <c r="O243" s="90" t="str">
        <f t="shared" si="9"/>
        <v/>
      </c>
      <c r="P243" s="81"/>
      <c r="S243" s="81"/>
    </row>
    <row r="244">
      <c r="B244" s="87" t="str">
        <f t="shared" si="1"/>
        <v>#REF!</v>
      </c>
      <c r="C244" s="88" t="str">
        <f t="shared" si="2"/>
        <v>#REF!</v>
      </c>
      <c r="D244" s="89" t="str">
        <f t="shared" si="10"/>
        <v>#REF!</v>
      </c>
      <c r="E244" s="88" t="str">
        <f>if(Services!A315="","",$R$23&amp;Services!A315&amp;$R$24&amp;Services!H315&amp;$R$25&amp;Services!D315&amp;$R$26&amp;Services!E315&amp;$R$27&amp;oldWordpress!H244&amp;$R$28&amp;Services!B315&amp;$R$29)</f>
        <v>&lt;h3&gt;Thrift Depot, Downtown&lt;/h3&gt;&lt;p&gt;Hours 9:30am-5:30pm Closed Sundays&lt;br /&gt;575 E 4th St, Reno, NV &lt;a href="http://maps.google.com/?q=575 E 4th St, Reno, NV" target="_blank"&gt;MAP&lt;/a&gt;&lt;strong&gt;&lt;br /&gt;775-786-4499&lt;/strong&gt;&lt;/p&gt;</v>
      </c>
      <c r="F244" s="90" t="str">
        <f>if(Services!D315="","",$R$32&amp;Services!D315&amp;$R$33&amp;Services!E315&amp;$R$34)</f>
        <v>http://maps.google.com/?q=575 E 4th St, Reno, NV</v>
      </c>
      <c r="G244" s="90" t="str">
        <f>if(Services!AJ315="","",$R$37&amp;Services!AJ315&amp;$R$38&amp;Services!AK315)</f>
        <v/>
      </c>
      <c r="H244" s="90" t="str">
        <f t="shared" si="3"/>
        <v>http://maps.google.com/?q=575 E 4th St, Reno, NV</v>
      </c>
      <c r="I244" s="81"/>
      <c r="J244" s="90" t="str">
        <f>if(oldHousing!A236="","",$R$42&amp;oldHousing!A236&amp;$R$43&amp;L244&amp;K244&amp;oldHousing!B236&amp;$R$46&amp;O244&amp;$R$47&amp;oldHousing!F236&amp;$R$48)</f>
        <v/>
      </c>
      <c r="K244" s="90" t="str">
        <f>if(oldHousing!H244="y"," subsidized&lt;br /&gt;"," ")</f>
        <v> </v>
      </c>
      <c r="L244" s="90" t="str">
        <f>if(oldHousing!G244="","",oldHousing!G244&amp;if(oldHousing!H244="n","&amp;nbsp;&lt;br /&gt;",",&amp;nbsp;"))</f>
        <v/>
      </c>
      <c r="M244" s="90" t="str">
        <f>if(oldHousing!B236="","","http://maps.google.com/?q="&amp;oldHousing!B236&amp;" NV")</f>
        <v/>
      </c>
      <c r="N244" s="90" t="str">
        <f>if(oldHousing!D236="","",$R$37&amp;oldHousing!D236&amp;$R$38&amp;oldHousing!E236)</f>
        <v/>
      </c>
      <c r="O244" s="90" t="str">
        <f t="shared" si="9"/>
        <v/>
      </c>
      <c r="P244" s="81"/>
      <c r="S244" s="81"/>
    </row>
    <row r="245">
      <c r="B245" s="87" t="str">
        <f t="shared" si="1"/>
        <v>#REF!</v>
      </c>
      <c r="C245" s="88" t="str">
        <f t="shared" si="2"/>
        <v>#REF!</v>
      </c>
      <c r="D245" s="89" t="str">
        <f t="shared" si="10"/>
        <v>#REF!</v>
      </c>
      <c r="E245" s="88" t="str">
        <f>if(Services!A316="","",$R$23&amp;Services!A316&amp;$R$24&amp;Services!H316&amp;$R$25&amp;Services!D316&amp;$R$26&amp;Services!E316&amp;$R$27&amp;oldWordpress!H245&amp;$R$28&amp;Services!B316&amp;$R$29)</f>
        <v>#REF!</v>
      </c>
      <c r="F245" s="90" t="str">
        <f>if(Services!D316="","",$R$32&amp;Services!D316&amp;$R$33&amp;Services!E316&amp;$R$34)</f>
        <v>http://maps.google.com/?q=1075 North Hills Blvd, Reno, NV</v>
      </c>
      <c r="G245" s="90" t="str">
        <f>if(#REF!="","",$R$37&amp;#REF!&amp;$R$38&amp;#REF!)</f>
        <v>#REF!</v>
      </c>
      <c r="H245" s="90" t="str">
        <f t="shared" si="3"/>
        <v>#REF!</v>
      </c>
      <c r="I245" s="81"/>
      <c r="J245" s="90" t="str">
        <f>if(oldHousing!A237="","",$R$42&amp;oldHousing!A237&amp;$R$43&amp;L245&amp;K245&amp;oldHousing!B237&amp;$R$46&amp;O245&amp;$R$47&amp;oldHousing!F237&amp;$R$48)</f>
        <v/>
      </c>
      <c r="K245" s="90" t="str">
        <f>if(oldHousing!H245="y"," subsidized&lt;br /&gt;"," ")</f>
        <v> </v>
      </c>
      <c r="L245" s="90" t="str">
        <f>if(oldHousing!G245="","",oldHousing!G245&amp;if(oldHousing!H245="n","&amp;nbsp;&lt;br /&gt;",",&amp;nbsp;"))</f>
        <v/>
      </c>
      <c r="M245" s="90" t="str">
        <f>if(oldHousing!B237="","","http://maps.google.com/?q="&amp;oldHousing!B237&amp;" NV")</f>
        <v/>
      </c>
      <c r="N245" s="90" t="str">
        <f>if(oldHousing!D237="","",$R$37&amp;oldHousing!D237&amp;$R$38&amp;oldHousing!E237)</f>
        <v/>
      </c>
      <c r="O245" s="90" t="str">
        <f t="shared" si="9"/>
        <v/>
      </c>
      <c r="P245" s="81"/>
      <c r="S245" s="81"/>
    </row>
    <row r="246">
      <c r="B246" s="87" t="str">
        <f t="shared" si="1"/>
        <v>#REF!</v>
      </c>
      <c r="C246" s="88" t="str">
        <f t="shared" si="2"/>
        <v>#REF!</v>
      </c>
      <c r="D246" s="89" t="str">
        <f t="shared" si="10"/>
        <v>#REF!</v>
      </c>
      <c r="E246" s="88" t="str">
        <f>if(Services!A317="","",$R$23&amp;Services!A317&amp;$R$24&amp;Services!H317&amp;$R$25&amp;Services!D317&amp;$R$26&amp;Services!E317&amp;$R$27&amp;oldWordpress!H246&amp;$R$28&amp;Services!B317&amp;$R$29)</f>
        <v>&lt;h3&gt;TMCC - Dental Hygiene Program&lt;/h3&gt;&lt;p&gt;The TMCC Dental Hygiene Clinic is open to the public and our fees are extremely low: ranging from $25 to $135 for procedures. We do not perform extractions, restorations or dentures.
 Standard cleanings are no charge, and appointments are 3-1/2 to 4 hours in length.
 Deep cleanings scaling and root planing (SRP) are $10 to $20 per quadrant and may take more than one appointment that are 3-1/2 to 4 hours in length.
 X-rays start at $15 and can cost as much as $35. Duplication of x-rays costs $10. X-ray appointments are 1-1/2 hours in length.
 Sealants (for young children) are $5 per tooth.
 Sealants are done during cleaning appointments 3-1/2 to 4 hours in length.&lt;br /&gt;7000 Dandini Boulevard, RDMT 415-A, Reno, NV &lt;a href="http://maps.google.com/?q=7000 Dandini Boulevard, RDMT 415-A, Reno, NV" target="_blank"&gt;MAP&lt;/a&gt;&lt;strong&gt;&lt;br /&gt;775-673-8247&lt;/strong&gt;&lt;/p&gt;</v>
      </c>
      <c r="F246" s="90" t="str">
        <f>if(Services!D317="","",$R$32&amp;Services!D317&amp;$R$33&amp;Services!E317&amp;$R$34)</f>
        <v>http://maps.google.com/?q=7000 Dandini Boulevard, RDMT 415-A, Reno, NV</v>
      </c>
      <c r="G246" s="90" t="str">
        <f>if(Services!AJ317="","",$R$37&amp;Services!AJ317&amp;$R$38&amp;Services!AK317)</f>
        <v/>
      </c>
      <c r="H246" s="90" t="str">
        <f t="shared" si="3"/>
        <v>http://maps.google.com/?q=7000 Dandini Boulevard, RDMT 415-A, Reno, NV</v>
      </c>
      <c r="I246" s="81"/>
      <c r="J246" s="90" t="str">
        <f>if(oldHousing!A238="","",$R$42&amp;oldHousing!A238&amp;$R$43&amp;L246&amp;K246&amp;oldHousing!B238&amp;$R$46&amp;O246&amp;$R$47&amp;oldHousing!F238&amp;$R$48)</f>
        <v/>
      </c>
      <c r="K246" s="90" t="str">
        <f>if(oldHousing!H246="y"," subsidized&lt;br /&gt;"," ")</f>
        <v> </v>
      </c>
      <c r="L246" s="90" t="str">
        <f>if(oldHousing!G246="","",oldHousing!G246&amp;if(oldHousing!H246="n","&amp;nbsp;&lt;br /&gt;",",&amp;nbsp;"))</f>
        <v/>
      </c>
      <c r="M246" s="90" t="str">
        <f>if(oldHousing!B238="","","http://maps.google.com/?q="&amp;oldHousing!B238&amp;" NV")</f>
        <v/>
      </c>
      <c r="N246" s="90" t="str">
        <f>if(oldHousing!D238="","",$R$37&amp;oldHousing!D238&amp;$R$38&amp;oldHousing!E238)</f>
        <v/>
      </c>
      <c r="O246" s="90" t="str">
        <f t="shared" si="9"/>
        <v/>
      </c>
      <c r="P246" s="81"/>
      <c r="S246" s="81"/>
    </row>
    <row r="247">
      <c r="B247" s="87" t="str">
        <f t="shared" si="1"/>
        <v>#REF!</v>
      </c>
      <c r="C247" s="88" t="str">
        <f t="shared" si="2"/>
        <v>#REF!</v>
      </c>
      <c r="D247" s="89" t="str">
        <f t="shared" si="10"/>
        <v>#REF!</v>
      </c>
      <c r="E247" s="88" t="str">
        <f>if(Services!A318="","",$R$23&amp;Services!A318&amp;$R$24&amp;Services!H318&amp;$R$25&amp;Services!D318&amp;$R$26&amp;Services!E318&amp;$R$27&amp;oldWordpress!H247&amp;$R$28&amp;Services!B318&amp;$R$29)</f>
        <v>&lt;h3&gt;TMCC Counceling&lt;/h3&gt;&lt;p&gt;TMCC's knowledgeable counselors are here to help you navigate personal and educational decisions throughout your time at TMCC. Whether you are looking for guidance with a personal crisis or interested in career counseling, our team has the tools to assist you.&lt;br /&gt;7000 Dandini Blvd. RDMT 325, Reno, NV &lt;a href="http://maps.google.com/?q=7000 Dandini Blvd. RDMT 325, Reno, NV" target="_blank"&gt;MAP&lt;/a&gt;&lt;strong&gt;&lt;br /&gt;775-673-7060&lt;/strong&gt;&lt;/p&gt;</v>
      </c>
      <c r="F247" s="90" t="str">
        <f>if(Services!D318="","",$R$32&amp;Services!D318&amp;$R$33&amp;Services!E318&amp;$R$34)</f>
        <v>http://maps.google.com/?q=7000 Dandini Blvd. RDMT 325, Reno, NV</v>
      </c>
      <c r="G247" s="90" t="str">
        <f>if(Services!AJ318="","",$R$37&amp;Services!AJ318&amp;$R$38&amp;Services!AK318)</f>
        <v/>
      </c>
      <c r="H247" s="90" t="str">
        <f t="shared" si="3"/>
        <v>http://maps.google.com/?q=7000 Dandini Blvd. RDMT 325, Reno, NV</v>
      </c>
      <c r="I247" s="81"/>
      <c r="J247" s="90" t="str">
        <f>if(oldHousing!A239="","",$R$42&amp;oldHousing!A239&amp;$R$43&amp;L247&amp;K247&amp;oldHousing!B239&amp;$R$46&amp;O247&amp;$R$47&amp;oldHousing!F239&amp;$R$48)</f>
        <v/>
      </c>
      <c r="K247" s="90" t="str">
        <f>if(oldHousing!H247="y"," subsidized&lt;br /&gt;"," ")</f>
        <v> </v>
      </c>
      <c r="L247" s="90" t="str">
        <f>if(oldHousing!G247="","",oldHousing!G247&amp;if(oldHousing!H247="n","&amp;nbsp;&lt;br /&gt;",",&amp;nbsp;"))</f>
        <v/>
      </c>
      <c r="M247" s="90" t="str">
        <f>if(oldHousing!B239="","","http://maps.google.com/?q="&amp;oldHousing!B239&amp;" NV")</f>
        <v/>
      </c>
      <c r="N247" s="90" t="str">
        <f>if(oldHousing!D239="","",$R$37&amp;oldHousing!D239&amp;$R$38&amp;oldHousing!E239)</f>
        <v/>
      </c>
      <c r="O247" s="90" t="str">
        <f t="shared" si="9"/>
        <v/>
      </c>
      <c r="P247" s="81"/>
      <c r="S247" s="81"/>
    </row>
    <row r="248">
      <c r="B248" s="87" t="str">
        <f t="shared" si="1"/>
        <v>#REF!</v>
      </c>
      <c r="C248" s="88" t="str">
        <f t="shared" si="2"/>
        <v>#REF!</v>
      </c>
      <c r="D248" s="89" t="str">
        <f t="shared" si="10"/>
        <v>#REF!</v>
      </c>
      <c r="E248" s="88" t="str">
        <f>if(Services!A319="","",$R$23&amp;Services!A319&amp;$R$24&amp;Services!H319&amp;$R$25&amp;Services!D319&amp;$R$26&amp;Services!E319&amp;$R$27&amp;oldWordpress!H248&amp;$R$28&amp;Services!B319&amp;$R$29)</f>
        <v>#REF!</v>
      </c>
      <c r="F248" s="90" t="str">
        <f>if(Services!D319="","",$R$32&amp;Services!D319&amp;$R$33&amp;Services!E319&amp;$R$34)</f>
        <v>http://maps.google.com/?q=7000 Dandini Blvd. , Reno, NV</v>
      </c>
      <c r="G248" s="90" t="str">
        <f t="shared" ref="G248:G249" si="14">if(#REF!="","",$R$37&amp;#REF!&amp;$R$38&amp;#REF!)</f>
        <v>#REF!</v>
      </c>
      <c r="H248" s="90" t="str">
        <f t="shared" si="3"/>
        <v>#REF!</v>
      </c>
      <c r="I248" s="81"/>
      <c r="J248" s="90" t="str">
        <f>if(oldHousing!A240="","",$R$42&amp;oldHousing!A240&amp;$R$43&amp;L248&amp;K248&amp;oldHousing!B240&amp;$R$46&amp;O248&amp;$R$47&amp;oldHousing!F240&amp;$R$48)</f>
        <v/>
      </c>
      <c r="K248" s="90" t="str">
        <f>if(oldHousing!H248="y"," subsidized&lt;br /&gt;"," ")</f>
        <v> </v>
      </c>
      <c r="L248" s="90" t="str">
        <f>if(oldHousing!G248="","",oldHousing!G248&amp;if(oldHousing!H248="n","&amp;nbsp;&lt;br /&gt;",",&amp;nbsp;"))</f>
        <v/>
      </c>
      <c r="M248" s="90" t="str">
        <f>if(oldHousing!B240="","","http://maps.google.com/?q="&amp;oldHousing!B240&amp;" NV")</f>
        <v/>
      </c>
      <c r="N248" s="90" t="str">
        <f>if(oldHousing!D240="","",$R$37&amp;oldHousing!D240&amp;$R$38&amp;oldHousing!E240)</f>
        <v/>
      </c>
      <c r="O248" s="90" t="str">
        <f t="shared" si="9"/>
        <v/>
      </c>
      <c r="P248" s="81"/>
      <c r="S248" s="81"/>
    </row>
    <row r="249">
      <c r="B249" s="87" t="str">
        <f t="shared" si="1"/>
        <v>#REF!</v>
      </c>
      <c r="C249" s="88" t="str">
        <f t="shared" si="2"/>
        <v>#REF!</v>
      </c>
      <c r="D249" s="89" t="str">
        <f t="shared" si="10"/>
        <v>#REF!</v>
      </c>
      <c r="E249" s="88" t="str">
        <f>if(Services!A320="","",$R$23&amp;Services!A320&amp;$R$24&amp;Services!H320&amp;$R$25&amp;Services!D320&amp;$R$26&amp;Services!E320&amp;$R$27&amp;oldWordpress!H249&amp;$R$28&amp;Services!B320&amp;$R$29)</f>
        <v>#REF!</v>
      </c>
      <c r="F249" s="90" t="str">
        <f>if(Services!D320="","",$R$32&amp;Services!D320&amp;$R$33&amp;Services!E320&amp;$R$34)</f>
        <v>http://maps.google.com/?q=5270 Neil Rd. , Reno, NV</v>
      </c>
      <c r="G249" s="90" t="str">
        <f t="shared" si="14"/>
        <v>#REF!</v>
      </c>
      <c r="H249" s="90" t="str">
        <f t="shared" si="3"/>
        <v>#REF!</v>
      </c>
      <c r="I249" s="81"/>
      <c r="J249" s="90" t="str">
        <f>if(oldHousing!A241="","",$R$42&amp;oldHousing!A241&amp;$R$43&amp;L249&amp;K249&amp;oldHousing!B241&amp;$R$46&amp;O249&amp;$R$47&amp;oldHousing!F241&amp;$R$48)</f>
        <v/>
      </c>
      <c r="K249" s="90" t="str">
        <f>if(oldHousing!H249="y"," subsidized&lt;br /&gt;"," ")</f>
        <v> </v>
      </c>
      <c r="L249" s="90" t="str">
        <f>if(oldHousing!G249="","",oldHousing!G249&amp;if(oldHousing!H249="n","&amp;nbsp;&lt;br /&gt;",",&amp;nbsp;"))</f>
        <v/>
      </c>
      <c r="M249" s="90" t="str">
        <f>if(oldHousing!B241="","","http://maps.google.com/?q="&amp;oldHousing!B241&amp;" NV")</f>
        <v/>
      </c>
      <c r="N249" s="90" t="str">
        <f>if(oldHousing!D241="","",$R$37&amp;oldHousing!D241&amp;$R$38&amp;oldHousing!E241)</f>
        <v/>
      </c>
      <c r="O249" s="90" t="str">
        <f t="shared" si="9"/>
        <v/>
      </c>
      <c r="P249" s="81"/>
      <c r="S249" s="81"/>
    </row>
    <row r="250">
      <c r="B250" s="87" t="str">
        <f t="shared" si="1"/>
        <v>#REF!</v>
      </c>
      <c r="C250" s="88" t="str">
        <f t="shared" si="2"/>
        <v>#REF!</v>
      </c>
      <c r="D250" s="89" t="str">
        <f t="shared" si="10"/>
        <v>#REF!</v>
      </c>
      <c r="E250" s="88" t="str">
        <f>if(Services!A321="","",$R$23&amp;Services!A321&amp;$R$24&amp;Services!H321&amp;$R$25&amp;Services!D321&amp;$R$26&amp;Services!E321&amp;$R$27&amp;oldWordpress!H250&amp;$R$28&amp;Services!B321&amp;$R$29)</f>
        <v>&lt;h3&gt;Tom Sawyer Village&lt;/h3&gt;&lt;p&gt;Seniors/Disabled-Subsidized-Since this property is owned and managed by a Public Housing Authority, all of the rents at this property are based on tenant incomes. Tenants will make a monthly contribution toward rent equal to 30% of their adjusted income. A housing authority may establish a minimum rent of up to $50.&lt;br /&gt;2425 Tom Sawyer Dr, Reno, NV &lt;a href="http://maps.google.com/?q=2425 Tom Sawyer Dr, Reno, NV" target="_blank"&gt;MAP&lt;/a&gt;&lt;strong&gt;&lt;br /&gt;&lt;/strong&gt;&lt;/p&gt;</v>
      </c>
      <c r="F250" s="90" t="str">
        <f>if(Services!D321="","",$R$32&amp;Services!D321&amp;$R$33&amp;Services!E321&amp;$R$34)</f>
        <v>http://maps.google.com/?q=2425 Tom Sawyer Dr, Reno, NV</v>
      </c>
      <c r="G250" s="90" t="str">
        <f>if(Services!AJ321="","",$R$37&amp;Services!AJ321&amp;$R$38&amp;Services!AK321)</f>
        <v/>
      </c>
      <c r="H250" s="90" t="str">
        <f t="shared" si="3"/>
        <v>http://maps.google.com/?q=2425 Tom Sawyer Dr, Reno, NV</v>
      </c>
      <c r="I250" s="81"/>
      <c r="J250" s="90" t="str">
        <f>if(oldHousing!A242="","",$R$42&amp;oldHousing!A242&amp;$R$43&amp;L250&amp;K250&amp;oldHousing!B242&amp;$R$46&amp;O250&amp;$R$47&amp;oldHousing!F242&amp;$R$48)</f>
        <v/>
      </c>
      <c r="K250" s="90" t="str">
        <f>if(oldHousing!H250="y"," subsidized&lt;br /&gt;"," ")</f>
        <v> </v>
      </c>
      <c r="L250" s="90" t="str">
        <f>if(oldHousing!G250="","",oldHousing!G250&amp;if(oldHousing!H250="n","&amp;nbsp;&lt;br /&gt;",",&amp;nbsp;"))</f>
        <v/>
      </c>
      <c r="M250" s="90" t="str">
        <f>if(oldHousing!B242="","","http://maps.google.com/?q="&amp;oldHousing!B242&amp;" NV")</f>
        <v/>
      </c>
      <c r="N250" s="90" t="str">
        <f>if(oldHousing!D242="","",$R$37&amp;oldHousing!D242&amp;$R$38&amp;oldHousing!E242)</f>
        <v/>
      </c>
      <c r="O250" s="90" t="str">
        <f t="shared" si="9"/>
        <v/>
      </c>
      <c r="P250" s="81"/>
      <c r="S250" s="81"/>
    </row>
    <row r="251">
      <c r="B251" s="87" t="str">
        <f t="shared" si="1"/>
        <v>#REF!</v>
      </c>
      <c r="C251" s="88" t="str">
        <f t="shared" si="2"/>
        <v>#REF!</v>
      </c>
      <c r="D251" s="89" t="str">
        <f t="shared" si="10"/>
        <v>#REF!</v>
      </c>
      <c r="E251" s="88" t="str">
        <f>if(Services!A322="","",$R$23&amp;Services!A322&amp;$R$24&amp;Services!H322&amp;$R$25&amp;Services!D322&amp;$R$26&amp;Services!E322&amp;$R$27&amp;oldWordpress!H251&amp;$R$28&amp;Services!B322&amp;$R$29)</f>
        <v>&lt;h3&gt;Trembling Leaves Apts&lt;/h3&gt;&lt;p&gt;Family-Subsidized-Families at Trembling Leaves Apartments must meet income guidelines set by the Washoe County Home Consortium (HOME FUNDS). Annual Income may not exceed 50% of Area Median Income.&lt;br /&gt;115 Booth St, Reno, NV &lt;a href="http://maps.google.com/?q=115 Booth St, Reno, NV" target="_blank"&gt;MAP&lt;/a&gt;&lt;strong&gt;&lt;br /&gt;775-324-1336&lt;/strong&gt;&lt;/p&gt;</v>
      </c>
      <c r="F251" s="90" t="str">
        <f>if(Services!D322="","",$R$32&amp;Services!D322&amp;$R$33&amp;Services!E322&amp;$R$34)</f>
        <v>http://maps.google.com/?q=115 Booth St, Reno, NV</v>
      </c>
      <c r="G251" s="90" t="str">
        <f>if(Services!AJ322="","",$R$37&amp;Services!AJ322&amp;$R$38&amp;Services!AK322)</f>
        <v/>
      </c>
      <c r="H251" s="90" t="str">
        <f t="shared" si="3"/>
        <v>http://maps.google.com/?q=115 Booth St, Reno, NV</v>
      </c>
      <c r="I251" s="81"/>
      <c r="J251" s="90" t="str">
        <f>if(oldHousing!A243="","",$R$42&amp;oldHousing!A243&amp;$R$43&amp;L251&amp;K251&amp;oldHousing!B243&amp;$R$46&amp;O251&amp;$R$47&amp;oldHousing!F243&amp;$R$48)</f>
        <v/>
      </c>
      <c r="K251" s="90" t="str">
        <f>if(oldHousing!H251="y"," subsidized&lt;br /&gt;"," ")</f>
        <v> </v>
      </c>
      <c r="L251" s="90" t="str">
        <f>if(oldHousing!G251="","",oldHousing!G251&amp;if(oldHousing!H251="n","&amp;nbsp;&lt;br /&gt;",",&amp;nbsp;"))</f>
        <v/>
      </c>
      <c r="M251" s="90" t="str">
        <f>if(oldHousing!B243="","","http://maps.google.com/?q="&amp;oldHousing!B243&amp;" NV")</f>
        <v/>
      </c>
      <c r="N251" s="90" t="str">
        <f>if(oldHousing!D243="","",$R$37&amp;oldHousing!D243&amp;$R$38&amp;oldHousing!E243)</f>
        <v/>
      </c>
      <c r="O251" s="90" t="str">
        <f t="shared" si="9"/>
        <v/>
      </c>
      <c r="P251" s="81"/>
      <c r="S251" s="81"/>
    </row>
    <row r="252">
      <c r="B252" s="87" t="str">
        <f t="shared" si="1"/>
        <v>#REF!</v>
      </c>
      <c r="C252" s="88" t="str">
        <f t="shared" si="2"/>
        <v>#REF!</v>
      </c>
      <c r="D252" s="89" t="str">
        <f t="shared" si="10"/>
        <v>#REF!</v>
      </c>
      <c r="E252" s="88" t="str">
        <f>if(Services!A323="","",$R$23&amp;Services!A323&amp;$R$24&amp;Services!H323&amp;$R$25&amp;Services!D323&amp;$R$26&amp;Services!E323&amp;$R$27&amp;oldWordpress!H252&amp;$R$28&amp;Services!B323&amp;$R$29)</f>
        <v>&lt;h3&gt;University Family Fellowship&lt;/h3&gt;&lt;p&gt;Call number for hours of operation&lt;br /&gt;1125 Stanford Way, Sparks, NV &lt;a href="http://maps.google.com/?q=1125 Stanford Way, Sparks, NV" target="_blank"&gt;MAP&lt;/a&gt;&lt;strong&gt;&lt;br /&gt;775-359-2222&lt;/strong&gt;&lt;/p&gt;</v>
      </c>
      <c r="F252" s="90" t="str">
        <f>if(Services!D323="","",$R$32&amp;Services!D323&amp;$R$33&amp;Services!E323&amp;$R$34)</f>
        <v>http://maps.google.com/?q=1125 Stanford Way, Sparks, NV</v>
      </c>
      <c r="G252" s="90" t="str">
        <f>if(Services!AJ323="","",$R$37&amp;Services!AJ323&amp;$R$38&amp;Services!AK323)</f>
        <v/>
      </c>
      <c r="H252" s="90" t="str">
        <f t="shared" si="3"/>
        <v>http://maps.google.com/?q=1125 Stanford Way, Sparks, NV</v>
      </c>
      <c r="I252" s="81"/>
      <c r="J252" s="90" t="str">
        <f>if(oldHousing!A244="","",$R$42&amp;oldHousing!A244&amp;$R$43&amp;L252&amp;K252&amp;oldHousing!B244&amp;$R$46&amp;O252&amp;$R$47&amp;oldHousing!F244&amp;$R$48)</f>
        <v/>
      </c>
      <c r="K252" s="90" t="str">
        <f>if(oldHousing!H252="y"," subsidized&lt;br /&gt;"," ")</f>
        <v> </v>
      </c>
      <c r="L252" s="90" t="str">
        <f>if(oldHousing!G252="","",oldHousing!G252&amp;if(oldHousing!H252="n","&amp;nbsp;&lt;br /&gt;",",&amp;nbsp;"))</f>
        <v/>
      </c>
      <c r="M252" s="90" t="str">
        <f>if(oldHousing!B244="","","http://maps.google.com/?q="&amp;oldHousing!B244&amp;" NV")</f>
        <v/>
      </c>
      <c r="N252" s="90" t="str">
        <f>if(oldHousing!D244="","",$R$37&amp;oldHousing!D244&amp;$R$38&amp;oldHousing!E244)</f>
        <v/>
      </c>
      <c r="O252" s="90" t="str">
        <f t="shared" si="9"/>
        <v/>
      </c>
      <c r="P252" s="81"/>
      <c r="S252" s="81"/>
    </row>
    <row r="253">
      <c r="B253" s="87" t="str">
        <f t="shared" si="1"/>
        <v>#REF!</v>
      </c>
      <c r="C253" s="88" t="str">
        <f t="shared" si="2"/>
        <v>#REF!</v>
      </c>
      <c r="D253" s="89" t="str">
        <f t="shared" si="10"/>
        <v>#REF!</v>
      </c>
      <c r="E253" s="88" t="str">
        <f>if(Services!A324="","",$R$23&amp;Services!A324&amp;$R$24&amp;Services!H324&amp;$R$25&amp;Services!D324&amp;$R$26&amp;Services!E324&amp;$R$27&amp;oldWordpress!H253&amp;$R$28&amp;Services!B324&amp;$R$29)</f>
        <v>&lt;h3&gt;UNR Downing Clinic&lt;/h3&gt;&lt;p&gt;UNR College of Education, Room 3007 Counseling &amp; Educational Psychology (CEP). Sliding fee scale; counseling for individuals, couples, &amp; families when college is in session.&lt;br /&gt;1664 N. Virginia St. (William Raggio Bldg.(room 3007), Reno, NV &lt;a href="http://maps.google.com/?q=1664 N. Virginia St. (William Raggio Bldg.(room 3007), Reno, NV" target="_blank"&gt;MAP&lt;/a&gt;&lt;strong&gt;&lt;br /&gt;775-682-5515&lt;/strong&gt;&lt;/p&gt;</v>
      </c>
      <c r="F253" s="90" t="str">
        <f>if(Services!D324="","",$R$32&amp;Services!D324&amp;$R$33&amp;Services!E324&amp;$R$34)</f>
        <v>http://maps.google.com/?q=1664 N. Virginia St. (William Raggio Bldg.(room 3007), Reno, NV</v>
      </c>
      <c r="G253" s="90" t="str">
        <f>if(Services!AJ324="","",$R$37&amp;Services!AJ324&amp;$R$38&amp;Services!AK324)</f>
        <v/>
      </c>
      <c r="H253" s="90" t="str">
        <f t="shared" si="3"/>
        <v>http://maps.google.com/?q=1664 N. Virginia St. (William Raggio Bldg.(room 3007), Reno, NV</v>
      </c>
      <c r="I253" s="81"/>
      <c r="J253" s="90" t="str">
        <f>if(oldHousing!A245="","",$R$42&amp;oldHousing!A245&amp;$R$43&amp;L253&amp;K253&amp;oldHousing!B245&amp;$R$46&amp;O253&amp;$R$47&amp;oldHousing!F245&amp;$R$48)</f>
        <v/>
      </c>
      <c r="K253" s="90" t="str">
        <f>if(oldHousing!H253="y"," subsidized&lt;br /&gt;"," ")</f>
        <v> </v>
      </c>
      <c r="L253" s="90" t="str">
        <f>if(oldHousing!G253="","",oldHousing!G253&amp;if(oldHousing!H253="n","&amp;nbsp;&lt;br /&gt;",",&amp;nbsp;"))</f>
        <v/>
      </c>
      <c r="M253" s="90" t="str">
        <f>if(oldHousing!B245="","","http://maps.google.com/?q="&amp;oldHousing!B245&amp;" NV")</f>
        <v/>
      </c>
      <c r="N253" s="90" t="str">
        <f>if(oldHousing!D245="","",$R$37&amp;oldHousing!D245&amp;$R$38&amp;oldHousing!E245)</f>
        <v/>
      </c>
      <c r="O253" s="90" t="str">
        <f t="shared" si="9"/>
        <v/>
      </c>
      <c r="P253" s="81"/>
      <c r="S253" s="81"/>
    </row>
    <row r="254">
      <c r="B254" s="87" t="str">
        <f t="shared" si="1"/>
        <v>#REF!</v>
      </c>
      <c r="C254" s="88" t="str">
        <f t="shared" si="2"/>
        <v>#REF!</v>
      </c>
      <c r="D254" s="89" t="str">
        <f t="shared" si="10"/>
        <v>#REF!</v>
      </c>
      <c r="E254" s="88" t="str">
        <f>if(Services!A325="","",$R$23&amp;Services!A325&amp;$R$24&amp;Services!H325&amp;$R$25&amp;Services!D325&amp;$R$26&amp;Services!E325&amp;$R$27&amp;oldWordpress!H254&amp;$R$28&amp;Services!B325&amp;$R$29)</f>
        <v>&lt;h3&gt;VA Medical Center&lt;/h3&gt;&lt;p&gt;VA provides Care to eligible veterans.&lt;br /&gt;1000 Locust Street, Reno, NV &lt;a href="http://maps.google.com/?q=1000 Locust Street, Reno, NV" target="_blank"&gt;MAP&lt;/a&gt;&lt;strong&gt;&lt;br /&gt;775-786-7200&lt;/strong&gt;&lt;/p&gt;</v>
      </c>
      <c r="F254" s="90" t="str">
        <f>if(Services!D325="","",$R$32&amp;Services!D325&amp;$R$33&amp;Services!E325&amp;$R$34)</f>
        <v>http://maps.google.com/?q=1000 Locust Street, Reno, NV</v>
      </c>
      <c r="G254" s="90" t="str">
        <f>if(Services!AJ325="","",$R$37&amp;Services!AJ325&amp;$R$38&amp;Services!AK325)</f>
        <v/>
      </c>
      <c r="H254" s="90" t="str">
        <f t="shared" si="3"/>
        <v>http://maps.google.com/?q=1000 Locust Street, Reno, NV</v>
      </c>
      <c r="I254" s="81"/>
      <c r="J254" s="90" t="str">
        <f>if(oldHousing!A246="","",$R$42&amp;oldHousing!A246&amp;$R$43&amp;L254&amp;K254&amp;oldHousing!B246&amp;$R$46&amp;O254&amp;$R$47&amp;oldHousing!F246&amp;$R$48)</f>
        <v/>
      </c>
      <c r="K254" s="90" t="str">
        <f>if(oldHousing!H254="y"," subsidized&lt;br /&gt;"," ")</f>
        <v> </v>
      </c>
      <c r="L254" s="90" t="str">
        <f>if(oldHousing!G254="","",oldHousing!G254&amp;if(oldHousing!H254="n","&amp;nbsp;&lt;br /&gt;",",&amp;nbsp;"))</f>
        <v/>
      </c>
      <c r="M254" s="90" t="str">
        <f>if(oldHousing!B246="","","http://maps.google.com/?q="&amp;oldHousing!B246&amp;" NV")</f>
        <v/>
      </c>
      <c r="N254" s="90" t="str">
        <f>if(oldHousing!D246="","",$R$37&amp;oldHousing!D246&amp;$R$38&amp;oldHousing!E246)</f>
        <v/>
      </c>
      <c r="O254" s="90" t="str">
        <f t="shared" si="9"/>
        <v/>
      </c>
      <c r="P254" s="81"/>
      <c r="S254" s="81"/>
    </row>
    <row r="255">
      <c r="B255" s="87" t="str">
        <f t="shared" si="1"/>
        <v>#REF!</v>
      </c>
      <c r="C255" s="88" t="str">
        <f t="shared" si="2"/>
        <v>#REF!</v>
      </c>
      <c r="D255" s="89" t="str">
        <f t="shared" si="10"/>
        <v>#REF!</v>
      </c>
      <c r="E255" s="88" t="str">
        <f>if(#REF!="","",$R$23&amp;#REF!&amp;$R$24&amp;#REF!&amp;$R$25&amp;#REF!&amp;$R$26&amp;#REF!&amp;$R$27&amp;oldWordpress!H255&amp;$R$28&amp;#REF!&amp;$R$29)</f>
        <v>#REF!</v>
      </c>
      <c r="F255" s="90" t="str">
        <f>if(#REF!="","",$R$32&amp;#REF!&amp;$R$33&amp;#REF!&amp;$R$34)</f>
        <v>#REF!</v>
      </c>
      <c r="G255" s="90" t="str">
        <f>if(#REF!="","",$R$37&amp;#REF!&amp;$R$38&amp;#REF!)</f>
        <v>#REF!</v>
      </c>
      <c r="H255" s="90" t="str">
        <f t="shared" si="3"/>
        <v>#REF!</v>
      </c>
      <c r="I255" s="81"/>
      <c r="J255" s="90" t="str">
        <f>if(oldHousing!A247="","",$R$42&amp;oldHousing!A247&amp;$R$43&amp;L255&amp;K255&amp;oldHousing!B247&amp;$R$46&amp;O255&amp;$R$47&amp;oldHousing!F247&amp;$R$48)</f>
        <v/>
      </c>
      <c r="K255" s="90" t="str">
        <f>if(oldHousing!H255="y"," subsidized&lt;br /&gt;"," ")</f>
        <v> </v>
      </c>
      <c r="L255" s="90" t="str">
        <f>if(oldHousing!G255="","",oldHousing!G255&amp;if(oldHousing!H255="n","&amp;nbsp;&lt;br /&gt;",",&amp;nbsp;"))</f>
        <v/>
      </c>
      <c r="M255" s="90" t="str">
        <f>if(oldHousing!B247="","","http://maps.google.com/?q="&amp;oldHousing!B247&amp;" NV")</f>
        <v/>
      </c>
      <c r="N255" s="90" t="str">
        <f>if(oldHousing!D247="","",$R$37&amp;oldHousing!D247&amp;$R$38&amp;oldHousing!E247)</f>
        <v/>
      </c>
      <c r="O255" s="90" t="str">
        <f t="shared" si="9"/>
        <v/>
      </c>
      <c r="P255" s="81"/>
      <c r="S255" s="81"/>
    </row>
    <row r="256">
      <c r="B256" s="87" t="str">
        <f t="shared" si="1"/>
        <v>#REF!</v>
      </c>
      <c r="C256" s="88" t="str">
        <f t="shared" si="2"/>
        <v>#REF!</v>
      </c>
      <c r="D256" s="89" t="str">
        <f t="shared" si="10"/>
        <v>#REF!</v>
      </c>
      <c r="E256" s="88" t="str">
        <f>if(Services!A326="","",$R$23&amp;Services!A326&amp;$R$24&amp;Services!H326&amp;$R$25&amp;Services!D326&amp;$R$26&amp;Services!E326&amp;$R$27&amp;oldWordpress!H256&amp;$R$28&amp;Services!B326&amp;$R$29)</f>
        <v>&lt;h3&gt;VA Supportive Housing (VASH)&lt;/h3&gt;&lt;p&gt;Veterans-Subsidized HUD-VASH. HUD housing vouchers with VA supportive services to help Veterans who are homeless and their families find and sustain permanent housing. VA case managers may connect these Veterans with support services such as health care, mental health treatment, and substance use counseling to help them in their recovery process and with their ability to maintain housing in the community.&lt;br /&gt;350 Capitol Hill Ave, Reno, NV &lt;a href="http://maps.google.com/?q=350 Capitol Hill Ave, Reno, NV" target="_blank"&gt;MAP&lt;/a&gt;&lt;strong&gt;&lt;br /&gt;775-321-4880&lt;/strong&gt;&lt;/p&gt;</v>
      </c>
      <c r="F256" s="90" t="str">
        <f>if(Services!D326="","",$R$32&amp;Services!D326&amp;$R$33&amp;Services!E326&amp;$R$34)</f>
        <v>http://maps.google.com/?q=350 Capitol Hill Ave, Reno, NV</v>
      </c>
      <c r="G256" s="90" t="str">
        <f>if(Services!AJ326="","",$R$37&amp;Services!AJ326&amp;$R$38&amp;Services!AK326)</f>
        <v/>
      </c>
      <c r="H256" s="90" t="str">
        <f t="shared" si="3"/>
        <v>http://maps.google.com/?q=350 Capitol Hill Ave, Reno, NV</v>
      </c>
      <c r="I256" s="81"/>
      <c r="J256" s="90" t="str">
        <f>if(oldHousing!A248="","",$R$42&amp;oldHousing!A248&amp;$R$43&amp;L256&amp;K256&amp;oldHousing!B248&amp;$R$46&amp;O256&amp;$R$47&amp;oldHousing!F248&amp;$R$48)</f>
        <v/>
      </c>
      <c r="K256" s="90" t="str">
        <f>if(oldHousing!H256="y"," subsidized&lt;br /&gt;"," ")</f>
        <v> </v>
      </c>
      <c r="L256" s="90" t="str">
        <f>if(oldHousing!G256="","",oldHousing!G256&amp;if(oldHousing!H256="n","&amp;nbsp;&lt;br /&gt;",",&amp;nbsp;"))</f>
        <v/>
      </c>
      <c r="M256" s="90" t="str">
        <f>if(oldHousing!B248="","","http://maps.google.com/?q="&amp;oldHousing!B248&amp;" NV")</f>
        <v/>
      </c>
      <c r="N256" s="90" t="str">
        <f>if(oldHousing!D248="","",$R$37&amp;oldHousing!D248&amp;$R$38&amp;oldHousing!E248)</f>
        <v/>
      </c>
      <c r="O256" s="90" t="str">
        <f t="shared" si="9"/>
        <v/>
      </c>
      <c r="P256" s="81"/>
      <c r="S256" s="81"/>
    </row>
    <row r="257">
      <c r="B257" s="87" t="str">
        <f t="shared" si="1"/>
        <v>#REF!</v>
      </c>
      <c r="C257" s="88" t="str">
        <f t="shared" si="2"/>
        <v>#REF!</v>
      </c>
      <c r="D257" s="89" t="str">
        <f t="shared" si="10"/>
        <v>#REF!</v>
      </c>
      <c r="E257" s="88" t="str">
        <f>if(#REF!="","",$R$23&amp;#REF!&amp;$R$24&amp;#REF!&amp;$R$25&amp;#REF!&amp;$R$26&amp;#REF!&amp;$R$27&amp;oldWordpress!H257&amp;$R$28&amp;#REF!&amp;$R$29)</f>
        <v>#REF!</v>
      </c>
      <c r="F257" s="90" t="str">
        <f>if(#REF!="","",$R$32&amp;#REF!&amp;$R$33&amp;#REF!&amp;$R$34)</f>
        <v>#REF!</v>
      </c>
      <c r="G257" s="90" t="str">
        <f>if(#REF!="","",$R$37&amp;#REF!&amp;$R$38&amp;#REF!)</f>
        <v>#REF!</v>
      </c>
      <c r="H257" s="90" t="str">
        <f t="shared" si="3"/>
        <v>#REF!</v>
      </c>
      <c r="I257" s="81"/>
      <c r="J257" s="90" t="str">
        <f>if(oldHousing!A249="","",$R$42&amp;oldHousing!A249&amp;$R$43&amp;L257&amp;K257&amp;oldHousing!B249&amp;$R$46&amp;O257&amp;$R$47&amp;oldHousing!F249&amp;$R$48)</f>
        <v/>
      </c>
      <c r="K257" s="90" t="str">
        <f>if(oldHousing!H257="y"," subsidized&lt;br /&gt;"," ")</f>
        <v> </v>
      </c>
      <c r="L257" s="90" t="str">
        <f>if(oldHousing!G257="","",oldHousing!G257&amp;if(oldHousing!H257="n","&amp;nbsp;&lt;br /&gt;",",&amp;nbsp;"))</f>
        <v/>
      </c>
      <c r="M257" s="90" t="str">
        <f>if(oldHousing!B249="","","http://maps.google.com/?q="&amp;oldHousing!B249&amp;" NV")</f>
        <v/>
      </c>
      <c r="N257" s="90" t="str">
        <f>if(oldHousing!D249="","",$R$37&amp;oldHousing!D249&amp;$R$38&amp;oldHousing!E249)</f>
        <v/>
      </c>
      <c r="O257" s="90" t="str">
        <f t="shared" si="9"/>
        <v/>
      </c>
      <c r="P257" s="81"/>
      <c r="S257" s="81"/>
    </row>
    <row r="258">
      <c r="B258" s="87" t="str">
        <f t="shared" si="1"/>
        <v>#REF!</v>
      </c>
      <c r="C258" s="88" t="str">
        <f t="shared" si="2"/>
        <v>#REF!</v>
      </c>
      <c r="D258" s="89" t="str">
        <f t="shared" si="10"/>
        <v>#REF!</v>
      </c>
      <c r="E258" s="88" t="str">
        <f>if(Services!A327="","",$R$23&amp;Services!A327&amp;$R$24&amp;Services!H327&amp;$R$25&amp;Services!D327&amp;$R$26&amp;Services!E327&amp;$R$27&amp;oldWordpress!H258&amp;$R$28&amp;Services!B327&amp;$R$29)</f>
        <v>&lt;h3&gt;Valley View Christian Fellowship&lt;/h3&gt;&lt;p&gt;The food pantry can have fruits, canned goods, and more. Clothing and some basic household supplies may also be provided in Washoe County.&lt;br /&gt;1805 Geiger Grade Rd., Reno, NV &lt;a href="http://maps.google.com/?q=1805 Geiger Grade Rd., Reno, NV" target="_blank"&gt;MAP&lt;/a&gt;&lt;strong&gt;&lt;br /&gt;775-772-7873&lt;/strong&gt;&lt;/p&gt;</v>
      </c>
      <c r="F258" s="90" t="str">
        <f>if(Services!D327="","",$R$32&amp;Services!D327&amp;$R$33&amp;Services!E327&amp;$R$34)</f>
        <v>http://maps.google.com/?q=1805 Geiger Grade Rd., Reno, NV</v>
      </c>
      <c r="G258" s="90" t="str">
        <f>if(Services!AJ327="","",$R$37&amp;Services!AJ327&amp;$R$38&amp;Services!AK327)</f>
        <v/>
      </c>
      <c r="H258" s="90" t="str">
        <f t="shared" si="3"/>
        <v>http://maps.google.com/?q=1805 Geiger Grade Rd., Reno, NV</v>
      </c>
      <c r="I258" s="81"/>
      <c r="J258" s="90" t="str">
        <f>if(oldHousing!A250="","",$R$42&amp;oldHousing!A250&amp;$R$43&amp;L258&amp;K258&amp;oldHousing!B250&amp;$R$46&amp;O258&amp;$R$47&amp;oldHousing!F250&amp;$R$48)</f>
        <v/>
      </c>
      <c r="K258" s="90" t="str">
        <f>if(oldHousing!H258="y"," subsidized&lt;br /&gt;"," ")</f>
        <v> </v>
      </c>
      <c r="L258" s="90" t="str">
        <f>if(oldHousing!G258="","",oldHousing!G258&amp;if(oldHousing!H258="n","&amp;nbsp;&lt;br /&gt;",",&amp;nbsp;"))</f>
        <v/>
      </c>
      <c r="M258" s="90" t="str">
        <f>if(oldHousing!B250="","","http://maps.google.com/?q="&amp;oldHousing!B250&amp;" NV")</f>
        <v/>
      </c>
      <c r="N258" s="90" t="str">
        <f>if(oldHousing!D250="","",$R$37&amp;oldHousing!D250&amp;$R$38&amp;oldHousing!E250)</f>
        <v/>
      </c>
      <c r="O258" s="90" t="str">
        <f t="shared" si="9"/>
        <v/>
      </c>
      <c r="P258" s="81"/>
      <c r="S258" s="81"/>
    </row>
    <row r="259">
      <c r="B259" s="87" t="str">
        <f t="shared" si="1"/>
        <v>#REF!</v>
      </c>
      <c r="C259" s="88" t="str">
        <f t="shared" si="2"/>
        <v>#REF!</v>
      </c>
      <c r="D259" s="89" t="str">
        <f t="shared" si="10"/>
        <v>#REF!</v>
      </c>
      <c r="E259" s="88" t="str">
        <f>if(Services!A328="","",$R$23&amp;Services!A328&amp;$R$24&amp;Services!H328&amp;$R$25&amp;Services!D328&amp;$R$26&amp;Services!E328&amp;$R$27&amp;oldWordpress!H259&amp;$R$28&amp;Services!B328&amp;$R$29)</f>
        <v>&lt;h3&gt;Veterans Affairs&lt;/h3&gt;&lt;p&gt;Reno VAMC (24 hours a day for inpatient), clinics are 8:00 am to 4:00 pm.
Sierra Foothills Outpatient Clinic 8:00 am - 5:00 pm.
Carson Valley Outpatient Clinic 8:00 am -4:00 pm.
Lahontan Valley Outpatient Clinic 8:00 am -4:00 pm.
Readjustment Counseling Service; veterans Services; VA pension and other benefit information.
&lt;br /&gt;975 Kirman Avenue, Reno, NV &lt;a href="http://maps.google.com/?q=975 Kirman Avenue, Reno, NV" target="_blank"&gt;MAP&lt;/a&gt;&lt;strong&gt;&lt;br /&gt;775-786-720&lt;/strong&gt;&lt;/p&gt;</v>
      </c>
      <c r="F259" s="90" t="str">
        <f>if(Services!D328="","",$R$32&amp;Services!D328&amp;$R$33&amp;Services!E328&amp;$R$34)</f>
        <v>http://maps.google.com/?q=975 Kirman Avenue, Reno, NV</v>
      </c>
      <c r="G259" s="90" t="str">
        <f>if(Services!AJ328="","",$R$37&amp;Services!AJ328&amp;$R$38&amp;Services!AK328)</f>
        <v/>
      </c>
      <c r="H259" s="90" t="str">
        <f t="shared" si="3"/>
        <v>http://maps.google.com/?q=975 Kirman Avenue, Reno, NV</v>
      </c>
      <c r="I259" s="81"/>
      <c r="J259" s="90" t="str">
        <f>if(oldHousing!A251="","",$R$42&amp;oldHousing!A251&amp;$R$43&amp;L259&amp;K259&amp;oldHousing!B251&amp;$R$46&amp;O259&amp;$R$47&amp;oldHousing!F251&amp;$R$48)</f>
        <v/>
      </c>
      <c r="K259" s="90" t="str">
        <f>if(oldHousing!H259="y"," subsidized&lt;br /&gt;"," ")</f>
        <v> </v>
      </c>
      <c r="L259" s="90" t="str">
        <f>if(oldHousing!G259="","",oldHousing!G259&amp;if(oldHousing!H259="n","&amp;nbsp;&lt;br /&gt;",",&amp;nbsp;"))</f>
        <v/>
      </c>
      <c r="M259" s="90" t="str">
        <f>if(oldHousing!B251="","","http://maps.google.com/?q="&amp;oldHousing!B251&amp;" NV")</f>
        <v/>
      </c>
      <c r="N259" s="90" t="str">
        <f>if(oldHousing!D251="","",$R$37&amp;oldHousing!D251&amp;$R$38&amp;oldHousing!E251)</f>
        <v/>
      </c>
      <c r="O259" s="90" t="str">
        <f t="shared" si="9"/>
        <v/>
      </c>
      <c r="P259" s="81"/>
      <c r="S259" s="81"/>
    </row>
    <row r="260">
      <c r="B260" s="87" t="str">
        <f t="shared" si="1"/>
        <v>#REF!</v>
      </c>
      <c r="C260" s="88" t="str">
        <f t="shared" si="2"/>
        <v>#REF!</v>
      </c>
      <c r="D260" s="89" t="str">
        <f t="shared" si="10"/>
        <v>#REF!</v>
      </c>
      <c r="E260" s="88" t="str">
        <f>if(Services!A330="","",$R$23&amp;Services!A330&amp;$R$24&amp;Services!H330&amp;$R$25&amp;Services!D330&amp;$R$26&amp;Services!E330&amp;$R$27&amp;oldWordpress!H260&amp;$R$28&amp;Services!B330&amp;$R$29)</f>
        <v>&lt;h3&gt;Vintage Hills Sr Apts&lt;/h3&gt;&lt;p&gt;Senior/Disabled-Subsidized-Using Low Income Housing Tax Credit. LIHTC program, some households must earn either less than 50% or 60% of the area median income Rents in these units are capped at a maximum of 30% of the set-aside area median income.&lt;br /&gt;4195 West 7th St, Reno, NV &lt;a href="http://maps.google.com/?q=4195 West 7th St, Reno, NV" target="_blank"&gt;MAP&lt;/a&gt;&lt;strong&gt;&lt;br /&gt;775-787-0109&lt;/strong&gt;&lt;/p&gt;</v>
      </c>
      <c r="F260" s="90" t="str">
        <f>if(Services!D330="","",$R$32&amp;Services!D330&amp;$R$33&amp;Services!E330&amp;$R$34)</f>
        <v>http://maps.google.com/?q=4195 West 7th St, Reno, NV</v>
      </c>
      <c r="G260" s="90" t="str">
        <f>if(Services!AJ330="","",$R$37&amp;Services!AJ330&amp;$R$38&amp;Services!AK330)</f>
        <v/>
      </c>
      <c r="H260" s="90" t="str">
        <f t="shared" si="3"/>
        <v>http://maps.google.com/?q=4195 West 7th St, Reno, NV</v>
      </c>
      <c r="I260" s="81"/>
      <c r="J260" s="90" t="str">
        <f>if(oldHousing!A252="","",$R$42&amp;oldHousing!A252&amp;$R$43&amp;L260&amp;K260&amp;oldHousing!B252&amp;$R$46&amp;O260&amp;$R$47&amp;oldHousing!F252&amp;$R$48)</f>
        <v/>
      </c>
      <c r="K260" s="90" t="str">
        <f>if(oldHousing!H260="y"," subsidized&lt;br /&gt;"," ")</f>
        <v> </v>
      </c>
      <c r="L260" s="90" t="str">
        <f>if(oldHousing!G260="","",oldHousing!G260&amp;if(oldHousing!H260="n","&amp;nbsp;&lt;br /&gt;",",&amp;nbsp;"))</f>
        <v/>
      </c>
      <c r="M260" s="90" t="str">
        <f>if(oldHousing!B252="","","http://maps.google.com/?q="&amp;oldHousing!B252&amp;" NV")</f>
        <v/>
      </c>
      <c r="N260" s="90" t="str">
        <f>if(oldHousing!D252="","",$R$37&amp;oldHousing!D252&amp;$R$38&amp;oldHousing!E252)</f>
        <v/>
      </c>
      <c r="O260" s="90" t="str">
        <f t="shared" si="9"/>
        <v/>
      </c>
      <c r="P260" s="81"/>
      <c r="S260" s="81"/>
    </row>
    <row r="261">
      <c r="B261" s="87" t="str">
        <f t="shared" si="1"/>
        <v>#REF!</v>
      </c>
      <c r="C261" s="88" t="str">
        <f t="shared" si="2"/>
        <v>#REF!</v>
      </c>
      <c r="D261" s="89" t="str">
        <f t="shared" si="10"/>
        <v>#REF!</v>
      </c>
      <c r="E261" s="88" t="str">
        <f>if(Services!A331="","",$R$23&amp;Services!A331&amp;$R$24&amp;Services!H331&amp;$R$25&amp;Services!D331&amp;$R$26&amp;Services!E331&amp;$R$27&amp;oldWordpress!H261&amp;$R$28&amp;Services!B331&amp;$R$29)</f>
        <v>&lt;h3&gt;Vista Point Apt Homes&lt;/h3&gt;&lt;p&gt;Family-Subsidized-Using Low Income Housing Tax Credit LIHTC program, units set aside. Households must earn either less than 50% or 60% of the area median income. Rents capped at a maximum of 30% of the set-aside area median income.&lt;br /&gt;250 Talus Way, Reno, NV &lt;a href="http://maps.google.com/?q=250 Talus Way, Reno, NV" target="_blank"&gt;MAP&lt;/a&gt;&lt;strong&gt;&lt;br /&gt;775-337-8819&lt;/strong&gt;&lt;/p&gt;</v>
      </c>
      <c r="F261" s="90" t="str">
        <f>if(Services!D331="","",$R$32&amp;Services!D331&amp;$R$33&amp;Services!E331&amp;$R$34)</f>
        <v>http://maps.google.com/?q=250 Talus Way, Reno, NV</v>
      </c>
      <c r="G261" s="90" t="str">
        <f>if(Services!AJ331="","",$R$37&amp;Services!AJ331&amp;$R$38&amp;Services!AK331)</f>
        <v/>
      </c>
      <c r="H261" s="90" t="str">
        <f t="shared" si="3"/>
        <v>http://maps.google.com/?q=250 Talus Way, Reno, NV</v>
      </c>
      <c r="I261" s="81"/>
      <c r="J261" s="90" t="str">
        <f>if(oldHousing!A253="","",$R$42&amp;oldHousing!A253&amp;$R$43&amp;L261&amp;K261&amp;oldHousing!B253&amp;$R$46&amp;O261&amp;$R$47&amp;oldHousing!F253&amp;$R$48)</f>
        <v/>
      </c>
      <c r="K261" s="90" t="str">
        <f>if(oldHousing!H261="y"," subsidized&lt;br /&gt;"," ")</f>
        <v> </v>
      </c>
      <c r="L261" s="90" t="str">
        <f>if(oldHousing!G261="","",oldHousing!G261&amp;if(oldHousing!H261="n","&amp;nbsp;&lt;br /&gt;",",&amp;nbsp;"))</f>
        <v/>
      </c>
      <c r="M261" s="90" t="str">
        <f>if(oldHousing!B253="","","http://maps.google.com/?q="&amp;oldHousing!B253&amp;" NV")</f>
        <v/>
      </c>
      <c r="N261" s="90" t="str">
        <f>if(oldHousing!D253="","",$R$37&amp;oldHousing!D253&amp;$R$38&amp;oldHousing!E253)</f>
        <v/>
      </c>
      <c r="O261" s="90" t="str">
        <f t="shared" si="9"/>
        <v/>
      </c>
      <c r="P261" s="81"/>
      <c r="S261" s="81"/>
    </row>
    <row r="262">
      <c r="B262" s="87" t="str">
        <f t="shared" si="1"/>
        <v>#REF!</v>
      </c>
      <c r="C262" s="88" t="str">
        <f t="shared" si="2"/>
        <v>#REF!</v>
      </c>
      <c r="D262" s="89" t="str">
        <f t="shared" si="10"/>
        <v>#REF!</v>
      </c>
      <c r="E262" s="88" t="str">
        <f>if(Services!A332="","",$R$23&amp;Services!A332&amp;$R$24&amp;Services!H332&amp;$R$25&amp;Services!D332&amp;$R$26&amp;Services!E332&amp;$R$27&amp;oldWordpress!H262&amp;$R$28&amp;Services!B332&amp;$R$29)</f>
        <v>&lt;h3&gt;Vitality - Carson&lt;/h3&gt;&lt;p&gt;30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co-occurring disorders appropriateness determined on a case by case basis. Vitality request a co-pay of $1000 towards treatment costs in addition to the supportive services fee of $175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case.&lt;br /&gt;900 E long, Carson City, NV &lt;a href="http://maps.google.com/?q=900 E long, Carson City, NV" target="_blank"&gt;MAP&lt;/a&gt;&lt;strong&gt;&lt;br /&gt;&lt;/strong&gt;&lt;/p&gt;</v>
      </c>
      <c r="F262" s="90" t="str">
        <f>if(Services!D332="","",$R$32&amp;Services!D332&amp;$R$33&amp;Services!E332&amp;$R$34)</f>
        <v>http://maps.google.com/?q=900 E long, Carson City, NV</v>
      </c>
      <c r="G262" s="90" t="str">
        <f>if(Services!AJ332="","",$R$37&amp;Services!AJ332&amp;$R$38&amp;Services!AK332)</f>
        <v/>
      </c>
      <c r="H262" s="90" t="str">
        <f t="shared" si="3"/>
        <v>http://maps.google.com/?q=900 E long, Carson City, NV</v>
      </c>
      <c r="I262" s="81"/>
      <c r="J262" s="90" t="str">
        <f>if(oldHousing!A254="","",$R$42&amp;oldHousing!A254&amp;$R$43&amp;L262&amp;K262&amp;oldHousing!B254&amp;$R$46&amp;O262&amp;$R$47&amp;oldHousing!F254&amp;$R$48)</f>
        <v/>
      </c>
      <c r="K262" s="90" t="str">
        <f>if(oldHousing!H262="y"," subsidized&lt;br /&gt;"," ")</f>
        <v> </v>
      </c>
      <c r="L262" s="90" t="str">
        <f>if(oldHousing!G262="","",oldHousing!G262&amp;if(oldHousing!H262="n","&amp;nbsp;&lt;br /&gt;",",&amp;nbsp;"))</f>
        <v/>
      </c>
      <c r="M262" s="90" t="str">
        <f>if(oldHousing!B254="","","http://maps.google.com/?q="&amp;oldHousing!B254&amp;" NV")</f>
        <v/>
      </c>
      <c r="N262" s="90" t="str">
        <f>if(oldHousing!D254="","",$R$37&amp;oldHousing!D254&amp;$R$38&amp;oldHousing!E254)</f>
        <v/>
      </c>
      <c r="O262" s="90" t="str">
        <f t="shared" si="9"/>
        <v/>
      </c>
      <c r="P262" s="81"/>
      <c r="S262" s="81"/>
    </row>
    <row r="263">
      <c r="B263" s="87" t="str">
        <f t="shared" si="1"/>
        <v>#REF!</v>
      </c>
      <c r="C263" s="88" t="str">
        <f t="shared" si="2"/>
        <v>#REF!</v>
      </c>
      <c r="D263" s="89" t="str">
        <f t="shared" si="10"/>
        <v>#REF!</v>
      </c>
      <c r="E263" s="88" t="str">
        <f>if(Services!A333="","",$R$23&amp;Services!A333&amp;$R$24&amp;Services!H333&amp;$R$25&amp;Services!D333&amp;$R$26&amp;Services!E333&amp;$R$27&amp;oldWordpress!H263&amp;$R$28&amp;Services!B333&amp;$R$29)</f>
        <v>&lt;h3&gt;Vitality Center- Elko Nv&lt;/h3&gt;&lt;p&gt;30 day intensive residential substance abuse treatment program for men and women with drug and/or alcohol addictions. A client's stay can considered for extension on a case by case basis. Option of transitional living after successful completion of inpatient program based on acceptance and availability. Can treat clients with some health issues and co-occurring disorders appropriateness determined on a case by case basis. Vitality request a co-pay of $1000 towards treatment costs in addition to the medical services fee of $670 remaining charges can be set up on a payment plan. PLEASE NOTE: Vitality will take into consideration the clients request for facility however based on the information provided on the application and during the interview the Intake Coordinator will determine which facility will be the appropriate treatment fit in each case.&lt;br /&gt;3740 Idaho Street, Elko, NV &lt;a href="http://maps.google.com/?q=3740 Idaho Street, Elko, NV" target="_blank"&gt;MAP&lt;/a&gt;&lt;strong&gt;&lt;br /&gt;&lt;/strong&gt;&lt;/p&gt;</v>
      </c>
      <c r="F263" s="90" t="str">
        <f>if(Services!D333="","",$R$32&amp;Services!D333&amp;$R$33&amp;Services!E333&amp;$R$34)</f>
        <v>http://maps.google.com/?q=3740 Idaho Street, Elko, NV</v>
      </c>
      <c r="G263" s="90" t="str">
        <f>if(Services!AJ333="","",$R$37&amp;Services!AJ333&amp;$R$38&amp;Services!AK333)</f>
        <v/>
      </c>
      <c r="H263" s="90" t="str">
        <f t="shared" si="3"/>
        <v>http://maps.google.com/?q=3740 Idaho Street, Elko, NV</v>
      </c>
      <c r="I263" s="81"/>
      <c r="J263" s="90" t="str">
        <f>if(oldHousing!A255="","",$R$42&amp;oldHousing!A255&amp;$R$43&amp;L263&amp;K263&amp;oldHousing!B255&amp;$R$46&amp;O263&amp;$R$47&amp;oldHousing!F255&amp;$R$48)</f>
        <v/>
      </c>
      <c r="K263" s="90" t="str">
        <f>if(oldHousing!H263="y"," subsidized&lt;br /&gt;"," ")</f>
        <v> </v>
      </c>
      <c r="L263" s="90" t="str">
        <f>if(oldHousing!G263="","",oldHousing!G263&amp;if(oldHousing!H263="n","&amp;nbsp;&lt;br /&gt;",",&amp;nbsp;"))</f>
        <v/>
      </c>
      <c r="M263" s="90" t="str">
        <f>if(oldHousing!B255="","","http://maps.google.com/?q="&amp;oldHousing!B255&amp;" NV")</f>
        <v/>
      </c>
      <c r="N263" s="90" t="str">
        <f>if(oldHousing!D255="","",$R$37&amp;oldHousing!D255&amp;$R$38&amp;oldHousing!E255)</f>
        <v/>
      </c>
      <c r="O263" s="90" t="str">
        <f t="shared" si="9"/>
        <v/>
      </c>
      <c r="P263" s="81"/>
      <c r="S263" s="81"/>
    </row>
    <row r="264">
      <c r="B264" s="87" t="str">
        <f t="shared" si="1"/>
        <v>#REF!</v>
      </c>
      <c r="C264" s="88" t="str">
        <f t="shared" si="2"/>
        <v>#REF!</v>
      </c>
      <c r="D264" s="89" t="str">
        <f t="shared" si="10"/>
        <v>#REF!</v>
      </c>
      <c r="E264" s="88" t="str">
        <f>if(Services!A334="","",$R$23&amp;Services!A334&amp;$R$24&amp;Services!H334&amp;$R$25&amp;Services!D334&amp;$R$26&amp;Services!E334&amp;$R$27&amp;oldWordpress!H264&amp;$R$28&amp;Services!B334&amp;$R$29)</f>
        <v>&lt;h3&gt;Vocational Rehab - Services for the Blind and Visually Impaired&lt;/h3&gt;&lt;p&gt;Assist mentally, physically, or emotionally disabled individuals with resumes, and job searching, working independently. Monday-Friday 8:00-5:00.
Referrals (Nevada State Vocational Rehabilitation) for vision aids, if needed for employability; Older Blind program for seniors 55+; canes; magnifying glasses.&lt;br /&gt;1325 Corporate Blvd., Reno, NV &lt;a href="http://maps.google.com/?q=1325 Corporate Blvd., Reno, NV" target="_blank"&gt;MAP&lt;/a&gt;&lt;strong&gt;&lt;br /&gt;775-823-8100&lt;/strong&gt;&lt;/p&gt;</v>
      </c>
      <c r="F264" s="90" t="str">
        <f>if(Services!D334="","",$R$32&amp;Services!D334&amp;$R$33&amp;Services!E334&amp;$R$34)</f>
        <v>http://maps.google.com/?q=1325 Corporate Blvd., Reno, NV</v>
      </c>
      <c r="G264" s="90" t="str">
        <f>if(Services!AJ334="","",$R$37&amp;Services!AJ334&amp;$R$38&amp;Services!AK334)</f>
        <v/>
      </c>
      <c r="H264" s="90" t="str">
        <f t="shared" si="3"/>
        <v>http://maps.google.com/?q=1325 Corporate Blvd., Reno, NV</v>
      </c>
      <c r="I264" s="81"/>
      <c r="J264" s="90" t="str">
        <f>if(oldHousing!A256="","",$R$42&amp;oldHousing!A256&amp;$R$43&amp;L264&amp;K264&amp;oldHousing!B256&amp;$R$46&amp;O264&amp;$R$47&amp;oldHousing!F256&amp;$R$48)</f>
        <v/>
      </c>
      <c r="K264" s="90" t="str">
        <f>if(oldHousing!H264="y"," subsidized&lt;br /&gt;"," ")</f>
        <v> </v>
      </c>
      <c r="L264" s="90" t="str">
        <f>if(oldHousing!G264="","",oldHousing!G264&amp;if(oldHousing!H264="n","&amp;nbsp;&lt;br /&gt;",",&amp;nbsp;"))</f>
        <v/>
      </c>
      <c r="M264" s="90" t="str">
        <f>if(oldHousing!B256="","","http://maps.google.com/?q="&amp;oldHousing!B256&amp;" NV")</f>
        <v/>
      </c>
      <c r="N264" s="90" t="str">
        <f>if(oldHousing!D256="","",$R$37&amp;oldHousing!D256&amp;$R$38&amp;oldHousing!E256)</f>
        <v/>
      </c>
      <c r="O264" s="90" t="str">
        <f t="shared" si="9"/>
        <v/>
      </c>
      <c r="P264" s="81"/>
      <c r="S264" s="81"/>
    </row>
    <row r="265">
      <c r="B265" s="87" t="str">
        <f t="shared" si="1"/>
        <v>#REF!</v>
      </c>
      <c r="C265" s="88" t="str">
        <f t="shared" si="2"/>
        <v>#REF!</v>
      </c>
      <c r="D265" s="89" t="str">
        <f t="shared" si="10"/>
        <v>#REF!</v>
      </c>
      <c r="E265" s="88" t="str">
        <f>if(Services!A335="","",$R$23&amp;Services!A335&amp;$R$24&amp;Services!H335&amp;$R$25&amp;Services!D335&amp;$R$26&amp;Services!E335&amp;$R$27&amp;oldWordpress!H265&amp;$R$28&amp;Services!B335&amp;$R$29)</f>
        <v>&lt;h3&gt;Voice in the Wilderness Church&lt;/h3&gt;&lt;p&gt;Church can provide meals and free food.&lt;br /&gt;513 E. Second Street, Reno, NV &lt;a href="http://maps.google.com/?q=513 E. Second Street, Reno, NV" target="_blank"&gt;MAP&lt;/a&gt;&lt;strong&gt;&lt;br /&gt;&lt;/strong&gt;&lt;/p&gt;</v>
      </c>
      <c r="F265" s="90" t="str">
        <f>if(Services!D335="","",$R$32&amp;Services!D335&amp;$R$33&amp;Services!E335&amp;$R$34)</f>
        <v>http://maps.google.com/?q=513 E. Second Street, Reno, NV</v>
      </c>
      <c r="G265" s="90" t="str">
        <f>if(Services!AJ335="","",$R$37&amp;Services!AJ335&amp;$R$38&amp;Services!AK335)</f>
        <v/>
      </c>
      <c r="H265" s="90" t="str">
        <f t="shared" si="3"/>
        <v>http://maps.google.com/?q=513 E. Second Street, Reno, NV</v>
      </c>
      <c r="I265" s="81"/>
      <c r="J265" s="90" t="str">
        <f>if(oldHousing!A257="","",$R$42&amp;oldHousing!A257&amp;$R$43&amp;L265&amp;K265&amp;oldHousing!B257&amp;$R$46&amp;O265&amp;$R$47&amp;oldHousing!F257&amp;$R$48)</f>
        <v/>
      </c>
      <c r="K265" s="90" t="str">
        <f>if(oldHousing!H265="y"," subsidized&lt;br /&gt;"," ")</f>
        <v> </v>
      </c>
      <c r="L265" s="90" t="str">
        <f>if(oldHousing!G265="","",oldHousing!G265&amp;if(oldHousing!H265="n","&amp;nbsp;&lt;br /&gt;",",&amp;nbsp;"))</f>
        <v/>
      </c>
      <c r="M265" s="90" t="str">
        <f>if(oldHousing!B257="","","http://maps.google.com/?q="&amp;oldHousing!B257&amp;" NV")</f>
        <v/>
      </c>
      <c r="N265" s="90" t="str">
        <f>if(oldHousing!D257="","",$R$37&amp;oldHousing!D257&amp;$R$38&amp;oldHousing!E257)</f>
        <v/>
      </c>
      <c r="O265" s="90" t="str">
        <f t="shared" si="9"/>
        <v/>
      </c>
      <c r="P265" s="81"/>
      <c r="S265" s="81"/>
    </row>
    <row r="266">
      <c r="B266" s="87" t="str">
        <f t="shared" si="1"/>
        <v>#REF!</v>
      </c>
      <c r="C266" s="88" t="str">
        <f t="shared" si="2"/>
        <v>#REF!</v>
      </c>
      <c r="D266" s="89" t="str">
        <f t="shared" si="10"/>
        <v>#REF!</v>
      </c>
      <c r="E266" s="88" t="str">
        <f>if(Services!A336="","",$R$23&amp;Services!A336&amp;$R$24&amp;Services!H336&amp;$R$25&amp;Services!D336&amp;$R$26&amp;Services!E336&amp;$R$27&amp;oldWordpress!H266&amp;$R$28&amp;Services!B336&amp;$R$29)</f>
        <v>&lt;h3&gt;Volunteers of America&lt;/h3&gt;&lt;p&gt;Washoe County homeless, veterans, and other struggling families can get help. Everything from free food to shelter, homeless prevention, and other support is arranged. Washoe County homeless, veterans, and other struggling families can get help. Everything from free food to shelter, homeless prevention, and other support is arranged.&lt;br /&gt;315 Record St. #200, Reno, NV &lt;a href="http://maps.google.com/?q=315 Record St. #200, Reno, NV" target="_blank"&gt;MAP&lt;/a&gt;&lt;strong&gt;&lt;br /&gt;775-329-4141&lt;/strong&gt;&lt;/p&gt;</v>
      </c>
      <c r="F266" s="90" t="str">
        <f>if(Services!D336="","",$R$32&amp;Services!D336&amp;$R$33&amp;Services!E336&amp;$R$34)</f>
        <v>http://maps.google.com/?q=315 Record St. #200, Reno, NV</v>
      </c>
      <c r="G266" s="90" t="str">
        <f>if(Services!AJ336="","",$R$37&amp;Services!AJ336&amp;$R$38&amp;Services!AK336)</f>
        <v/>
      </c>
      <c r="H266" s="90" t="str">
        <f t="shared" si="3"/>
        <v>http://maps.google.com/?q=315 Record St. #200, Reno, NV</v>
      </c>
      <c r="I266" s="81"/>
      <c r="J266" s="90" t="str">
        <f>if(oldHousing!A258="","",$R$42&amp;oldHousing!A258&amp;$R$43&amp;L266&amp;K266&amp;oldHousing!B258&amp;$R$46&amp;O266&amp;$R$47&amp;oldHousing!F258&amp;$R$48)</f>
        <v/>
      </c>
      <c r="K266" s="90" t="str">
        <f>if(oldHousing!H266="y"," subsidized&lt;br /&gt;"," ")</f>
        <v> </v>
      </c>
      <c r="L266" s="90" t="str">
        <f>if(oldHousing!G266="","",oldHousing!G266&amp;if(oldHousing!H266="n","&amp;nbsp;&lt;br /&gt;",",&amp;nbsp;"))</f>
        <v/>
      </c>
      <c r="M266" s="90" t="str">
        <f>if(oldHousing!B258="","","http://maps.google.com/?q="&amp;oldHousing!B258&amp;" NV")</f>
        <v/>
      </c>
      <c r="N266" s="90" t="str">
        <f>if(oldHousing!D258="","",$R$37&amp;oldHousing!D258&amp;$R$38&amp;oldHousing!E258)</f>
        <v/>
      </c>
      <c r="O266" s="90" t="str">
        <f t="shared" si="9"/>
        <v/>
      </c>
      <c r="P266" s="81"/>
      <c r="S266" s="81"/>
    </row>
    <row r="267">
      <c r="B267" s="87" t="str">
        <f t="shared" si="1"/>
        <v>#REF!</v>
      </c>
      <c r="C267" s="88" t="str">
        <f t="shared" si="2"/>
        <v>#REF!</v>
      </c>
      <c r="D267" s="89" t="str">
        <f t="shared" si="10"/>
        <v>#REF!</v>
      </c>
      <c r="E267" s="88" t="str">
        <f>if(Services!A337="","",$R$23&amp;Services!A337&amp;$R$24&amp;Services!H337&amp;$R$25&amp;Services!D337&amp;$R$26&amp;Services!E337&amp;$R$27&amp;oldWordpress!H267&amp;$R$28&amp;Services!B337&amp;$R$29)</f>
        <v>#REF!</v>
      </c>
      <c r="F267" s="90" t="str">
        <f>if(Services!D337="","",$R$32&amp;Services!D337&amp;$R$33&amp;Services!E337&amp;$R$34)</f>
        <v>http://maps.google.com/?q=790 Sutro St., Reno , NV</v>
      </c>
      <c r="G267" s="90" t="str">
        <f>if(#REF!="","",$R$37&amp;#REF!&amp;$R$38&amp;#REF!)</f>
        <v>#REF!</v>
      </c>
      <c r="H267" s="90" t="str">
        <f t="shared" si="3"/>
        <v>#REF!</v>
      </c>
      <c r="I267" s="81"/>
      <c r="J267" s="90" t="str">
        <f>if(oldHousing!A259="","",$R$42&amp;oldHousing!A259&amp;$R$43&amp;L267&amp;K267&amp;oldHousing!B259&amp;$R$46&amp;O267&amp;$R$47&amp;oldHousing!F259&amp;$R$48)</f>
        <v/>
      </c>
      <c r="K267" s="90" t="str">
        <f>if(oldHousing!H267="y"," subsidized&lt;br /&gt;"," ")</f>
        <v> </v>
      </c>
      <c r="L267" s="90" t="str">
        <f>if(oldHousing!G267="","",oldHousing!G267&amp;if(oldHousing!H267="n","&amp;nbsp;&lt;br /&gt;",",&amp;nbsp;"))</f>
        <v/>
      </c>
      <c r="M267" s="90" t="str">
        <f>if(oldHousing!B259="","","http://maps.google.com/?q="&amp;oldHousing!B259&amp;" NV")</f>
        <v/>
      </c>
      <c r="N267" s="90" t="str">
        <f>if(oldHousing!D259="","",$R$37&amp;oldHousing!D259&amp;$R$38&amp;oldHousing!E259)</f>
        <v/>
      </c>
      <c r="O267" s="90" t="str">
        <f t="shared" si="9"/>
        <v/>
      </c>
      <c r="P267" s="81"/>
      <c r="S267" s="81"/>
    </row>
    <row r="268">
      <c r="B268" s="87" t="str">
        <f t="shared" si="1"/>
        <v>#REF!</v>
      </c>
      <c r="C268" s="88" t="str">
        <f t="shared" si="2"/>
        <v>#REF!</v>
      </c>
      <c r="D268" s="89" t="str">
        <f t="shared" si="10"/>
        <v>#REF!</v>
      </c>
      <c r="E268" s="88" t="str">
        <f>if(Services!A338="","",$R$23&amp;Services!A338&amp;$R$24&amp;Services!H338&amp;$R$25&amp;Services!D338&amp;$R$26&amp;Services!E338&amp;$R$27&amp;oldWordpress!H268&amp;$R$28&amp;Services!B338&amp;$R$29)</f>
        <v>&lt;h3&gt;Washoe Co. Adult Division Services&lt;/h3&gt;&lt;p&gt;HCAP - Health Care Assistance Program; skilled nursing; group care placement; burial assistance; Supportive housing program.&lt;br /&gt;1001 E Ninth St, Reno, NV &lt;a href="http://maps.google.com/?q=1001 E Ninth St, Reno, NV" target="_blank"&gt;MAP&lt;/a&gt;&lt;strong&gt;&lt;br /&gt;775-328-2000&lt;/strong&gt;&lt;/p&gt;</v>
      </c>
      <c r="F268" s="90" t="str">
        <f>if(Services!D338="","",$R$32&amp;Services!D338&amp;$R$33&amp;Services!E338&amp;$R$34)</f>
        <v>http://maps.google.com/?q=1001 E Ninth St, Reno, NV</v>
      </c>
      <c r="G268" s="90" t="str">
        <f>if(Services!AJ338="","",$R$37&amp;Services!AJ338&amp;$R$38&amp;Services!AK338)</f>
        <v/>
      </c>
      <c r="H268" s="90" t="str">
        <f t="shared" si="3"/>
        <v>http://maps.google.com/?q=1001 E Ninth St, Reno, NV</v>
      </c>
      <c r="I268" s="81"/>
      <c r="J268" s="90" t="str">
        <f>if(oldHousing!A260="","",$R$42&amp;oldHousing!A260&amp;$R$43&amp;L268&amp;K268&amp;oldHousing!B260&amp;$R$46&amp;O268&amp;$R$47&amp;oldHousing!F260&amp;$R$48)</f>
        <v/>
      </c>
      <c r="K268" s="90" t="str">
        <f>if(oldHousing!H268="y"," subsidized&lt;br /&gt;"," ")</f>
        <v> </v>
      </c>
      <c r="L268" s="90" t="str">
        <f>if(oldHousing!G268="","",oldHousing!G268&amp;if(oldHousing!H268="n","&amp;nbsp;&lt;br /&gt;",",&amp;nbsp;"))</f>
        <v/>
      </c>
      <c r="M268" s="90" t="str">
        <f>if(oldHousing!B260="","","http://maps.google.com/?q="&amp;oldHousing!B260&amp;" NV")</f>
        <v/>
      </c>
      <c r="N268" s="90" t="str">
        <f>if(oldHousing!D260="","",$R$37&amp;oldHousing!D260&amp;$R$38&amp;oldHousing!E260)</f>
        <v/>
      </c>
      <c r="O268" s="90" t="str">
        <f t="shared" si="9"/>
        <v/>
      </c>
      <c r="P268" s="81"/>
      <c r="S268" s="81"/>
    </row>
    <row r="269">
      <c r="B269" s="87" t="str">
        <f t="shared" si="1"/>
        <v>#REF!</v>
      </c>
      <c r="C269" s="88" t="str">
        <f t="shared" si="2"/>
        <v>#REF!</v>
      </c>
      <c r="D269" s="89" t="str">
        <f t="shared" si="10"/>
        <v>#REF!</v>
      </c>
      <c r="E269" s="88" t="str">
        <f>if(Services!A339="","",$R$23&amp;Services!A339&amp;$R$24&amp;Services!H339&amp;$R$25&amp;Services!D339&amp;$R$26&amp;Services!E339&amp;$R$27&amp;oldWordpress!H269&amp;$R$28&amp;Services!B339&amp;$R$29)</f>
        <v>&lt;h3&gt;Washoe Co. Health Dept. - WIC&lt;/h3&gt;&lt;p&gt;Hours Monday-Friday 8am-12pm and 1:00pm-5:00pm. 
Food supplements for pregnant women, infants, and children under 5 years; supplements for breastfeeding mothers &amp; infants under 1 yr; nutritional counseling &amp; classes; referrals; no charge.&lt;br /&gt;1001 E. 9th St. Bldg. B, Reno, NV &lt;a href="http://maps.google.com/?q=1001 E. 9th St. Bldg. B, Reno, NV" target="_blank"&gt;MAP&lt;/a&gt;&lt;strong&gt;&lt;br /&gt;775-328-2299&lt;/strong&gt;&lt;/p&gt;</v>
      </c>
      <c r="F269" s="90" t="str">
        <f>if(Services!D339="","",$R$32&amp;Services!D339&amp;$R$33&amp;Services!E339&amp;$R$34)</f>
        <v>http://maps.google.com/?q=1001 E. 9th St. Bldg. B, Reno, NV</v>
      </c>
      <c r="G269" s="90" t="str">
        <f>if(Services!AJ339="","",$R$37&amp;Services!AJ339&amp;$R$38&amp;Services!AK339)</f>
        <v/>
      </c>
      <c r="H269" s="90" t="str">
        <f t="shared" si="3"/>
        <v>http://maps.google.com/?q=1001 E. 9th St. Bldg. B, Reno, NV</v>
      </c>
      <c r="I269" s="81"/>
      <c r="J269" s="90" t="str">
        <f>if(oldHousing!A261="","",$R$42&amp;oldHousing!A261&amp;$R$43&amp;L269&amp;K269&amp;oldHousing!B261&amp;$R$46&amp;O269&amp;$R$47&amp;oldHousing!F261&amp;$R$48)</f>
        <v/>
      </c>
      <c r="K269" s="90" t="str">
        <f>if(oldHousing!H269="y"," subsidized&lt;br /&gt;"," ")</f>
        <v> </v>
      </c>
      <c r="L269" s="90" t="str">
        <f>if(oldHousing!G269="","",oldHousing!G269&amp;if(oldHousing!H269="n","&amp;nbsp;&lt;br /&gt;",",&amp;nbsp;"))</f>
        <v/>
      </c>
      <c r="M269" s="90" t="str">
        <f>if(oldHousing!B261="","","http://maps.google.com/?q="&amp;oldHousing!B261&amp;" NV")</f>
        <v/>
      </c>
      <c r="N269" s="90" t="str">
        <f>if(oldHousing!D261="","",$R$37&amp;oldHousing!D261&amp;$R$38&amp;oldHousing!E261)</f>
        <v/>
      </c>
      <c r="O269" s="90" t="str">
        <f t="shared" si="9"/>
        <v/>
      </c>
      <c r="P269" s="81"/>
      <c r="S269" s="81"/>
    </row>
    <row r="270">
      <c r="B270" s="87" t="str">
        <f t="shared" si="1"/>
        <v>#REF!</v>
      </c>
      <c r="C270" s="88" t="str">
        <f t="shared" si="2"/>
        <v>#REF!</v>
      </c>
      <c r="D270" s="89" t="str">
        <f t="shared" si="10"/>
        <v>#REF!</v>
      </c>
      <c r="E270" s="88" t="str">
        <f>if(Services!A340="","",$R$23&amp;Services!A340&amp;$R$24&amp;Services!H340&amp;$R$25&amp;Services!D340&amp;$R$26&amp;Services!E340&amp;$R$27&amp;oldWordpress!H270&amp;$R$28&amp;Services!B340&amp;$R$29)</f>
        <v>&lt;h3&gt;Washoe County Adult Social Services&lt;/h3&gt;&lt;p&gt;Mon. - Fri. 7:00am-5:00pm. Indigent medical assistance. No emergency assistance available; HCAP - Health Care Assistance Program, eligibility for clinic services, assistance with hospital bills, skilled nursing, group care placement, and burial assistance (must qualify). Reports/Investigations of an adult experiencing abuse or neglect. Email: cps@washoecounty.us&lt;br /&gt;1001 E 9th St Bldg C, Rm 135, Reno, NV &lt;a href="http://maps.google.com/?q=1001 E 9th St Bldg C, Rm 135, Reno, NV" target="_blank"&gt;MAP&lt;/a&gt;&lt;strong&gt;&lt;br /&gt;775-328-2700&lt;/strong&gt;&lt;/p&gt;</v>
      </c>
      <c r="F270" s="90" t="str">
        <f>if(Services!D340="","",$R$32&amp;Services!D340&amp;$R$33&amp;Services!E340&amp;$R$34)</f>
        <v>http://maps.google.com/?q=1001 E 9th St Bldg C, Rm 135, Reno, NV</v>
      </c>
      <c r="G270" s="90" t="str">
        <f>if(Services!AJ340="","",$R$37&amp;Services!AJ340&amp;$R$38&amp;Services!AK340)</f>
        <v/>
      </c>
      <c r="H270" s="90" t="str">
        <f t="shared" si="3"/>
        <v>http://maps.google.com/?q=1001 E 9th St Bldg C, Rm 135, Reno, NV</v>
      </c>
      <c r="I270" s="81"/>
      <c r="J270" s="90" t="str">
        <f>if(oldHousing!A262="","",$R$42&amp;oldHousing!A262&amp;$R$43&amp;L270&amp;K270&amp;oldHousing!B262&amp;$R$46&amp;O270&amp;$R$47&amp;oldHousing!F262&amp;$R$48)</f>
        <v/>
      </c>
      <c r="K270" s="90" t="str">
        <f>if(oldHousing!H270="y"," subsidized&lt;br /&gt;"," ")</f>
        <v> </v>
      </c>
      <c r="L270" s="90" t="str">
        <f>if(oldHousing!G270="","",oldHousing!G270&amp;if(oldHousing!H270="n","&amp;nbsp;&lt;br /&gt;",",&amp;nbsp;"))</f>
        <v/>
      </c>
      <c r="M270" s="90" t="str">
        <f>if(oldHousing!B262="","","http://maps.google.com/?q="&amp;oldHousing!B262&amp;" NV")</f>
        <v/>
      </c>
      <c r="N270" s="90" t="str">
        <f>if(oldHousing!D262="","",$R$37&amp;oldHousing!D262&amp;$R$38&amp;oldHousing!E262)</f>
        <v/>
      </c>
      <c r="O270" s="90" t="str">
        <f t="shared" si="9"/>
        <v/>
      </c>
      <c r="P270" s="81"/>
      <c r="S270" s="81"/>
    </row>
    <row r="271">
      <c r="B271" s="87" t="str">
        <f t="shared" si="1"/>
        <v>#REF!</v>
      </c>
      <c r="C271" s="88" t="str">
        <f t="shared" si="2"/>
        <v>#REF!</v>
      </c>
      <c r="D271" s="89" t="str">
        <f t="shared" si="10"/>
        <v>#REF!</v>
      </c>
      <c r="E271" s="88" t="str">
        <f>if(Services!A341="","",$R$23&amp;Services!A341&amp;$R$24&amp;Services!H341&amp;$R$25&amp;Services!D341&amp;$R$26&amp;Services!E341&amp;$R$27&amp;oldWordpress!H271&amp;$R$28&amp;Services!B341&amp;$R$29)</f>
        <v>&lt;h3&gt;Washoe County Childcare and Early Chilhood Services&lt;/h3&gt;&lt;p&gt;Washoe County Child Care Services is responsible for regulating and monitoring the temporary care provided to children outside of their home by caregivers other than their natural parents. We will use the laws and regulations set by the State and the County to insure a minimum level of care is provided to children to maintain and facilitate their normal development, health, safety, and welfare.We believe children, parents, and the community have a right to expect that licensed facilities will provide an environment for children that nurtures growth and potential. To that end we will work to define and promote quality in caregiving, serve as a resource to providers and parents and advance education in the field.&lt;br /&gt;1001 E. 9th St. , Reno, NV &lt;a href="http://maps.google.com/?q=1001 E. 9th St. , Reno, NV" target="_blank"&gt;MAP&lt;/a&gt;&lt;strong&gt;&lt;br /&gt;775-337-4470&lt;/strong&gt;&lt;/p&gt;</v>
      </c>
      <c r="F271" s="90" t="str">
        <f>if(Services!D341="","",$R$32&amp;Services!D341&amp;$R$33&amp;Services!E341&amp;$R$34)</f>
        <v>http://maps.google.com/?q=1001 E. 9th St. , Reno, NV</v>
      </c>
      <c r="G271" s="90" t="str">
        <f>if(Services!AJ341="","",$R$37&amp;Services!AJ341&amp;$R$38&amp;Services!AK341)</f>
        <v/>
      </c>
      <c r="H271" s="90" t="str">
        <f t="shared" si="3"/>
        <v>http://maps.google.com/?q=1001 E. 9th St. , Reno, NV</v>
      </c>
      <c r="I271" s="81"/>
      <c r="J271" s="90" t="str">
        <f>if(oldHousing!A263="","",$R$42&amp;oldHousing!A263&amp;$R$43&amp;L271&amp;K271&amp;oldHousing!B263&amp;$R$46&amp;O271&amp;$R$47&amp;oldHousing!F263&amp;$R$48)</f>
        <v/>
      </c>
      <c r="K271" s="90" t="str">
        <f>if(oldHousing!H271="y"," subsidized&lt;br /&gt;"," ")</f>
        <v> </v>
      </c>
      <c r="L271" s="90" t="str">
        <f>if(oldHousing!G271="","",oldHousing!G271&amp;if(oldHousing!H271="n","&amp;nbsp;&lt;br /&gt;",",&amp;nbsp;"))</f>
        <v/>
      </c>
      <c r="M271" s="90" t="str">
        <f>if(oldHousing!B263="","","http://maps.google.com/?q="&amp;oldHousing!B263&amp;" NV")</f>
        <v/>
      </c>
      <c r="N271" s="90" t="str">
        <f>if(oldHousing!D263="","",$R$37&amp;oldHousing!D263&amp;$R$38&amp;oldHousing!E263)</f>
        <v/>
      </c>
      <c r="O271" s="90" t="str">
        <f t="shared" si="9"/>
        <v/>
      </c>
      <c r="P271" s="81"/>
      <c r="S271" s="81"/>
    </row>
    <row r="272">
      <c r="B272" s="87" t="str">
        <f t="shared" si="1"/>
        <v>#REF!</v>
      </c>
      <c r="C272" s="88" t="str">
        <f t="shared" si="2"/>
        <v>#REF!</v>
      </c>
      <c r="D272" s="89" t="str">
        <f t="shared" si="10"/>
        <v>#REF!</v>
      </c>
      <c r="E272" s="88" t="str">
        <f>if(Services!A342="","",$R$23&amp;Services!A342&amp;$R$24&amp;Services!H342&amp;$R$25&amp;Services!D342&amp;$R$26&amp;Services!E342&amp;$R$27&amp;oldWordpress!H272&amp;$R$28&amp;Services!B342&amp;$R$29)</f>
        <v>#REF!</v>
      </c>
      <c r="F272" s="90" t="str">
        <f>if(Services!D342="","",$R$32&amp;Services!D342&amp;$R$33&amp;Services!E342&amp;$R$34)</f>
        <v>http://maps.google.com/?q=445 Apple Street, Suite 104, Reno, NV</v>
      </c>
      <c r="G272" s="90" t="str">
        <f>if(#REF!="","",$R$37&amp;#REF!&amp;$R$38&amp;#REF!)</f>
        <v>#REF!</v>
      </c>
      <c r="H272" s="90" t="str">
        <f t="shared" si="3"/>
        <v>#REF!</v>
      </c>
      <c r="I272" s="81"/>
      <c r="J272" s="90" t="str">
        <f>if(oldHousing!A264="","",$R$42&amp;oldHousing!A264&amp;$R$43&amp;L272&amp;K272&amp;oldHousing!B264&amp;$R$46&amp;O272&amp;$R$47&amp;oldHousing!F264&amp;$R$48)</f>
        <v/>
      </c>
      <c r="K272" s="90" t="str">
        <f>if(oldHousing!H272="y"," subsidized&lt;br /&gt;"," ")</f>
        <v> </v>
      </c>
      <c r="L272" s="90" t="str">
        <f>if(oldHousing!G272="","",oldHousing!G272&amp;if(oldHousing!H272="n","&amp;nbsp;&lt;br /&gt;",",&amp;nbsp;"))</f>
        <v/>
      </c>
      <c r="M272" s="90" t="str">
        <f>if(oldHousing!B264="","","http://maps.google.com/?q="&amp;oldHousing!B264&amp;" NV")</f>
        <v/>
      </c>
      <c r="N272" s="90" t="str">
        <f>if(oldHousing!D264="","",$R$37&amp;oldHousing!D264&amp;$R$38&amp;oldHousing!E264)</f>
        <v/>
      </c>
      <c r="O272" s="90" t="str">
        <f t="shared" si="9"/>
        <v/>
      </c>
      <c r="P272" s="81"/>
      <c r="S272" s="81"/>
    </row>
    <row r="273">
      <c r="B273" s="87" t="str">
        <f t="shared" si="1"/>
        <v>#REF!</v>
      </c>
      <c r="C273" s="88" t="str">
        <f t="shared" si="2"/>
        <v>#REF!</v>
      </c>
      <c r="D273" s="89" t="str">
        <f t="shared" si="10"/>
        <v>#REF!</v>
      </c>
      <c r="E273" s="88" t="str">
        <f>if(Services!A343="","",$R$23&amp;Services!A343&amp;$R$24&amp;Services!H343&amp;$R$25&amp;Services!D343&amp;$R$26&amp;Services!E343&amp;$R$27&amp;oldWordpress!H273&amp;$R$28&amp;Services!B343&amp;$R$29)</f>
        <v>&lt;h3&gt;Washoe County Department of Social Services/Child Protective Services&lt;/h3&gt;&lt;p&gt;Call or email Reports/Investigations of child abuse or neglect. email:cps@washoecounty.us&lt;br /&gt;350 S. Center Street, Reno, NV &lt;a href="http://maps.google.com/?q=350 S. Center Street, Reno, NV" target="_blank"&gt;MAP&lt;/a&gt;&lt;strong&gt;&lt;br /&gt;775-785-8600
&lt;/strong&gt;&lt;/p&gt;</v>
      </c>
      <c r="F273" s="90" t="str">
        <f>if(Services!D343="","",$R$32&amp;Services!D343&amp;$R$33&amp;Services!E343&amp;$R$34)</f>
        <v>http://maps.google.com/?q=350 S. Center Street, Reno, NV</v>
      </c>
      <c r="G273" s="90" t="str">
        <f>if(Services!AJ343="","",$R$37&amp;Services!AJ343&amp;$R$38&amp;Services!AK343)</f>
        <v/>
      </c>
      <c r="H273" s="90" t="str">
        <f t="shared" si="3"/>
        <v>http://maps.google.com/?q=350 S. Center Street, Reno, NV</v>
      </c>
      <c r="I273" s="81"/>
      <c r="J273" s="90" t="str">
        <f>if(oldHousing!A265="","",$R$42&amp;oldHousing!A265&amp;$R$43&amp;L273&amp;K273&amp;oldHousing!B265&amp;$R$46&amp;O273&amp;$R$47&amp;oldHousing!F265&amp;$R$48)</f>
        <v/>
      </c>
      <c r="K273" s="90" t="str">
        <f>if(oldHousing!H273="y"," subsidized&lt;br /&gt;"," ")</f>
        <v> </v>
      </c>
      <c r="L273" s="90" t="str">
        <f>if(oldHousing!G273="","",oldHousing!G273&amp;if(oldHousing!H273="n","&amp;nbsp;&lt;br /&gt;",",&amp;nbsp;"))</f>
        <v/>
      </c>
      <c r="M273" s="90" t="str">
        <f>if(oldHousing!B265="","","http://maps.google.com/?q="&amp;oldHousing!B265&amp;" NV")</f>
        <v/>
      </c>
      <c r="N273" s="90" t="str">
        <f>if(oldHousing!D265="","",$R$37&amp;oldHousing!D265&amp;$R$38&amp;oldHousing!E265)</f>
        <v/>
      </c>
      <c r="O273" s="90" t="str">
        <f t="shared" si="9"/>
        <v/>
      </c>
      <c r="P273" s="81"/>
      <c r="S273" s="81"/>
    </row>
    <row r="274">
      <c r="B274" s="87" t="str">
        <f t="shared" si="1"/>
        <v>#REF!</v>
      </c>
      <c r="C274" s="88" t="str">
        <f t="shared" si="2"/>
        <v>#REF!</v>
      </c>
      <c r="D274" s="89" t="str">
        <f t="shared" si="10"/>
        <v>#REF!</v>
      </c>
      <c r="E274" s="88" t="str">
        <f>if(Services!A344="","",$R$23&amp;Services!A344&amp;$R$24&amp;Services!H344&amp;$R$25&amp;Services!D344&amp;$R$26&amp;Services!E344&amp;$R$27&amp;oldWordpress!H274&amp;$R$28&amp;Services!B344&amp;$R$29)</f>
        <v>&lt;h3&gt;Washoe County Health Department&lt;/h3&gt;&lt;p&gt;Call for locations, times, and appointments for free HIV testing.
Sexual Health Clinic: open M-F, sliding fee scale
. HIV testing STD testing/treatment, and family planning services.&lt;br /&gt;1001 East 9th Street, building B, Reno, NV &lt;a href="http://maps.google.com/?q=1001 East 9th Street, building B, Reno, NV" target="_blank"&gt;MAP&lt;/a&gt;&lt;strong&gt;&lt;br /&gt;775-328 2470&lt;/strong&gt;&lt;/p&gt;</v>
      </c>
      <c r="F274" s="90" t="str">
        <f>if(Services!D344="","",$R$32&amp;Services!D344&amp;$R$33&amp;Services!E344&amp;$R$34)</f>
        <v>http://maps.google.com/?q=1001 East 9th Street, building B, Reno, NV</v>
      </c>
      <c r="G274" s="90" t="str">
        <f>if(Services!AJ344="","",$R$37&amp;Services!AJ344&amp;$R$38&amp;Services!AK344)</f>
        <v/>
      </c>
      <c r="H274" s="90" t="str">
        <f t="shared" si="3"/>
        <v>http://maps.google.com/?q=1001 East 9th Street, building B, Reno, NV</v>
      </c>
      <c r="I274" s="81"/>
      <c r="J274" s="90" t="str">
        <f>if(oldHousing!A266="","",$R$42&amp;oldHousing!A266&amp;$R$43&amp;L274&amp;K274&amp;oldHousing!B266&amp;$R$46&amp;O274&amp;$R$47&amp;oldHousing!F266&amp;$R$48)</f>
        <v/>
      </c>
      <c r="K274" s="90" t="str">
        <f>if(oldHousing!H274="y"," subsidized&lt;br /&gt;"," ")</f>
        <v> </v>
      </c>
      <c r="L274" s="90" t="str">
        <f>if(oldHousing!G274="","",oldHousing!G274&amp;if(oldHousing!H274="n","&amp;nbsp;&lt;br /&gt;",",&amp;nbsp;"))</f>
        <v/>
      </c>
      <c r="M274" s="90" t="str">
        <f>if(oldHousing!B266="","","http://maps.google.com/?q="&amp;oldHousing!B266&amp;" NV")</f>
        <v/>
      </c>
      <c r="N274" s="90" t="str">
        <f>if(oldHousing!D266="","",$R$37&amp;oldHousing!D266&amp;$R$38&amp;oldHousing!E266)</f>
        <v/>
      </c>
      <c r="O274" s="90" t="str">
        <f t="shared" si="9"/>
        <v/>
      </c>
      <c r="P274" s="81"/>
      <c r="S274" s="81"/>
    </row>
    <row r="275">
      <c r="B275" s="87" t="str">
        <f t="shared" si="1"/>
        <v>#REF!</v>
      </c>
      <c r="C275" s="88" t="str">
        <f t="shared" si="2"/>
        <v>#REF!</v>
      </c>
      <c r="D275" s="89" t="str">
        <f t="shared" si="10"/>
        <v>#REF!</v>
      </c>
      <c r="E275" s="88" t="str">
        <f>if(Services!A345="","",$R$23&amp;Services!A345&amp;$R$24&amp;Services!H345&amp;$R$25&amp;Services!D345&amp;$R$26&amp;Services!E345&amp;$R$27&amp;oldWordpress!H275&amp;$R$28&amp;Services!B345&amp;$R$29)</f>
        <v>#REF!</v>
      </c>
      <c r="F275" s="90" t="str">
        <f>if(Services!D345="","",$R$32&amp;Services!D345&amp;$R$33&amp;Services!E345&amp;$R$34)</f>
        <v>http://maps.google.com/?q=1001 East 9th Street, Reno, NV</v>
      </c>
      <c r="G275" s="90" t="str">
        <f t="shared" ref="G275:G278" si="15">if(#REF!="","",$R$37&amp;#REF!&amp;$R$38&amp;#REF!)</f>
        <v>#REF!</v>
      </c>
      <c r="H275" s="90" t="str">
        <f t="shared" si="3"/>
        <v>#REF!</v>
      </c>
      <c r="I275" s="81"/>
      <c r="J275" s="90" t="str">
        <f>if(oldHousing!A267="","",$R$42&amp;oldHousing!A267&amp;$R$43&amp;L275&amp;K275&amp;oldHousing!B267&amp;$R$46&amp;O275&amp;$R$47&amp;oldHousing!F267&amp;$R$48)</f>
        <v/>
      </c>
      <c r="K275" s="90" t="str">
        <f>if(oldHousing!H275="y"," subsidized&lt;br /&gt;"," ")</f>
        <v> </v>
      </c>
      <c r="L275" s="90" t="str">
        <f>if(oldHousing!G275="","",oldHousing!G275&amp;if(oldHousing!H275="n","&amp;nbsp;&lt;br /&gt;",",&amp;nbsp;"))</f>
        <v/>
      </c>
      <c r="M275" s="90" t="str">
        <f>if(oldHousing!B267="","","http://maps.google.com/?q="&amp;oldHousing!B267&amp;" NV")</f>
        <v/>
      </c>
      <c r="N275" s="90" t="str">
        <f>if(oldHousing!D267="","",$R$37&amp;oldHousing!D267&amp;$R$38&amp;oldHousing!E267)</f>
        <v/>
      </c>
      <c r="O275" s="90" t="str">
        <f t="shared" si="9"/>
        <v/>
      </c>
      <c r="P275" s="81"/>
      <c r="S275" s="81"/>
    </row>
    <row r="276">
      <c r="B276" s="87" t="str">
        <f t="shared" si="1"/>
        <v>#REF!</v>
      </c>
      <c r="C276" s="88" t="str">
        <f t="shared" si="2"/>
        <v>#REF!</v>
      </c>
      <c r="D276" s="89" t="str">
        <f t="shared" si="10"/>
        <v>#REF!</v>
      </c>
      <c r="E276" s="88" t="str">
        <f>if(Services!A346="","",$R$23&amp;Services!A346&amp;$R$24&amp;Services!H346&amp;$R$25&amp;Services!D346&amp;$R$26&amp;Services!E346&amp;$R$27&amp;oldWordpress!H276&amp;$R$28&amp;Services!B346&amp;$R$29)</f>
        <v>#REF!</v>
      </c>
      <c r="F276" s="90" t="str">
        <f>if(Services!D346="","",$R$32&amp;Services!D346&amp;$R$33&amp;Services!E346&amp;$R$34)</f>
        <v>http://maps.google.com/?q=425 E. 9th St., Reno, NV</v>
      </c>
      <c r="G276" s="90" t="str">
        <f t="shared" si="15"/>
        <v>#REF!</v>
      </c>
      <c r="H276" s="90" t="str">
        <f t="shared" si="3"/>
        <v>#REF!</v>
      </c>
      <c r="I276" s="81"/>
      <c r="J276" s="90" t="str">
        <f>if(oldHousing!A268="","",$R$42&amp;oldHousing!A268&amp;$R$43&amp;L276&amp;K276&amp;oldHousing!B268&amp;$R$46&amp;O276&amp;$R$47&amp;oldHousing!F268&amp;$R$48)</f>
        <v/>
      </c>
      <c r="K276" s="90" t="str">
        <f>if(oldHousing!H276="y"," subsidized&lt;br /&gt;"," ")</f>
        <v> </v>
      </c>
      <c r="L276" s="90" t="str">
        <f>if(oldHousing!G276="","",oldHousing!G276&amp;if(oldHousing!H276="n","&amp;nbsp;&lt;br /&gt;",",&amp;nbsp;"))</f>
        <v/>
      </c>
      <c r="M276" s="90" t="str">
        <f>if(oldHousing!B268="","","http://maps.google.com/?q="&amp;oldHousing!B268&amp;" NV")</f>
        <v/>
      </c>
      <c r="N276" s="90" t="str">
        <f>if(oldHousing!D268="","",$R$37&amp;oldHousing!D268&amp;$R$38&amp;oldHousing!E268)</f>
        <v/>
      </c>
      <c r="O276" s="90" t="str">
        <f t="shared" si="9"/>
        <v/>
      </c>
      <c r="P276" s="81"/>
      <c r="S276" s="81"/>
    </row>
    <row r="277">
      <c r="B277" s="87" t="str">
        <f t="shared" si="1"/>
        <v>#REF!</v>
      </c>
      <c r="C277" s="88" t="str">
        <f t="shared" si="2"/>
        <v>#REF!</v>
      </c>
      <c r="D277" s="89" t="str">
        <f t="shared" si="10"/>
        <v>#REF!</v>
      </c>
      <c r="E277" s="88" t="str">
        <f>if(Services!A347="","",$R$23&amp;Services!A347&amp;$R$24&amp;Services!H347&amp;$R$25&amp;Services!D347&amp;$R$26&amp;Services!E347&amp;$R$27&amp;oldWordpress!H277&amp;$R$28&amp;Services!B347&amp;$R$29)</f>
        <v>#REF!</v>
      </c>
      <c r="F277" s="90" t="str">
        <f>if(Services!D347="","",$R$32&amp;Services!D347&amp;$R$33&amp;Services!E347&amp;$R$34)</f>
        <v>http://maps.google.com/?q=No Address, Regional, NV</v>
      </c>
      <c r="G277" s="90" t="str">
        <f t="shared" si="15"/>
        <v>#REF!</v>
      </c>
      <c r="H277" s="90" t="str">
        <f t="shared" si="3"/>
        <v>#REF!</v>
      </c>
      <c r="I277" s="81"/>
      <c r="J277" s="90" t="str">
        <f>if(oldHousing!A269="","",$R$42&amp;oldHousing!A269&amp;$R$43&amp;L277&amp;K277&amp;oldHousing!B269&amp;$R$46&amp;O277&amp;$R$47&amp;oldHousing!F269&amp;$R$48)</f>
        <v/>
      </c>
      <c r="K277" s="90" t="str">
        <f>if(oldHousing!H277="y"," subsidized&lt;br /&gt;"," ")</f>
        <v> </v>
      </c>
      <c r="L277" s="90" t="str">
        <f>if(oldHousing!G277="","",oldHousing!G277&amp;if(oldHousing!H277="n","&amp;nbsp;&lt;br /&gt;",",&amp;nbsp;"))</f>
        <v/>
      </c>
      <c r="M277" s="90" t="str">
        <f>if(oldHousing!B269="","","http://maps.google.com/?q="&amp;oldHousing!B269&amp;" NV")</f>
        <v/>
      </c>
      <c r="N277" s="90" t="str">
        <f>if(oldHousing!D269="","",$R$37&amp;oldHousing!D269&amp;$R$38&amp;oldHousing!E269)</f>
        <v/>
      </c>
      <c r="O277" s="90" t="str">
        <f t="shared" si="9"/>
        <v/>
      </c>
      <c r="P277" s="81"/>
      <c r="S277" s="81"/>
    </row>
    <row r="278">
      <c r="B278" s="87" t="str">
        <f t="shared" si="1"/>
        <v>#REF!</v>
      </c>
      <c r="C278" s="88" t="str">
        <f t="shared" si="2"/>
        <v>#REF!</v>
      </c>
      <c r="D278" s="89" t="str">
        <f t="shared" si="10"/>
        <v>#REF!</v>
      </c>
      <c r="E278" s="88" t="str">
        <f>if(#REF!="","",$R$23&amp;#REF!&amp;$R$24&amp;#REF!&amp;$R$25&amp;#REF!&amp;$R$26&amp;#REF!&amp;$R$27&amp;oldWordpress!H278&amp;$R$28&amp;#REF!&amp;$R$29)</f>
        <v>#REF!</v>
      </c>
      <c r="F278" s="90" t="str">
        <f>if(#REF!="","",$R$32&amp;#REF!&amp;$R$33&amp;#REF!&amp;$R$34)</f>
        <v>#REF!</v>
      </c>
      <c r="G278" s="90" t="str">
        <f t="shared" si="15"/>
        <v>#REF!</v>
      </c>
      <c r="H278" s="90" t="str">
        <f t="shared" si="3"/>
        <v>#REF!</v>
      </c>
      <c r="I278" s="81"/>
      <c r="J278" s="90" t="str">
        <f>if(oldHousing!A270="","",$R$42&amp;oldHousing!A270&amp;$R$43&amp;L278&amp;K278&amp;oldHousing!B270&amp;$R$46&amp;O278&amp;$R$47&amp;oldHousing!F270&amp;$R$48)</f>
        <v/>
      </c>
      <c r="K278" s="90" t="str">
        <f>if(oldHousing!H278="y"," subsidized&lt;br /&gt;"," ")</f>
        <v> </v>
      </c>
      <c r="L278" s="90" t="str">
        <f>if(oldHousing!G278="","",oldHousing!G278&amp;if(oldHousing!H278="n","&amp;nbsp;&lt;br /&gt;",",&amp;nbsp;"))</f>
        <v/>
      </c>
      <c r="M278" s="90" t="str">
        <f>if(oldHousing!B270="","","http://maps.google.com/?q="&amp;oldHousing!B270&amp;" NV")</f>
        <v/>
      </c>
      <c r="N278" s="90" t="str">
        <f>if(oldHousing!D270="","",$R$37&amp;oldHousing!D270&amp;$R$38&amp;oldHousing!E270)</f>
        <v/>
      </c>
      <c r="O278" s="90" t="str">
        <f t="shared" si="9"/>
        <v/>
      </c>
      <c r="P278" s="81"/>
      <c r="S278" s="81"/>
    </row>
    <row r="279">
      <c r="B279" s="87" t="str">
        <f t="shared" si="1"/>
        <v>#REF!</v>
      </c>
      <c r="C279" s="88" t="str">
        <f t="shared" si="2"/>
        <v>#REF!</v>
      </c>
      <c r="D279" s="89" t="str">
        <f t="shared" si="10"/>
        <v>#REF!</v>
      </c>
      <c r="E279" s="88" t="str">
        <f>if(Services!A348="","",$R$23&amp;Services!A348&amp;$R$24&amp;Services!H348&amp;$R$25&amp;Services!D348&amp;$R$26&amp;Services!E348&amp;$R$27&amp;oldWordpress!H279&amp;$R$28&amp;Services!B348&amp;$R$29)</f>
        <v>&lt;h3&gt;Washoe County Sheriff's Office&lt;/h3&gt;&lt;p&gt;WCSO Victim Advocate&lt;br /&gt;911 Parr Blvd., Reno, NV &lt;a href="http://maps.google.com/?q=911 Parr Blvd., Reno, NV" target="_blank"&gt;MAP&lt;/a&gt;&lt;strong&gt;&lt;br /&gt;775-325-6454&lt;/strong&gt;&lt;/p&gt;</v>
      </c>
      <c r="F279" s="90" t="str">
        <f>if(Services!D348="","",$R$32&amp;Services!D348&amp;$R$33&amp;Services!E348&amp;$R$34)</f>
        <v>http://maps.google.com/?q=911 Parr Blvd., Reno, NV</v>
      </c>
      <c r="G279" s="90" t="str">
        <f>if(Services!AJ348="","",$R$37&amp;Services!AJ348&amp;$R$38&amp;Services!AK348)</f>
        <v/>
      </c>
      <c r="H279" s="90" t="str">
        <f t="shared" si="3"/>
        <v>http://maps.google.com/?q=911 Parr Blvd., Reno, NV</v>
      </c>
      <c r="I279" s="81"/>
      <c r="J279" s="90" t="str">
        <f>if(oldHousing!A271="","",$R$42&amp;oldHousing!A271&amp;$R$43&amp;L279&amp;K279&amp;oldHousing!B271&amp;$R$46&amp;O279&amp;$R$47&amp;oldHousing!F271&amp;$R$48)</f>
        <v/>
      </c>
      <c r="K279" s="90" t="str">
        <f>if(oldHousing!H279="y"," subsidized&lt;br /&gt;"," ")</f>
        <v> </v>
      </c>
      <c r="L279" s="90" t="str">
        <f>if(oldHousing!G279="","",oldHousing!G279&amp;if(oldHousing!H279="n","&amp;nbsp;&lt;br /&gt;",",&amp;nbsp;"))</f>
        <v/>
      </c>
      <c r="M279" s="90" t="str">
        <f>if(oldHousing!B271="","","http://maps.google.com/?q="&amp;oldHousing!B271&amp;" NV")</f>
        <v/>
      </c>
      <c r="N279" s="90" t="str">
        <f>if(oldHousing!D271="","",$R$37&amp;oldHousing!D271&amp;$R$38&amp;oldHousing!E271)</f>
        <v/>
      </c>
      <c r="O279" s="90" t="str">
        <f t="shared" si="9"/>
        <v/>
      </c>
      <c r="P279" s="81"/>
      <c r="S279" s="81"/>
    </row>
    <row r="280">
      <c r="B280" s="87" t="str">
        <f t="shared" si="1"/>
        <v>#REF!</v>
      </c>
      <c r="C280" s="88" t="str">
        <f t="shared" si="2"/>
        <v>#REF!</v>
      </c>
      <c r="D280" s="89" t="str">
        <f t="shared" si="10"/>
        <v>#REF!</v>
      </c>
      <c r="E280" s="88" t="str">
        <f>if(Services!A349="","",$R$23&amp;Services!A349&amp;$R$24&amp;Services!H349&amp;$R$25&amp;Services!D349&amp;$R$26&amp;Services!E349&amp;$R$27&amp;oldWordpress!H280&amp;$R$28&amp;Services!B349&amp;$R$29)</f>
        <v>&lt;h3&gt;Washoe Mill Apts&lt;/h3&gt;&lt;p&gt;Senior/Disabled Subsidized Sec 8&lt;br /&gt;1375 Mill St, Reno, NV &lt;a href="http://maps.google.com/?q=1375 Mill St, Reno, NV" target="_blank"&gt;MAP&lt;/a&gt;&lt;strong&gt;&lt;br /&gt;775-323-4299&lt;/strong&gt;&lt;/p&gt;</v>
      </c>
      <c r="F280" s="90" t="str">
        <f>if(Services!D349="","",$R$32&amp;Services!D349&amp;$R$33&amp;Services!E349&amp;$R$34)</f>
        <v>http://maps.google.com/?q=1375 Mill St, Reno, NV</v>
      </c>
      <c r="G280" s="90" t="str">
        <f>if(Services!AJ349="","",$R$37&amp;Services!AJ349&amp;$R$38&amp;Services!AK349)</f>
        <v/>
      </c>
      <c r="H280" s="90" t="str">
        <f t="shared" si="3"/>
        <v>http://maps.google.com/?q=1375 Mill St, Reno, NV</v>
      </c>
      <c r="I280" s="81"/>
      <c r="J280" s="90" t="str">
        <f>if(oldHousing!A272="","",$R$42&amp;oldHousing!A272&amp;$R$43&amp;L280&amp;K280&amp;oldHousing!B272&amp;$R$46&amp;O280&amp;$R$47&amp;oldHousing!F272&amp;$R$48)</f>
        <v/>
      </c>
      <c r="K280" s="90" t="str">
        <f>if(oldHousing!H280="y"," subsidized&lt;br /&gt;"," ")</f>
        <v> </v>
      </c>
      <c r="L280" s="90" t="str">
        <f>if(oldHousing!G280="","",oldHousing!G280&amp;if(oldHousing!H280="n","&amp;nbsp;&lt;br /&gt;",",&amp;nbsp;"))</f>
        <v/>
      </c>
      <c r="M280" s="90" t="str">
        <f>if(oldHousing!B272="","","http://maps.google.com/?q="&amp;oldHousing!B272&amp;" NV")</f>
        <v/>
      </c>
      <c r="N280" s="90" t="str">
        <f>if(oldHousing!D272="","",$R$37&amp;oldHousing!D272&amp;$R$38&amp;oldHousing!E272)</f>
        <v/>
      </c>
      <c r="O280" s="90" t="str">
        <f t="shared" si="9"/>
        <v/>
      </c>
      <c r="P280" s="81"/>
      <c r="S280" s="81"/>
    </row>
    <row r="281">
      <c r="B281" s="87" t="str">
        <f t="shared" si="1"/>
        <v>#REF!</v>
      </c>
      <c r="C281" s="88" t="str">
        <f t="shared" si="2"/>
        <v>#REF!</v>
      </c>
      <c r="D281" s="89" t="str">
        <f t="shared" si="10"/>
        <v>#REF!</v>
      </c>
      <c r="E281" s="88" t="str">
        <f>if(Services!A350="","",$R$23&amp;Services!A350&amp;$R$24&amp;Services!H350&amp;$R$25&amp;Services!D350&amp;$R$26&amp;Services!E350&amp;$R$27&amp;oldWordpress!H281&amp;$R$28&amp;Services!B350&amp;$R$29)</f>
        <v>&lt;h3&gt;Washoe Senior Center&lt;/h3&gt;&lt;p&gt;Congregate and meals on wheels are served. Low income senior citizens and their spouses can get free food/meals/groceries delivered to them. There are also field trips and other programs arranged.&lt;br /&gt;1155 E. 9th St., Reno, NV &lt;a href="http://maps.google.com/?q=1155 E. 9th St., Reno, NV" target="_blank"&gt;MAP&lt;/a&gt;&lt;strong&gt;&lt;br /&gt;775-328-2575&lt;/strong&gt;&lt;/p&gt;</v>
      </c>
      <c r="F281" s="90" t="str">
        <f>if(Services!D350="","",$R$32&amp;Services!D350&amp;$R$33&amp;Services!E350&amp;$R$34)</f>
        <v>http://maps.google.com/?q=1155 E. 9th St., Reno, NV</v>
      </c>
      <c r="G281" s="90" t="str">
        <f>if(Services!AJ350="","",$R$37&amp;Services!AJ350&amp;$R$38&amp;Services!AK350)</f>
        <v/>
      </c>
      <c r="H281" s="90" t="str">
        <f t="shared" si="3"/>
        <v>http://maps.google.com/?q=1155 E. 9th St., Reno, NV</v>
      </c>
      <c r="I281" s="81"/>
      <c r="J281" s="90" t="str">
        <f>if(oldHousing!A273="","",$R$42&amp;oldHousing!A273&amp;$R$43&amp;L281&amp;K281&amp;oldHousing!B273&amp;$R$46&amp;O281&amp;$R$47&amp;oldHousing!F273&amp;$R$48)</f>
        <v/>
      </c>
      <c r="K281" s="90" t="str">
        <f>if(oldHousing!H281="y"," subsidized&lt;br /&gt;"," ")</f>
        <v> </v>
      </c>
      <c r="L281" s="90" t="str">
        <f>if(oldHousing!G281="","",oldHousing!G281&amp;if(oldHousing!H281="n","&amp;nbsp;&lt;br /&gt;",",&amp;nbsp;"))</f>
        <v/>
      </c>
      <c r="M281" s="90" t="str">
        <f>if(oldHousing!B273="","","http://maps.google.com/?q="&amp;oldHousing!B273&amp;" NV")</f>
        <v/>
      </c>
      <c r="N281" s="90" t="str">
        <f>if(oldHousing!D273="","",$R$37&amp;oldHousing!D273&amp;$R$38&amp;oldHousing!E273)</f>
        <v/>
      </c>
      <c r="O281" s="90" t="str">
        <f t="shared" si="9"/>
        <v/>
      </c>
      <c r="P281" s="81"/>
      <c r="S281" s="81"/>
    </row>
    <row r="282">
      <c r="B282" s="87" t="str">
        <f t="shared" si="1"/>
        <v>#REF!</v>
      </c>
      <c r="C282" s="88" t="str">
        <f t="shared" si="2"/>
        <v>#REF!</v>
      </c>
      <c r="D282" s="89" t="str">
        <f t="shared" si="10"/>
        <v>#REF!</v>
      </c>
      <c r="E282" s="88" t="str">
        <f>if(Services!A351="","",$R$23&amp;Services!A351&amp;$R$24&amp;Services!H351&amp;$R$25&amp;Services!D351&amp;$R$26&amp;Services!E351&amp;$R$27&amp;oldWordpress!H282&amp;$R$28&amp;Services!B351&amp;$R$29)</f>
        <v>&lt;h3&gt;Wellcare&lt;/h3&gt;&lt;p&gt;The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used.&lt;br /&gt;3312 W Charlston Blvd, Las Vegas, NV &lt;a href="http://maps.google.com/?q=3312 W Charlston Blvd, Las Vegas, NV" target="_blank"&gt;MAP&lt;/a&gt;&lt;strong&gt;&lt;br /&gt;702-548-0157&lt;/strong&gt;&lt;/p&gt;</v>
      </c>
      <c r="F282" s="90" t="str">
        <f>if(Services!D351="","",$R$32&amp;Services!D351&amp;$R$33&amp;Services!E351&amp;$R$34)</f>
        <v>http://maps.google.com/?q=3312 W Charlston Blvd, Las Vegas, NV</v>
      </c>
      <c r="G282" s="90" t="str">
        <f>if(Services!AJ351="","",$R$37&amp;Services!AJ351&amp;$R$38&amp;Services!AK351)</f>
        <v/>
      </c>
      <c r="H282" s="90" t="str">
        <f t="shared" si="3"/>
        <v>http://maps.google.com/?q=3312 W Charlston Blvd, Las Vegas, NV</v>
      </c>
      <c r="I282" s="81"/>
      <c r="J282" s="90" t="str">
        <f>if(oldHousing!A274="","",$R$42&amp;oldHousing!A274&amp;$R$43&amp;L282&amp;K282&amp;oldHousing!B274&amp;$R$46&amp;O282&amp;$R$47&amp;oldHousing!F274&amp;$R$48)</f>
        <v/>
      </c>
      <c r="K282" s="90" t="str">
        <f>if(oldHousing!H282="y"," subsidized&lt;br /&gt;"," ")</f>
        <v> </v>
      </c>
      <c r="L282" s="90" t="str">
        <f>if(oldHousing!G282="","",oldHousing!G282&amp;if(oldHousing!H282="n","&amp;nbsp;&lt;br /&gt;",",&amp;nbsp;"))</f>
        <v/>
      </c>
      <c r="M282" s="90" t="str">
        <f>if(oldHousing!B274="","","http://maps.google.com/?q="&amp;oldHousing!B274&amp;" NV")</f>
        <v/>
      </c>
      <c r="N282" s="90" t="str">
        <f>if(oldHousing!D274="","",$R$37&amp;oldHousing!D274&amp;$R$38&amp;oldHousing!E274)</f>
        <v/>
      </c>
      <c r="O282" s="90" t="str">
        <f t="shared" si="9"/>
        <v/>
      </c>
      <c r="P282" s="81"/>
      <c r="S282" s="81"/>
    </row>
    <row r="283">
      <c r="B283" s="87" t="str">
        <f t="shared" si="1"/>
        <v>#REF!</v>
      </c>
      <c r="C283" s="88" t="str">
        <f t="shared" si="2"/>
        <v>#REF!</v>
      </c>
      <c r="D283" s="89" t="str">
        <f t="shared" si="10"/>
        <v>#REF!</v>
      </c>
      <c r="E283" s="88" t="str">
        <f>if(Services!A352="","",$R$23&amp;Services!A352&amp;$R$24&amp;Services!H352&amp;$R$25&amp;Services!D352&amp;$R$26&amp;Services!E352&amp;$R$27&amp;oldWordpress!H283&amp;$R$28&amp;Services!B352&amp;$R$29)</f>
        <v>&lt;h3&gt;Wellcare &lt;/h3&gt;&lt;p&gt;The psychiatric care services provide assessments, individualized treatment plans and ongoing expert care for patients. They also offer individual therapy along with group therapy for mental health treatment provided to a specific customer. For substance use disorder, medications, in combination with counseling and behavioral therapies are used.&lt;br /&gt;5412 Boulder Hwy, Las Vegas, NV &lt;a href="http://maps.google.com/?q=5412 Boulder Hwy, Las Vegas, NV" target="_blank"&gt;MAP&lt;/a&gt;&lt;strong&gt;&lt;br /&gt;702-291-7121&lt;/strong&gt;&lt;/p&gt;</v>
      </c>
      <c r="F283" s="90" t="str">
        <f>if(Services!D352="","",$R$32&amp;Services!D352&amp;$R$33&amp;Services!E352&amp;$R$34)</f>
        <v>http://maps.google.com/?q=5412 Boulder Hwy, Las Vegas, NV</v>
      </c>
      <c r="G283" s="90" t="str">
        <f>if(Services!AJ352="","",$R$37&amp;Services!AJ352&amp;$R$38&amp;Services!AK352)</f>
        <v/>
      </c>
      <c r="H283" s="90" t="str">
        <f t="shared" si="3"/>
        <v>http://maps.google.com/?q=5412 Boulder Hwy, Las Vegas, NV</v>
      </c>
      <c r="I283" s="81"/>
      <c r="J283" s="90" t="str">
        <f>if(oldHousing!A275="","",$R$42&amp;oldHousing!A275&amp;$R$43&amp;L283&amp;K283&amp;oldHousing!B275&amp;$R$46&amp;O283&amp;$R$47&amp;oldHousing!F275&amp;$R$48)</f>
        <v/>
      </c>
      <c r="K283" s="90" t="str">
        <f>if(oldHousing!H283="y"," subsidized&lt;br /&gt;"," ")</f>
        <v> </v>
      </c>
      <c r="L283" s="90" t="str">
        <f>if(oldHousing!G283="","",oldHousing!G283&amp;if(oldHousing!H283="n","&amp;nbsp;&lt;br /&gt;",",&amp;nbsp;"))</f>
        <v/>
      </c>
      <c r="M283" s="90" t="str">
        <f>if(oldHousing!B275="","","http://maps.google.com/?q="&amp;oldHousing!B275&amp;" NV")</f>
        <v/>
      </c>
      <c r="N283" s="90" t="str">
        <f>if(oldHousing!D275="","",$R$37&amp;oldHousing!D275&amp;$R$38&amp;oldHousing!E275)</f>
        <v/>
      </c>
      <c r="O283" s="90" t="str">
        <f t="shared" si="9"/>
        <v/>
      </c>
      <c r="P283" s="81"/>
      <c r="S283" s="81"/>
    </row>
    <row r="284">
      <c r="B284" s="87" t="str">
        <f t="shared" si="1"/>
        <v>#REF!</v>
      </c>
      <c r="C284" s="88" t="str">
        <f t="shared" si="2"/>
        <v>#REF!</v>
      </c>
      <c r="D284" s="89" t="str">
        <f t="shared" si="10"/>
        <v>#REF!</v>
      </c>
      <c r="E284" s="88" t="str">
        <f>if(Services!A353="","",$R$23&amp;Services!A353&amp;$R$24&amp;Services!H353&amp;$R$25&amp;Services!D353&amp;$R$26&amp;Services!E353&amp;$R$27&amp;oldWordpress!H284&amp;$R$28&amp;Services!B353&amp;$R$29)</f>
        <v>&lt;h3&gt;West Hills Assessment &amp; Referral&lt;/h3&gt;&lt;p&gt;24-hr crisis evaluation, appointments preferred; free assessments and referrals&lt;br /&gt;1240 E 9th St, Reno, NV &lt;a href="http://maps.google.com/?q=1240 E 9th St, Reno, NV" target="_blank"&gt;MAP&lt;/a&gt;&lt;strong&gt;&lt;br /&gt;775-789-4256&lt;/strong&gt;&lt;/p&gt;</v>
      </c>
      <c r="F284" s="90" t="str">
        <f>if(Services!D353="","",$R$32&amp;Services!D353&amp;$R$33&amp;Services!E353&amp;$R$34)</f>
        <v>http://maps.google.com/?q=1240 E 9th St, Reno, NV</v>
      </c>
      <c r="G284" s="90" t="str">
        <f>if(Services!AJ353="","",$R$37&amp;Services!AJ353&amp;$R$38&amp;Services!AK353)</f>
        <v/>
      </c>
      <c r="H284" s="90" t="str">
        <f t="shared" si="3"/>
        <v>http://maps.google.com/?q=1240 E 9th St, Reno, NV</v>
      </c>
      <c r="I284" s="81"/>
      <c r="J284" s="90" t="str">
        <f>if(oldHousing!A276="","",$R$42&amp;oldHousing!A276&amp;$R$43&amp;L284&amp;K284&amp;oldHousing!B276&amp;$R$46&amp;O284&amp;$R$47&amp;oldHousing!F276&amp;$R$48)</f>
        <v/>
      </c>
      <c r="K284" s="90" t="str">
        <f>if(oldHousing!H284="y"," subsidized&lt;br /&gt;"," ")</f>
        <v> </v>
      </c>
      <c r="L284" s="90" t="str">
        <f>if(oldHousing!G284="","",oldHousing!G284&amp;if(oldHousing!H284="n","&amp;nbsp;&lt;br /&gt;",",&amp;nbsp;"))</f>
        <v/>
      </c>
      <c r="M284" s="90" t="str">
        <f>if(oldHousing!B276="","","http://maps.google.com/?q="&amp;oldHousing!B276&amp;" NV")</f>
        <v/>
      </c>
      <c r="N284" s="90" t="str">
        <f>if(oldHousing!D276="","",$R$37&amp;oldHousing!D276&amp;$R$38&amp;oldHousing!E276)</f>
        <v/>
      </c>
      <c r="O284" s="90" t="str">
        <f t="shared" si="9"/>
        <v/>
      </c>
      <c r="P284" s="81"/>
      <c r="S284" s="81"/>
    </row>
    <row r="285">
      <c r="B285" s="87" t="str">
        <f t="shared" si="1"/>
        <v>#REF!</v>
      </c>
      <c r="C285" s="88" t="str">
        <f t="shared" si="2"/>
        <v>#REF!</v>
      </c>
      <c r="D285" s="89" t="str">
        <f t="shared" si="10"/>
        <v>#REF!</v>
      </c>
      <c r="E285" s="88" t="str">
        <f>if(#REF!="","",$R$23&amp;#REF!&amp;$R$24&amp;#REF!&amp;$R$25&amp;#REF!&amp;$R$26&amp;#REF!&amp;$R$27&amp;oldWordpress!H285&amp;$R$28&amp;#REF!&amp;$R$29)</f>
        <v>#REF!</v>
      </c>
      <c r="F285" s="90" t="str">
        <f>if(#REF!="","",$R$32&amp;#REF!&amp;$R$33&amp;#REF!&amp;$R$34)</f>
        <v>#REF!</v>
      </c>
      <c r="G285" s="90" t="str">
        <f>if(#REF!="","",$R$37&amp;#REF!&amp;$R$38&amp;#REF!)</f>
        <v>#REF!</v>
      </c>
      <c r="H285" s="90" t="str">
        <f t="shared" si="3"/>
        <v>#REF!</v>
      </c>
      <c r="I285" s="81"/>
      <c r="J285" s="90" t="str">
        <f>if(oldHousing!A277="","",$R$42&amp;oldHousing!A277&amp;$R$43&amp;L285&amp;K285&amp;oldHousing!B277&amp;$R$46&amp;O285&amp;$R$47&amp;oldHousing!F277&amp;$R$48)</f>
        <v/>
      </c>
      <c r="K285" s="90" t="str">
        <f>if(oldHousing!H285="y"," subsidized&lt;br /&gt;"," ")</f>
        <v> </v>
      </c>
      <c r="L285" s="90" t="str">
        <f>if(oldHousing!G285="","",oldHousing!G285&amp;if(oldHousing!H285="n","&amp;nbsp;&lt;br /&gt;",",&amp;nbsp;"))</f>
        <v/>
      </c>
      <c r="M285" s="90" t="str">
        <f>if(oldHousing!B277="","","http://maps.google.com/?q="&amp;oldHousing!B277&amp;" NV")</f>
        <v/>
      </c>
      <c r="N285" s="90" t="str">
        <f>if(oldHousing!D277="","",$R$37&amp;oldHousing!D277&amp;$R$38&amp;oldHousing!E277)</f>
        <v/>
      </c>
      <c r="O285" s="90" t="str">
        <f t="shared" si="9"/>
        <v/>
      </c>
      <c r="P285" s="81"/>
      <c r="S285" s="81"/>
    </row>
    <row r="286">
      <c r="B286" s="87" t="str">
        <f t="shared" si="1"/>
        <v>#REF!</v>
      </c>
      <c r="C286" s="88" t="str">
        <f t="shared" si="2"/>
        <v>#REF!</v>
      </c>
      <c r="D286" s="89" t="str">
        <f t="shared" si="10"/>
        <v>#REF!</v>
      </c>
      <c r="E286" s="88" t="str">
        <f>if(Services!A355="","",$R$23&amp;Services!A355&amp;$R$24&amp;Services!H355&amp;$R$25&amp;Services!D355&amp;$R$26&amp;Services!E355&amp;$R$27&amp;oldWordpress!H286&amp;$R$28&amp;Services!B355&amp;$R$29)</f>
        <v>&lt;h3&gt;Westcare, Las Vegas&lt;/h3&gt;&lt;p&gt;The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practices.&lt;br /&gt;, Las Vegas/Henderson, NV &lt;a href="" target="_blank"&gt;MAP&lt;/a&gt;&lt;strong&gt;&lt;br /&gt;702-385-3330&lt;/strong&gt;&lt;/p&gt;</v>
      </c>
      <c r="F286" s="90" t="str">
        <f>if(Services!D355="","",$R$32&amp;Services!D355&amp;$R$33&amp;Services!E355&amp;$R$34)</f>
        <v/>
      </c>
      <c r="G286" s="90" t="str">
        <f>if(Services!AJ355="","",$R$37&amp;Services!AJ355&amp;$R$38&amp;Services!AK355)</f>
        <v/>
      </c>
      <c r="H286" s="90" t="str">
        <f t="shared" si="3"/>
        <v/>
      </c>
      <c r="I286" s="81"/>
      <c r="J286" s="90" t="str">
        <f>if(oldHousing!A278="","",$R$42&amp;oldHousing!A278&amp;$R$43&amp;L286&amp;K286&amp;oldHousing!B278&amp;$R$46&amp;O286&amp;$R$47&amp;oldHousing!F278&amp;$R$48)</f>
        <v/>
      </c>
      <c r="K286" s="90" t="str">
        <f>if(oldHousing!H286="y"," subsidized&lt;br /&gt;"," ")</f>
        <v> </v>
      </c>
      <c r="L286" s="90" t="str">
        <f>if(oldHousing!G286="","",oldHousing!G286&amp;if(oldHousing!H286="n","&amp;nbsp;&lt;br /&gt;",",&amp;nbsp;"))</f>
        <v/>
      </c>
      <c r="M286" s="90" t="str">
        <f>if(oldHousing!B278="","","http://maps.google.com/?q="&amp;oldHousing!B278&amp;" NV")</f>
        <v/>
      </c>
      <c r="N286" s="90" t="str">
        <f>if(oldHousing!D278="","",$R$37&amp;oldHousing!D278&amp;$R$38&amp;oldHousing!E278)</f>
        <v/>
      </c>
      <c r="O286" s="90" t="str">
        <f t="shared" si="9"/>
        <v/>
      </c>
      <c r="P286" s="81"/>
      <c r="S286" s="81"/>
    </row>
    <row r="287">
      <c r="B287" s="87" t="str">
        <f t="shared" si="1"/>
        <v>#REF!</v>
      </c>
      <c r="C287" s="88" t="str">
        <f t="shared" si="2"/>
        <v>#REF!</v>
      </c>
      <c r="D287" s="89" t="str">
        <f t="shared" si="10"/>
        <v>#REF!</v>
      </c>
      <c r="E287" s="88" t="str">
        <f>if(Services!A356="","",$R$23&amp;Services!A356&amp;$R$24&amp;Services!H356&amp;$R$25&amp;Services!D356&amp;$R$26&amp;Services!E356&amp;$R$27&amp;oldWordpress!H287&amp;$R$28&amp;Services!B356&amp;$R$29)</f>
        <v>&lt;h3&gt;Westcare, Nye County&lt;/h3&gt;&lt;p&gt;The community Involvement Center provides level 1, level ll and level ll.5 outpatient services for men and women. These services are provided in gender specific settings (separate men's and women's group) to help provide education/treatment about drug and alcohol abuse. The program focuses on interrupting negative behavior patterns, teaching effective methods of coping and decision-making skills as well as providing a support network for adults, through the evidence-based practices. The rural locations in Pahrump and Tonopah, Nevada provides Drug Court Services for NYE County in a three-phase system to adults as well as Level 1 outpatient services. The Pahrump site also provides level ll.1 intensive outpatient services to age-and gender-specific group settings through evidence-based practices.&lt;br /&gt;, NYE County, NV &lt;a href="" target="_blank"&gt;MAP&lt;/a&gt;&lt;strong&gt;&lt;br /&gt;775-751-6990&lt;/strong&gt;&lt;/p&gt;</v>
      </c>
      <c r="F287" s="90" t="str">
        <f>if(Services!D356="","",$R$32&amp;Services!D356&amp;$R$33&amp;Services!E356&amp;$R$34)</f>
        <v/>
      </c>
      <c r="G287" s="90" t="str">
        <f>if(Services!AJ356="","",$R$37&amp;Services!AJ356&amp;$R$38&amp;Services!AK356)</f>
        <v/>
      </c>
      <c r="H287" s="90" t="str">
        <f t="shared" si="3"/>
        <v/>
      </c>
      <c r="I287" s="81"/>
      <c r="J287" s="90" t="str">
        <f>if(oldHousing!A279="","",$R$42&amp;oldHousing!A279&amp;$R$43&amp;L287&amp;K287&amp;oldHousing!B279&amp;$R$46&amp;O287&amp;$R$47&amp;oldHousing!F279&amp;$R$48)</f>
        <v/>
      </c>
      <c r="K287" s="90" t="str">
        <f>if(oldHousing!H287="y"," subsidized&lt;br /&gt;"," ")</f>
        <v> </v>
      </c>
      <c r="L287" s="90" t="str">
        <f>if(oldHousing!G287="","",oldHousing!G287&amp;if(oldHousing!H287="n","&amp;nbsp;&lt;br /&gt;",",&amp;nbsp;"))</f>
        <v/>
      </c>
      <c r="M287" s="90" t="str">
        <f>if(oldHousing!B279="","","http://maps.google.com/?q="&amp;oldHousing!B279&amp;" NV")</f>
        <v/>
      </c>
      <c r="N287" s="90" t="str">
        <f>if(oldHousing!D279="","",$R$37&amp;oldHousing!D279&amp;$R$38&amp;oldHousing!E279)</f>
        <v/>
      </c>
      <c r="O287" s="90" t="str">
        <f t="shared" si="9"/>
        <v/>
      </c>
      <c r="P287" s="81"/>
      <c r="S287" s="81"/>
    </row>
    <row r="288">
      <c r="B288" s="87" t="str">
        <f t="shared" si="1"/>
        <v>#REF!</v>
      </c>
      <c r="C288" s="88" t="str">
        <f t="shared" si="2"/>
        <v>#REF!</v>
      </c>
      <c r="D288" s="89" t="str">
        <f t="shared" si="10"/>
        <v>#REF!</v>
      </c>
      <c r="E288" s="88" t="str">
        <f>if(Services!A357="","",$R$23&amp;Services!A357&amp;$R$24&amp;Services!H357&amp;$R$25&amp;Services!D357&amp;$R$26&amp;Services!E357&amp;$R$27&amp;oldWordpress!H288&amp;$R$28&amp;Services!B357&amp;$R$29)</f>
        <v>&lt;h3&gt;Western Nevada College/Formally Known As Western Nevada Community College&lt;/h3&gt;&lt;p&gt;This is a public college&lt;br /&gt;2201 W. College Pkwy., Carson City, NV &lt;a href="http://maps.google.com/?q=2201 W. College Pkwy., Carson City, NV" target="_blank"&gt;MAP&lt;/a&gt;&lt;strong&gt;&lt;br /&gt;775-448-3000&lt;/strong&gt;&lt;/p&gt;</v>
      </c>
      <c r="F288" s="90" t="str">
        <f>if(Services!D357="","",$R$32&amp;Services!D357&amp;$R$33&amp;Services!E357&amp;$R$34)</f>
        <v>http://maps.google.com/?q=2201 W. College Pkwy., Carson City, NV</v>
      </c>
      <c r="G288" s="90" t="str">
        <f>if(Services!AJ357="","",$R$37&amp;Services!AJ357&amp;$R$38&amp;Services!AK357)</f>
        <v/>
      </c>
      <c r="H288" s="90" t="str">
        <f t="shared" si="3"/>
        <v>http://maps.google.com/?q=2201 W. College Pkwy., Carson City, NV</v>
      </c>
      <c r="I288" s="81"/>
      <c r="J288" s="90" t="str">
        <f>if(oldHousing!A280="","",$R$42&amp;oldHousing!A280&amp;$R$43&amp;L288&amp;K288&amp;oldHousing!B280&amp;$R$46&amp;O288&amp;$R$47&amp;oldHousing!F280&amp;$R$48)</f>
        <v/>
      </c>
      <c r="K288" s="90" t="str">
        <f>if(oldHousing!H288="y"," subsidized&lt;br /&gt;"," ")</f>
        <v> </v>
      </c>
      <c r="L288" s="90" t="str">
        <f>if(oldHousing!G288="","",oldHousing!G288&amp;if(oldHousing!H288="n","&amp;nbsp;&lt;br /&gt;",",&amp;nbsp;"))</f>
        <v/>
      </c>
      <c r="M288" s="90" t="str">
        <f>if(oldHousing!B280="","","http://maps.google.com/?q="&amp;oldHousing!B280&amp;" NV")</f>
        <v/>
      </c>
      <c r="N288" s="90" t="str">
        <f>if(oldHousing!D280="","",$R$37&amp;oldHousing!D280&amp;$R$38&amp;oldHousing!E280)</f>
        <v/>
      </c>
      <c r="O288" s="90" t="str">
        <f t="shared" si="9"/>
        <v/>
      </c>
      <c r="P288" s="81"/>
      <c r="S288" s="81"/>
    </row>
    <row r="289">
      <c r="B289" s="87" t="str">
        <f t="shared" si="1"/>
        <v>#REF!</v>
      </c>
      <c r="C289" s="88" t="str">
        <f t="shared" si="2"/>
        <v>#REF!</v>
      </c>
      <c r="D289" s="89" t="str">
        <f t="shared" si="10"/>
        <v>#REF!</v>
      </c>
      <c r="E289" s="88" t="str">
        <f>if(Services!A358="","",$R$23&amp;Services!A358&amp;$R$24&amp;Services!H358&amp;$R$25&amp;Services!D358&amp;$R$26&amp;Services!E358&amp;$R$27&amp;oldWordpress!H289&amp;$R$28&amp;Services!B358&amp;$R$29)</f>
        <v>&lt;h3&gt;Westridge Apts&lt;/h3&gt;&lt;p&gt;Family-Subsidized-Bond&lt;br /&gt;5250 Villa Verde Dr, Reno, NV &lt;a href="http://maps.google.com/?q=5250 Villa Verde Dr, Reno, NV" target="_blank"&gt;MAP&lt;/a&gt;&lt;strong&gt;&lt;br /&gt;775-747-5959&lt;/strong&gt;&lt;/p&gt;</v>
      </c>
      <c r="F289" s="90" t="str">
        <f>if(Services!D358="","",$R$32&amp;Services!D358&amp;$R$33&amp;Services!E358&amp;$R$34)</f>
        <v>http://maps.google.com/?q=5250 Villa Verde Dr, Reno, NV</v>
      </c>
      <c r="G289" s="90" t="str">
        <f>if(Services!AJ358="","",$R$37&amp;Services!AJ358&amp;$R$38&amp;Services!AK358)</f>
        <v/>
      </c>
      <c r="H289" s="90" t="str">
        <f t="shared" si="3"/>
        <v>http://maps.google.com/?q=5250 Villa Verde Dr, Reno, NV</v>
      </c>
      <c r="I289" s="81"/>
      <c r="J289" s="90" t="str">
        <f>if(oldHousing!A281="","",$R$42&amp;oldHousing!A281&amp;$R$43&amp;L289&amp;K289&amp;oldHousing!B281&amp;$R$46&amp;O289&amp;$R$47&amp;oldHousing!F281&amp;$R$48)</f>
        <v/>
      </c>
      <c r="K289" s="90" t="str">
        <f>if(oldHousing!H289="y"," subsidized&lt;br /&gt;"," ")</f>
        <v> </v>
      </c>
      <c r="L289" s="90" t="str">
        <f>if(oldHousing!G289="","",oldHousing!G289&amp;if(oldHousing!H289="n","&amp;nbsp;&lt;br /&gt;",",&amp;nbsp;"))</f>
        <v/>
      </c>
      <c r="M289" s="90" t="str">
        <f>if(oldHousing!B281="","","http://maps.google.com/?q="&amp;oldHousing!B281&amp;" NV")</f>
        <v/>
      </c>
      <c r="N289" s="90" t="str">
        <f>if(oldHousing!D281="","",$R$37&amp;oldHousing!D281&amp;$R$38&amp;oldHousing!E281)</f>
        <v/>
      </c>
      <c r="O289" s="90" t="str">
        <f t="shared" si="9"/>
        <v/>
      </c>
      <c r="P289" s="81"/>
      <c r="S289" s="81"/>
    </row>
    <row r="290">
      <c r="B290" s="87" t="str">
        <f t="shared" si="1"/>
        <v>#REF!</v>
      </c>
      <c r="C290" s="88" t="str">
        <f t="shared" si="2"/>
        <v>#REF!</v>
      </c>
      <c r="D290" s="89" t="str">
        <f t="shared" si="10"/>
        <v>#REF!</v>
      </c>
      <c r="E290" s="88" t="str">
        <f>if(Services!A359="","",$R$23&amp;Services!A359&amp;$R$24&amp;Services!H359&amp;$R$25&amp;Services!D359&amp;$R$26&amp;Services!E359&amp;$R$27&amp;oldWordpress!H290&amp;$R$28&amp;Services!B359&amp;$R$29)</f>
        <v>&lt;h3&gt;Whittell Pointe Apts&lt;/h3&gt;&lt;p&gt;Family-Subsidized-Using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income.&lt;br /&gt;1855 Selmi Dr, Reno, NV &lt;a href="http://maps.google.com/?q=1855 Selmi Dr, Reno, NV" target="_blank"&gt;MAP&lt;/a&gt;&lt;strong&gt;&lt;br /&gt;775-329-4343&lt;/strong&gt;&lt;/p&gt;</v>
      </c>
      <c r="F290" s="90" t="str">
        <f>if(Services!D359="","",$R$32&amp;Services!D359&amp;$R$33&amp;Services!E359&amp;$R$34)</f>
        <v>http://maps.google.com/?q=1855 Selmi Dr, Reno, NV</v>
      </c>
      <c r="G290" s="90" t="str">
        <f>if(Services!AJ359="","",$R$37&amp;Services!AJ359&amp;$R$38&amp;Services!AK359)</f>
        <v/>
      </c>
      <c r="H290" s="90" t="str">
        <f t="shared" si="3"/>
        <v>http://maps.google.com/?q=1855 Selmi Dr, Reno, NV</v>
      </c>
      <c r="I290" s="81"/>
      <c r="J290" s="90" t="str">
        <f>if(oldHousing!A282="","",$R$42&amp;oldHousing!A282&amp;$R$43&amp;L290&amp;K290&amp;oldHousing!B282&amp;$R$46&amp;O290&amp;$R$47&amp;oldHousing!F282&amp;$R$48)</f>
        <v/>
      </c>
      <c r="K290" s="90" t="str">
        <f>if(oldHousing!H290="y"," subsidized&lt;br /&gt;"," ")</f>
        <v> </v>
      </c>
      <c r="L290" s="90" t="str">
        <f>if(oldHousing!G290="","",oldHousing!G290&amp;if(oldHousing!H290="n","&amp;nbsp;&lt;br /&gt;",",&amp;nbsp;"))</f>
        <v/>
      </c>
      <c r="M290" s="90" t="str">
        <f>if(oldHousing!B282="","","http://maps.google.com/?q="&amp;oldHousing!B282&amp;" NV")</f>
        <v/>
      </c>
      <c r="N290" s="90" t="str">
        <f>if(oldHousing!D282="","",$R$37&amp;oldHousing!D282&amp;$R$38&amp;oldHousing!E282)</f>
        <v/>
      </c>
      <c r="O290" s="90" t="str">
        <f t="shared" si="9"/>
        <v/>
      </c>
      <c r="P290" s="81"/>
      <c r="S290" s="81"/>
    </row>
    <row r="291">
      <c r="B291" s="87" t="str">
        <f t="shared" si="1"/>
        <v>#REF!</v>
      </c>
      <c r="C291" s="88" t="str">
        <f t="shared" si="2"/>
        <v>#REF!</v>
      </c>
      <c r="D291" s="89" t="str">
        <f t="shared" si="10"/>
        <v>#REF!</v>
      </c>
      <c r="E291" s="88" t="str">
        <f>if(Services!A361="","",$R$23&amp;Services!A361&amp;$R$24&amp;Services!H361&amp;$R$25&amp;Services!D361&amp;$R$26&amp;Services!E361&amp;$R$27&amp;oldWordpress!H291&amp;$R$28&amp;Services!B361&amp;$R$29)</f>
        <v>&lt;h3&gt;William Raggio Plaza&lt;/h3&gt;&lt;p&gt;Disabled-Subsidized Sec 811&lt;br /&gt;48 S Park St, Reno, NV &lt;a href="http://maps.google.com/?q=48 S Park St, Reno, NV" target="_blank"&gt;MAP&lt;/a&gt;&lt;strong&gt;&lt;br /&gt;775-329-2229&lt;/strong&gt;&lt;/p&gt;</v>
      </c>
      <c r="F291" s="90" t="str">
        <f>if(Services!D361="","",$R$32&amp;Services!D361&amp;$R$33&amp;Services!E361&amp;$R$34)</f>
        <v>http://maps.google.com/?q=48 S Park St, Reno, NV</v>
      </c>
      <c r="G291" s="90" t="str">
        <f>if(Services!AJ361="","",$R$37&amp;Services!AJ361&amp;$R$38&amp;Services!AK361)</f>
        <v/>
      </c>
      <c r="H291" s="90" t="str">
        <f t="shared" si="3"/>
        <v>http://maps.google.com/?q=48 S Park St, Reno, NV</v>
      </c>
      <c r="I291" s="81"/>
      <c r="J291" s="90" t="str">
        <f>if(oldHousing!A283="","",$R$42&amp;oldHousing!A283&amp;$R$43&amp;L291&amp;K291&amp;oldHousing!B283&amp;$R$46&amp;O291&amp;$R$47&amp;oldHousing!F283&amp;$R$48)</f>
        <v/>
      </c>
      <c r="K291" s="90" t="str">
        <f>if(oldHousing!H291="y"," subsidized&lt;br /&gt;"," ")</f>
        <v> </v>
      </c>
      <c r="L291" s="90" t="str">
        <f>if(oldHousing!G291="","",oldHousing!G291&amp;if(oldHousing!H291="n","&amp;nbsp;&lt;br /&gt;",",&amp;nbsp;"))</f>
        <v/>
      </c>
      <c r="M291" s="90" t="str">
        <f>if(oldHousing!B283="","","http://maps.google.com/?q="&amp;oldHousing!B283&amp;" NV")</f>
        <v/>
      </c>
      <c r="N291" s="90" t="str">
        <f>if(oldHousing!D283="","",$R$37&amp;oldHousing!D283&amp;$R$38&amp;oldHousing!E283)</f>
        <v/>
      </c>
      <c r="O291" s="90" t="str">
        <f t="shared" si="9"/>
        <v/>
      </c>
      <c r="P291" s="81"/>
      <c r="S291" s="81"/>
    </row>
    <row r="292">
      <c r="B292" s="87" t="str">
        <f t="shared" si="1"/>
        <v>#REF!</v>
      </c>
      <c r="C292" s="88" t="str">
        <f t="shared" si="2"/>
        <v>#REF!</v>
      </c>
      <c r="D292" s="89" t="str">
        <f t="shared" si="10"/>
        <v>#REF!</v>
      </c>
      <c r="E292" s="88" t="str">
        <f>if(Services!A362="","",$R$23&amp;Services!A362&amp;$R$24&amp;Services!H362&amp;$R$25&amp;Services!D362&amp;$R$26&amp;Services!E362&amp;$R$27&amp;oldWordpress!H292&amp;$R$28&amp;Services!B362&amp;$R$29)</f>
        <v>&lt;h3&gt;Willow Springs - outpatient services&lt;/h3&gt;&lt;p&gt;Medication management with psychiatrists, individual therapy, family therapy, groups, intensive outpatient, day treatment. Outpatient treatment available for children and adolescents. Children's psychiatric services.&lt;br /&gt;650 Edison Way, Reno, NV &lt;a href="http://maps.google.com/?q=650 Edison Way, Reno, NV" target="_blank"&gt;MAP&lt;/a&gt;&lt;strong&gt;&lt;br /&gt;775-284-4717&lt;/strong&gt;&lt;/p&gt;</v>
      </c>
      <c r="F292" s="90" t="str">
        <f>if(Services!D362="","",$R$32&amp;Services!D362&amp;$R$33&amp;Services!E362&amp;$R$34)</f>
        <v>http://maps.google.com/?q=650 Edison Way, Reno, NV</v>
      </c>
      <c r="G292" s="90" t="str">
        <f>if(Services!AJ362="","",$R$37&amp;Services!AJ362&amp;$R$38&amp;Services!AK362)</f>
        <v/>
      </c>
      <c r="H292" s="90" t="str">
        <f t="shared" si="3"/>
        <v>http://maps.google.com/?q=650 Edison Way, Reno, NV</v>
      </c>
      <c r="I292" s="81"/>
      <c r="J292" s="90" t="str">
        <f>if(oldHousing!A284="","",$R$42&amp;oldHousing!A284&amp;$R$43&amp;L292&amp;K292&amp;oldHousing!B284&amp;$R$46&amp;O292&amp;$R$47&amp;oldHousing!F284&amp;$R$48)</f>
        <v/>
      </c>
      <c r="K292" s="90" t="str">
        <f>if(oldHousing!H292="y"," subsidized&lt;br /&gt;"," ")</f>
        <v> </v>
      </c>
      <c r="L292" s="90" t="str">
        <f>if(oldHousing!G292="","",oldHousing!G292&amp;if(oldHousing!H292="n","&amp;nbsp;&lt;br /&gt;",",&amp;nbsp;"))</f>
        <v/>
      </c>
      <c r="M292" s="90" t="str">
        <f>if(oldHousing!B284="","","http://maps.google.com/?q="&amp;oldHousing!B284&amp;" NV")</f>
        <v/>
      </c>
      <c r="N292" s="90" t="str">
        <f>if(oldHousing!D284="","",$R$37&amp;oldHousing!D284&amp;$R$38&amp;oldHousing!E284)</f>
        <v/>
      </c>
      <c r="O292" s="90" t="str">
        <f t="shared" si="9"/>
        <v/>
      </c>
      <c r="P292" s="81"/>
      <c r="S292" s="81"/>
    </row>
    <row r="293">
      <c r="B293" s="87" t="str">
        <f t="shared" si="1"/>
        <v>#REF!</v>
      </c>
      <c r="C293" s="88" t="str">
        <f t="shared" si="2"/>
        <v>#REF!</v>
      </c>
      <c r="D293" s="89" t="str">
        <f t="shared" si="10"/>
        <v>#REF!</v>
      </c>
      <c r="E293" s="88" t="str">
        <f>if(Services!A363="","",$R$23&amp;Services!A363&amp;$R$24&amp;Services!H363&amp;$R$25&amp;Services!D363&amp;$R$26&amp;Services!E363&amp;$R$27&amp;oldWordpress!H293&amp;$R$28&amp;Services!B363&amp;$R$29)</f>
        <v>&lt;h3&gt;Willow Springs - residential&lt;/h3&gt;&lt;p&gt;Residential treatment center for children and adolescents. At least three month program. Children's psychiatric services.&lt;br /&gt;690 Edison Way, Reno, NV &lt;a href="http://maps.google.com/?q=690 Edison Way, Reno, NV" target="_blank"&gt;MAP&lt;/a&gt;&lt;strong&gt;&lt;br /&gt;775-858-3303&lt;/strong&gt;&lt;/p&gt;</v>
      </c>
      <c r="F293" s="90" t="str">
        <f>if(Services!D363="","",$R$32&amp;Services!D363&amp;$R$33&amp;Services!E363&amp;$R$34)</f>
        <v>http://maps.google.com/?q=690 Edison Way, Reno, NV</v>
      </c>
      <c r="G293" s="90" t="str">
        <f>if(Services!AJ363="","",$R$37&amp;Services!AJ363&amp;$R$38&amp;Services!AK363)</f>
        <v/>
      </c>
      <c r="H293" s="90" t="str">
        <f t="shared" si="3"/>
        <v>http://maps.google.com/?q=690 Edison Way, Reno, NV</v>
      </c>
      <c r="I293" s="81"/>
      <c r="J293" s="90" t="str">
        <f>if(oldHousing!A285="","",$R$42&amp;oldHousing!A285&amp;$R$43&amp;L293&amp;K293&amp;oldHousing!B285&amp;$R$46&amp;O293&amp;$R$47&amp;oldHousing!F285&amp;$R$48)</f>
        <v/>
      </c>
      <c r="K293" s="90" t="str">
        <f>if(oldHousing!H293="y"," subsidized&lt;br /&gt;"," ")</f>
        <v> </v>
      </c>
      <c r="L293" s="90" t="str">
        <f>if(oldHousing!G293="","",oldHousing!G293&amp;if(oldHousing!H293="n","&amp;nbsp;&lt;br /&gt;",",&amp;nbsp;"))</f>
        <v/>
      </c>
      <c r="M293" s="90" t="str">
        <f>if(oldHousing!B285="","","http://maps.google.com/?q="&amp;oldHousing!B285&amp;" NV")</f>
        <v/>
      </c>
      <c r="N293" s="90" t="str">
        <f>if(oldHousing!D285="","",$R$37&amp;oldHousing!D285&amp;$R$38&amp;oldHousing!E285)</f>
        <v/>
      </c>
      <c r="O293" s="90" t="str">
        <f t="shared" si="9"/>
        <v/>
      </c>
      <c r="P293" s="81"/>
      <c r="S293" s="81"/>
    </row>
    <row r="294">
      <c r="B294" s="87" t="str">
        <f t="shared" si="1"/>
        <v>#REF!</v>
      </c>
      <c r="C294" s="88" t="str">
        <f t="shared" si="2"/>
        <v>#REF!</v>
      </c>
      <c r="D294" s="89" t="str">
        <f t="shared" si="10"/>
        <v>#REF!</v>
      </c>
      <c r="E294" s="88" t="str">
        <f>if(Services!A364="","",$R$23&amp;Services!A364&amp;$R$24&amp;Services!H364&amp;$R$25&amp;Services!D364&amp;$R$26&amp;Services!E364&amp;$R$27&amp;oldWordpress!H294&amp;$R$28&amp;Services!B364&amp;$R$29)</f>
        <v>&lt;h3&gt;Willows at Wells&lt;/h3&gt;&lt;p&gt;Senior/Disabled Not Subsidized&lt;br /&gt;201 S Wells Ave, Reno, NV &lt;a href="http://maps.google.com/?q=201 S Wells Ave, Reno, NV" target="_blank"&gt;MAP&lt;/a&gt;&lt;strong&gt;&lt;br /&gt;775-329-4248&lt;/strong&gt;&lt;/p&gt;</v>
      </c>
      <c r="F294" s="90" t="str">
        <f>if(Services!D364="","",$R$32&amp;Services!D364&amp;$R$33&amp;Services!E364&amp;$R$34)</f>
        <v>http://maps.google.com/?q=201 S Wells Ave, Reno, NV</v>
      </c>
      <c r="G294" s="90" t="str">
        <f>if(Services!AJ364="","",$R$37&amp;Services!AJ364&amp;$R$38&amp;Services!AK364)</f>
        <v/>
      </c>
      <c r="H294" s="90" t="str">
        <f t="shared" si="3"/>
        <v>http://maps.google.com/?q=201 S Wells Ave, Reno, NV</v>
      </c>
      <c r="I294" s="81"/>
      <c r="J294" s="90" t="str">
        <f>if(oldHousing!A286="","",$R$42&amp;oldHousing!A286&amp;$R$43&amp;L294&amp;K294&amp;oldHousing!B286&amp;$R$46&amp;O294&amp;$R$47&amp;oldHousing!F286&amp;$R$48)</f>
        <v/>
      </c>
      <c r="K294" s="90" t="str">
        <f>if(oldHousing!H294="y"," subsidized&lt;br /&gt;"," ")</f>
        <v> </v>
      </c>
      <c r="L294" s="90" t="str">
        <f>if(oldHousing!G294="","",oldHousing!G294&amp;if(oldHousing!H294="n","&amp;nbsp;&lt;br /&gt;",",&amp;nbsp;"))</f>
        <v/>
      </c>
      <c r="M294" s="90" t="str">
        <f>if(oldHousing!B286="","","http://maps.google.com/?q="&amp;oldHousing!B286&amp;" NV")</f>
        <v/>
      </c>
      <c r="N294" s="90" t="str">
        <f>if(oldHousing!D286="","",$R$37&amp;oldHousing!D286&amp;$R$38&amp;oldHousing!E286)</f>
        <v/>
      </c>
      <c r="O294" s="90" t="str">
        <f t="shared" si="9"/>
        <v/>
      </c>
      <c r="P294" s="81"/>
      <c r="S294" s="81"/>
    </row>
    <row r="295">
      <c r="B295" s="87" t="str">
        <f t="shared" si="1"/>
        <v>#REF!</v>
      </c>
      <c r="C295" s="88" t="str">
        <f t="shared" si="2"/>
        <v>#REF!</v>
      </c>
      <c r="D295" s="89" t="str">
        <f t="shared" si="10"/>
        <v>#REF!</v>
      </c>
      <c r="E295" s="88" t="str">
        <f>if(Services!A365="","",$R$23&amp;Services!A365&amp;$R$24&amp;Services!H365&amp;$R$25&amp;Services!D365&amp;$R$26&amp;Services!E365&amp;$R$27&amp;oldWordpress!H295&amp;$R$28&amp;Services!B365&amp;$R$29)</f>
        <v>&lt;h3&gt;Women &amp; Children's Center of the Sierra&lt;/h3&gt;&lt;p&gt;The Women and Children’s Center of the Sierra (WACCS) provides services to support women as they work to move out of poverty and improve their lives. Our comprehensive approach includes ESL and GED (HiSet) education, job search and preparation, a free diaper bank, crisis intervention, and information and referrals for any other community service a woman may need to move forward in her life.
WACCS serves women as they work toward their individual goals on their journey out of poverty and away from public safety net programs. We counsel, educate, support, encourage, guide and otherwise empower women as they strive to transform their lives.&lt;br /&gt;WACCS Administrative Office 3905 Neil Road, Suite 2 , Reno, NV &lt;a href="http://maps.google.com/?q=WACCS Administrative Office 3905 Neil Road, Suite 2 , Reno, NV" target="_blank"&gt;MAP&lt;/a&gt;&lt;strong&gt;&lt;br /&gt;775-825-7395&lt;/strong&gt;&lt;/p&gt;</v>
      </c>
      <c r="F295" s="90" t="str">
        <f>if(Services!D365="","",$R$32&amp;Services!D365&amp;$R$33&amp;Services!E365&amp;$R$34)</f>
        <v>http://maps.google.com/?q=WACCS Administrative Office 3905 Neil Road, Suite 2 , Reno, NV</v>
      </c>
      <c r="G295" s="90" t="str">
        <f>if(Services!AJ365="","",$R$37&amp;Services!AJ365&amp;$R$38&amp;Services!AK365)</f>
        <v/>
      </c>
      <c r="H295" s="90" t="str">
        <f t="shared" si="3"/>
        <v>http://maps.google.com/?q=WACCS Administrative Office 3905 Neil Road, Suite 2 , Reno, NV</v>
      </c>
      <c r="I295" s="81"/>
      <c r="J295" s="90" t="str">
        <f>if(oldHousing!A287="","",$R$42&amp;oldHousing!A287&amp;$R$43&amp;L295&amp;K295&amp;oldHousing!B287&amp;$R$46&amp;O295&amp;$R$47&amp;oldHousing!F287&amp;$R$48)</f>
        <v/>
      </c>
      <c r="K295" s="90" t="str">
        <f>if(oldHousing!H295="y"," subsidized&lt;br /&gt;"," ")</f>
        <v> </v>
      </c>
      <c r="L295" s="90" t="str">
        <f>if(oldHousing!G295="","",oldHousing!G295&amp;if(oldHousing!H295="n","&amp;nbsp;&lt;br /&gt;",",&amp;nbsp;"))</f>
        <v/>
      </c>
      <c r="M295" s="90" t="str">
        <f>if(oldHousing!B287="","","http://maps.google.com/?q="&amp;oldHousing!B287&amp;" NV")</f>
        <v/>
      </c>
      <c r="N295" s="90" t="str">
        <f>if(oldHousing!D287="","",$R$37&amp;oldHousing!D287&amp;$R$38&amp;oldHousing!E287)</f>
        <v/>
      </c>
      <c r="O295" s="90" t="str">
        <f t="shared" si="9"/>
        <v/>
      </c>
      <c r="P295" s="81"/>
      <c r="S295" s="81"/>
    </row>
    <row r="296">
      <c r="B296" s="87" t="str">
        <f t="shared" si="1"/>
        <v>#REF!</v>
      </c>
      <c r="C296" s="88" t="str">
        <f t="shared" si="2"/>
        <v>#REF!</v>
      </c>
      <c r="D296" s="89" t="str">
        <f t="shared" si="10"/>
        <v>#REF!</v>
      </c>
      <c r="E296" s="88" t="str">
        <f>if(Services!A366="","",$R$23&amp;Services!A366&amp;$R$24&amp;Services!H366&amp;$R$25&amp;Services!D366&amp;$R$26&amp;Services!E366&amp;$R$27&amp;oldWordpress!H296&amp;$R$28&amp;Services!B366&amp;$R$29)</f>
        <v>#REF!</v>
      </c>
      <c r="F296" s="90" t="str">
        <f>if(Services!D366="","",$R$32&amp;Services!D366&amp;$R$33&amp;Services!E366&amp;$R$34)</f>
        <v>http://maps.google.com/?q=4150 Technology Way, Suite 210, Carson City, NV</v>
      </c>
      <c r="G296" s="90" t="str">
        <f>if(#REF!="","",$R$37&amp;#REF!&amp;$R$38&amp;#REF!)</f>
        <v>#REF!</v>
      </c>
      <c r="H296" s="90" t="str">
        <f t="shared" si="3"/>
        <v>#REF!</v>
      </c>
      <c r="I296" s="81"/>
      <c r="J296" s="90" t="str">
        <f>if(oldHousing!A288="","",$R$42&amp;oldHousing!A288&amp;$R$43&amp;L296&amp;K296&amp;oldHousing!B288&amp;$R$46&amp;O296&amp;$R$47&amp;oldHousing!F288&amp;$R$48)</f>
        <v/>
      </c>
      <c r="K296" s="90" t="str">
        <f>if(oldHousing!H296="y"," subsidized&lt;br /&gt;"," ")</f>
        <v> </v>
      </c>
      <c r="L296" s="90" t="str">
        <f>if(oldHousing!G296="","",oldHousing!G296&amp;if(oldHousing!H296="n","&amp;nbsp;&lt;br /&gt;",",&amp;nbsp;"))</f>
        <v/>
      </c>
      <c r="M296" s="90" t="str">
        <f>if(oldHousing!B288="","","http://maps.google.com/?q="&amp;oldHousing!B288&amp;" NV")</f>
        <v/>
      </c>
      <c r="N296" s="90" t="str">
        <f>if(oldHousing!D288="","",$R$37&amp;oldHousing!D288&amp;$R$38&amp;oldHousing!E288)</f>
        <v/>
      </c>
      <c r="O296" s="90" t="str">
        <f t="shared" si="9"/>
        <v/>
      </c>
      <c r="P296" s="81"/>
      <c r="S296" s="81"/>
    </row>
    <row r="297">
      <c r="B297" s="87" t="str">
        <f t="shared" si="1"/>
        <v>#REF!</v>
      </c>
      <c r="C297" s="88" t="str">
        <f t="shared" si="2"/>
        <v>#REF!</v>
      </c>
      <c r="D297" s="89" t="str">
        <f t="shared" si="10"/>
        <v>#REF!</v>
      </c>
      <c r="E297" s="88" t="str">
        <f>if(Services!A367="","",$R$23&amp;Services!A367&amp;$R$24&amp;Services!H367&amp;$R$25&amp;Services!D367&amp;$R$26&amp;Services!E367&amp;$R$27&amp;oldWordpress!H297&amp;$R$28&amp;Services!B367&amp;$R$29)</f>
        <v>&lt;h3&gt;YMCA of the Sierra&lt;/h3&gt;&lt;p&gt;Closed&lt;br /&gt;850 Baring Boulevard, Sparks, NV &lt;a href="http://maps.google.com/?q=850 Baring Boulevard, Sparks, NV" target="_blank"&gt;MAP&lt;/a&gt;&lt;strong&gt;&lt;br /&gt;775-323-9622&lt;/strong&gt;&lt;/p&gt;</v>
      </c>
      <c r="F297" s="90" t="str">
        <f>if(Services!D367="","",$R$32&amp;Services!D367&amp;$R$33&amp;Services!E367&amp;$R$34)</f>
        <v>http://maps.google.com/?q=850 Baring Boulevard, Sparks, NV</v>
      </c>
      <c r="G297" s="90" t="str">
        <f>if(Services!AJ367="","",$R$37&amp;Services!AJ367&amp;$R$38&amp;Services!AK367)</f>
        <v/>
      </c>
      <c r="H297" s="90" t="str">
        <f t="shared" si="3"/>
        <v>http://maps.google.com/?q=850 Baring Boulevard, Sparks, NV</v>
      </c>
      <c r="I297" s="81"/>
      <c r="J297" s="90" t="str">
        <f>if(oldHousing!A289="","",$R$42&amp;oldHousing!A289&amp;$R$43&amp;L297&amp;K297&amp;oldHousing!B289&amp;$R$46&amp;O297&amp;$R$47&amp;oldHousing!F289&amp;$R$48)</f>
        <v/>
      </c>
      <c r="K297" s="90" t="str">
        <f>if(oldHousing!H297="y"," subsidized&lt;br /&gt;"," ")</f>
        <v> </v>
      </c>
      <c r="L297" s="90" t="str">
        <f>if(oldHousing!G297="","",oldHousing!G297&amp;if(oldHousing!H297="n","&amp;nbsp;&lt;br /&gt;",",&amp;nbsp;"))</f>
        <v/>
      </c>
      <c r="M297" s="90" t="str">
        <f>if(oldHousing!B289="","","http://maps.google.com/?q="&amp;oldHousing!B289&amp;" NV")</f>
        <v/>
      </c>
      <c r="N297" s="90" t="str">
        <f>if(oldHousing!D289="","",$R$37&amp;oldHousing!D289&amp;$R$38&amp;oldHousing!E289)</f>
        <v/>
      </c>
      <c r="O297" s="90" t="str">
        <f t="shared" si="9"/>
        <v/>
      </c>
      <c r="P297" s="81"/>
      <c r="S297" s="81"/>
    </row>
    <row r="298">
      <c r="B298" s="87" t="str">
        <f t="shared" si="1"/>
        <v>#REF!</v>
      </c>
      <c r="C298" s="88" t="str">
        <f t="shared" si="2"/>
        <v>#REF!</v>
      </c>
      <c r="D298" s="89" t="str">
        <f t="shared" si="10"/>
        <v>#REF!</v>
      </c>
      <c r="E298" s="88" t="str">
        <f>if(Services!A368="","",$R$23&amp;Services!A368&amp;$R$24&amp;Services!H368&amp;$R$25&amp;Services!D368&amp;$R$26&amp;Services!E368&amp;$R$27&amp;oldWordpress!H298&amp;$R$28&amp;Services!B368&amp;$R$29)</f>
        <v>&lt;h3&gt;Yorkshire Terrace Apartments&lt;/h3&gt;&lt;p&gt;Family/Disabled-Subsidized-Using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income&lt;br /&gt;1529 E 9th St, Reno, NV &lt;a href="http://maps.google.com/?q=1529 E 9th St, Reno, NV" target="_blank"&gt;MAP&lt;/a&gt;&lt;strong&gt;&lt;br /&gt;&lt;/strong&gt;&lt;/p&gt;</v>
      </c>
      <c r="F298" s="90" t="str">
        <f>if(Services!D368="","",$R$32&amp;Services!D368&amp;$R$33&amp;Services!E368&amp;$R$34)</f>
        <v>http://maps.google.com/?q=1529 E 9th St, Reno, NV</v>
      </c>
      <c r="G298" s="90" t="str">
        <f>if(Services!AJ368="","",$R$37&amp;Services!AJ368&amp;$R$38&amp;Services!AK368)</f>
        <v/>
      </c>
      <c r="H298" s="90" t="str">
        <f t="shared" si="3"/>
        <v>http://maps.google.com/?q=1529 E 9th St, Reno, NV</v>
      </c>
      <c r="I298" s="81"/>
      <c r="J298" s="90" t="str">
        <f>if(oldHousing!A290="","",$R$42&amp;oldHousing!A290&amp;$R$43&amp;L298&amp;K298&amp;oldHousing!B290&amp;$R$46&amp;O298&amp;$R$47&amp;oldHousing!F290&amp;$R$48)</f>
        <v/>
      </c>
      <c r="K298" s="90" t="str">
        <f>if(oldHousing!H298="y"," subsidized&lt;br /&gt;"," ")</f>
        <v> </v>
      </c>
      <c r="L298" s="90" t="str">
        <f>if(oldHousing!G298="","",oldHousing!G298&amp;if(oldHousing!H298="n","&amp;nbsp;&lt;br /&gt;",",&amp;nbsp;"))</f>
        <v/>
      </c>
      <c r="M298" s="90" t="str">
        <f>if(oldHousing!B290="","","http://maps.google.com/?q="&amp;oldHousing!B290&amp;" NV")</f>
        <v/>
      </c>
      <c r="N298" s="90" t="str">
        <f>if(oldHousing!D290="","",$R$37&amp;oldHousing!D290&amp;$R$38&amp;oldHousing!E290)</f>
        <v/>
      </c>
      <c r="O298" s="90" t="str">
        <f t="shared" si="9"/>
        <v/>
      </c>
      <c r="P298" s="81"/>
      <c r="S298" s="81"/>
    </row>
    <row r="299">
      <c r="B299" s="87" t="str">
        <f t="shared" si="1"/>
        <v>#REF!</v>
      </c>
      <c r="C299" s="88" t="str">
        <f t="shared" si="2"/>
        <v>#REF!</v>
      </c>
      <c r="D299" s="89" t="str">
        <f t="shared" si="10"/>
        <v>#REF!</v>
      </c>
      <c r="E299" s="88" t="str">
        <f>if(Services!A369="","",$R$23&amp;Services!A369&amp;$R$24&amp;Services!H369&amp;$R$25&amp;Services!D369&amp;$R$26&amp;Services!E369&amp;$R$27&amp;oldWordpress!H299&amp;$R$28&amp;Services!B369&amp;$R$29)</f>
        <v>&lt;h3&gt;Yunique Counciling LLC.&lt;/h3&gt;&lt;p&gt;It takes an incredible amount of strength &amp; courage to seek counseling "Trauma" creates change you DON'T choose. Dr. Gardner specializes in treating trauma, mood disorders, (anxiety &amp; depression) and relationship issues. Her preferred treatment modality is EMDR, EFT, &amp; CBT to help heal, and build self-worth &amp; increase coping skills. Dr. Gardner is an ally and is sensitive to multicurltural &amp; LGBTQ clients.&lt;br /&gt;1855 Sullivan Ln #275, Sparks, NV &lt;a href="http://maps.google.com/?q=1855 Sullivan Ln #275, Sparks, NV" target="_blank"&gt;MAP&lt;/a&gt;&lt;strong&gt;&lt;br /&gt;775-432-2742&lt;/strong&gt;&lt;/p&gt;</v>
      </c>
      <c r="F299" s="90" t="str">
        <f>if(Services!D369="","",$R$32&amp;Services!D369&amp;$R$33&amp;Services!E369&amp;$R$34)</f>
        <v>http://maps.google.com/?q=1855 Sullivan Ln #275, Sparks, NV</v>
      </c>
      <c r="G299" s="90" t="str">
        <f>if(Services!AJ369="","",$R$37&amp;Services!AJ369&amp;$R$38&amp;Services!AK369)</f>
        <v/>
      </c>
      <c r="H299" s="90" t="str">
        <f t="shared" si="3"/>
        <v>http://maps.google.com/?q=1855 Sullivan Ln #275, Sparks, NV</v>
      </c>
      <c r="I299" s="81"/>
      <c r="J299" s="90" t="str">
        <f>if(oldHousing!A291="","",$R$42&amp;oldHousing!A291&amp;$R$43&amp;L299&amp;K299&amp;oldHousing!B291&amp;$R$46&amp;O299&amp;$R$47&amp;oldHousing!F291&amp;$R$48)</f>
        <v/>
      </c>
      <c r="K299" s="90" t="str">
        <f>if(oldHousing!H299="y"," subsidized&lt;br /&gt;"," ")</f>
        <v> </v>
      </c>
      <c r="L299" s="90" t="str">
        <f>if(oldHousing!G299="","",oldHousing!G299&amp;if(oldHousing!H299="n","&amp;nbsp;&lt;br /&gt;",",&amp;nbsp;"))</f>
        <v/>
      </c>
      <c r="M299" s="90" t="str">
        <f>if(oldHousing!B291="","","http://maps.google.com/?q="&amp;oldHousing!B291&amp;" NV")</f>
        <v/>
      </c>
      <c r="N299" s="90" t="str">
        <f>if(oldHousing!D291="","",$R$37&amp;oldHousing!D291&amp;$R$38&amp;oldHousing!E291)</f>
        <v/>
      </c>
      <c r="O299" s="90" t="str">
        <f t="shared" si="9"/>
        <v/>
      </c>
      <c r="P299" s="81"/>
      <c r="S299" s="81"/>
    </row>
    <row r="300">
      <c r="B300" s="87" t="str">
        <f t="shared" si="1"/>
        <v>#REF!</v>
      </c>
      <c r="C300" s="88" t="str">
        <f t="shared" si="2"/>
        <v>#REF!</v>
      </c>
      <c r="D300" s="89" t="str">
        <f t="shared" si="10"/>
        <v>#REF!</v>
      </c>
      <c r="E300" s="88" t="str">
        <f>if(Services!A370="","",$R$23&amp;Services!A370&amp;$R$24&amp;Services!H370&amp;$R$25&amp;Services!D370&amp;$R$26&amp;Services!E370&amp;$R$27&amp;oldWordpress!H300&amp;$R$28&amp;Services!B370&amp;$R$29)</f>
        <v>&lt;h3&gt;Zephyr Pointe&lt;/h3&gt;&lt;p&gt;Family-Subsidized-Family/Disabled-Subsidized-Using Low Income Housing Tax Credit  LIHTC program. some lower income units. Households must earn either less than 50% or 60% of the area median income, depending on the set -aside option chosen by the property owner to qualify for these units. Rents in these units are capped at a maximum of 30% of the set-aside area median income.&lt;br /&gt;10640 N McCarran, Reno, NV &lt;a href="http://maps.google.com/?q=10640 N McCarran, Reno, NV" target="_blank"&gt;MAP&lt;/a&gt;&lt;strong&gt;&lt;br /&gt;866-491-5178&lt;/strong&gt;&lt;/p&gt;</v>
      </c>
      <c r="F300" s="90" t="str">
        <f>if(Services!D370="","",$R$32&amp;Services!D370&amp;$R$33&amp;Services!E370&amp;$R$34)</f>
        <v>http://maps.google.com/?q=10640 N McCarran, Reno, NV</v>
      </c>
      <c r="G300" s="90" t="str">
        <f>if(Services!AJ370="","",$R$37&amp;Services!AJ370&amp;$R$38&amp;Services!AK370)</f>
        <v/>
      </c>
      <c r="H300" s="90" t="str">
        <f t="shared" si="3"/>
        <v>http://maps.google.com/?q=10640 N McCarran, Reno, NV</v>
      </c>
      <c r="I300" s="81"/>
      <c r="J300" s="90" t="str">
        <f>if(oldHousing!A292="","",$R$42&amp;oldHousing!A292&amp;$R$43&amp;L300&amp;K300&amp;oldHousing!B292&amp;$R$46&amp;O300&amp;$R$47&amp;oldHousing!F292&amp;$R$48)</f>
        <v/>
      </c>
      <c r="K300" s="90" t="str">
        <f>if(oldHousing!H300="y"," subsidized&lt;br /&gt;"," ")</f>
        <v> </v>
      </c>
      <c r="L300" s="90" t="str">
        <f>if(oldHousing!G300="","",oldHousing!G300&amp;if(oldHousing!H300="n","&amp;nbsp;&lt;br /&gt;",",&amp;nbsp;"))</f>
        <v/>
      </c>
      <c r="M300" s="90" t="str">
        <f>if(oldHousing!B292="","","http://maps.google.com/?q="&amp;oldHousing!B292&amp;" NV")</f>
        <v/>
      </c>
      <c r="N300" s="90" t="str">
        <f>if(oldHousing!D292="","",$R$37&amp;oldHousing!D292&amp;$R$38&amp;oldHousing!E292)</f>
        <v/>
      </c>
      <c r="O300" s="90" t="str">
        <f t="shared" si="9"/>
        <v/>
      </c>
      <c r="P300" s="81"/>
      <c r="S300" s="81"/>
    </row>
    <row r="301">
      <c r="B301" s="87" t="str">
        <f t="shared" si="1"/>
        <v>#REF!</v>
      </c>
      <c r="C301" s="88" t="str">
        <f t="shared" si="2"/>
        <v>#REF!</v>
      </c>
      <c r="D301" s="89" t="str">
        <f t="shared" si="10"/>
        <v>#REF!</v>
      </c>
      <c r="E301" s="88" t="str">
        <f>if(Services!A371="","",$R$23&amp;Services!A371&amp;$R$24&amp;Services!H371&amp;$R$25&amp;Services!D371&amp;$R$26&amp;Services!E371&amp;$R$27&amp;oldWordpress!H301&amp;$R$28&amp;Services!B371&amp;$R$29)</f>
        <v/>
      </c>
      <c r="F301" s="90" t="str">
        <f>if(Services!D371="","",$R$32&amp;Services!D371&amp;$R$33&amp;Services!E371&amp;$R$34)</f>
        <v/>
      </c>
      <c r="G301" s="90" t="str">
        <f>if(Services!AJ371="","",$R$37&amp;Services!AJ371&amp;$R$38&amp;Services!AK371)</f>
        <v/>
      </c>
      <c r="H301" s="90" t="str">
        <f t="shared" si="3"/>
        <v/>
      </c>
      <c r="I301" s="81"/>
      <c r="J301" s="90" t="str">
        <f>if(oldHousing!A293="","",$R$42&amp;oldHousing!A293&amp;$R$43&amp;L301&amp;K301&amp;oldHousing!B293&amp;$R$46&amp;O301&amp;$R$47&amp;oldHousing!F293&amp;$R$48)</f>
        <v/>
      </c>
      <c r="K301" s="90" t="str">
        <f>if(oldHousing!H301="y"," subsidized&lt;br /&gt;"," ")</f>
        <v> </v>
      </c>
      <c r="L301" s="90" t="str">
        <f>if(oldHousing!G301="","",oldHousing!G301&amp;if(oldHousing!H301="n","&amp;nbsp;&lt;br /&gt;",",&amp;nbsp;"))</f>
        <v/>
      </c>
      <c r="M301" s="90" t="str">
        <f>if(oldHousing!B293="","","http://maps.google.com/?q="&amp;oldHousing!B293&amp;" NV")</f>
        <v/>
      </c>
      <c r="N301" s="90" t="str">
        <f>if(oldHousing!D293="","",$R$37&amp;oldHousing!D293&amp;$R$38&amp;oldHousing!E293)</f>
        <v/>
      </c>
      <c r="O301" s="90" t="str">
        <f t="shared" si="9"/>
        <v/>
      </c>
      <c r="P301" s="81"/>
      <c r="S301" s="81"/>
    </row>
    <row r="302">
      <c r="B302" s="87" t="str">
        <f t="shared" si="1"/>
        <v>#REF!</v>
      </c>
      <c r="C302" s="88" t="str">
        <f t="shared" si="2"/>
        <v>#REF!</v>
      </c>
      <c r="D302" s="89" t="str">
        <f t="shared" si="10"/>
        <v>#REF!</v>
      </c>
      <c r="E302" s="88" t="str">
        <f>if(Services!A372="","",$R$23&amp;Services!A372&amp;$R$24&amp;Services!H372&amp;$R$25&amp;Services!D372&amp;$R$26&amp;Services!E372&amp;$R$27&amp;oldWordpress!H302&amp;$R$28&amp;Services!B372&amp;$R$29)</f>
        <v/>
      </c>
      <c r="F302" s="90" t="str">
        <f>if(Services!D372="","",$R$32&amp;Services!D372&amp;$R$33&amp;Services!E372&amp;$R$34)</f>
        <v/>
      </c>
      <c r="G302" s="90" t="str">
        <f>if(Services!AJ372="","",$R$37&amp;Services!AJ372&amp;$R$38&amp;Services!AK372)</f>
        <v/>
      </c>
      <c r="H302" s="90" t="str">
        <f t="shared" si="3"/>
        <v/>
      </c>
      <c r="I302" s="81"/>
      <c r="J302" s="90" t="str">
        <f>if(oldHousing!A294="","",$R$42&amp;oldHousing!A294&amp;$R$43&amp;L302&amp;K302&amp;oldHousing!B294&amp;$R$46&amp;O302&amp;$R$47&amp;oldHousing!F294&amp;$R$48)</f>
        <v/>
      </c>
      <c r="K302" s="90" t="str">
        <f>if(oldHousing!H302="y"," subsidized&lt;br /&gt;"," ")</f>
        <v> </v>
      </c>
      <c r="L302" s="90" t="str">
        <f>if(oldHousing!G302="","",oldHousing!G302&amp;if(oldHousing!H302="n","&amp;nbsp;&lt;br /&gt;",",&amp;nbsp;"))</f>
        <v/>
      </c>
      <c r="M302" s="90" t="str">
        <f>if(oldHousing!B294="","","http://maps.google.com/?q="&amp;oldHousing!B294&amp;" NV")</f>
        <v/>
      </c>
      <c r="N302" s="90" t="str">
        <f>if(oldHousing!D294="","",$R$37&amp;oldHousing!D294&amp;$R$38&amp;oldHousing!E294)</f>
        <v/>
      </c>
      <c r="O302" s="90" t="str">
        <f t="shared" si="9"/>
        <v/>
      </c>
      <c r="P302" s="81"/>
      <c r="S302" s="81"/>
    </row>
    <row r="303">
      <c r="B303" s="87" t="str">
        <f t="shared" si="1"/>
        <v>#REF!</v>
      </c>
      <c r="C303" s="88" t="str">
        <f t="shared" si="2"/>
        <v>#REF!</v>
      </c>
      <c r="D303" s="89" t="str">
        <f t="shared" si="10"/>
        <v>#REF!</v>
      </c>
      <c r="E303" s="88" t="str">
        <f>if(Services!A373="","",$R$23&amp;Services!A373&amp;$R$24&amp;Services!H373&amp;$R$25&amp;Services!D373&amp;$R$26&amp;Services!E373&amp;$R$27&amp;oldWordpress!H303&amp;$R$28&amp;Services!B373&amp;$R$29)</f>
        <v/>
      </c>
      <c r="F303" s="90" t="str">
        <f>if(Services!D373="","",$R$32&amp;Services!D373&amp;$R$33&amp;Services!E373&amp;$R$34)</f>
        <v/>
      </c>
      <c r="G303" s="90" t="str">
        <f>if(Services!AJ373="","",$R$37&amp;Services!AJ373&amp;$R$38&amp;Services!AK373)</f>
        <v/>
      </c>
      <c r="H303" s="90" t="str">
        <f t="shared" si="3"/>
        <v/>
      </c>
      <c r="I303" s="81"/>
      <c r="J303" s="90" t="str">
        <f>if(oldHousing!A295="","",$R$42&amp;oldHousing!A295&amp;$R$43&amp;L303&amp;K303&amp;oldHousing!B295&amp;$R$46&amp;O303&amp;$R$47&amp;oldHousing!F295&amp;$R$48)</f>
        <v/>
      </c>
      <c r="K303" s="90" t="str">
        <f>if(oldHousing!H303="y"," subsidized&lt;br /&gt;"," ")</f>
        <v> </v>
      </c>
      <c r="L303" s="90" t="str">
        <f>if(oldHousing!G303="","",oldHousing!G303&amp;if(oldHousing!H303="n","&amp;nbsp;&lt;br /&gt;",",&amp;nbsp;"))</f>
        <v/>
      </c>
      <c r="M303" s="90" t="str">
        <f>if(oldHousing!B295="","","http://maps.google.com/?q="&amp;oldHousing!B295&amp;" NV")</f>
        <v/>
      </c>
      <c r="N303" s="90" t="str">
        <f>if(oldHousing!D295="","",$R$37&amp;oldHousing!D295&amp;$R$38&amp;oldHousing!E295)</f>
        <v/>
      </c>
      <c r="O303" s="90" t="str">
        <f t="shared" si="9"/>
        <v/>
      </c>
      <c r="P303" s="81"/>
      <c r="S303" s="81"/>
    </row>
    <row r="304">
      <c r="B304" s="87" t="str">
        <f t="shared" si="1"/>
        <v>#REF!</v>
      </c>
      <c r="C304" s="88" t="str">
        <f t="shared" si="2"/>
        <v>#REF!</v>
      </c>
      <c r="D304" s="89" t="str">
        <f t="shared" si="10"/>
        <v>#REF!</v>
      </c>
      <c r="E304" s="88" t="str">
        <f>if(Services!A374="","",$R$23&amp;Services!A374&amp;$R$24&amp;Services!H374&amp;$R$25&amp;Services!D374&amp;$R$26&amp;Services!E374&amp;$R$27&amp;oldWordpress!H304&amp;$R$28&amp;Services!B374&amp;$R$29)</f>
        <v/>
      </c>
      <c r="F304" s="90" t="str">
        <f>if(Services!D374="","",$R$32&amp;Services!D374&amp;$R$33&amp;Services!E374&amp;$R$34)</f>
        <v/>
      </c>
      <c r="G304" s="90" t="str">
        <f>if(Services!AJ374="","",$R$37&amp;Services!AJ374&amp;$R$38&amp;Services!AK374)</f>
        <v/>
      </c>
      <c r="H304" s="90" t="str">
        <f t="shared" si="3"/>
        <v/>
      </c>
      <c r="I304" s="81"/>
      <c r="J304" s="90" t="str">
        <f>if(oldHousing!A296="","",$R$42&amp;oldHousing!A296&amp;$R$43&amp;L304&amp;K304&amp;oldHousing!B296&amp;$R$46&amp;O304&amp;$R$47&amp;oldHousing!F296&amp;$R$48)</f>
        <v/>
      </c>
      <c r="K304" s="90" t="str">
        <f>if(oldHousing!H304="y"," subsidized&lt;br /&gt;"," ")</f>
        <v> </v>
      </c>
      <c r="L304" s="90" t="str">
        <f>if(oldHousing!G304="","",oldHousing!G304&amp;if(oldHousing!H304="n","&amp;nbsp;&lt;br /&gt;",",&amp;nbsp;"))</f>
        <v/>
      </c>
      <c r="M304" s="90" t="str">
        <f>if(oldHousing!B296="","","http://maps.google.com/?q="&amp;oldHousing!B296&amp;" NV")</f>
        <v/>
      </c>
      <c r="N304" s="90" t="str">
        <f>if(oldHousing!D296="","",$R$37&amp;oldHousing!D296&amp;$R$38&amp;oldHousing!E296)</f>
        <v/>
      </c>
      <c r="O304" s="90" t="str">
        <f t="shared" si="9"/>
        <v/>
      </c>
      <c r="P304" s="81"/>
      <c r="S304" s="81"/>
    </row>
    <row r="305">
      <c r="B305" s="87" t="str">
        <f t="shared" si="1"/>
        <v>#REF!</v>
      </c>
      <c r="C305" s="88" t="str">
        <f t="shared" si="2"/>
        <v>#REF!</v>
      </c>
      <c r="D305" s="89" t="str">
        <f t="shared" si="10"/>
        <v>#REF!</v>
      </c>
      <c r="E305" s="88" t="str">
        <f>if(Services!A375="","",$R$23&amp;Services!A375&amp;$R$24&amp;Services!H375&amp;$R$25&amp;Services!D375&amp;$R$26&amp;Services!E375&amp;$R$27&amp;oldWordpress!H305&amp;$R$28&amp;Services!B375&amp;$R$29)</f>
        <v/>
      </c>
      <c r="F305" s="90" t="str">
        <f>if(Services!D375="","",$R$32&amp;Services!D375&amp;$R$33&amp;Services!E375&amp;$R$34)</f>
        <v/>
      </c>
      <c r="G305" s="90" t="str">
        <f t="shared" ref="G305:G306" si="16">if(#REF!="","",$R$37&amp;#REF!&amp;$R$38&amp;#REF!)</f>
        <v>#REF!</v>
      </c>
      <c r="H305" s="90" t="str">
        <f t="shared" si="3"/>
        <v>#REF!</v>
      </c>
      <c r="I305" s="81"/>
      <c r="J305" s="90" t="str">
        <f>if(oldHousing!A297="","",$R$42&amp;oldHousing!A297&amp;$R$43&amp;L305&amp;K305&amp;oldHousing!B297&amp;$R$46&amp;O305&amp;$R$47&amp;oldHousing!F297&amp;$R$48)</f>
        <v/>
      </c>
      <c r="K305" s="90" t="str">
        <f>if(oldHousing!H305="y"," subsidized&lt;br /&gt;"," ")</f>
        <v> </v>
      </c>
      <c r="L305" s="90" t="str">
        <f>if(oldHousing!G305="","",oldHousing!G305&amp;if(oldHousing!H305="n","&amp;nbsp;&lt;br /&gt;",",&amp;nbsp;"))</f>
        <v/>
      </c>
      <c r="M305" s="90" t="str">
        <f>if(oldHousing!B297="","","http://maps.google.com/?q="&amp;oldHousing!B297&amp;" NV")</f>
        <v/>
      </c>
      <c r="N305" s="90" t="str">
        <f>if(oldHousing!D297="","",$R$37&amp;oldHousing!D297&amp;$R$38&amp;oldHousing!E297)</f>
        <v/>
      </c>
      <c r="O305" s="90" t="str">
        <f t="shared" si="9"/>
        <v/>
      </c>
      <c r="P305" s="81"/>
      <c r="S305" s="81"/>
    </row>
    <row r="306">
      <c r="B306" s="87" t="str">
        <f t="shared" si="1"/>
        <v>#REF!</v>
      </c>
      <c r="C306" s="88" t="str">
        <f t="shared" si="2"/>
        <v>#REF!</v>
      </c>
      <c r="D306" s="89" t="str">
        <f t="shared" si="10"/>
        <v>#REF!</v>
      </c>
      <c r="E306" s="88" t="str">
        <f>if(Services!A376="","",$R$23&amp;Services!A376&amp;$R$24&amp;Services!H376&amp;$R$25&amp;Services!D376&amp;$R$26&amp;Services!E376&amp;$R$27&amp;oldWordpress!H306&amp;$R$28&amp;Services!B376&amp;$R$29)</f>
        <v/>
      </c>
      <c r="F306" s="90" t="str">
        <f>if(Services!D376="","",$R$32&amp;Services!D376&amp;$R$33&amp;Services!E376&amp;$R$34)</f>
        <v/>
      </c>
      <c r="G306" s="90" t="str">
        <f t="shared" si="16"/>
        <v>#REF!</v>
      </c>
      <c r="H306" s="90" t="str">
        <f t="shared" si="3"/>
        <v>#REF!</v>
      </c>
      <c r="I306" s="81"/>
      <c r="J306" s="90" t="str">
        <f>if(oldHousing!A298="","",$R$42&amp;oldHousing!A298&amp;$R$43&amp;L306&amp;K306&amp;oldHousing!B298&amp;$R$46&amp;O306&amp;$R$47&amp;oldHousing!F298&amp;$R$48)</f>
        <v/>
      </c>
      <c r="K306" s="90" t="str">
        <f>if(oldHousing!H306="y"," subsidized&lt;br /&gt;"," ")</f>
        <v> </v>
      </c>
      <c r="L306" s="90" t="str">
        <f>if(oldHousing!G306="","",oldHousing!G306&amp;if(oldHousing!H306="n","&amp;nbsp;&lt;br /&gt;",",&amp;nbsp;"))</f>
        <v/>
      </c>
      <c r="M306" s="90" t="str">
        <f>if(oldHousing!B298="","","http://maps.google.com/?q="&amp;oldHousing!B298&amp;" NV")</f>
        <v/>
      </c>
      <c r="N306" s="90" t="str">
        <f>if(oldHousing!D298="","",$R$37&amp;oldHousing!D298&amp;$R$38&amp;oldHousing!E298)</f>
        <v/>
      </c>
      <c r="O306" s="90" t="str">
        <f t="shared" si="9"/>
        <v/>
      </c>
      <c r="P306" s="81"/>
      <c r="S306" s="81"/>
    </row>
    <row r="307">
      <c r="B307" s="87" t="str">
        <f t="shared" si="1"/>
        <v>#REF!</v>
      </c>
      <c r="C307" s="88" t="str">
        <f t="shared" si="2"/>
        <v>#REF!</v>
      </c>
      <c r="D307" s="89" t="str">
        <f t="shared" si="10"/>
        <v>#REF!</v>
      </c>
      <c r="E307" s="88" t="str">
        <f>if(Services!A378="","",$R$23&amp;Services!A378&amp;$R$24&amp;Services!H378&amp;$R$25&amp;Services!D378&amp;$R$26&amp;Services!E378&amp;$R$27&amp;oldWordpress!H307&amp;$R$28&amp;Services!B378&amp;$R$29)</f>
        <v/>
      </c>
      <c r="F307" s="90" t="str">
        <f>if(Services!D378="","",$R$32&amp;Services!D378&amp;$R$33&amp;Services!E378&amp;$R$34)</f>
        <v/>
      </c>
      <c r="G307" s="90" t="str">
        <f>if(Services!AJ378="","",$R$37&amp;Services!AJ378&amp;$R$38&amp;Services!AK378)</f>
        <v/>
      </c>
      <c r="H307" s="90" t="str">
        <f t="shared" si="3"/>
        <v/>
      </c>
      <c r="I307" s="81"/>
      <c r="J307" s="90" t="str">
        <f>if(oldHousing!A299="","",$R$42&amp;oldHousing!A299&amp;$R$43&amp;L307&amp;K307&amp;oldHousing!B299&amp;$R$46&amp;O307&amp;$R$47&amp;oldHousing!F299&amp;$R$48)</f>
        <v/>
      </c>
      <c r="K307" s="90" t="str">
        <f>if(oldHousing!H307="y"," subsidized&lt;br /&gt;"," ")</f>
        <v> </v>
      </c>
      <c r="L307" s="90" t="str">
        <f>if(oldHousing!G307="","",oldHousing!G307&amp;if(oldHousing!H307="n","&amp;nbsp;&lt;br /&gt;",",&amp;nbsp;"))</f>
        <v/>
      </c>
      <c r="M307" s="90" t="str">
        <f>if(oldHousing!B299="","","http://maps.google.com/?q="&amp;oldHousing!B299&amp;" NV")</f>
        <v/>
      </c>
      <c r="N307" s="90" t="str">
        <f>if(oldHousing!D299="","",$R$37&amp;oldHousing!D299&amp;$R$38&amp;oldHousing!E299)</f>
        <v/>
      </c>
      <c r="O307" s="90" t="str">
        <f t="shared" si="9"/>
        <v/>
      </c>
      <c r="P307" s="81"/>
      <c r="S307" s="81"/>
    </row>
    <row r="308">
      <c r="B308" s="87" t="str">
        <f t="shared" si="1"/>
        <v>#REF!</v>
      </c>
      <c r="C308" s="88" t="str">
        <f t="shared" si="2"/>
        <v>#REF!</v>
      </c>
      <c r="D308" s="89" t="str">
        <f t="shared" si="10"/>
        <v>#REF!</v>
      </c>
      <c r="E308" s="88" t="str">
        <f>if(Services!A379="","",$R$23&amp;Services!A379&amp;$R$24&amp;Services!H379&amp;$R$25&amp;Services!D379&amp;$R$26&amp;Services!E379&amp;$R$27&amp;oldWordpress!H308&amp;$R$28&amp;Services!B379&amp;$R$29)</f>
        <v/>
      </c>
      <c r="F308" s="90" t="str">
        <f>if(Services!D379="","",$R$32&amp;Services!D379&amp;$R$33&amp;Services!E379&amp;$R$34)</f>
        <v/>
      </c>
      <c r="G308" s="90" t="str">
        <f>if(#REF!="","",$R$37&amp;#REF!&amp;$R$38&amp;#REF!)</f>
        <v>#REF!</v>
      </c>
      <c r="H308" s="90" t="str">
        <f t="shared" si="3"/>
        <v>#REF!</v>
      </c>
      <c r="I308" s="81"/>
      <c r="J308" s="90" t="str">
        <f>if(oldHousing!A300="","",$R$42&amp;oldHousing!A300&amp;$R$43&amp;L308&amp;K308&amp;oldHousing!B300&amp;$R$46&amp;O308&amp;$R$47&amp;oldHousing!F300&amp;$R$48)</f>
        <v/>
      </c>
      <c r="K308" s="90" t="str">
        <f>if(oldHousing!H308="y"," subsidized&lt;br /&gt;"," ")</f>
        <v> </v>
      </c>
      <c r="L308" s="90" t="str">
        <f>if(oldHousing!G308="","",oldHousing!G308&amp;if(oldHousing!H308="n","&amp;nbsp;&lt;br /&gt;",",&amp;nbsp;"))</f>
        <v/>
      </c>
      <c r="M308" s="90" t="str">
        <f>if(oldHousing!B300="","","http://maps.google.com/?q="&amp;oldHousing!B300&amp;" NV")</f>
        <v/>
      </c>
      <c r="N308" s="90" t="str">
        <f>if(oldHousing!D300="","",$R$37&amp;oldHousing!D300&amp;$R$38&amp;oldHousing!E300)</f>
        <v/>
      </c>
      <c r="O308" s="90" t="str">
        <f t="shared" si="9"/>
        <v/>
      </c>
      <c r="P308" s="81"/>
      <c r="S308" s="81"/>
    </row>
    <row r="309">
      <c r="B309" s="87" t="str">
        <f t="shared" si="1"/>
        <v>#REF!</v>
      </c>
      <c r="C309" s="88" t="str">
        <f t="shared" si="2"/>
        <v>#REF!</v>
      </c>
      <c r="D309" s="89" t="str">
        <f t="shared" si="10"/>
        <v>#REF!</v>
      </c>
      <c r="E309" s="88" t="str">
        <f>if(Services!A380="","",$R$23&amp;Services!A380&amp;$R$24&amp;Services!H380&amp;$R$25&amp;Services!D380&amp;$R$26&amp;Services!E380&amp;$R$27&amp;oldWordpress!H309&amp;$R$28&amp;Services!B380&amp;$R$29)</f>
        <v/>
      </c>
      <c r="F309" s="90" t="str">
        <f>if(Services!D380="","",$R$32&amp;Services!D380&amp;$R$33&amp;Services!E380&amp;$R$34)</f>
        <v/>
      </c>
      <c r="G309" s="90" t="str">
        <f>if(Services!AJ380="","",$R$37&amp;Services!AJ380&amp;$R$38&amp;Services!AK380)</f>
        <v/>
      </c>
      <c r="H309" s="90" t="str">
        <f t="shared" si="3"/>
        <v/>
      </c>
      <c r="I309" s="81"/>
      <c r="J309" s="90" t="str">
        <f>if(oldHousing!A301="","",$R$42&amp;oldHousing!A301&amp;$R$43&amp;L309&amp;K309&amp;oldHousing!B301&amp;$R$46&amp;O309&amp;$R$47&amp;oldHousing!F301&amp;$R$48)</f>
        <v/>
      </c>
      <c r="K309" s="90" t="str">
        <f>if(oldHousing!H309="y"," subsidized&lt;br /&gt;"," ")</f>
        <v> </v>
      </c>
      <c r="L309" s="90" t="str">
        <f>if(oldHousing!G309="","",oldHousing!G309&amp;if(oldHousing!H309="n","&amp;nbsp;&lt;br /&gt;",",&amp;nbsp;"))</f>
        <v/>
      </c>
      <c r="M309" s="90" t="str">
        <f>if(oldHousing!B301="","","http://maps.google.com/?q="&amp;oldHousing!B301&amp;" NV")</f>
        <v/>
      </c>
      <c r="N309" s="90" t="str">
        <f>if(oldHousing!D301="","",$R$37&amp;oldHousing!D301&amp;$R$38&amp;oldHousing!E301)</f>
        <v/>
      </c>
      <c r="O309" s="90" t="str">
        <f t="shared" si="9"/>
        <v/>
      </c>
      <c r="P309" s="81"/>
      <c r="S309" s="81"/>
    </row>
    <row r="310">
      <c r="B310" s="87" t="str">
        <f t="shared" si="1"/>
        <v>#REF!</v>
      </c>
      <c r="C310" s="88" t="str">
        <f t="shared" si="2"/>
        <v>#REF!</v>
      </c>
      <c r="D310" s="89" t="str">
        <f t="shared" si="10"/>
        <v>#REF!</v>
      </c>
      <c r="E310" s="88" t="str">
        <f>if(Services!A381="","",$R$23&amp;Services!A381&amp;$R$24&amp;Services!H381&amp;$R$25&amp;Services!D381&amp;$R$26&amp;Services!E381&amp;$R$27&amp;oldWordpress!H310&amp;$R$28&amp;Services!B381&amp;$R$29)</f>
        <v/>
      </c>
      <c r="F310" s="90" t="str">
        <f>if(Services!D381="","",$R$32&amp;Services!D381&amp;$R$33&amp;Services!E381&amp;$R$34)</f>
        <v/>
      </c>
      <c r="G310" s="90" t="str">
        <f>if(Services!AJ381="","",$R$37&amp;Services!AJ381&amp;$R$38&amp;Services!AK381)</f>
        <v/>
      </c>
      <c r="H310" s="90" t="str">
        <f t="shared" si="3"/>
        <v/>
      </c>
      <c r="I310" s="81"/>
      <c r="J310" s="90" t="str">
        <f>if(oldHousing!A302="","",$R$42&amp;oldHousing!A302&amp;$R$43&amp;L310&amp;K310&amp;oldHousing!B302&amp;$R$46&amp;O310&amp;$R$47&amp;oldHousing!F302&amp;$R$48)</f>
        <v/>
      </c>
      <c r="K310" s="90" t="str">
        <f>if(oldHousing!H310="y"," subsidized&lt;br /&gt;"," ")</f>
        <v> </v>
      </c>
      <c r="L310" s="90" t="str">
        <f>if(oldHousing!G310="","",oldHousing!G310&amp;if(oldHousing!H310="n","&amp;nbsp;&lt;br /&gt;",",&amp;nbsp;"))</f>
        <v/>
      </c>
      <c r="M310" s="90" t="str">
        <f>if(oldHousing!B302="","","http://maps.google.com/?q="&amp;oldHousing!B302&amp;" NV")</f>
        <v/>
      </c>
      <c r="N310" s="90" t="str">
        <f>if(oldHousing!D302="","",$R$37&amp;oldHousing!D302&amp;$R$38&amp;oldHousing!E302)</f>
        <v/>
      </c>
      <c r="O310" s="90" t="str">
        <f t="shared" si="9"/>
        <v/>
      </c>
      <c r="P310" s="81"/>
      <c r="S310" s="81"/>
    </row>
    <row r="311">
      <c r="B311" s="87" t="str">
        <f t="shared" si="1"/>
        <v>#REF!</v>
      </c>
      <c r="C311" s="88" t="str">
        <f t="shared" si="2"/>
        <v>#REF!</v>
      </c>
      <c r="D311" s="89" t="str">
        <f t="shared" si="10"/>
        <v>#REF!</v>
      </c>
      <c r="E311" s="88" t="str">
        <f>if(Services!A382="","",$R$23&amp;Services!A382&amp;$R$24&amp;Services!H382&amp;$R$25&amp;Services!D382&amp;$R$26&amp;Services!E382&amp;$R$27&amp;oldWordpress!H311&amp;$R$28&amp;Services!B382&amp;$R$29)</f>
        <v/>
      </c>
      <c r="F311" s="90" t="str">
        <f>if(Services!D382="","",$R$32&amp;Services!D382&amp;$R$33&amp;Services!E382&amp;$R$34)</f>
        <v/>
      </c>
      <c r="G311" s="90" t="str">
        <f>if(Services!AJ382="","",$R$37&amp;Services!AJ382&amp;$R$38&amp;Services!AK382)</f>
        <v/>
      </c>
      <c r="H311" s="90" t="str">
        <f t="shared" si="3"/>
        <v/>
      </c>
      <c r="I311" s="81"/>
      <c r="J311" s="90" t="str">
        <f>if(oldHousing!A303="","",$R$42&amp;oldHousing!A303&amp;$R$43&amp;L311&amp;K311&amp;oldHousing!B303&amp;$R$46&amp;O311&amp;$R$47&amp;oldHousing!F303&amp;$R$48)</f>
        <v/>
      </c>
      <c r="K311" s="90" t="str">
        <f>if(oldHousing!H311="y"," subsidized&lt;br /&gt;"," ")</f>
        <v> </v>
      </c>
      <c r="L311" s="90" t="str">
        <f>if(oldHousing!G311="","",oldHousing!G311&amp;if(oldHousing!H311="n","&amp;nbsp;&lt;br /&gt;",",&amp;nbsp;"))</f>
        <v/>
      </c>
      <c r="M311" s="90" t="str">
        <f>if(oldHousing!B303="","","http://maps.google.com/?q="&amp;oldHousing!B303&amp;" NV")</f>
        <v/>
      </c>
      <c r="N311" s="90" t="str">
        <f>if(oldHousing!D303="","",$R$37&amp;oldHousing!D303&amp;$R$38&amp;oldHousing!E303)</f>
        <v/>
      </c>
      <c r="O311" s="90" t="str">
        <f t="shared" si="9"/>
        <v/>
      </c>
      <c r="P311" s="81"/>
      <c r="S311" s="81"/>
    </row>
    <row r="312">
      <c r="B312" s="87" t="str">
        <f t="shared" si="1"/>
        <v>#REF!</v>
      </c>
      <c r="C312" s="88" t="str">
        <f t="shared" si="2"/>
        <v>#REF!</v>
      </c>
      <c r="D312" s="89" t="str">
        <f t="shared" si="10"/>
        <v>#REF!</v>
      </c>
      <c r="E312" s="88" t="str">
        <f>if(Services!A383="","",$R$23&amp;Services!A383&amp;$R$24&amp;Services!H383&amp;$R$25&amp;Services!D383&amp;$R$26&amp;Services!E383&amp;$R$27&amp;oldWordpress!H312&amp;$R$28&amp;Services!B383&amp;$R$29)</f>
        <v/>
      </c>
      <c r="F312" s="90" t="str">
        <f>if(Services!D383="","",$R$32&amp;Services!D383&amp;$R$33&amp;Services!E383&amp;$R$34)</f>
        <v/>
      </c>
      <c r="G312" s="90" t="str">
        <f>if(#REF!="","",$R$37&amp;#REF!&amp;$R$38&amp;#REF!)</f>
        <v>#REF!</v>
      </c>
      <c r="H312" s="90" t="str">
        <f t="shared" si="3"/>
        <v>#REF!</v>
      </c>
      <c r="I312" s="81"/>
      <c r="J312" s="90" t="str">
        <f>if(oldHousing!A304="","",$R$42&amp;oldHousing!A304&amp;$R$43&amp;L312&amp;K312&amp;oldHousing!B304&amp;$R$46&amp;O312&amp;$R$47&amp;oldHousing!F304&amp;$R$48)</f>
        <v/>
      </c>
      <c r="K312" s="90" t="str">
        <f>if(oldHousing!H312="y"," subsidized&lt;br /&gt;"," ")</f>
        <v> </v>
      </c>
      <c r="L312" s="90" t="str">
        <f>if(oldHousing!G312="","",oldHousing!G312&amp;if(oldHousing!H312="n","&amp;nbsp;&lt;br /&gt;",",&amp;nbsp;"))</f>
        <v/>
      </c>
      <c r="M312" s="90" t="str">
        <f>if(oldHousing!B304="","","http://maps.google.com/?q="&amp;oldHousing!B304&amp;" NV")</f>
        <v/>
      </c>
      <c r="N312" s="90" t="str">
        <f>if(oldHousing!D304="","",$R$37&amp;oldHousing!D304&amp;$R$38&amp;oldHousing!E304)</f>
        <v/>
      </c>
      <c r="O312" s="90" t="str">
        <f t="shared" si="9"/>
        <v/>
      </c>
      <c r="P312" s="81"/>
      <c r="S312" s="81"/>
    </row>
    <row r="313">
      <c r="B313" s="87" t="str">
        <f t="shared" si="1"/>
        <v>#REF!</v>
      </c>
      <c r="C313" s="88" t="str">
        <f t="shared" si="2"/>
        <v>#REF!</v>
      </c>
      <c r="D313" s="89" t="str">
        <f t="shared" si="10"/>
        <v>#REF!</v>
      </c>
      <c r="E313" s="88" t="str">
        <f>if(Services!A384="","",$R$23&amp;Services!A384&amp;$R$24&amp;Services!H384&amp;$R$25&amp;Services!D384&amp;$R$26&amp;Services!E384&amp;$R$27&amp;oldWordpress!H313&amp;$R$28&amp;Services!B384&amp;$R$29)</f>
        <v/>
      </c>
      <c r="F313" s="90" t="str">
        <f>if(Services!D384="","",$R$32&amp;Services!D384&amp;$R$33&amp;Services!E384&amp;$R$34)</f>
        <v/>
      </c>
      <c r="G313" s="90" t="str">
        <f>if(Services!AJ384="","",$R$37&amp;Services!AJ384&amp;$R$38&amp;Services!AK384)</f>
        <v/>
      </c>
      <c r="H313" s="90" t="str">
        <f t="shared" si="3"/>
        <v/>
      </c>
      <c r="I313" s="81"/>
      <c r="J313" s="90" t="str">
        <f>if(oldHousing!A305="","",$R$42&amp;oldHousing!A305&amp;$R$43&amp;L313&amp;K313&amp;oldHousing!B305&amp;$R$46&amp;O313&amp;$R$47&amp;oldHousing!F305&amp;$R$48)</f>
        <v/>
      </c>
      <c r="K313" s="90" t="str">
        <f>if(oldHousing!H313="y"," subsidized&lt;br /&gt;"," ")</f>
        <v> </v>
      </c>
      <c r="L313" s="90" t="str">
        <f>if(oldHousing!G313="","",oldHousing!G313&amp;if(oldHousing!H313="n","&amp;nbsp;&lt;br /&gt;",",&amp;nbsp;"))</f>
        <v/>
      </c>
      <c r="M313" s="90" t="str">
        <f>if(oldHousing!B305="","","http://maps.google.com/?q="&amp;oldHousing!B305&amp;" NV")</f>
        <v/>
      </c>
      <c r="N313" s="90" t="str">
        <f>if(oldHousing!D305="","",$R$37&amp;oldHousing!D305&amp;$R$38&amp;oldHousing!E305)</f>
        <v/>
      </c>
      <c r="O313" s="90" t="str">
        <f t="shared" si="9"/>
        <v/>
      </c>
      <c r="P313" s="81"/>
      <c r="S313" s="81"/>
    </row>
    <row r="314">
      <c r="B314" s="87" t="str">
        <f t="shared" si="1"/>
        <v>#REF!</v>
      </c>
      <c r="C314" s="88" t="str">
        <f t="shared" si="2"/>
        <v>#REF!</v>
      </c>
      <c r="D314" s="89" t="str">
        <f t="shared" si="10"/>
        <v>#REF!</v>
      </c>
      <c r="E314" s="88" t="str">
        <f>if(Services!A385="","",$R$23&amp;Services!A385&amp;$R$24&amp;Services!H385&amp;$R$25&amp;Services!D385&amp;$R$26&amp;Services!E385&amp;$R$27&amp;oldWordpress!H314&amp;$R$28&amp;Services!B385&amp;$R$29)</f>
        <v/>
      </c>
      <c r="F314" s="90" t="str">
        <f>if(Services!D385="","",$R$32&amp;Services!D385&amp;$R$33&amp;Services!E385&amp;$R$34)</f>
        <v/>
      </c>
      <c r="G314" s="90" t="str">
        <f>if(Services!AJ385="","",$R$37&amp;Services!AJ385&amp;$R$38&amp;Services!AK385)</f>
        <v/>
      </c>
      <c r="H314" s="90" t="str">
        <f t="shared" si="3"/>
        <v/>
      </c>
      <c r="I314" s="81"/>
      <c r="J314" s="90" t="str">
        <f>if(oldHousing!A306="","",$R$42&amp;oldHousing!A306&amp;$R$43&amp;L314&amp;K314&amp;oldHousing!B306&amp;$R$46&amp;O314&amp;$R$47&amp;oldHousing!F306&amp;$R$48)</f>
        <v/>
      </c>
      <c r="K314" s="90" t="str">
        <f>if(oldHousing!H314="y"," subsidized&lt;br /&gt;"," ")</f>
        <v> </v>
      </c>
      <c r="L314" s="90" t="str">
        <f>if(oldHousing!G314="","",oldHousing!G314&amp;if(oldHousing!H314="n","&amp;nbsp;&lt;br /&gt;",",&amp;nbsp;"))</f>
        <v/>
      </c>
      <c r="M314" s="90" t="str">
        <f>if(oldHousing!B306="","","http://maps.google.com/?q="&amp;oldHousing!B306&amp;" NV")</f>
        <v/>
      </c>
      <c r="N314" s="90" t="str">
        <f>if(oldHousing!D306="","",$R$37&amp;oldHousing!D306&amp;$R$38&amp;oldHousing!E306)</f>
        <v/>
      </c>
      <c r="O314" s="90" t="str">
        <f t="shared" si="9"/>
        <v/>
      </c>
      <c r="P314" s="81"/>
      <c r="S314" s="81"/>
    </row>
    <row r="315">
      <c r="B315" s="87" t="str">
        <f t="shared" si="1"/>
        <v>#REF!</v>
      </c>
      <c r="C315" s="88" t="str">
        <f t="shared" si="2"/>
        <v>#REF!</v>
      </c>
      <c r="D315" s="89" t="str">
        <f t="shared" si="10"/>
        <v>#REF!</v>
      </c>
      <c r="E315" s="88" t="str">
        <f>if(Services!A386="","",$R$23&amp;Services!A386&amp;$R$24&amp;Services!H386&amp;$R$25&amp;Services!D386&amp;$R$26&amp;Services!E386&amp;$R$27&amp;oldWordpress!H315&amp;$R$28&amp;Services!B386&amp;$R$29)</f>
        <v/>
      </c>
      <c r="F315" s="90" t="str">
        <f>if(Services!D386="","",$R$32&amp;Services!D386&amp;$R$33&amp;Services!E386&amp;$R$34)</f>
        <v/>
      </c>
      <c r="G315" s="90" t="str">
        <f>if(Services!AJ386="","",$R$37&amp;Services!AJ386&amp;$R$38&amp;Services!AK386)</f>
        <v/>
      </c>
      <c r="H315" s="90" t="str">
        <f t="shared" si="3"/>
        <v/>
      </c>
      <c r="I315" s="81"/>
      <c r="J315" s="90" t="str">
        <f>if(oldHousing!A307="","",$R$42&amp;oldHousing!A307&amp;$R$43&amp;L315&amp;K315&amp;oldHousing!B307&amp;$R$46&amp;O315&amp;$R$47&amp;oldHousing!F307&amp;$R$48)</f>
        <v/>
      </c>
      <c r="K315" s="90" t="str">
        <f>if(oldHousing!H315="y"," subsidized&lt;br /&gt;"," ")</f>
        <v> </v>
      </c>
      <c r="L315" s="90" t="str">
        <f>if(oldHousing!G315="","",oldHousing!G315&amp;if(oldHousing!H315="n","&amp;nbsp;&lt;br /&gt;",",&amp;nbsp;"))</f>
        <v/>
      </c>
      <c r="M315" s="90" t="str">
        <f>if(oldHousing!B307="","","http://maps.google.com/?q="&amp;oldHousing!B307&amp;" NV")</f>
        <v/>
      </c>
      <c r="N315" s="90" t="str">
        <f>if(oldHousing!D307="","",$R$37&amp;oldHousing!D307&amp;$R$38&amp;oldHousing!E307)</f>
        <v/>
      </c>
      <c r="O315" s="90" t="str">
        <f t="shared" si="9"/>
        <v/>
      </c>
      <c r="P315" s="81"/>
      <c r="S315" s="81"/>
    </row>
    <row r="316">
      <c r="B316" s="87" t="str">
        <f t="shared" si="1"/>
        <v>#REF!</v>
      </c>
      <c r="C316" s="88" t="str">
        <f t="shared" si="2"/>
        <v>#REF!</v>
      </c>
      <c r="D316" s="89" t="str">
        <f t="shared" si="10"/>
        <v>#REF!</v>
      </c>
      <c r="E316" s="88" t="str">
        <f>if(Services!A387="","",$R$23&amp;Services!A387&amp;$R$24&amp;Services!H387&amp;$R$25&amp;Services!D387&amp;$R$26&amp;Services!E387&amp;$R$27&amp;oldWordpress!H316&amp;$R$28&amp;Services!B387&amp;$R$29)</f>
        <v/>
      </c>
      <c r="F316" s="90" t="str">
        <f>if(Services!D387="","",$R$32&amp;Services!D387&amp;$R$33&amp;Services!E387&amp;$R$34)</f>
        <v/>
      </c>
      <c r="G316" s="90" t="str">
        <f>if(Services!AJ387="","",$R$37&amp;Services!AJ387&amp;$R$38&amp;Services!AK387)</f>
        <v/>
      </c>
      <c r="H316" s="90" t="str">
        <f t="shared" si="3"/>
        <v/>
      </c>
      <c r="I316" s="81"/>
      <c r="J316" s="90" t="str">
        <f>if(oldHousing!A308="","",$R$42&amp;oldHousing!A308&amp;$R$43&amp;L316&amp;K316&amp;oldHousing!B308&amp;$R$46&amp;O316&amp;$R$47&amp;oldHousing!F308&amp;$R$48)</f>
        <v/>
      </c>
      <c r="K316" s="90" t="str">
        <f>if(oldHousing!H316="y"," subsidized&lt;br /&gt;"," ")</f>
        <v> </v>
      </c>
      <c r="L316" s="90" t="str">
        <f>if(oldHousing!G316="","",oldHousing!G316&amp;if(oldHousing!H316="n","&amp;nbsp;&lt;br /&gt;",",&amp;nbsp;"))</f>
        <v/>
      </c>
      <c r="M316" s="90" t="str">
        <f>if(oldHousing!B308="","","http://maps.google.com/?q="&amp;oldHousing!B308&amp;" NV")</f>
        <v/>
      </c>
      <c r="N316" s="90" t="str">
        <f>if(oldHousing!D308="","",$R$37&amp;oldHousing!D308&amp;$R$38&amp;oldHousing!E308)</f>
        <v/>
      </c>
      <c r="O316" s="90" t="str">
        <f t="shared" si="9"/>
        <v/>
      </c>
      <c r="P316" s="81"/>
      <c r="S316" s="81"/>
    </row>
    <row r="317">
      <c r="B317" s="87" t="str">
        <f t="shared" si="1"/>
        <v>#REF!</v>
      </c>
      <c r="C317" s="88" t="str">
        <f t="shared" si="2"/>
        <v>#REF!</v>
      </c>
      <c r="D317" s="89" t="str">
        <f t="shared" si="10"/>
        <v>#REF!</v>
      </c>
      <c r="E317" s="88" t="str">
        <f>if(Services!A388="","",$R$23&amp;Services!A388&amp;$R$24&amp;Services!H388&amp;$R$25&amp;Services!D388&amp;$R$26&amp;Services!E388&amp;$R$27&amp;oldWordpress!H317&amp;$R$28&amp;Services!B388&amp;$R$29)</f>
        <v/>
      </c>
      <c r="F317" s="90" t="str">
        <f>if(Services!D388="","",$R$32&amp;Services!D388&amp;$R$33&amp;Services!E388&amp;$R$34)</f>
        <v/>
      </c>
      <c r="G317" s="90" t="str">
        <f>if(Services!AJ388="","",$R$37&amp;Services!AJ388&amp;$R$38&amp;Services!AK388)</f>
        <v/>
      </c>
      <c r="H317" s="90" t="str">
        <f t="shared" si="3"/>
        <v/>
      </c>
      <c r="I317" s="81"/>
      <c r="J317" s="90" t="str">
        <f>if(oldHousing!A309="","",$R$42&amp;oldHousing!A309&amp;$R$43&amp;L317&amp;K317&amp;oldHousing!B309&amp;$R$46&amp;O317&amp;$R$47&amp;oldHousing!F309&amp;$R$48)</f>
        <v/>
      </c>
      <c r="K317" s="90" t="str">
        <f>if(oldHousing!H317="y"," subsidized&lt;br /&gt;"," ")</f>
        <v> </v>
      </c>
      <c r="L317" s="90" t="str">
        <f>if(oldHousing!G317="","",oldHousing!G317&amp;if(oldHousing!H317="n","&amp;nbsp;&lt;br /&gt;",",&amp;nbsp;"))</f>
        <v/>
      </c>
      <c r="M317" s="90" t="str">
        <f>if(oldHousing!B309="","","http://maps.google.com/?q="&amp;oldHousing!B309&amp;" NV")</f>
        <v/>
      </c>
      <c r="N317" s="90" t="str">
        <f>if(oldHousing!D309="","",$R$37&amp;oldHousing!D309&amp;$R$38&amp;oldHousing!E309)</f>
        <v/>
      </c>
      <c r="O317" s="90" t="str">
        <f t="shared" si="9"/>
        <v/>
      </c>
      <c r="P317" s="81"/>
      <c r="S317" s="81"/>
    </row>
    <row r="318">
      <c r="B318" s="87" t="str">
        <f t="shared" si="1"/>
        <v>#REF!</v>
      </c>
      <c r="C318" s="88" t="str">
        <f t="shared" si="2"/>
        <v>#REF!</v>
      </c>
      <c r="D318" s="89" t="str">
        <f t="shared" si="10"/>
        <v>#REF!</v>
      </c>
      <c r="E318" s="88" t="str">
        <f>if(Services!A389="","",$R$23&amp;Services!A389&amp;$R$24&amp;Services!H389&amp;$R$25&amp;Services!D389&amp;$R$26&amp;Services!E389&amp;$R$27&amp;oldWordpress!H318&amp;$R$28&amp;Services!B389&amp;$R$29)</f>
        <v/>
      </c>
      <c r="F318" s="90" t="str">
        <f>if(Services!D389="","",$R$32&amp;Services!D389&amp;$R$33&amp;Services!E389&amp;$R$34)</f>
        <v/>
      </c>
      <c r="G318" s="90" t="str">
        <f>if(Services!AJ389="","",$R$37&amp;Services!AJ389&amp;$R$38&amp;Services!AK389)</f>
        <v/>
      </c>
      <c r="H318" s="90" t="str">
        <f t="shared" si="3"/>
        <v/>
      </c>
      <c r="I318" s="81"/>
      <c r="J318" s="90" t="str">
        <f>if(oldHousing!A310="","",$R$42&amp;oldHousing!A310&amp;$R$43&amp;L318&amp;K318&amp;oldHousing!B310&amp;$R$46&amp;O318&amp;$R$47&amp;oldHousing!F310&amp;$R$48)</f>
        <v/>
      </c>
      <c r="K318" s="90" t="str">
        <f>if(oldHousing!H318="y"," subsidized&lt;br /&gt;"," ")</f>
        <v> </v>
      </c>
      <c r="L318" s="90" t="str">
        <f>if(oldHousing!G318="","",oldHousing!G318&amp;if(oldHousing!H318="n","&amp;nbsp;&lt;br /&gt;",",&amp;nbsp;"))</f>
        <v/>
      </c>
      <c r="M318" s="90" t="str">
        <f>if(oldHousing!B310="","","http://maps.google.com/?q="&amp;oldHousing!B310&amp;" NV")</f>
        <v/>
      </c>
      <c r="N318" s="90" t="str">
        <f>if(oldHousing!D310="","",$R$37&amp;oldHousing!D310&amp;$R$38&amp;oldHousing!E310)</f>
        <v/>
      </c>
      <c r="O318" s="90" t="str">
        <f t="shared" si="9"/>
        <v/>
      </c>
      <c r="P318" s="81"/>
      <c r="S318" s="81"/>
    </row>
    <row r="319">
      <c r="B319" s="87" t="str">
        <f t="shared" si="1"/>
        <v>#REF!</v>
      </c>
      <c r="C319" s="88" t="str">
        <f t="shared" si="2"/>
        <v>#REF!</v>
      </c>
      <c r="D319" s="89" t="str">
        <f t="shared" si="10"/>
        <v>#REF!</v>
      </c>
      <c r="E319" s="88" t="str">
        <f>if(Services!A390="","",$R$23&amp;Services!A390&amp;$R$24&amp;Services!H390&amp;$R$25&amp;Services!D390&amp;$R$26&amp;Services!E390&amp;$R$27&amp;oldWordpress!H319&amp;$R$28&amp;Services!B390&amp;$R$29)</f>
        <v/>
      </c>
      <c r="F319" s="90" t="str">
        <f>if(Services!D390="","",$R$32&amp;Services!D390&amp;$R$33&amp;Services!E390&amp;$R$34)</f>
        <v/>
      </c>
      <c r="G319" s="90" t="str">
        <f>if(#REF!="","",$R$37&amp;#REF!&amp;$R$38&amp;#REF!)</f>
        <v>#REF!</v>
      </c>
      <c r="H319" s="90" t="str">
        <f t="shared" si="3"/>
        <v>#REF!</v>
      </c>
      <c r="I319" s="81"/>
      <c r="J319" s="90" t="str">
        <f>if(oldHousing!A311="","",$R$42&amp;oldHousing!A311&amp;$R$43&amp;L319&amp;K319&amp;oldHousing!B311&amp;$R$46&amp;O319&amp;$R$47&amp;oldHousing!F311&amp;$R$48)</f>
        <v/>
      </c>
      <c r="K319" s="90" t="str">
        <f>if(oldHousing!H319="y"," subsidized&lt;br /&gt;"," ")</f>
        <v> </v>
      </c>
      <c r="L319" s="90" t="str">
        <f>if(oldHousing!G319="","",oldHousing!G319&amp;if(oldHousing!H319="n","&amp;nbsp;&lt;br /&gt;",",&amp;nbsp;"))</f>
        <v/>
      </c>
      <c r="M319" s="90" t="str">
        <f>if(oldHousing!B311="","","http://maps.google.com/?q="&amp;oldHousing!B311&amp;" NV")</f>
        <v/>
      </c>
      <c r="N319" s="90" t="str">
        <f>if(oldHousing!D311="","",$R$37&amp;oldHousing!D311&amp;$R$38&amp;oldHousing!E311)</f>
        <v/>
      </c>
      <c r="O319" s="90" t="str">
        <f t="shared" si="9"/>
        <v/>
      </c>
      <c r="P319" s="81"/>
      <c r="S319" s="81"/>
    </row>
    <row r="320">
      <c r="B320" s="87" t="str">
        <f t="shared" si="1"/>
        <v>#REF!</v>
      </c>
      <c r="C320" s="88" t="str">
        <f t="shared" si="2"/>
        <v>#REF!</v>
      </c>
      <c r="D320" s="89" t="str">
        <f t="shared" si="10"/>
        <v>#REF!</v>
      </c>
      <c r="E320" s="88" t="str">
        <f>if(Services!A391="","",$R$23&amp;Services!A391&amp;$R$24&amp;Services!H391&amp;$R$25&amp;Services!D391&amp;$R$26&amp;Services!E391&amp;$R$27&amp;oldWordpress!H320&amp;$R$28&amp;Services!B391&amp;$R$29)</f>
        <v/>
      </c>
      <c r="F320" s="90" t="str">
        <f>if(Services!D391="","",$R$32&amp;Services!D391&amp;$R$33&amp;Services!E391&amp;$R$34)</f>
        <v/>
      </c>
      <c r="G320" s="90" t="str">
        <f>if(Services!AJ391="","",$R$37&amp;Services!AJ391&amp;$R$38&amp;Services!AK391)</f>
        <v/>
      </c>
      <c r="H320" s="90" t="str">
        <f t="shared" si="3"/>
        <v/>
      </c>
      <c r="I320" s="81"/>
      <c r="J320" s="90" t="str">
        <f>if(oldHousing!A312="","",$R$42&amp;oldHousing!A312&amp;$R$43&amp;L320&amp;K320&amp;oldHousing!B312&amp;$R$46&amp;O320&amp;$R$47&amp;oldHousing!F312&amp;$R$48)</f>
        <v/>
      </c>
      <c r="K320" s="90" t="str">
        <f>if(oldHousing!H320="y"," subsidized&lt;br /&gt;"," ")</f>
        <v> </v>
      </c>
      <c r="L320" s="90" t="str">
        <f>if(oldHousing!G320="","",oldHousing!G320&amp;if(oldHousing!H320="n","&amp;nbsp;&lt;br /&gt;",",&amp;nbsp;"))</f>
        <v/>
      </c>
      <c r="M320" s="90" t="str">
        <f>if(oldHousing!B312="","","http://maps.google.com/?q="&amp;oldHousing!B312&amp;" NV")</f>
        <v/>
      </c>
      <c r="N320" s="90" t="str">
        <f>if(oldHousing!D312="","",$R$37&amp;oldHousing!D312&amp;$R$38&amp;oldHousing!E312)</f>
        <v/>
      </c>
      <c r="O320" s="90" t="str">
        <f t="shared" si="9"/>
        <v/>
      </c>
      <c r="P320" s="81"/>
      <c r="S320" s="81"/>
    </row>
    <row r="321">
      <c r="B321" s="87" t="str">
        <f t="shared" si="1"/>
        <v>#REF!</v>
      </c>
      <c r="C321" s="88" t="str">
        <f t="shared" si="2"/>
        <v>#REF!</v>
      </c>
      <c r="D321" s="89" t="str">
        <f t="shared" si="10"/>
        <v>#REF!</v>
      </c>
      <c r="E321" s="88" t="str">
        <f>if(Services!A392="","",$R$23&amp;Services!A392&amp;$R$24&amp;Services!H392&amp;$R$25&amp;Services!D392&amp;$R$26&amp;Services!E392&amp;$R$27&amp;oldWordpress!H321&amp;$R$28&amp;Services!B392&amp;$R$29)</f>
        <v/>
      </c>
      <c r="F321" s="90" t="str">
        <f>if(Services!D392="","",$R$32&amp;Services!D392&amp;$R$33&amp;Services!E392&amp;$R$34)</f>
        <v/>
      </c>
      <c r="G321" s="90" t="str">
        <f>if(Services!AJ392="","",$R$37&amp;Services!AJ392&amp;$R$38&amp;Services!AK392)</f>
        <v/>
      </c>
      <c r="H321" s="90" t="str">
        <f t="shared" si="3"/>
        <v/>
      </c>
      <c r="I321" s="81"/>
      <c r="J321" s="90" t="str">
        <f>if(oldHousing!A313="","",$R$42&amp;oldHousing!A313&amp;$R$43&amp;L321&amp;K321&amp;oldHousing!B313&amp;$R$46&amp;O321&amp;$R$47&amp;oldHousing!F313&amp;$R$48)</f>
        <v/>
      </c>
      <c r="K321" s="90" t="str">
        <f>if(oldHousing!H321="y"," subsidized&lt;br /&gt;"," ")</f>
        <v> </v>
      </c>
      <c r="L321" s="90" t="str">
        <f>if(oldHousing!G321="","",oldHousing!G321&amp;if(oldHousing!H321="n","&amp;nbsp;&lt;br /&gt;",",&amp;nbsp;"))</f>
        <v/>
      </c>
      <c r="M321" s="90" t="str">
        <f>if(oldHousing!B313="","","http://maps.google.com/?q="&amp;oldHousing!B313&amp;" NV")</f>
        <v/>
      </c>
      <c r="N321" s="90" t="str">
        <f>if(oldHousing!D313="","",$R$37&amp;oldHousing!D313&amp;$R$38&amp;oldHousing!E313)</f>
        <v/>
      </c>
      <c r="O321" s="90" t="str">
        <f t="shared" si="9"/>
        <v/>
      </c>
      <c r="P321" s="81"/>
      <c r="S321" s="81"/>
    </row>
    <row r="322">
      <c r="B322" s="87" t="str">
        <f t="shared" si="1"/>
        <v>#REF!</v>
      </c>
      <c r="C322" s="88" t="str">
        <f t="shared" si="2"/>
        <v>#REF!</v>
      </c>
      <c r="D322" s="89" t="str">
        <f t="shared" si="10"/>
        <v>#REF!</v>
      </c>
      <c r="E322" s="88" t="str">
        <f>if(Services!A394="","",$R$23&amp;Services!A394&amp;$R$24&amp;Services!H394&amp;$R$25&amp;Services!D394&amp;$R$26&amp;Services!E394&amp;$R$27&amp;oldWordpress!H322&amp;$R$28&amp;Services!B394&amp;$R$29)</f>
        <v/>
      </c>
      <c r="F322" s="90" t="str">
        <f>if(Services!D394="","",$R$32&amp;Services!D394&amp;$R$33&amp;Services!E394&amp;$R$34)</f>
        <v/>
      </c>
      <c r="G322" s="90" t="str">
        <f>if(Services!AJ394="","",$R$37&amp;Services!AJ394&amp;$R$38&amp;Services!AK394)</f>
        <v/>
      </c>
      <c r="H322" s="90" t="str">
        <f t="shared" si="3"/>
        <v/>
      </c>
      <c r="I322" s="81"/>
      <c r="J322" s="90" t="str">
        <f>if(oldHousing!A314="","",$R$42&amp;oldHousing!A314&amp;$R$43&amp;L322&amp;K322&amp;oldHousing!B314&amp;$R$46&amp;O322&amp;$R$47&amp;oldHousing!F314&amp;$R$48)</f>
        <v/>
      </c>
      <c r="K322" s="90" t="str">
        <f>if(oldHousing!H322="y"," subsidized&lt;br /&gt;"," ")</f>
        <v> </v>
      </c>
      <c r="L322" s="90" t="str">
        <f>if(oldHousing!G322="","",oldHousing!G322&amp;if(oldHousing!H322="n","&amp;nbsp;&lt;br /&gt;",",&amp;nbsp;"))</f>
        <v/>
      </c>
      <c r="M322" s="90" t="str">
        <f>if(oldHousing!B314="","","http://maps.google.com/?q="&amp;oldHousing!B314&amp;" NV")</f>
        <v/>
      </c>
      <c r="N322" s="90" t="str">
        <f>if(oldHousing!D314="","",$R$37&amp;oldHousing!D314&amp;$R$38&amp;oldHousing!E314)</f>
        <v/>
      </c>
      <c r="O322" s="90" t="str">
        <f t="shared" si="9"/>
        <v/>
      </c>
      <c r="P322" s="81"/>
      <c r="S322" s="81"/>
    </row>
    <row r="323">
      <c r="B323" s="87" t="str">
        <f t="shared" si="1"/>
        <v>#REF!</v>
      </c>
      <c r="C323" s="88" t="str">
        <f t="shared" si="2"/>
        <v>#REF!</v>
      </c>
      <c r="D323" s="89" t="str">
        <f t="shared" si="10"/>
        <v>#REF!</v>
      </c>
      <c r="E323" s="88" t="str">
        <f>if(Services!A395="","",$R$23&amp;Services!A395&amp;$R$24&amp;Services!H395&amp;$R$25&amp;Services!D395&amp;$R$26&amp;Services!E395&amp;$R$27&amp;oldWordpress!H323&amp;$R$28&amp;Services!B395&amp;$R$29)</f>
        <v/>
      </c>
      <c r="F323" s="90" t="str">
        <f>if(Services!D395="","",$R$32&amp;Services!D395&amp;$R$33&amp;Services!E395&amp;$R$34)</f>
        <v/>
      </c>
      <c r="G323" s="90" t="str">
        <f>if(Services!AJ395="","",$R$37&amp;Services!AJ395&amp;$R$38&amp;Services!AK395)</f>
        <v/>
      </c>
      <c r="H323" s="90" t="str">
        <f t="shared" si="3"/>
        <v/>
      </c>
      <c r="I323" s="81"/>
      <c r="J323" s="90" t="str">
        <f>if(oldHousing!A315="","",$R$42&amp;oldHousing!A315&amp;$R$43&amp;L323&amp;K323&amp;oldHousing!B315&amp;$R$46&amp;O323&amp;$R$47&amp;oldHousing!F315&amp;$R$48)</f>
        <v/>
      </c>
      <c r="K323" s="90" t="str">
        <f>if(oldHousing!H323="y"," subsidized&lt;br /&gt;"," ")</f>
        <v> </v>
      </c>
      <c r="L323" s="90" t="str">
        <f>if(oldHousing!G323="","",oldHousing!G323&amp;if(oldHousing!H323="n","&amp;nbsp;&lt;br /&gt;",",&amp;nbsp;"))</f>
        <v/>
      </c>
      <c r="M323" s="90" t="str">
        <f>if(oldHousing!B315="","","http://maps.google.com/?q="&amp;oldHousing!B315&amp;" NV")</f>
        <v/>
      </c>
      <c r="N323" s="90" t="str">
        <f>if(oldHousing!D315="","",$R$37&amp;oldHousing!D315&amp;$R$38&amp;oldHousing!E315)</f>
        <v/>
      </c>
      <c r="O323" s="90" t="str">
        <f t="shared" si="9"/>
        <v/>
      </c>
      <c r="P323" s="81"/>
      <c r="S323" s="81"/>
    </row>
    <row r="324">
      <c r="B324" s="87" t="str">
        <f t="shared" si="1"/>
        <v>#REF!</v>
      </c>
      <c r="C324" s="88" t="str">
        <f t="shared" si="2"/>
        <v>#REF!</v>
      </c>
      <c r="D324" s="89" t="str">
        <f t="shared" si="10"/>
        <v>#REF!</v>
      </c>
      <c r="E324" s="88" t="str">
        <f>if(Services!A396="","",$R$23&amp;Services!A396&amp;$R$24&amp;Services!H396&amp;$R$25&amp;Services!D396&amp;$R$26&amp;Services!E396&amp;$R$27&amp;oldWordpress!H324&amp;$R$28&amp;Services!B396&amp;$R$29)</f>
        <v/>
      </c>
      <c r="F324" s="90" t="str">
        <f>if(Services!D396="","",$R$32&amp;Services!D396&amp;$R$33&amp;Services!E396&amp;$R$34)</f>
        <v/>
      </c>
      <c r="G324" s="90" t="str">
        <f>if(Services!AJ396="","",$R$37&amp;Services!AJ396&amp;$R$38&amp;Services!AK396)</f>
        <v/>
      </c>
      <c r="H324" s="90" t="str">
        <f t="shared" si="3"/>
        <v/>
      </c>
      <c r="I324" s="81"/>
      <c r="J324" s="90" t="str">
        <f>if(oldHousing!A316="","",$R$42&amp;oldHousing!A316&amp;$R$43&amp;L324&amp;K324&amp;oldHousing!B316&amp;$R$46&amp;O324&amp;$R$47&amp;oldHousing!F316&amp;$R$48)</f>
        <v/>
      </c>
      <c r="K324" s="90" t="str">
        <f>if(oldHousing!H324="y"," subsidized&lt;br /&gt;"," ")</f>
        <v> </v>
      </c>
      <c r="L324" s="90" t="str">
        <f>if(oldHousing!G324="","",oldHousing!G324&amp;if(oldHousing!H324="n","&amp;nbsp;&lt;br /&gt;",",&amp;nbsp;"))</f>
        <v/>
      </c>
      <c r="M324" s="90" t="str">
        <f>if(oldHousing!B316="","","http://maps.google.com/?q="&amp;oldHousing!B316&amp;" NV")</f>
        <v/>
      </c>
      <c r="N324" s="90" t="str">
        <f>if(oldHousing!D316="","",$R$37&amp;oldHousing!D316&amp;$R$38&amp;oldHousing!E316)</f>
        <v/>
      </c>
      <c r="O324" s="90" t="str">
        <f t="shared" si="9"/>
        <v/>
      </c>
      <c r="P324" s="81"/>
      <c r="S324" s="81"/>
    </row>
    <row r="325">
      <c r="B325" s="87" t="str">
        <f t="shared" si="1"/>
        <v>#REF!</v>
      </c>
      <c r="C325" s="88" t="str">
        <f t="shared" si="2"/>
        <v>#REF!</v>
      </c>
      <c r="D325" s="89" t="str">
        <f t="shared" si="10"/>
        <v>#REF!</v>
      </c>
      <c r="E325" s="88" t="str">
        <f>if(Services!A397="","",$R$23&amp;Services!A397&amp;$R$24&amp;Services!H397&amp;$R$25&amp;Services!D397&amp;$R$26&amp;Services!E397&amp;$R$27&amp;oldWordpress!H325&amp;$R$28&amp;Services!B397&amp;$R$29)</f>
        <v/>
      </c>
      <c r="F325" s="90" t="str">
        <f>if(Services!D397="","",$R$32&amp;Services!D397&amp;$R$33&amp;Services!E397&amp;$R$34)</f>
        <v/>
      </c>
      <c r="G325" s="90" t="str">
        <f>if(Services!AJ397="","",$R$37&amp;Services!AJ397&amp;$R$38&amp;Services!AK397)</f>
        <v/>
      </c>
      <c r="H325" s="90" t="str">
        <f t="shared" si="3"/>
        <v/>
      </c>
      <c r="I325" s="81"/>
      <c r="J325" s="90" t="str">
        <f>if(oldHousing!A317="","",$R$42&amp;oldHousing!A317&amp;$R$43&amp;L325&amp;K325&amp;oldHousing!B317&amp;$R$46&amp;O325&amp;$R$47&amp;oldHousing!F317&amp;$R$48)</f>
        <v/>
      </c>
      <c r="K325" s="90" t="str">
        <f>if(oldHousing!H325="y"," subsidized&lt;br /&gt;"," ")</f>
        <v> </v>
      </c>
      <c r="L325" s="90" t="str">
        <f>if(oldHousing!G325="","",oldHousing!G325&amp;if(oldHousing!H325="n","&amp;nbsp;&lt;br /&gt;",",&amp;nbsp;"))</f>
        <v/>
      </c>
      <c r="M325" s="90" t="str">
        <f>if(oldHousing!B317="","","http://maps.google.com/?q="&amp;oldHousing!B317&amp;" NV")</f>
        <v/>
      </c>
      <c r="N325" s="90" t="str">
        <f>if(oldHousing!D317="","",$R$37&amp;oldHousing!D317&amp;$R$38&amp;oldHousing!E317)</f>
        <v/>
      </c>
      <c r="O325" s="90" t="str">
        <f t="shared" si="9"/>
        <v/>
      </c>
      <c r="P325" s="81"/>
      <c r="S325" s="81"/>
    </row>
    <row r="326">
      <c r="B326" s="87" t="str">
        <f t="shared" si="1"/>
        <v>#REF!</v>
      </c>
      <c r="C326" s="88" t="str">
        <f t="shared" si="2"/>
        <v>#REF!</v>
      </c>
      <c r="D326" s="89" t="str">
        <f t="shared" si="10"/>
        <v>#REF!</v>
      </c>
      <c r="E326" s="88" t="str">
        <f>if(Services!A398="","",$R$23&amp;Services!A398&amp;$R$24&amp;Services!H398&amp;$R$25&amp;Services!D398&amp;$R$26&amp;Services!E398&amp;$R$27&amp;oldWordpress!H326&amp;$R$28&amp;Services!B398&amp;$R$29)</f>
        <v/>
      </c>
      <c r="F326" s="90" t="str">
        <f>if(Services!D398="","",$R$32&amp;Services!D398&amp;$R$33&amp;Services!E398&amp;$R$34)</f>
        <v/>
      </c>
      <c r="G326" s="90" t="str">
        <f>if(Services!AJ398="","",$R$37&amp;Services!AJ398&amp;$R$38&amp;Services!AK398)</f>
        <v/>
      </c>
      <c r="H326" s="90" t="str">
        <f t="shared" si="3"/>
        <v/>
      </c>
      <c r="I326" s="81"/>
      <c r="J326" s="90" t="str">
        <f>if(oldHousing!A318="","",$R$42&amp;oldHousing!A318&amp;$R$43&amp;L326&amp;K326&amp;oldHousing!B318&amp;$R$46&amp;O326&amp;$R$47&amp;oldHousing!F318&amp;$R$48)</f>
        <v/>
      </c>
      <c r="K326" s="90" t="str">
        <f>if(oldHousing!H326="y"," subsidized&lt;br /&gt;"," ")</f>
        <v> </v>
      </c>
      <c r="L326" s="90" t="str">
        <f>if(oldHousing!G326="","",oldHousing!G326&amp;if(oldHousing!H326="n","&amp;nbsp;&lt;br /&gt;",",&amp;nbsp;"))</f>
        <v/>
      </c>
      <c r="M326" s="90" t="str">
        <f>if(oldHousing!B318="","","http://maps.google.com/?q="&amp;oldHousing!B318&amp;" NV")</f>
        <v/>
      </c>
      <c r="N326" s="90" t="str">
        <f>if(oldHousing!D318="","",$R$37&amp;oldHousing!D318&amp;$R$38&amp;oldHousing!E318)</f>
        <v/>
      </c>
      <c r="O326" s="90" t="str">
        <f t="shared" si="9"/>
        <v/>
      </c>
      <c r="P326" s="81"/>
      <c r="S326" s="81"/>
    </row>
    <row r="327">
      <c r="B327" s="87" t="str">
        <f t="shared" si="1"/>
        <v>#REF!</v>
      </c>
      <c r="C327" s="88" t="str">
        <f t="shared" si="2"/>
        <v>#REF!</v>
      </c>
      <c r="D327" s="89" t="str">
        <f t="shared" si="10"/>
        <v>#REF!</v>
      </c>
      <c r="E327" s="88" t="str">
        <f>if(Services!A399="","",$R$23&amp;Services!A399&amp;$R$24&amp;Services!H399&amp;$R$25&amp;Services!D399&amp;$R$26&amp;Services!E399&amp;$R$27&amp;oldWordpress!H327&amp;$R$28&amp;Services!B399&amp;$R$29)</f>
        <v/>
      </c>
      <c r="F327" s="90" t="str">
        <f>if(Services!D399="","",$R$32&amp;Services!D399&amp;$R$33&amp;Services!E399&amp;$R$34)</f>
        <v/>
      </c>
      <c r="G327" s="90" t="str">
        <f>if(Services!AJ399="","",$R$37&amp;Services!AJ399&amp;$R$38&amp;Services!AK399)</f>
        <v/>
      </c>
      <c r="H327" s="90" t="str">
        <f t="shared" si="3"/>
        <v/>
      </c>
      <c r="I327" s="81"/>
      <c r="J327" s="90" t="str">
        <f>if(oldHousing!A319="","",$R$42&amp;oldHousing!A319&amp;$R$43&amp;L327&amp;K327&amp;oldHousing!B319&amp;$R$46&amp;O327&amp;$R$47&amp;oldHousing!F319&amp;$R$48)</f>
        <v/>
      </c>
      <c r="K327" s="90" t="str">
        <f>if(oldHousing!H327="y"," subsidized&lt;br /&gt;"," ")</f>
        <v> </v>
      </c>
      <c r="L327" s="90" t="str">
        <f>if(oldHousing!G327="","",oldHousing!G327&amp;if(oldHousing!H327="n","&amp;nbsp;&lt;br /&gt;",",&amp;nbsp;"))</f>
        <v/>
      </c>
      <c r="M327" s="90" t="str">
        <f>if(oldHousing!B319="","","http://maps.google.com/?q="&amp;oldHousing!B319&amp;" NV")</f>
        <v/>
      </c>
      <c r="N327" s="90" t="str">
        <f>if(oldHousing!D319="","",$R$37&amp;oldHousing!D319&amp;$R$38&amp;oldHousing!E319)</f>
        <v/>
      </c>
      <c r="O327" s="90" t="str">
        <f t="shared" si="9"/>
        <v/>
      </c>
      <c r="P327" s="81"/>
      <c r="S327" s="81"/>
    </row>
    <row r="328">
      <c r="B328" s="87" t="str">
        <f t="shared" si="1"/>
        <v>#REF!</v>
      </c>
      <c r="C328" s="88" t="str">
        <f t="shared" si="2"/>
        <v>#REF!</v>
      </c>
      <c r="D328" s="89" t="str">
        <f t="shared" si="10"/>
        <v>#REF!</v>
      </c>
      <c r="E328" s="88" t="str">
        <f>if(Services!A400="","",$R$23&amp;Services!A400&amp;$R$24&amp;Services!H400&amp;$R$25&amp;Services!D400&amp;$R$26&amp;Services!E400&amp;$R$27&amp;oldWordpress!H328&amp;$R$28&amp;Services!B400&amp;$R$29)</f>
        <v/>
      </c>
      <c r="F328" s="90" t="str">
        <f>if(Services!D400="","",$R$32&amp;Services!D400&amp;$R$33&amp;Services!E400&amp;$R$34)</f>
        <v/>
      </c>
      <c r="G328" s="90" t="str">
        <f>if(Services!AJ400="","",$R$37&amp;Services!AJ400&amp;$R$38&amp;Services!AK400)</f>
        <v/>
      </c>
      <c r="H328" s="90" t="str">
        <f t="shared" si="3"/>
        <v/>
      </c>
      <c r="I328" s="81"/>
      <c r="J328" s="90" t="str">
        <f>if(oldHousing!A320="","",$R$42&amp;oldHousing!A320&amp;$R$43&amp;L328&amp;K328&amp;oldHousing!B320&amp;$R$46&amp;O328&amp;$R$47&amp;oldHousing!F320&amp;$R$48)</f>
        <v/>
      </c>
      <c r="K328" s="90" t="str">
        <f>if(oldHousing!H328="y"," subsidized&lt;br /&gt;"," ")</f>
        <v> </v>
      </c>
      <c r="L328" s="90" t="str">
        <f>if(oldHousing!G328="","",oldHousing!G328&amp;if(oldHousing!H328="n","&amp;nbsp;&lt;br /&gt;",",&amp;nbsp;"))</f>
        <v/>
      </c>
      <c r="M328" s="90" t="str">
        <f>if(oldHousing!B320="","","http://maps.google.com/?q="&amp;oldHousing!B320&amp;" NV")</f>
        <v/>
      </c>
      <c r="N328" s="90" t="str">
        <f>if(oldHousing!D320="","",$R$37&amp;oldHousing!D320&amp;$R$38&amp;oldHousing!E320)</f>
        <v/>
      </c>
      <c r="O328" s="90" t="str">
        <f t="shared" si="9"/>
        <v/>
      </c>
      <c r="P328" s="81"/>
      <c r="S328" s="81"/>
    </row>
    <row r="329">
      <c r="B329" s="87" t="str">
        <f t="shared" si="1"/>
        <v>#REF!</v>
      </c>
      <c r="C329" s="88" t="str">
        <f t="shared" si="2"/>
        <v>#REF!</v>
      </c>
      <c r="D329" s="89" t="str">
        <f t="shared" si="10"/>
        <v>#REF!</v>
      </c>
      <c r="E329" s="88" t="str">
        <f>if(Services!A401="","",$R$23&amp;Services!A401&amp;$R$24&amp;Services!H401&amp;$R$25&amp;Services!D401&amp;$R$26&amp;Services!E401&amp;$R$27&amp;oldWordpress!H329&amp;$R$28&amp;Services!B401&amp;$R$29)</f>
        <v/>
      </c>
      <c r="F329" s="90" t="str">
        <f>if(Services!D401="","",$R$32&amp;Services!D401&amp;$R$33&amp;Services!E401&amp;$R$34)</f>
        <v/>
      </c>
      <c r="G329" s="90" t="str">
        <f>if(Services!AJ401="","",$R$37&amp;Services!AJ401&amp;$R$38&amp;Services!AK401)</f>
        <v/>
      </c>
      <c r="H329" s="90" t="str">
        <f t="shared" si="3"/>
        <v/>
      </c>
      <c r="I329" s="81"/>
      <c r="J329" s="90" t="str">
        <f>if(oldHousing!A321="","",$R$42&amp;oldHousing!A321&amp;$R$43&amp;L329&amp;K329&amp;oldHousing!B321&amp;$R$46&amp;O329&amp;$R$47&amp;oldHousing!F321&amp;$R$48)</f>
        <v/>
      </c>
      <c r="K329" s="90" t="str">
        <f>if(oldHousing!H329="y"," subsidized&lt;br /&gt;"," ")</f>
        <v> </v>
      </c>
      <c r="L329" s="90" t="str">
        <f>if(oldHousing!G329="","",oldHousing!G329&amp;if(oldHousing!H329="n","&amp;nbsp;&lt;br /&gt;",",&amp;nbsp;"))</f>
        <v/>
      </c>
      <c r="M329" s="90" t="str">
        <f>if(oldHousing!B321="","","http://maps.google.com/?q="&amp;oldHousing!B321&amp;" NV")</f>
        <v/>
      </c>
      <c r="N329" s="90" t="str">
        <f>if(oldHousing!D321="","",$R$37&amp;oldHousing!D321&amp;$R$38&amp;oldHousing!E321)</f>
        <v/>
      </c>
      <c r="O329" s="90" t="str">
        <f t="shared" si="9"/>
        <v/>
      </c>
      <c r="P329" s="81"/>
      <c r="S329" s="81"/>
    </row>
    <row r="330">
      <c r="B330" s="87" t="str">
        <f t="shared" si="1"/>
        <v>#REF!</v>
      </c>
      <c r="C330" s="88" t="str">
        <f t="shared" si="2"/>
        <v>#REF!</v>
      </c>
      <c r="D330" s="89" t="str">
        <f t="shared" si="10"/>
        <v>#REF!</v>
      </c>
      <c r="E330" s="88" t="str">
        <f>if(Services!A402="","",$R$23&amp;Services!A402&amp;$R$24&amp;Services!H402&amp;$R$25&amp;Services!D402&amp;$R$26&amp;Services!E402&amp;$R$27&amp;oldWordpress!H330&amp;$R$28&amp;Services!B402&amp;$R$29)</f>
        <v/>
      </c>
      <c r="F330" s="90" t="str">
        <f>if(Services!D402="","",$R$32&amp;Services!D402&amp;$R$33&amp;Services!E402&amp;$R$34)</f>
        <v/>
      </c>
      <c r="G330" s="90" t="str">
        <f>if(Services!AJ402="","",$R$37&amp;Services!AJ402&amp;$R$38&amp;Services!AK402)</f>
        <v/>
      </c>
      <c r="H330" s="90" t="str">
        <f t="shared" si="3"/>
        <v/>
      </c>
      <c r="I330" s="81"/>
      <c r="J330" s="90" t="str">
        <f>if(oldHousing!A322="","",$R$42&amp;oldHousing!A322&amp;$R$43&amp;L330&amp;K330&amp;oldHousing!B322&amp;$R$46&amp;O330&amp;$R$47&amp;oldHousing!F322&amp;$R$48)</f>
        <v/>
      </c>
      <c r="K330" s="90" t="str">
        <f>if(oldHousing!H330="y"," subsidized&lt;br /&gt;"," ")</f>
        <v> </v>
      </c>
      <c r="L330" s="90" t="str">
        <f>if(oldHousing!G330="","",oldHousing!G330&amp;if(oldHousing!H330="n","&amp;nbsp;&lt;br /&gt;",",&amp;nbsp;"))</f>
        <v/>
      </c>
      <c r="M330" s="90" t="str">
        <f>if(oldHousing!B322="","","http://maps.google.com/?q="&amp;oldHousing!B322&amp;" NV")</f>
        <v/>
      </c>
      <c r="N330" s="90" t="str">
        <f>if(oldHousing!D322="","",$R$37&amp;oldHousing!D322&amp;$R$38&amp;oldHousing!E322)</f>
        <v/>
      </c>
      <c r="O330" s="90" t="str">
        <f t="shared" si="9"/>
        <v/>
      </c>
      <c r="P330" s="81"/>
      <c r="S330" s="81"/>
    </row>
    <row r="331">
      <c r="B331" s="87" t="str">
        <f t="shared" si="1"/>
        <v>#REF!</v>
      </c>
      <c r="C331" s="88" t="str">
        <f t="shared" si="2"/>
        <v>#REF!</v>
      </c>
      <c r="D331" s="89" t="str">
        <f t="shared" si="10"/>
        <v>#REF!</v>
      </c>
      <c r="E331" s="88" t="str">
        <f>if(Services!A403="","",$R$23&amp;Services!A403&amp;$R$24&amp;Services!H403&amp;$R$25&amp;Services!D403&amp;$R$26&amp;Services!E403&amp;$R$27&amp;oldWordpress!H331&amp;$R$28&amp;Services!B403&amp;$R$29)</f>
        <v/>
      </c>
      <c r="F331" s="90" t="str">
        <f>if(Services!D403="","",$R$32&amp;Services!D403&amp;$R$33&amp;Services!E403&amp;$R$34)</f>
        <v/>
      </c>
      <c r="G331" s="90" t="str">
        <f>if(Services!AJ403="","",$R$37&amp;Services!AJ403&amp;$R$38&amp;Services!AK403)</f>
        <v/>
      </c>
      <c r="H331" s="90" t="str">
        <f t="shared" si="3"/>
        <v/>
      </c>
      <c r="I331" s="81"/>
      <c r="J331" s="90" t="str">
        <f>if(oldHousing!A323="","",$R$42&amp;oldHousing!A323&amp;$R$43&amp;L331&amp;K331&amp;oldHousing!B323&amp;$R$46&amp;O331&amp;$R$47&amp;oldHousing!F323&amp;$R$48)</f>
        <v/>
      </c>
      <c r="K331" s="90" t="str">
        <f>if(oldHousing!H331="y"," subsidized&lt;br /&gt;"," ")</f>
        <v> </v>
      </c>
      <c r="L331" s="90" t="str">
        <f>if(oldHousing!G331="","",oldHousing!G331&amp;if(oldHousing!H331="n","&amp;nbsp;&lt;br /&gt;",",&amp;nbsp;"))</f>
        <v/>
      </c>
      <c r="M331" s="90" t="str">
        <f>if(oldHousing!B323="","","http://maps.google.com/?q="&amp;oldHousing!B323&amp;" NV")</f>
        <v/>
      </c>
      <c r="N331" s="90" t="str">
        <f>if(oldHousing!D323="","",$R$37&amp;oldHousing!D323&amp;$R$38&amp;oldHousing!E323)</f>
        <v/>
      </c>
      <c r="O331" s="90" t="str">
        <f t="shared" si="9"/>
        <v/>
      </c>
      <c r="P331" s="81"/>
      <c r="S331" s="81"/>
    </row>
    <row r="332">
      <c r="B332" s="87" t="str">
        <f t="shared" si="1"/>
        <v>#REF!</v>
      </c>
      <c r="C332" s="88" t="str">
        <f t="shared" si="2"/>
        <v>#REF!</v>
      </c>
      <c r="D332" s="89" t="str">
        <f t="shared" si="10"/>
        <v>#REF!</v>
      </c>
      <c r="E332" s="88" t="str">
        <f>if(Services!A404="","",$R$23&amp;Services!A404&amp;$R$24&amp;Services!H404&amp;$R$25&amp;Services!D404&amp;$R$26&amp;Services!E404&amp;$R$27&amp;oldWordpress!H332&amp;$R$28&amp;Services!B404&amp;$R$29)</f>
        <v/>
      </c>
      <c r="F332" s="90" t="str">
        <f>if(Services!D404="","",$R$32&amp;Services!D404&amp;$R$33&amp;Services!E404&amp;$R$34)</f>
        <v/>
      </c>
      <c r="G332" s="90" t="str">
        <f>if(Services!AJ404="","",$R$37&amp;Services!AJ404&amp;$R$38&amp;Services!AK404)</f>
        <v/>
      </c>
      <c r="H332" s="90" t="str">
        <f t="shared" si="3"/>
        <v/>
      </c>
      <c r="I332" s="81"/>
      <c r="J332" s="90" t="str">
        <f>if(oldHousing!A324="","",$R$42&amp;oldHousing!A324&amp;$R$43&amp;L332&amp;K332&amp;oldHousing!B324&amp;$R$46&amp;O332&amp;$R$47&amp;oldHousing!F324&amp;$R$48)</f>
        <v/>
      </c>
      <c r="K332" s="90" t="str">
        <f>if(oldHousing!H332="y"," subsidized&lt;br /&gt;"," ")</f>
        <v> </v>
      </c>
      <c r="L332" s="90" t="str">
        <f>if(oldHousing!G332="","",oldHousing!G332&amp;if(oldHousing!H332="n","&amp;nbsp;&lt;br /&gt;",",&amp;nbsp;"))</f>
        <v/>
      </c>
      <c r="M332" s="90" t="str">
        <f>if(oldHousing!B324="","","http://maps.google.com/?q="&amp;oldHousing!B324&amp;" NV")</f>
        <v/>
      </c>
      <c r="N332" s="90" t="str">
        <f>if(oldHousing!D324="","",$R$37&amp;oldHousing!D324&amp;$R$38&amp;oldHousing!E324)</f>
        <v/>
      </c>
      <c r="O332" s="90" t="str">
        <f t="shared" si="9"/>
        <v/>
      </c>
      <c r="P332" s="81"/>
      <c r="S332" s="81"/>
    </row>
    <row r="333">
      <c r="B333" s="87" t="str">
        <f t="shared" si="1"/>
        <v>#REF!</v>
      </c>
      <c r="C333" s="88" t="str">
        <f t="shared" si="2"/>
        <v>#REF!</v>
      </c>
      <c r="D333" s="89" t="str">
        <f t="shared" si="10"/>
        <v>#REF!</v>
      </c>
      <c r="E333" s="88" t="str">
        <f>if(Services!A405="","",$R$23&amp;Services!A405&amp;$R$24&amp;Services!H405&amp;$R$25&amp;Services!D405&amp;$R$26&amp;Services!E405&amp;$R$27&amp;oldWordpress!H333&amp;$R$28&amp;Services!B405&amp;$R$29)</f>
        <v/>
      </c>
      <c r="F333" s="90" t="str">
        <f>if(Services!D405="","",$R$32&amp;Services!D405&amp;$R$33&amp;Services!E405&amp;$R$34)</f>
        <v/>
      </c>
      <c r="G333" s="90" t="str">
        <f>if(Services!AJ405="","",$R$37&amp;Services!AJ405&amp;$R$38&amp;Services!AK405)</f>
        <v/>
      </c>
      <c r="H333" s="90" t="str">
        <f t="shared" si="3"/>
        <v/>
      </c>
      <c r="I333" s="81"/>
      <c r="J333" s="90" t="str">
        <f>if(oldHousing!A325="","",$R$42&amp;oldHousing!A325&amp;$R$43&amp;L333&amp;K333&amp;oldHousing!B325&amp;$R$46&amp;O333&amp;$R$47&amp;oldHousing!F325&amp;$R$48)</f>
        <v/>
      </c>
      <c r="K333" s="90" t="str">
        <f>if(oldHousing!H333="y"," subsidized&lt;br /&gt;"," ")</f>
        <v> </v>
      </c>
      <c r="L333" s="90" t="str">
        <f>if(oldHousing!G333="","",oldHousing!G333&amp;if(oldHousing!H333="n","&amp;nbsp;&lt;br /&gt;",",&amp;nbsp;"))</f>
        <v/>
      </c>
      <c r="M333" s="90" t="str">
        <f>if(oldHousing!B325="","","http://maps.google.com/?q="&amp;oldHousing!B325&amp;" NV")</f>
        <v/>
      </c>
      <c r="N333" s="90" t="str">
        <f>if(oldHousing!D325="","",$R$37&amp;oldHousing!D325&amp;$R$38&amp;oldHousing!E325)</f>
        <v/>
      </c>
      <c r="O333" s="90" t="str">
        <f t="shared" si="9"/>
        <v/>
      </c>
      <c r="P333" s="81"/>
      <c r="S333" s="81"/>
    </row>
    <row r="334">
      <c r="B334" s="87" t="str">
        <f t="shared" si="1"/>
        <v>#REF!</v>
      </c>
      <c r="C334" s="88" t="str">
        <f t="shared" si="2"/>
        <v>#REF!</v>
      </c>
      <c r="D334" s="89" t="str">
        <f t="shared" si="10"/>
        <v>#REF!</v>
      </c>
      <c r="E334" s="88" t="str">
        <f>if(Services!A406="","",$R$23&amp;Services!A406&amp;$R$24&amp;Services!H406&amp;$R$25&amp;Services!D406&amp;$R$26&amp;Services!E406&amp;$R$27&amp;oldWordpress!H334&amp;$R$28&amp;Services!B406&amp;$R$29)</f>
        <v/>
      </c>
      <c r="F334" s="90" t="str">
        <f>if(Services!D406="","",$R$32&amp;Services!D406&amp;$R$33&amp;Services!E406&amp;$R$34)</f>
        <v/>
      </c>
      <c r="G334" s="90" t="str">
        <f>if(Services!AJ406="","",$R$37&amp;Services!AJ406&amp;$R$38&amp;Services!AK406)</f>
        <v/>
      </c>
      <c r="H334" s="90" t="str">
        <f t="shared" si="3"/>
        <v/>
      </c>
      <c r="I334" s="81"/>
      <c r="J334" s="90" t="str">
        <f>if(oldHousing!A326="","",$R$42&amp;oldHousing!A326&amp;$R$43&amp;L334&amp;K334&amp;oldHousing!B326&amp;$R$46&amp;O334&amp;$R$47&amp;oldHousing!F326&amp;$R$48)</f>
        <v/>
      </c>
      <c r="K334" s="90" t="str">
        <f>if(oldHousing!H334="y"," subsidized&lt;br /&gt;"," ")</f>
        <v> </v>
      </c>
      <c r="L334" s="90" t="str">
        <f>if(oldHousing!G334="","",oldHousing!G334&amp;if(oldHousing!H334="n","&amp;nbsp;&lt;br /&gt;",",&amp;nbsp;"))</f>
        <v/>
      </c>
      <c r="M334" s="90" t="str">
        <f>if(oldHousing!B326="","","http://maps.google.com/?q="&amp;oldHousing!B326&amp;" NV")</f>
        <v/>
      </c>
      <c r="N334" s="90" t="str">
        <f>if(oldHousing!D326="","",$R$37&amp;oldHousing!D326&amp;$R$38&amp;oldHousing!E326)</f>
        <v/>
      </c>
      <c r="O334" s="90" t="str">
        <f t="shared" si="9"/>
        <v/>
      </c>
      <c r="P334" s="81"/>
      <c r="S334" s="81"/>
    </row>
    <row r="335">
      <c r="B335" s="87" t="str">
        <f t="shared" si="1"/>
        <v>#REF!</v>
      </c>
      <c r="C335" s="88" t="str">
        <f t="shared" si="2"/>
        <v>#REF!</v>
      </c>
      <c r="D335" s="89" t="str">
        <f t="shared" si="10"/>
        <v>#REF!</v>
      </c>
      <c r="E335" s="88" t="str">
        <f>if(Services!A407="","",$R$23&amp;Services!A407&amp;$R$24&amp;Services!H407&amp;$R$25&amp;Services!D407&amp;$R$26&amp;Services!E407&amp;$R$27&amp;oldWordpress!H335&amp;$R$28&amp;Services!B407&amp;$R$29)</f>
        <v/>
      </c>
      <c r="F335" s="90" t="str">
        <f>if(Services!D407="","",$R$32&amp;Services!D407&amp;$R$33&amp;Services!E407&amp;$R$34)</f>
        <v/>
      </c>
      <c r="G335" s="90" t="str">
        <f>if(Services!AJ407="","",$R$37&amp;Services!AJ407&amp;$R$38&amp;Services!AK407)</f>
        <v/>
      </c>
      <c r="H335" s="90" t="str">
        <f t="shared" si="3"/>
        <v/>
      </c>
      <c r="I335" s="81"/>
      <c r="J335" s="90" t="str">
        <f>if(oldHousing!A327="","",$R$42&amp;oldHousing!A327&amp;$R$43&amp;L335&amp;K335&amp;oldHousing!B327&amp;$R$46&amp;O335&amp;$R$47&amp;oldHousing!F327&amp;$R$48)</f>
        <v/>
      </c>
      <c r="K335" s="90" t="str">
        <f>if(oldHousing!H335="y"," subsidized&lt;br /&gt;"," ")</f>
        <v> </v>
      </c>
      <c r="L335" s="90" t="str">
        <f>if(oldHousing!G335="","",oldHousing!G335&amp;if(oldHousing!H335="n","&amp;nbsp;&lt;br /&gt;",",&amp;nbsp;"))</f>
        <v/>
      </c>
      <c r="M335" s="90" t="str">
        <f>if(oldHousing!B327="","","http://maps.google.com/?q="&amp;oldHousing!B327&amp;" NV")</f>
        <v/>
      </c>
      <c r="N335" s="90" t="str">
        <f>if(oldHousing!D327="","",$R$37&amp;oldHousing!D327&amp;$R$38&amp;oldHousing!E327)</f>
        <v/>
      </c>
      <c r="O335" s="90" t="str">
        <f t="shared" si="9"/>
        <v/>
      </c>
      <c r="P335" s="81"/>
      <c r="S335" s="81"/>
    </row>
    <row r="336">
      <c r="B336" s="87" t="str">
        <f t="shared" si="1"/>
        <v>#REF!</v>
      </c>
      <c r="C336" s="88" t="str">
        <f t="shared" si="2"/>
        <v>#REF!</v>
      </c>
      <c r="D336" s="89" t="str">
        <f t="shared" si="10"/>
        <v>#REF!</v>
      </c>
      <c r="E336" s="88" t="str">
        <f>if(Services!A408="","",$R$23&amp;Services!A408&amp;$R$24&amp;Services!H408&amp;$R$25&amp;Services!D408&amp;$R$26&amp;Services!E408&amp;$R$27&amp;oldWordpress!H336&amp;$R$28&amp;Services!B408&amp;$R$29)</f>
        <v/>
      </c>
      <c r="F336" s="90" t="str">
        <f>if(Services!D408="","",$R$32&amp;Services!D408&amp;$R$33&amp;Services!E408&amp;$R$34)</f>
        <v/>
      </c>
      <c r="G336" s="90" t="str">
        <f>if(Services!AJ408="","",$R$37&amp;Services!AJ408&amp;$R$38&amp;Services!AK408)</f>
        <v/>
      </c>
      <c r="H336" s="90" t="str">
        <f t="shared" si="3"/>
        <v/>
      </c>
      <c r="I336" s="81"/>
      <c r="J336" s="90" t="str">
        <f>if(oldHousing!A328="","",$R$42&amp;oldHousing!A328&amp;$R$43&amp;L336&amp;K336&amp;oldHousing!B328&amp;$R$46&amp;O336&amp;$R$47&amp;oldHousing!F328&amp;$R$48)</f>
        <v/>
      </c>
      <c r="K336" s="90" t="str">
        <f>if(oldHousing!H336="y"," subsidized&lt;br /&gt;"," ")</f>
        <v> </v>
      </c>
      <c r="L336" s="90" t="str">
        <f>if(oldHousing!G336="","",oldHousing!G336&amp;if(oldHousing!H336="n","&amp;nbsp;&lt;br /&gt;",",&amp;nbsp;"))</f>
        <v/>
      </c>
      <c r="M336" s="90" t="str">
        <f>if(oldHousing!B328="","","http://maps.google.com/?q="&amp;oldHousing!B328&amp;" NV")</f>
        <v/>
      </c>
      <c r="N336" s="90" t="str">
        <f>if(oldHousing!D328="","",$R$37&amp;oldHousing!D328&amp;$R$38&amp;oldHousing!E328)</f>
        <v/>
      </c>
      <c r="O336" s="90" t="str">
        <f t="shared" si="9"/>
        <v/>
      </c>
      <c r="P336" s="81"/>
      <c r="S336" s="81"/>
    </row>
    <row r="337">
      <c r="B337" s="87" t="str">
        <f t="shared" si="1"/>
        <v>#REF!</v>
      </c>
      <c r="C337" s="88" t="str">
        <f t="shared" si="2"/>
        <v>#REF!</v>
      </c>
      <c r="D337" s="89" t="str">
        <f t="shared" si="10"/>
        <v>#REF!</v>
      </c>
      <c r="E337" s="88" t="str">
        <f>if(Services!A409="","",$R$23&amp;Services!A409&amp;$R$24&amp;Services!H409&amp;$R$25&amp;Services!D409&amp;$R$26&amp;Services!E409&amp;$R$27&amp;oldWordpress!H337&amp;$R$28&amp;Services!B409&amp;$R$29)</f>
        <v/>
      </c>
      <c r="F337" s="90" t="str">
        <f>if(Services!D409="","",$R$32&amp;Services!D409&amp;$R$33&amp;Services!E409&amp;$R$34)</f>
        <v/>
      </c>
      <c r="G337" s="90" t="str">
        <f>if(Services!AJ409="","",$R$37&amp;Services!AJ409&amp;$R$38&amp;Services!AK409)</f>
        <v/>
      </c>
      <c r="H337" s="90" t="str">
        <f t="shared" si="3"/>
        <v/>
      </c>
      <c r="I337" s="81"/>
      <c r="J337" s="90" t="str">
        <f>if(oldHousing!A329="","",$R$42&amp;oldHousing!A329&amp;$R$43&amp;L337&amp;K337&amp;oldHousing!B329&amp;$R$46&amp;O337&amp;$R$47&amp;oldHousing!F329&amp;$R$48)</f>
        <v/>
      </c>
      <c r="K337" s="90" t="str">
        <f>if(oldHousing!H337="y"," subsidized&lt;br /&gt;"," ")</f>
        <v> </v>
      </c>
      <c r="L337" s="90" t="str">
        <f>if(oldHousing!G337="","",oldHousing!G337&amp;if(oldHousing!H337="n","&amp;nbsp;&lt;br /&gt;",",&amp;nbsp;"))</f>
        <v/>
      </c>
      <c r="M337" s="90" t="str">
        <f>if(oldHousing!B329="","","http://maps.google.com/?q="&amp;oldHousing!B329&amp;" NV")</f>
        <v/>
      </c>
      <c r="N337" s="90" t="str">
        <f>if(oldHousing!D329="","",$R$37&amp;oldHousing!D329&amp;$R$38&amp;oldHousing!E329)</f>
        <v/>
      </c>
      <c r="O337" s="90" t="str">
        <f t="shared" si="9"/>
        <v/>
      </c>
      <c r="P337" s="81"/>
      <c r="S337" s="81"/>
    </row>
    <row r="338">
      <c r="B338" s="87" t="str">
        <f t="shared" si="1"/>
        <v>#REF!</v>
      </c>
      <c r="C338" s="88" t="str">
        <f t="shared" si="2"/>
        <v>#REF!</v>
      </c>
      <c r="D338" s="89" t="str">
        <f t="shared" si="10"/>
        <v>#REF!</v>
      </c>
      <c r="E338" s="88" t="str">
        <f>if(Services!A410="","",$R$23&amp;Services!A410&amp;$R$24&amp;Services!H410&amp;$R$25&amp;Services!D410&amp;$R$26&amp;Services!E410&amp;$R$27&amp;oldWordpress!H338&amp;$R$28&amp;Services!B410&amp;$R$29)</f>
        <v/>
      </c>
      <c r="F338" s="90" t="str">
        <f>if(Services!D410="","",$R$32&amp;Services!D410&amp;$R$33&amp;Services!E410&amp;$R$34)</f>
        <v/>
      </c>
      <c r="G338" s="90" t="str">
        <f>if(Services!AJ410="","",$R$37&amp;Services!AJ410&amp;$R$38&amp;Services!AK410)</f>
        <v/>
      </c>
      <c r="H338" s="90" t="str">
        <f t="shared" si="3"/>
        <v/>
      </c>
      <c r="I338" s="81"/>
      <c r="J338" s="90" t="str">
        <f>if(oldHousing!A330="","",$R$42&amp;oldHousing!A330&amp;$R$43&amp;L338&amp;K338&amp;oldHousing!B330&amp;$R$46&amp;O338&amp;$R$47&amp;oldHousing!F330&amp;$R$48)</f>
        <v/>
      </c>
      <c r="K338" s="90" t="str">
        <f>if(oldHousing!H338="y"," subsidized&lt;br /&gt;"," ")</f>
        <v> </v>
      </c>
      <c r="L338" s="90" t="str">
        <f>if(oldHousing!G338="","",oldHousing!G338&amp;if(oldHousing!H338="n","&amp;nbsp;&lt;br /&gt;",",&amp;nbsp;"))</f>
        <v/>
      </c>
      <c r="M338" s="90" t="str">
        <f>if(oldHousing!B330="","","http://maps.google.com/?q="&amp;oldHousing!B330&amp;" NV")</f>
        <v/>
      </c>
      <c r="N338" s="90" t="str">
        <f>if(oldHousing!D330="","",$R$37&amp;oldHousing!D330&amp;$R$38&amp;oldHousing!E330)</f>
        <v/>
      </c>
      <c r="O338" s="90" t="str">
        <f t="shared" si="9"/>
        <v/>
      </c>
      <c r="P338" s="81"/>
      <c r="S338" s="81"/>
    </row>
    <row r="339">
      <c r="B339" s="87" t="str">
        <f t="shared" si="1"/>
        <v>#REF!</v>
      </c>
      <c r="C339" s="88" t="str">
        <f t="shared" si="2"/>
        <v>#REF!</v>
      </c>
      <c r="D339" s="89" t="str">
        <f t="shared" si="10"/>
        <v>#REF!</v>
      </c>
      <c r="E339" s="88" t="str">
        <f>if(Services!A411="","",$R$23&amp;Services!A411&amp;$R$24&amp;Services!H411&amp;$R$25&amp;Services!D411&amp;$R$26&amp;Services!E411&amp;$R$27&amp;oldWordpress!H339&amp;$R$28&amp;Services!B411&amp;$R$29)</f>
        <v/>
      </c>
      <c r="F339" s="90" t="str">
        <f>if(Services!D411="","",$R$32&amp;Services!D411&amp;$R$33&amp;Services!E411&amp;$R$34)</f>
        <v/>
      </c>
      <c r="G339" s="90" t="str">
        <f>if(Services!AJ411="","",$R$37&amp;Services!AJ411&amp;$R$38&amp;Services!AK411)</f>
        <v/>
      </c>
      <c r="H339" s="90" t="str">
        <f t="shared" si="3"/>
        <v/>
      </c>
      <c r="I339" s="81"/>
      <c r="J339" s="90" t="str">
        <f>if(oldHousing!A331="","",$R$42&amp;oldHousing!A331&amp;$R$43&amp;L339&amp;K339&amp;oldHousing!B331&amp;$R$46&amp;O339&amp;$R$47&amp;oldHousing!F331&amp;$R$48)</f>
        <v/>
      </c>
      <c r="K339" s="90" t="str">
        <f>if(oldHousing!H339="y"," subsidized&lt;br /&gt;"," ")</f>
        <v> </v>
      </c>
      <c r="L339" s="90" t="str">
        <f>if(oldHousing!G339="","",oldHousing!G339&amp;if(oldHousing!H339="n","&amp;nbsp;&lt;br /&gt;",",&amp;nbsp;"))</f>
        <v/>
      </c>
      <c r="M339" s="90" t="str">
        <f>if(oldHousing!B331="","","http://maps.google.com/?q="&amp;oldHousing!B331&amp;" NV")</f>
        <v/>
      </c>
      <c r="N339" s="90" t="str">
        <f>if(oldHousing!D331="","",$R$37&amp;oldHousing!D331&amp;$R$38&amp;oldHousing!E331)</f>
        <v/>
      </c>
      <c r="O339" s="90" t="str">
        <f t="shared" si="9"/>
        <v/>
      </c>
      <c r="P339" s="81"/>
      <c r="S339" s="81"/>
    </row>
    <row r="340">
      <c r="B340" s="87" t="str">
        <f t="shared" si="1"/>
        <v>#REF!</v>
      </c>
      <c r="C340" s="88" t="str">
        <f t="shared" si="2"/>
        <v>#REF!</v>
      </c>
      <c r="D340" s="89" t="str">
        <f t="shared" si="10"/>
        <v>#REF!</v>
      </c>
      <c r="E340" s="88" t="str">
        <f>if(Services!A412="","",$R$23&amp;Services!A412&amp;$R$24&amp;Services!H412&amp;$R$25&amp;Services!D412&amp;$R$26&amp;Services!E412&amp;$R$27&amp;oldWordpress!H340&amp;$R$28&amp;Services!B412&amp;$R$29)</f>
        <v/>
      </c>
      <c r="F340" s="90" t="str">
        <f>if(Services!D412="","",$R$32&amp;Services!D412&amp;$R$33&amp;Services!E412&amp;$R$34)</f>
        <v/>
      </c>
      <c r="G340" s="90" t="str">
        <f>if(Services!AJ412="","",$R$37&amp;Services!AJ412&amp;$R$38&amp;Services!AK412)</f>
        <v/>
      </c>
      <c r="H340" s="90" t="str">
        <f t="shared" si="3"/>
        <v/>
      </c>
      <c r="I340" s="81"/>
      <c r="J340" s="90" t="str">
        <f>if(oldHousing!A332="","",$R$42&amp;oldHousing!A332&amp;$R$43&amp;L340&amp;K340&amp;oldHousing!B332&amp;$R$46&amp;O340&amp;$R$47&amp;oldHousing!F332&amp;$R$48)</f>
        <v/>
      </c>
      <c r="K340" s="90" t="str">
        <f>if(oldHousing!H340="y"," subsidized&lt;br /&gt;"," ")</f>
        <v> </v>
      </c>
      <c r="L340" s="90" t="str">
        <f>if(oldHousing!G340="","",oldHousing!G340&amp;if(oldHousing!H340="n","&amp;nbsp;&lt;br /&gt;",",&amp;nbsp;"))</f>
        <v/>
      </c>
      <c r="M340" s="90" t="str">
        <f>if(oldHousing!B332="","","http://maps.google.com/?q="&amp;oldHousing!B332&amp;" NV")</f>
        <v/>
      </c>
      <c r="N340" s="90" t="str">
        <f>if(oldHousing!D332="","",$R$37&amp;oldHousing!D332&amp;$R$38&amp;oldHousing!E332)</f>
        <v/>
      </c>
      <c r="O340" s="90" t="str">
        <f t="shared" si="9"/>
        <v/>
      </c>
      <c r="P340" s="81"/>
      <c r="S340" s="81"/>
    </row>
    <row r="341">
      <c r="B341" s="87" t="str">
        <f t="shared" si="1"/>
        <v>#REF!</v>
      </c>
      <c r="C341" s="88" t="str">
        <f t="shared" si="2"/>
        <v>#REF!</v>
      </c>
      <c r="D341" s="89" t="str">
        <f t="shared" si="10"/>
        <v>#REF!</v>
      </c>
      <c r="E341" s="88" t="str">
        <f>if(Services!A413="","",$R$23&amp;Services!A413&amp;$R$24&amp;Services!H413&amp;$R$25&amp;Services!D413&amp;$R$26&amp;Services!E413&amp;$R$27&amp;oldWordpress!H341&amp;$R$28&amp;Services!B413&amp;$R$29)</f>
        <v/>
      </c>
      <c r="F341" s="90" t="str">
        <f>if(Services!D413="","",$R$32&amp;Services!D413&amp;$R$33&amp;Services!E413&amp;$R$34)</f>
        <v/>
      </c>
      <c r="G341" s="90" t="str">
        <f>if(Services!AJ413="","",$R$37&amp;Services!AJ413&amp;$R$38&amp;Services!AK413)</f>
        <v/>
      </c>
      <c r="H341" s="90" t="str">
        <f t="shared" si="3"/>
        <v/>
      </c>
      <c r="I341" s="81"/>
      <c r="J341" s="90" t="str">
        <f>if(oldHousing!A333="","",$R$42&amp;oldHousing!A333&amp;$R$43&amp;L341&amp;K341&amp;oldHousing!B333&amp;$R$46&amp;O341&amp;$R$47&amp;oldHousing!F333&amp;$R$48)</f>
        <v/>
      </c>
      <c r="K341" s="90" t="str">
        <f>if(oldHousing!H341="y"," subsidized&lt;br /&gt;"," ")</f>
        <v> </v>
      </c>
      <c r="L341" s="90" t="str">
        <f>if(oldHousing!G341="","",oldHousing!G341&amp;if(oldHousing!H341="n","&amp;nbsp;&lt;br /&gt;",",&amp;nbsp;"))</f>
        <v/>
      </c>
      <c r="M341" s="90" t="str">
        <f>if(oldHousing!B333="","","http://maps.google.com/?q="&amp;oldHousing!B333&amp;" NV")</f>
        <v/>
      </c>
      <c r="N341" s="90" t="str">
        <f>if(oldHousing!D333="","",$R$37&amp;oldHousing!D333&amp;$R$38&amp;oldHousing!E333)</f>
        <v/>
      </c>
      <c r="O341" s="90" t="str">
        <f t="shared" si="9"/>
        <v/>
      </c>
      <c r="P341" s="81"/>
      <c r="S341" s="81"/>
    </row>
    <row r="342">
      <c r="B342" s="87" t="str">
        <f t="shared" si="1"/>
        <v>#REF!</v>
      </c>
      <c r="C342" s="88" t="str">
        <f t="shared" si="2"/>
        <v>#REF!</v>
      </c>
      <c r="D342" s="89" t="str">
        <f t="shared" si="10"/>
        <v>#REF!</v>
      </c>
      <c r="E342" s="88" t="str">
        <f>if(Services!A414="","",$R$23&amp;Services!A414&amp;$R$24&amp;Services!H414&amp;$R$25&amp;Services!D414&amp;$R$26&amp;Services!E414&amp;$R$27&amp;oldWordpress!H342&amp;$R$28&amp;Services!B414&amp;$R$29)</f>
        <v/>
      </c>
      <c r="F342" s="90" t="str">
        <f>if(Services!D414="","",$R$32&amp;Services!D414&amp;$R$33&amp;Services!E414&amp;$R$34)</f>
        <v/>
      </c>
      <c r="G342" s="90" t="str">
        <f>if(Services!AJ414="","",$R$37&amp;Services!AJ414&amp;$R$38&amp;Services!AK414)</f>
        <v/>
      </c>
      <c r="H342" s="90" t="str">
        <f t="shared" si="3"/>
        <v/>
      </c>
      <c r="I342" s="81"/>
      <c r="J342" s="90" t="str">
        <f>if(oldHousing!A334="","",$R$42&amp;oldHousing!A334&amp;$R$43&amp;L342&amp;K342&amp;oldHousing!B334&amp;$R$46&amp;O342&amp;$R$47&amp;oldHousing!F334&amp;$R$48)</f>
        <v/>
      </c>
      <c r="K342" s="90" t="str">
        <f>if(oldHousing!H342="y"," subsidized&lt;br /&gt;"," ")</f>
        <v> </v>
      </c>
      <c r="L342" s="90" t="str">
        <f>if(oldHousing!G342="","",oldHousing!G342&amp;if(oldHousing!H342="n","&amp;nbsp;&lt;br /&gt;",",&amp;nbsp;"))</f>
        <v/>
      </c>
      <c r="M342" s="90" t="str">
        <f>if(oldHousing!B334="","","http://maps.google.com/?q="&amp;oldHousing!B334&amp;" NV")</f>
        <v/>
      </c>
      <c r="N342" s="90" t="str">
        <f>if(oldHousing!D334="","",$R$37&amp;oldHousing!D334&amp;$R$38&amp;oldHousing!E334)</f>
        <v/>
      </c>
      <c r="O342" s="90" t="str">
        <f t="shared" si="9"/>
        <v/>
      </c>
      <c r="P342" s="81"/>
      <c r="S342" s="81"/>
    </row>
    <row r="343">
      <c r="B343" s="87" t="str">
        <f t="shared" si="1"/>
        <v>#REF!</v>
      </c>
      <c r="C343" s="88" t="str">
        <f t="shared" si="2"/>
        <v>#REF!</v>
      </c>
      <c r="D343" s="89" t="str">
        <f t="shared" si="10"/>
        <v>#REF!</v>
      </c>
      <c r="E343" s="88" t="str">
        <f>if(Services!A415="","",$R$23&amp;Services!A415&amp;$R$24&amp;Services!H415&amp;$R$25&amp;Services!D415&amp;$R$26&amp;Services!E415&amp;$R$27&amp;oldWordpress!H343&amp;$R$28&amp;Services!B415&amp;$R$29)</f>
        <v/>
      </c>
      <c r="F343" s="90" t="str">
        <f>if(Services!D415="","",$R$32&amp;Services!D415&amp;$R$33&amp;Services!E415&amp;$R$34)</f>
        <v/>
      </c>
      <c r="G343" s="90" t="str">
        <f>if(Services!AJ415="","",$R$37&amp;Services!AJ415&amp;$R$38&amp;Services!AK415)</f>
        <v/>
      </c>
      <c r="H343" s="90" t="str">
        <f t="shared" si="3"/>
        <v/>
      </c>
      <c r="I343" s="81"/>
      <c r="J343" s="90" t="str">
        <f>if(oldHousing!A335="","",$R$42&amp;oldHousing!A335&amp;$R$43&amp;L343&amp;K343&amp;oldHousing!B335&amp;$R$46&amp;O343&amp;$R$47&amp;oldHousing!F335&amp;$R$48)</f>
        <v/>
      </c>
      <c r="K343" s="90" t="str">
        <f>if(oldHousing!H343="y"," subsidized&lt;br /&gt;"," ")</f>
        <v> </v>
      </c>
      <c r="L343" s="90" t="str">
        <f>if(oldHousing!G343="","",oldHousing!G343&amp;if(oldHousing!H343="n","&amp;nbsp;&lt;br /&gt;",",&amp;nbsp;"))</f>
        <v/>
      </c>
      <c r="M343" s="90" t="str">
        <f>if(oldHousing!B335="","","http://maps.google.com/?q="&amp;oldHousing!B335&amp;" NV")</f>
        <v/>
      </c>
      <c r="N343" s="90" t="str">
        <f>if(oldHousing!D335="","",$R$37&amp;oldHousing!D335&amp;$R$38&amp;oldHousing!E335)</f>
        <v/>
      </c>
      <c r="O343" s="90" t="str">
        <f t="shared" si="9"/>
        <v/>
      </c>
      <c r="P343" s="81"/>
      <c r="S343" s="81"/>
    </row>
    <row r="344">
      <c r="B344" s="87" t="str">
        <f t="shared" si="1"/>
        <v>#REF!</v>
      </c>
      <c r="C344" s="88" t="str">
        <f t="shared" si="2"/>
        <v>#REF!</v>
      </c>
      <c r="D344" s="89" t="str">
        <f t="shared" si="10"/>
        <v>#REF!</v>
      </c>
      <c r="E344" s="88" t="str">
        <f>if(Services!A416="","",$R$23&amp;Services!A416&amp;$R$24&amp;Services!H416&amp;$R$25&amp;Services!D416&amp;$R$26&amp;Services!E416&amp;$R$27&amp;oldWordpress!H344&amp;$R$28&amp;Services!B416&amp;$R$29)</f>
        <v/>
      </c>
      <c r="F344" s="90" t="str">
        <f>if(Services!D416="","",$R$32&amp;Services!D416&amp;$R$33&amp;Services!E416&amp;$R$34)</f>
        <v/>
      </c>
      <c r="G344" s="90" t="str">
        <f>if(Services!AJ416="","",$R$37&amp;Services!AJ416&amp;$R$38&amp;Services!AK416)</f>
        <v/>
      </c>
      <c r="H344" s="90" t="str">
        <f t="shared" si="3"/>
        <v/>
      </c>
      <c r="I344" s="81"/>
      <c r="J344" s="90" t="str">
        <f>if(oldHousing!A336="","",$R$42&amp;oldHousing!A336&amp;$R$43&amp;L344&amp;K344&amp;oldHousing!B336&amp;$R$46&amp;O344&amp;$R$47&amp;oldHousing!F336&amp;$R$48)</f>
        <v/>
      </c>
      <c r="K344" s="90" t="str">
        <f>if(oldHousing!H344="y"," subsidized&lt;br /&gt;"," ")</f>
        <v> </v>
      </c>
      <c r="L344" s="90" t="str">
        <f>if(oldHousing!G344="","",oldHousing!G344&amp;if(oldHousing!H344="n","&amp;nbsp;&lt;br /&gt;",",&amp;nbsp;"))</f>
        <v/>
      </c>
      <c r="M344" s="90" t="str">
        <f>if(oldHousing!B336="","","http://maps.google.com/?q="&amp;oldHousing!B336&amp;" NV")</f>
        <v/>
      </c>
      <c r="N344" s="90" t="str">
        <f>if(oldHousing!D336="","",$R$37&amp;oldHousing!D336&amp;$R$38&amp;oldHousing!E336)</f>
        <v/>
      </c>
      <c r="O344" s="90" t="str">
        <f t="shared" si="9"/>
        <v/>
      </c>
      <c r="P344" s="81"/>
      <c r="S344" s="81"/>
    </row>
    <row r="345">
      <c r="B345" s="87" t="str">
        <f t="shared" si="1"/>
        <v>#REF!</v>
      </c>
      <c r="C345" s="88" t="str">
        <f t="shared" si="2"/>
        <v>#REF!</v>
      </c>
      <c r="D345" s="89" t="str">
        <f t="shared" si="10"/>
        <v>#REF!</v>
      </c>
      <c r="E345" s="88" t="str">
        <f>if(Services!A417="","",$R$23&amp;Services!A417&amp;$R$24&amp;Services!H417&amp;$R$25&amp;Services!D417&amp;$R$26&amp;Services!E417&amp;$R$27&amp;oldWordpress!H345&amp;$R$28&amp;Services!B417&amp;$R$29)</f>
        <v/>
      </c>
      <c r="F345" s="90" t="str">
        <f>if(Services!D417="","",$R$32&amp;Services!D417&amp;$R$33&amp;Services!E417&amp;$R$34)</f>
        <v/>
      </c>
      <c r="G345" s="90" t="str">
        <f>if(Services!AJ417="","",$R$37&amp;Services!AJ417&amp;$R$38&amp;Services!AK417)</f>
        <v/>
      </c>
      <c r="H345" s="90" t="str">
        <f t="shared" si="3"/>
        <v/>
      </c>
      <c r="I345" s="81"/>
      <c r="J345" s="90" t="str">
        <f>if(oldHousing!A337="","",$R$42&amp;oldHousing!A337&amp;$R$43&amp;L345&amp;K345&amp;oldHousing!B337&amp;$R$46&amp;O345&amp;$R$47&amp;oldHousing!F337&amp;$R$48)</f>
        <v/>
      </c>
      <c r="K345" s="90" t="str">
        <f>if(oldHousing!H345="y"," subsidized&lt;br /&gt;"," ")</f>
        <v> </v>
      </c>
      <c r="L345" s="90" t="str">
        <f>if(oldHousing!G345="","",oldHousing!G345&amp;if(oldHousing!H345="n","&amp;nbsp;&lt;br /&gt;",",&amp;nbsp;"))</f>
        <v/>
      </c>
      <c r="M345" s="90" t="str">
        <f>if(oldHousing!B337="","","http://maps.google.com/?q="&amp;oldHousing!B337&amp;" NV")</f>
        <v/>
      </c>
      <c r="N345" s="90" t="str">
        <f>if(oldHousing!D337="","",$R$37&amp;oldHousing!D337&amp;$R$38&amp;oldHousing!E337)</f>
        <v/>
      </c>
      <c r="O345" s="90" t="str">
        <f t="shared" si="9"/>
        <v/>
      </c>
      <c r="P345" s="81"/>
      <c r="S345" s="81"/>
    </row>
    <row r="346">
      <c r="B346" s="87" t="str">
        <f t="shared" si="1"/>
        <v>#REF!</v>
      </c>
      <c r="C346" s="88" t="str">
        <f t="shared" si="2"/>
        <v>#REF!</v>
      </c>
      <c r="D346" s="89" t="str">
        <f t="shared" si="10"/>
        <v>#REF!</v>
      </c>
      <c r="E346" s="88" t="str">
        <f>if(Services!A418="","",$R$23&amp;Services!A418&amp;$R$24&amp;Services!H418&amp;$R$25&amp;Services!D418&amp;$R$26&amp;Services!E418&amp;$R$27&amp;oldWordpress!H346&amp;$R$28&amp;Services!B418&amp;$R$29)</f>
        <v/>
      </c>
      <c r="F346" s="90" t="str">
        <f>if(Services!D418="","",$R$32&amp;Services!D418&amp;$R$33&amp;Services!E418&amp;$R$34)</f>
        <v/>
      </c>
      <c r="G346" s="90" t="str">
        <f>if(Services!AJ418="","",$R$37&amp;Services!AJ418&amp;$R$38&amp;Services!AK418)</f>
        <v/>
      </c>
      <c r="H346" s="90" t="str">
        <f t="shared" si="3"/>
        <v/>
      </c>
      <c r="I346" s="81"/>
      <c r="J346" s="90" t="str">
        <f>if(oldHousing!A338="","",$R$42&amp;oldHousing!A338&amp;$R$43&amp;L346&amp;K346&amp;oldHousing!B338&amp;$R$46&amp;O346&amp;$R$47&amp;oldHousing!F338&amp;$R$48)</f>
        <v/>
      </c>
      <c r="K346" s="90" t="str">
        <f>if(oldHousing!H346="y"," subsidized&lt;br /&gt;"," ")</f>
        <v> </v>
      </c>
      <c r="L346" s="90" t="str">
        <f>if(oldHousing!G346="","",oldHousing!G346&amp;if(oldHousing!H346="n","&amp;nbsp;&lt;br /&gt;",",&amp;nbsp;"))</f>
        <v/>
      </c>
      <c r="M346" s="90" t="str">
        <f>if(oldHousing!B338="","","http://maps.google.com/?q="&amp;oldHousing!B338&amp;" NV")</f>
        <v/>
      </c>
      <c r="N346" s="90" t="str">
        <f>if(oldHousing!D338="","",$R$37&amp;oldHousing!D338&amp;$R$38&amp;oldHousing!E338)</f>
        <v/>
      </c>
      <c r="O346" s="90" t="str">
        <f t="shared" si="9"/>
        <v/>
      </c>
      <c r="P346" s="81"/>
      <c r="S346" s="81"/>
    </row>
    <row r="347">
      <c r="B347" s="87" t="str">
        <f t="shared" si="1"/>
        <v>#REF!</v>
      </c>
      <c r="C347" s="88" t="str">
        <f t="shared" si="2"/>
        <v>#REF!</v>
      </c>
      <c r="D347" s="89" t="str">
        <f t="shared" si="10"/>
        <v>#REF!</v>
      </c>
      <c r="E347" s="88" t="str">
        <f>if(Services!A419="","",$R$23&amp;Services!A419&amp;$R$24&amp;Services!H419&amp;$R$25&amp;Services!D419&amp;$R$26&amp;Services!E419&amp;$R$27&amp;oldWordpress!H347&amp;$R$28&amp;Services!B419&amp;$R$29)</f>
        <v/>
      </c>
      <c r="F347" s="90" t="str">
        <f>if(Services!D419="","",$R$32&amp;Services!D419&amp;$R$33&amp;Services!E419&amp;$R$34)</f>
        <v/>
      </c>
      <c r="G347" s="90" t="str">
        <f>if(Services!AJ419="","",$R$37&amp;Services!AJ419&amp;$R$38&amp;Services!AK419)</f>
        <v/>
      </c>
      <c r="H347" s="90" t="str">
        <f t="shared" si="3"/>
        <v/>
      </c>
      <c r="I347" s="81"/>
      <c r="J347" s="90" t="str">
        <f>if(oldHousing!A339="","",$R$42&amp;oldHousing!A339&amp;$R$43&amp;L347&amp;K347&amp;oldHousing!B339&amp;$R$46&amp;O347&amp;$R$47&amp;oldHousing!F339&amp;$R$48)</f>
        <v/>
      </c>
      <c r="K347" s="90" t="str">
        <f>if(oldHousing!H347="y"," subsidized&lt;br /&gt;"," ")</f>
        <v> </v>
      </c>
      <c r="L347" s="90" t="str">
        <f>if(oldHousing!G347="","",oldHousing!G347&amp;if(oldHousing!H347="n","&amp;nbsp;&lt;br /&gt;",",&amp;nbsp;"))</f>
        <v/>
      </c>
      <c r="M347" s="90" t="str">
        <f>if(oldHousing!B339="","","http://maps.google.com/?q="&amp;oldHousing!B339&amp;" NV")</f>
        <v/>
      </c>
      <c r="N347" s="90" t="str">
        <f>if(oldHousing!D339="","",$R$37&amp;oldHousing!D339&amp;$R$38&amp;oldHousing!E339)</f>
        <v/>
      </c>
      <c r="O347" s="90" t="str">
        <f t="shared" si="9"/>
        <v/>
      </c>
      <c r="P347" s="81"/>
      <c r="S347" s="81"/>
    </row>
    <row r="348">
      <c r="B348" s="87" t="str">
        <f t="shared" si="1"/>
        <v>#REF!</v>
      </c>
      <c r="C348" s="88" t="str">
        <f t="shared" si="2"/>
        <v>#REF!</v>
      </c>
      <c r="D348" s="89" t="str">
        <f t="shared" si="10"/>
        <v>#REF!</v>
      </c>
      <c r="E348" s="88" t="str">
        <f>if(Services!A420="","",$R$23&amp;Services!A420&amp;$R$24&amp;Services!H420&amp;$R$25&amp;Services!D420&amp;$R$26&amp;Services!E420&amp;$R$27&amp;oldWordpress!H348&amp;$R$28&amp;Services!B420&amp;$R$29)</f>
        <v/>
      </c>
      <c r="F348" s="90" t="str">
        <f>if(Services!D420="","",$R$32&amp;Services!D420&amp;$R$33&amp;Services!E420&amp;$R$34)</f>
        <v/>
      </c>
      <c r="G348" s="90" t="str">
        <f>if(Services!AJ420="","",$R$37&amp;Services!AJ420&amp;$R$38&amp;Services!AK420)</f>
        <v/>
      </c>
      <c r="H348" s="90" t="str">
        <f t="shared" si="3"/>
        <v/>
      </c>
      <c r="I348" s="81"/>
      <c r="J348" s="90" t="str">
        <f>if(oldHousing!A340="","",$R$42&amp;oldHousing!A340&amp;$R$43&amp;L348&amp;K348&amp;oldHousing!B340&amp;$R$46&amp;O348&amp;$R$47&amp;oldHousing!F340&amp;$R$48)</f>
        <v/>
      </c>
      <c r="K348" s="90" t="str">
        <f>if(oldHousing!H348="y"," subsidized&lt;br /&gt;"," ")</f>
        <v> </v>
      </c>
      <c r="L348" s="90" t="str">
        <f>if(oldHousing!G348="","",oldHousing!G348&amp;if(oldHousing!H348="n","&amp;nbsp;&lt;br /&gt;",",&amp;nbsp;"))</f>
        <v/>
      </c>
      <c r="M348" s="90" t="str">
        <f>if(oldHousing!B340="","","http://maps.google.com/?q="&amp;oldHousing!B340&amp;" NV")</f>
        <v/>
      </c>
      <c r="N348" s="90" t="str">
        <f>if(oldHousing!D340="","",$R$37&amp;oldHousing!D340&amp;$R$38&amp;oldHousing!E340)</f>
        <v/>
      </c>
      <c r="O348" s="90" t="str">
        <f t="shared" si="9"/>
        <v/>
      </c>
      <c r="P348" s="81"/>
      <c r="S348" s="81"/>
    </row>
    <row r="349">
      <c r="B349" s="87" t="str">
        <f t="shared" si="1"/>
        <v>#REF!</v>
      </c>
      <c r="C349" s="88" t="str">
        <f t="shared" si="2"/>
        <v>#REF!</v>
      </c>
      <c r="D349" s="89" t="str">
        <f t="shared" si="10"/>
        <v>#REF!</v>
      </c>
      <c r="E349" s="88" t="str">
        <f>if(Services!A421="","",$R$23&amp;Services!A421&amp;$R$24&amp;Services!H421&amp;$R$25&amp;Services!D421&amp;$R$26&amp;Services!E421&amp;$R$27&amp;oldWordpress!H349&amp;$R$28&amp;Services!B421&amp;$R$29)</f>
        <v/>
      </c>
      <c r="F349" s="90" t="str">
        <f>if(Services!D421="","",$R$32&amp;Services!D421&amp;$R$33&amp;Services!E421&amp;$R$34)</f>
        <v/>
      </c>
      <c r="G349" s="90" t="str">
        <f>if(Services!AJ421="","",$R$37&amp;Services!AJ421&amp;$R$38&amp;Services!AK421)</f>
        <v/>
      </c>
      <c r="H349" s="90" t="str">
        <f t="shared" si="3"/>
        <v/>
      </c>
      <c r="I349" s="81"/>
      <c r="J349" s="90" t="str">
        <f>if(oldHousing!A341="","",$R$42&amp;oldHousing!A341&amp;$R$43&amp;L349&amp;K349&amp;oldHousing!B341&amp;$R$46&amp;O349&amp;$R$47&amp;oldHousing!F341&amp;$R$48)</f>
        <v/>
      </c>
      <c r="K349" s="90" t="str">
        <f>if(oldHousing!H349="y"," subsidized&lt;br /&gt;"," ")</f>
        <v> </v>
      </c>
      <c r="L349" s="90" t="str">
        <f>if(oldHousing!G349="","",oldHousing!G349&amp;if(oldHousing!H349="n","&amp;nbsp;&lt;br /&gt;",",&amp;nbsp;"))</f>
        <v/>
      </c>
      <c r="M349" s="90" t="str">
        <f>if(oldHousing!B341="","","http://maps.google.com/?q="&amp;oldHousing!B341&amp;" NV")</f>
        <v/>
      </c>
      <c r="N349" s="90" t="str">
        <f>if(oldHousing!D341="","",$R$37&amp;oldHousing!D341&amp;$R$38&amp;oldHousing!E341)</f>
        <v/>
      </c>
      <c r="O349" s="90" t="str">
        <f t="shared" si="9"/>
        <v/>
      </c>
      <c r="P349" s="81"/>
      <c r="S349" s="81"/>
    </row>
    <row r="350">
      <c r="B350" s="87" t="str">
        <f t="shared" si="1"/>
        <v>#REF!</v>
      </c>
      <c r="C350" s="88" t="str">
        <f t="shared" si="2"/>
        <v>#REF!</v>
      </c>
      <c r="D350" s="89" t="str">
        <f t="shared" si="10"/>
        <v>#REF!</v>
      </c>
      <c r="E350" s="88" t="str">
        <f>if(Services!A422="","",$R$23&amp;Services!A422&amp;$R$24&amp;Services!H422&amp;$R$25&amp;Services!D422&amp;$R$26&amp;Services!E422&amp;$R$27&amp;oldWordpress!H350&amp;$R$28&amp;Services!B422&amp;$R$29)</f>
        <v/>
      </c>
      <c r="F350" s="90" t="str">
        <f>if(Services!D422="","",$R$32&amp;Services!D422&amp;$R$33&amp;Services!E422&amp;$R$34)</f>
        <v/>
      </c>
      <c r="G350" s="90" t="str">
        <f>if(Services!AJ422="","",$R$37&amp;Services!AJ422&amp;$R$38&amp;Services!AK422)</f>
        <v/>
      </c>
      <c r="H350" s="90" t="str">
        <f t="shared" si="3"/>
        <v/>
      </c>
      <c r="I350" s="81"/>
      <c r="J350" s="90" t="str">
        <f>if(oldHousing!A342="","",$R$42&amp;oldHousing!A342&amp;$R$43&amp;L350&amp;K350&amp;oldHousing!B342&amp;$R$46&amp;O350&amp;$R$47&amp;oldHousing!F342&amp;$R$48)</f>
        <v/>
      </c>
      <c r="K350" s="90" t="str">
        <f>if(oldHousing!H350="y"," subsidized&lt;br /&gt;"," ")</f>
        <v> </v>
      </c>
      <c r="L350" s="90" t="str">
        <f>if(oldHousing!G350="","",oldHousing!G350&amp;if(oldHousing!H350="n","&amp;nbsp;&lt;br /&gt;",",&amp;nbsp;"))</f>
        <v/>
      </c>
      <c r="M350" s="90" t="str">
        <f>if(oldHousing!B342="","","http://maps.google.com/?q="&amp;oldHousing!B342&amp;" NV")</f>
        <v/>
      </c>
      <c r="N350" s="90" t="str">
        <f>if(oldHousing!D342="","",$R$37&amp;oldHousing!D342&amp;$R$38&amp;oldHousing!E342)</f>
        <v/>
      </c>
      <c r="O350" s="90" t="str">
        <f t="shared" si="9"/>
        <v/>
      </c>
      <c r="P350" s="81"/>
      <c r="S350" s="81"/>
    </row>
    <row r="351">
      <c r="B351" s="87" t="str">
        <f t="shared" si="1"/>
        <v>#REF!</v>
      </c>
      <c r="C351" s="88" t="str">
        <f t="shared" si="2"/>
        <v>#REF!</v>
      </c>
      <c r="D351" s="89" t="str">
        <f t="shared" si="10"/>
        <v>#REF!</v>
      </c>
      <c r="E351" s="88" t="str">
        <f>if(Services!A423="","",$R$23&amp;Services!A423&amp;$R$24&amp;Services!H423&amp;$R$25&amp;Services!D423&amp;$R$26&amp;Services!E423&amp;$R$27&amp;oldWordpress!H351&amp;$R$28&amp;Services!B423&amp;$R$29)</f>
        <v/>
      </c>
      <c r="F351" s="90" t="str">
        <f>if(Services!D423="","",$R$32&amp;Services!D423&amp;$R$33&amp;Services!E423&amp;$R$34)</f>
        <v/>
      </c>
      <c r="G351" s="90" t="str">
        <f>if(Services!AJ423="","",$R$37&amp;Services!AJ423&amp;$R$38&amp;Services!AK423)</f>
        <v/>
      </c>
      <c r="H351" s="90" t="str">
        <f t="shared" si="3"/>
        <v/>
      </c>
      <c r="I351" s="81"/>
      <c r="J351" s="90" t="str">
        <f>if(oldHousing!A343="","",$R$42&amp;oldHousing!A343&amp;$R$43&amp;L351&amp;K351&amp;oldHousing!B343&amp;$R$46&amp;O351&amp;$R$47&amp;oldHousing!F343&amp;$R$48)</f>
        <v/>
      </c>
      <c r="K351" s="90" t="str">
        <f>if(oldHousing!H351="y"," subsidized&lt;br /&gt;"," ")</f>
        <v> </v>
      </c>
      <c r="L351" s="90" t="str">
        <f>if(oldHousing!G351="","",oldHousing!G351&amp;if(oldHousing!H351="n","&amp;nbsp;&lt;br /&gt;",",&amp;nbsp;"))</f>
        <v/>
      </c>
      <c r="M351" s="90" t="str">
        <f>if(oldHousing!B343="","","http://maps.google.com/?q="&amp;oldHousing!B343&amp;" NV")</f>
        <v/>
      </c>
      <c r="N351" s="90" t="str">
        <f>if(oldHousing!D343="","",$R$37&amp;oldHousing!D343&amp;$R$38&amp;oldHousing!E343)</f>
        <v/>
      </c>
      <c r="O351" s="90" t="str">
        <f t="shared" si="9"/>
        <v/>
      </c>
      <c r="P351" s="81"/>
      <c r="S351" s="81"/>
    </row>
    <row r="352">
      <c r="B352" s="87" t="str">
        <f t="shared" si="1"/>
        <v>#REF!</v>
      </c>
      <c r="C352" s="88" t="str">
        <f t="shared" si="2"/>
        <v>#REF!</v>
      </c>
      <c r="D352" s="89" t="str">
        <f t="shared" si="10"/>
        <v>#REF!</v>
      </c>
      <c r="E352" s="88" t="str">
        <f>if(Services!A424="","",$R$23&amp;Services!A424&amp;$R$24&amp;Services!H424&amp;$R$25&amp;Services!D424&amp;$R$26&amp;Services!E424&amp;$R$27&amp;oldWordpress!H352&amp;$R$28&amp;Services!B424&amp;$R$29)</f>
        <v/>
      </c>
      <c r="F352" s="90" t="str">
        <f>if(Services!D424="","",$R$32&amp;Services!D424&amp;$R$33&amp;Services!E424&amp;$R$34)</f>
        <v/>
      </c>
      <c r="G352" s="90" t="str">
        <f>if(Services!AJ424="","",$R$37&amp;Services!AJ424&amp;$R$38&amp;Services!AK424)</f>
        <v/>
      </c>
      <c r="H352" s="90" t="str">
        <f t="shared" si="3"/>
        <v/>
      </c>
      <c r="I352" s="81"/>
      <c r="J352" s="90" t="str">
        <f>if(oldHousing!A344="","",$R$42&amp;oldHousing!A344&amp;$R$43&amp;L352&amp;K352&amp;oldHousing!B344&amp;$R$46&amp;O352&amp;$R$47&amp;oldHousing!F344&amp;$R$48)</f>
        <v/>
      </c>
      <c r="K352" s="90" t="str">
        <f>if(oldHousing!H352="y"," subsidized&lt;br /&gt;"," ")</f>
        <v> </v>
      </c>
      <c r="L352" s="90" t="str">
        <f>if(oldHousing!G352="","",oldHousing!G352&amp;if(oldHousing!H352="n","&amp;nbsp;&lt;br /&gt;",",&amp;nbsp;"))</f>
        <v/>
      </c>
      <c r="M352" s="90" t="str">
        <f>if(oldHousing!B344="","","http://maps.google.com/?q="&amp;oldHousing!B344&amp;" NV")</f>
        <v/>
      </c>
      <c r="N352" s="90" t="str">
        <f>if(oldHousing!D344="","",$R$37&amp;oldHousing!D344&amp;$R$38&amp;oldHousing!E344)</f>
        <v/>
      </c>
      <c r="O352" s="90" t="str">
        <f t="shared" si="9"/>
        <v/>
      </c>
      <c r="P352" s="81"/>
      <c r="S352" s="81"/>
    </row>
    <row r="353">
      <c r="B353" s="87" t="str">
        <f t="shared" si="1"/>
        <v>#REF!</v>
      </c>
      <c r="C353" s="88" t="str">
        <f t="shared" si="2"/>
        <v>#REF!</v>
      </c>
      <c r="D353" s="89" t="str">
        <f t="shared" si="10"/>
        <v>#REF!</v>
      </c>
      <c r="E353" s="88" t="str">
        <f>if(Services!A425="","",$R$23&amp;Services!A425&amp;$R$24&amp;Services!H425&amp;$R$25&amp;Services!D425&amp;$R$26&amp;Services!E425&amp;$R$27&amp;oldWordpress!H353&amp;$R$28&amp;Services!B425&amp;$R$29)</f>
        <v/>
      </c>
      <c r="F353" s="90" t="str">
        <f>if(Services!D425="","",$R$32&amp;Services!D425&amp;$R$33&amp;Services!E425&amp;$R$34)</f>
        <v/>
      </c>
      <c r="G353" s="90" t="str">
        <f>if(Services!AJ425="","",$R$37&amp;Services!AJ425&amp;$R$38&amp;Services!AK425)</f>
        <v/>
      </c>
      <c r="H353" s="90" t="str">
        <f t="shared" si="3"/>
        <v/>
      </c>
      <c r="I353" s="81"/>
      <c r="J353" s="90" t="str">
        <f>if(oldHousing!A345="","",$R$42&amp;oldHousing!A345&amp;$R$43&amp;L353&amp;K353&amp;oldHousing!B345&amp;$R$46&amp;O353&amp;$R$47&amp;oldHousing!F345&amp;$R$48)</f>
        <v/>
      </c>
      <c r="K353" s="90" t="str">
        <f>if(oldHousing!H353="y"," subsidized&lt;br /&gt;"," ")</f>
        <v> </v>
      </c>
      <c r="L353" s="90" t="str">
        <f>if(oldHousing!G353="","",oldHousing!G353&amp;if(oldHousing!H353="n","&amp;nbsp;&lt;br /&gt;",",&amp;nbsp;"))</f>
        <v/>
      </c>
      <c r="M353" s="90" t="str">
        <f>if(oldHousing!B345="","","http://maps.google.com/?q="&amp;oldHousing!B345&amp;" NV")</f>
        <v/>
      </c>
      <c r="N353" s="90" t="str">
        <f>if(oldHousing!D345="","",$R$37&amp;oldHousing!D345&amp;$R$38&amp;oldHousing!E345)</f>
        <v/>
      </c>
      <c r="O353" s="90" t="str">
        <f t="shared" si="9"/>
        <v/>
      </c>
      <c r="P353" s="81"/>
      <c r="S353" s="81"/>
    </row>
    <row r="354">
      <c r="B354" s="87" t="str">
        <f t="shared" si="1"/>
        <v>#REF!</v>
      </c>
      <c r="C354" s="88" t="str">
        <f t="shared" si="2"/>
        <v>#REF!</v>
      </c>
      <c r="D354" s="89" t="str">
        <f t="shared" si="10"/>
        <v>#REF!</v>
      </c>
      <c r="E354" s="88" t="str">
        <f>if(Services!A426="","",$R$23&amp;Services!A426&amp;$R$24&amp;Services!H426&amp;$R$25&amp;Services!D426&amp;$R$26&amp;Services!E426&amp;$R$27&amp;oldWordpress!H354&amp;$R$28&amp;Services!B426&amp;$R$29)</f>
        <v/>
      </c>
      <c r="F354" s="90" t="str">
        <f>if(Services!D426="","",$R$32&amp;Services!D426&amp;$R$33&amp;Services!E426&amp;$R$34)</f>
        <v/>
      </c>
      <c r="G354" s="90" t="str">
        <f>if(Services!AJ426="","",$R$37&amp;Services!AJ426&amp;$R$38&amp;Services!AK426)</f>
        <v/>
      </c>
      <c r="H354" s="90" t="str">
        <f t="shared" si="3"/>
        <v/>
      </c>
      <c r="I354" s="81"/>
      <c r="J354" s="90" t="str">
        <f>if(oldHousing!A346="","",$R$42&amp;oldHousing!A346&amp;$R$43&amp;L354&amp;K354&amp;oldHousing!B346&amp;$R$46&amp;O354&amp;$R$47&amp;oldHousing!F346&amp;$R$48)</f>
        <v/>
      </c>
      <c r="K354" s="90" t="str">
        <f>if(oldHousing!H354="y"," subsidized&lt;br /&gt;"," ")</f>
        <v> </v>
      </c>
      <c r="L354" s="90" t="str">
        <f>if(oldHousing!G354="","",oldHousing!G354&amp;if(oldHousing!H354="n","&amp;nbsp;&lt;br /&gt;",",&amp;nbsp;"))</f>
        <v/>
      </c>
      <c r="M354" s="90" t="str">
        <f>if(oldHousing!B346="","","http://maps.google.com/?q="&amp;oldHousing!B346&amp;" NV")</f>
        <v/>
      </c>
      <c r="N354" s="90" t="str">
        <f>if(oldHousing!D346="","",$R$37&amp;oldHousing!D346&amp;$R$38&amp;oldHousing!E346)</f>
        <v/>
      </c>
      <c r="O354" s="90" t="str">
        <f t="shared" si="9"/>
        <v/>
      </c>
      <c r="P354" s="81"/>
      <c r="S354" s="81"/>
    </row>
    <row r="355">
      <c r="B355" s="87" t="str">
        <f t="shared" si="1"/>
        <v>#REF!</v>
      </c>
      <c r="C355" s="88" t="str">
        <f t="shared" si="2"/>
        <v>#REF!</v>
      </c>
      <c r="D355" s="89" t="str">
        <f t="shared" si="10"/>
        <v>#REF!</v>
      </c>
      <c r="E355" s="88" t="str">
        <f>if(Services!A427="","",$R$23&amp;Services!A427&amp;$R$24&amp;Services!H427&amp;$R$25&amp;Services!D427&amp;$R$26&amp;Services!E427&amp;$R$27&amp;oldWordpress!H355&amp;$R$28&amp;Services!B427&amp;$R$29)</f>
        <v/>
      </c>
      <c r="F355" s="90" t="str">
        <f>if(Services!D427="","",$R$32&amp;Services!D427&amp;$R$33&amp;Services!E427&amp;$R$34)</f>
        <v/>
      </c>
      <c r="G355" s="90" t="str">
        <f>if(Services!AJ427="","",$R$37&amp;Services!AJ427&amp;$R$38&amp;Services!AK427)</f>
        <v/>
      </c>
      <c r="H355" s="90" t="str">
        <f t="shared" si="3"/>
        <v/>
      </c>
      <c r="I355" s="81"/>
      <c r="J355" s="90" t="str">
        <f>if(oldHousing!A347="","",$R$42&amp;oldHousing!A347&amp;$R$43&amp;L355&amp;K355&amp;oldHousing!B347&amp;$R$46&amp;O355&amp;$R$47&amp;oldHousing!F347&amp;$R$48)</f>
        <v/>
      </c>
      <c r="K355" s="90" t="str">
        <f>if(oldHousing!H355="y"," subsidized&lt;br /&gt;"," ")</f>
        <v> </v>
      </c>
      <c r="L355" s="90" t="str">
        <f>if(oldHousing!G355="","",oldHousing!G355&amp;if(oldHousing!H355="n","&amp;nbsp;&lt;br /&gt;",",&amp;nbsp;"))</f>
        <v/>
      </c>
      <c r="M355" s="90" t="str">
        <f>if(oldHousing!B347="","","http://maps.google.com/?q="&amp;oldHousing!B347&amp;" NV")</f>
        <v/>
      </c>
      <c r="N355" s="90" t="str">
        <f>if(oldHousing!D347="","",$R$37&amp;oldHousing!D347&amp;$R$38&amp;oldHousing!E347)</f>
        <v/>
      </c>
      <c r="O355" s="90" t="str">
        <f t="shared" si="9"/>
        <v/>
      </c>
      <c r="P355" s="81"/>
      <c r="S355" s="81"/>
    </row>
    <row r="356">
      <c r="B356" s="87" t="str">
        <f t="shared" si="1"/>
        <v>#REF!</v>
      </c>
      <c r="C356" s="88" t="str">
        <f t="shared" si="2"/>
        <v>#REF!</v>
      </c>
      <c r="D356" s="89" t="str">
        <f t="shared" si="10"/>
        <v>#REF!</v>
      </c>
      <c r="E356" s="88" t="str">
        <f>if(Services!A428="","",$R$23&amp;Services!A428&amp;$R$24&amp;Services!H428&amp;$R$25&amp;Services!D428&amp;$R$26&amp;Services!E428&amp;$R$27&amp;oldWordpress!H356&amp;$R$28&amp;Services!B428&amp;$R$29)</f>
        <v/>
      </c>
      <c r="F356" s="90" t="str">
        <f>if(Services!D428="","",$R$32&amp;Services!D428&amp;$R$33&amp;Services!E428&amp;$R$34)</f>
        <v/>
      </c>
      <c r="G356" s="90" t="str">
        <f>if(Services!AJ428="","",$R$37&amp;Services!AJ428&amp;$R$38&amp;Services!AK428)</f>
        <v/>
      </c>
      <c r="H356" s="90" t="str">
        <f t="shared" si="3"/>
        <v/>
      </c>
      <c r="I356" s="81"/>
      <c r="J356" s="90" t="str">
        <f>if(oldHousing!A348="","",$R$42&amp;oldHousing!A348&amp;$R$43&amp;L356&amp;K356&amp;oldHousing!B348&amp;$R$46&amp;O356&amp;$R$47&amp;oldHousing!F348&amp;$R$48)</f>
        <v/>
      </c>
      <c r="K356" s="90" t="str">
        <f>if(oldHousing!H356="y"," subsidized&lt;br /&gt;"," ")</f>
        <v> </v>
      </c>
      <c r="L356" s="90" t="str">
        <f>if(oldHousing!G356="","",oldHousing!G356&amp;if(oldHousing!H356="n","&amp;nbsp;&lt;br /&gt;",",&amp;nbsp;"))</f>
        <v/>
      </c>
      <c r="M356" s="90" t="str">
        <f>if(oldHousing!B348="","","http://maps.google.com/?q="&amp;oldHousing!B348&amp;" NV")</f>
        <v/>
      </c>
      <c r="N356" s="90" t="str">
        <f>if(oldHousing!D348="","",$R$37&amp;oldHousing!D348&amp;$R$38&amp;oldHousing!E348)</f>
        <v/>
      </c>
      <c r="O356" s="90" t="str">
        <f t="shared" si="9"/>
        <v/>
      </c>
      <c r="P356" s="81"/>
      <c r="S356" s="81"/>
    </row>
    <row r="357">
      <c r="B357" s="87" t="str">
        <f t="shared" si="1"/>
        <v>#REF!</v>
      </c>
      <c r="C357" s="88" t="str">
        <f t="shared" si="2"/>
        <v>#REF!</v>
      </c>
      <c r="D357" s="89" t="str">
        <f t="shared" si="10"/>
        <v>#REF!</v>
      </c>
      <c r="E357" s="88" t="str">
        <f>if(Services!A429="","",$R$23&amp;Services!A429&amp;$R$24&amp;Services!H429&amp;$R$25&amp;Services!D429&amp;$R$26&amp;Services!E429&amp;$R$27&amp;oldWordpress!H357&amp;$R$28&amp;Services!B429&amp;$R$29)</f>
        <v/>
      </c>
      <c r="F357" s="90" t="str">
        <f>if(Services!D429="","",$R$32&amp;Services!D429&amp;$R$33&amp;Services!E429&amp;$R$34)</f>
        <v/>
      </c>
      <c r="G357" s="90" t="str">
        <f>if(Services!AJ429="","",$R$37&amp;Services!AJ429&amp;$R$38&amp;Services!AK429)</f>
        <v/>
      </c>
      <c r="H357" s="90" t="str">
        <f t="shared" si="3"/>
        <v/>
      </c>
      <c r="I357" s="81"/>
      <c r="J357" s="90" t="str">
        <f>if(oldHousing!A349="","",$R$42&amp;oldHousing!A349&amp;$R$43&amp;L357&amp;K357&amp;oldHousing!B349&amp;$R$46&amp;O357&amp;$R$47&amp;oldHousing!F349&amp;$R$48)</f>
        <v/>
      </c>
      <c r="K357" s="90" t="str">
        <f>if(oldHousing!H357="y"," subsidized&lt;br /&gt;"," ")</f>
        <v> </v>
      </c>
      <c r="L357" s="90" t="str">
        <f>if(oldHousing!G357="","",oldHousing!G357&amp;if(oldHousing!H357="n","&amp;nbsp;&lt;br /&gt;",",&amp;nbsp;"))</f>
        <v/>
      </c>
      <c r="M357" s="90" t="str">
        <f>if(oldHousing!B349="","","http://maps.google.com/?q="&amp;oldHousing!B349&amp;" NV")</f>
        <v/>
      </c>
      <c r="N357" s="90" t="str">
        <f>if(oldHousing!D349="","",$R$37&amp;oldHousing!D349&amp;$R$38&amp;oldHousing!E349)</f>
        <v/>
      </c>
      <c r="O357" s="90" t="str">
        <f t="shared" si="9"/>
        <v/>
      </c>
      <c r="P357" s="81"/>
      <c r="S357" s="81"/>
    </row>
    <row r="358">
      <c r="B358" s="87" t="str">
        <f t="shared" si="1"/>
        <v>#REF!</v>
      </c>
      <c r="C358" s="88" t="str">
        <f t="shared" si="2"/>
        <v>#REF!</v>
      </c>
      <c r="D358" s="89" t="str">
        <f t="shared" si="10"/>
        <v>#REF!</v>
      </c>
      <c r="E358" s="88" t="str">
        <f>if(Services!A430="","",$R$23&amp;Services!A430&amp;$R$24&amp;Services!H430&amp;$R$25&amp;Services!D430&amp;$R$26&amp;Services!E430&amp;$R$27&amp;oldWordpress!H358&amp;$R$28&amp;Services!B430&amp;$R$29)</f>
        <v/>
      </c>
      <c r="F358" s="90" t="str">
        <f>if(Services!D430="","",$R$32&amp;Services!D430&amp;$R$33&amp;Services!E430&amp;$R$34)</f>
        <v/>
      </c>
      <c r="G358" s="90" t="str">
        <f>if(Services!AJ430="","",$R$37&amp;Services!AJ430&amp;$R$38&amp;Services!AK430)</f>
        <v/>
      </c>
      <c r="H358" s="90" t="str">
        <f t="shared" si="3"/>
        <v/>
      </c>
      <c r="I358" s="81"/>
      <c r="J358" s="90" t="str">
        <f>if(oldHousing!A350="","",$R$42&amp;oldHousing!A350&amp;$R$43&amp;L358&amp;K358&amp;oldHousing!B350&amp;$R$46&amp;O358&amp;$R$47&amp;oldHousing!F350&amp;$R$48)</f>
        <v/>
      </c>
      <c r="K358" s="90" t="str">
        <f>if(oldHousing!H358="y"," subsidized&lt;br /&gt;"," ")</f>
        <v> </v>
      </c>
      <c r="L358" s="90" t="str">
        <f>if(oldHousing!G358="","",oldHousing!G358&amp;if(oldHousing!H358="n","&amp;nbsp;&lt;br /&gt;",",&amp;nbsp;"))</f>
        <v/>
      </c>
      <c r="M358" s="90" t="str">
        <f>if(oldHousing!B350="","","http://maps.google.com/?q="&amp;oldHousing!B350&amp;" NV")</f>
        <v/>
      </c>
      <c r="N358" s="90" t="str">
        <f>if(oldHousing!D350="","",$R$37&amp;oldHousing!D350&amp;$R$38&amp;oldHousing!E350)</f>
        <v/>
      </c>
      <c r="O358" s="90" t="str">
        <f t="shared" si="9"/>
        <v/>
      </c>
      <c r="P358" s="81"/>
      <c r="S358" s="81"/>
    </row>
    <row r="359">
      <c r="B359" s="87" t="str">
        <f t="shared" si="1"/>
        <v>#REF!</v>
      </c>
      <c r="C359" s="88" t="str">
        <f t="shared" si="2"/>
        <v>#REF!</v>
      </c>
      <c r="D359" s="89" t="str">
        <f t="shared" si="10"/>
        <v>#REF!</v>
      </c>
      <c r="E359" s="88" t="str">
        <f>if(Services!A431="","",$R$23&amp;Services!A431&amp;$R$24&amp;Services!H431&amp;$R$25&amp;Services!D431&amp;$R$26&amp;Services!E431&amp;$R$27&amp;oldWordpress!H359&amp;$R$28&amp;Services!B431&amp;$R$29)</f>
        <v/>
      </c>
      <c r="F359" s="90" t="str">
        <f>if(Services!D431="","",$R$32&amp;Services!D431&amp;$R$33&amp;Services!E431&amp;$R$34)</f>
        <v/>
      </c>
      <c r="G359" s="90" t="str">
        <f>if(Services!AJ431="","",$R$37&amp;Services!AJ431&amp;$R$38&amp;Services!AK431)</f>
        <v/>
      </c>
      <c r="H359" s="90" t="str">
        <f t="shared" si="3"/>
        <v/>
      </c>
      <c r="I359" s="81"/>
      <c r="J359" s="90" t="str">
        <f>if(oldHousing!A351="","",$R$42&amp;oldHousing!A351&amp;$R$43&amp;L359&amp;K359&amp;oldHousing!B351&amp;$R$46&amp;O359&amp;$R$47&amp;oldHousing!F351&amp;$R$48)</f>
        <v/>
      </c>
      <c r="K359" s="90" t="str">
        <f>if(oldHousing!H359="y"," subsidized&lt;br /&gt;"," ")</f>
        <v> </v>
      </c>
      <c r="L359" s="90" t="str">
        <f>if(oldHousing!G359="","",oldHousing!G359&amp;if(oldHousing!H359="n","&amp;nbsp;&lt;br /&gt;",",&amp;nbsp;"))</f>
        <v/>
      </c>
      <c r="M359" s="90" t="str">
        <f>if(oldHousing!B351="","","http://maps.google.com/?q="&amp;oldHousing!B351&amp;" NV")</f>
        <v/>
      </c>
      <c r="N359" s="90" t="str">
        <f>if(oldHousing!D351="","",$R$37&amp;oldHousing!D351&amp;$R$38&amp;oldHousing!E351)</f>
        <v/>
      </c>
      <c r="O359" s="90" t="str">
        <f t="shared" si="9"/>
        <v/>
      </c>
      <c r="P359" s="81"/>
      <c r="S359" s="81"/>
    </row>
    <row r="360">
      <c r="B360" s="87" t="str">
        <f t="shared" si="1"/>
        <v>#REF!</v>
      </c>
      <c r="C360" s="88" t="str">
        <f t="shared" si="2"/>
        <v>#REF!</v>
      </c>
      <c r="D360" s="89" t="str">
        <f t="shared" si="10"/>
        <v>#REF!</v>
      </c>
      <c r="E360" s="88" t="str">
        <f>if(Services!A432="","",$R$23&amp;Services!A432&amp;$R$24&amp;Services!H432&amp;$R$25&amp;Services!D432&amp;$R$26&amp;Services!E432&amp;$R$27&amp;oldWordpress!H360&amp;$R$28&amp;Services!B432&amp;$R$29)</f>
        <v/>
      </c>
      <c r="F360" s="90" t="str">
        <f>if(Services!D432="","",$R$32&amp;Services!D432&amp;$R$33&amp;Services!E432&amp;$R$34)</f>
        <v/>
      </c>
      <c r="G360" s="90" t="str">
        <f>if(Services!AJ432="","",$R$37&amp;Services!AJ432&amp;$R$38&amp;Services!AK432)</f>
        <v/>
      </c>
      <c r="H360" s="90" t="str">
        <f t="shared" si="3"/>
        <v/>
      </c>
      <c r="I360" s="81"/>
      <c r="J360" s="90" t="str">
        <f>if(oldHousing!A352="","",$R$42&amp;oldHousing!A352&amp;$R$43&amp;L360&amp;K360&amp;oldHousing!B352&amp;$R$46&amp;O360&amp;$R$47&amp;oldHousing!F352&amp;$R$48)</f>
        <v/>
      </c>
      <c r="K360" s="90" t="str">
        <f>if(oldHousing!H360="y"," subsidized&lt;br /&gt;"," ")</f>
        <v> </v>
      </c>
      <c r="L360" s="90" t="str">
        <f>if(oldHousing!G360="","",oldHousing!G360&amp;if(oldHousing!H360="n","&amp;nbsp;&lt;br /&gt;",",&amp;nbsp;"))</f>
        <v/>
      </c>
      <c r="M360" s="90" t="str">
        <f>if(oldHousing!B352="","","http://maps.google.com/?q="&amp;oldHousing!B352&amp;" NV")</f>
        <v/>
      </c>
      <c r="N360" s="90" t="str">
        <f>if(oldHousing!D352="","",$R$37&amp;oldHousing!D352&amp;$R$38&amp;oldHousing!E352)</f>
        <v/>
      </c>
      <c r="O360" s="90" t="str">
        <f t="shared" si="9"/>
        <v/>
      </c>
      <c r="P360" s="81"/>
      <c r="S360" s="81"/>
    </row>
    <row r="361">
      <c r="B361" s="87" t="str">
        <f t="shared" si="1"/>
        <v>#REF!</v>
      </c>
      <c r="C361" s="88" t="str">
        <f t="shared" si="2"/>
        <v>#REF!</v>
      </c>
      <c r="D361" s="89" t="str">
        <f t="shared" si="10"/>
        <v>#REF!</v>
      </c>
      <c r="E361" s="88" t="str">
        <f>if(Services!A433="","",$R$23&amp;Services!A433&amp;$R$24&amp;Services!H433&amp;$R$25&amp;Services!D433&amp;$R$26&amp;Services!E433&amp;$R$27&amp;oldWordpress!H361&amp;$R$28&amp;Services!B433&amp;$R$29)</f>
        <v/>
      </c>
      <c r="F361" s="90" t="str">
        <f>if(Services!D433="","",$R$32&amp;Services!D433&amp;$R$33&amp;Services!E433&amp;$R$34)</f>
        <v/>
      </c>
      <c r="G361" s="90" t="str">
        <f>if(Services!AJ433="","",$R$37&amp;Services!AJ433&amp;$R$38&amp;Services!AK433)</f>
        <v/>
      </c>
      <c r="H361" s="90" t="str">
        <f t="shared" si="3"/>
        <v/>
      </c>
      <c r="I361" s="81"/>
      <c r="J361" s="90" t="str">
        <f>if(oldHousing!A353="","",$R$42&amp;oldHousing!A353&amp;$R$43&amp;L361&amp;K361&amp;oldHousing!B353&amp;$R$46&amp;O361&amp;$R$47&amp;oldHousing!F353&amp;$R$48)</f>
        <v/>
      </c>
      <c r="K361" s="90" t="str">
        <f>if(oldHousing!H361="y"," subsidized&lt;br /&gt;"," ")</f>
        <v> </v>
      </c>
      <c r="L361" s="90" t="str">
        <f>if(oldHousing!G361="","",oldHousing!G361&amp;if(oldHousing!H361="n","&amp;nbsp;&lt;br /&gt;",",&amp;nbsp;"))</f>
        <v/>
      </c>
      <c r="M361" s="90" t="str">
        <f>if(oldHousing!B353="","","http://maps.google.com/?q="&amp;oldHousing!B353&amp;" NV")</f>
        <v/>
      </c>
      <c r="N361" s="90" t="str">
        <f>if(oldHousing!D353="","",$R$37&amp;oldHousing!D353&amp;$R$38&amp;oldHousing!E353)</f>
        <v/>
      </c>
      <c r="O361" s="90" t="str">
        <f t="shared" si="9"/>
        <v/>
      </c>
      <c r="P361" s="81"/>
      <c r="S361" s="81"/>
    </row>
    <row r="362">
      <c r="B362" s="87" t="str">
        <f t="shared" si="1"/>
        <v>#REF!</v>
      </c>
      <c r="C362" s="88" t="str">
        <f t="shared" si="2"/>
        <v>#REF!</v>
      </c>
      <c r="D362" s="89" t="str">
        <f t="shared" si="10"/>
        <v>#REF!</v>
      </c>
      <c r="E362" s="88" t="str">
        <f>if(Services!A434="","",$R$23&amp;Services!A434&amp;$R$24&amp;Services!H434&amp;$R$25&amp;Services!D434&amp;$R$26&amp;Services!E434&amp;$R$27&amp;oldWordpress!H362&amp;$R$28&amp;Services!B434&amp;$R$29)</f>
        <v/>
      </c>
      <c r="F362" s="90" t="str">
        <f>if(Services!D434="","",$R$32&amp;Services!D434&amp;$R$33&amp;Services!E434&amp;$R$34)</f>
        <v/>
      </c>
      <c r="G362" s="90" t="str">
        <f>if(Services!AJ434="","",$R$37&amp;Services!AJ434&amp;$R$38&amp;Services!AK434)</f>
        <v/>
      </c>
      <c r="H362" s="90" t="str">
        <f t="shared" si="3"/>
        <v/>
      </c>
      <c r="I362" s="81"/>
      <c r="J362" s="90" t="str">
        <f>if(oldHousing!A354="","",$R$42&amp;oldHousing!A354&amp;$R$43&amp;L362&amp;K362&amp;oldHousing!B354&amp;$R$46&amp;O362&amp;$R$47&amp;oldHousing!F354&amp;$R$48)</f>
        <v/>
      </c>
      <c r="K362" s="90" t="str">
        <f>if(oldHousing!H362="y"," subsidized&lt;br /&gt;"," ")</f>
        <v> </v>
      </c>
      <c r="L362" s="90" t="str">
        <f>if(oldHousing!G362="","",oldHousing!G362&amp;if(oldHousing!H362="n","&amp;nbsp;&lt;br /&gt;",",&amp;nbsp;"))</f>
        <v/>
      </c>
      <c r="M362" s="90" t="str">
        <f>if(oldHousing!B354="","","http://maps.google.com/?q="&amp;oldHousing!B354&amp;" NV")</f>
        <v/>
      </c>
      <c r="N362" s="90" t="str">
        <f>if(oldHousing!D354="","",$R$37&amp;oldHousing!D354&amp;$R$38&amp;oldHousing!E354)</f>
        <v/>
      </c>
      <c r="O362" s="90" t="str">
        <f t="shared" si="9"/>
        <v/>
      </c>
      <c r="P362" s="81"/>
      <c r="S362" s="81"/>
    </row>
    <row r="363">
      <c r="B363" s="87" t="str">
        <f t="shared" si="1"/>
        <v>#REF!</v>
      </c>
      <c r="C363" s="88" t="str">
        <f t="shared" si="2"/>
        <v>#REF!</v>
      </c>
      <c r="D363" s="89" t="str">
        <f t="shared" si="10"/>
        <v>#REF!</v>
      </c>
      <c r="E363" s="88" t="str">
        <f>if(Services!A435="","",$R$23&amp;Services!A435&amp;$R$24&amp;Services!H435&amp;$R$25&amp;Services!D435&amp;$R$26&amp;Services!E435&amp;$R$27&amp;oldWordpress!H363&amp;$R$28&amp;Services!B435&amp;$R$29)</f>
        <v/>
      </c>
      <c r="F363" s="90" t="str">
        <f>if(Services!D435="","",$R$32&amp;Services!D435&amp;$R$33&amp;Services!E435&amp;$R$34)</f>
        <v/>
      </c>
      <c r="G363" s="90" t="str">
        <f>if(Services!AJ435="","",$R$37&amp;Services!AJ435&amp;$R$38&amp;Services!AK435)</f>
        <v/>
      </c>
      <c r="H363" s="90" t="str">
        <f t="shared" si="3"/>
        <v/>
      </c>
      <c r="I363" s="81"/>
      <c r="J363" s="90" t="str">
        <f>if(oldHousing!A355="","",$R$42&amp;oldHousing!A355&amp;$R$43&amp;L363&amp;K363&amp;oldHousing!B355&amp;$R$46&amp;O363&amp;$R$47&amp;oldHousing!F355&amp;$R$48)</f>
        <v/>
      </c>
      <c r="K363" s="90" t="str">
        <f>if(oldHousing!H363="y"," subsidized&lt;br /&gt;"," ")</f>
        <v> </v>
      </c>
      <c r="L363" s="90" t="str">
        <f>if(oldHousing!G363="","",oldHousing!G363&amp;if(oldHousing!H363="n","&amp;nbsp;&lt;br /&gt;",",&amp;nbsp;"))</f>
        <v/>
      </c>
      <c r="M363" s="90" t="str">
        <f>if(oldHousing!B355="","","http://maps.google.com/?q="&amp;oldHousing!B355&amp;" NV")</f>
        <v/>
      </c>
      <c r="N363" s="90" t="str">
        <f>if(oldHousing!D355="","",$R$37&amp;oldHousing!D355&amp;$R$38&amp;oldHousing!E355)</f>
        <v/>
      </c>
      <c r="O363" s="90" t="str">
        <f t="shared" si="9"/>
        <v/>
      </c>
      <c r="P363" s="81"/>
      <c r="S363" s="81"/>
    </row>
    <row r="364">
      <c r="B364" s="87" t="str">
        <f t="shared" si="1"/>
        <v>#REF!</v>
      </c>
      <c r="C364" s="88" t="str">
        <f t="shared" si="2"/>
        <v>#REF!</v>
      </c>
      <c r="D364" s="89" t="str">
        <f t="shared" si="10"/>
        <v>#REF!</v>
      </c>
      <c r="E364" s="88" t="str">
        <f>if(Services!A436="","",$R$23&amp;Services!A436&amp;$R$24&amp;Services!H436&amp;$R$25&amp;Services!D436&amp;$R$26&amp;Services!E436&amp;$R$27&amp;oldWordpress!H364&amp;$R$28&amp;Services!B436&amp;$R$29)</f>
        <v/>
      </c>
      <c r="F364" s="90" t="str">
        <f>if(Services!D436="","",$R$32&amp;Services!D436&amp;$R$33&amp;Services!E436&amp;$R$34)</f>
        <v/>
      </c>
      <c r="G364" s="90" t="str">
        <f>if(Services!AJ436="","",$R$37&amp;Services!AJ436&amp;$R$38&amp;Services!AK436)</f>
        <v/>
      </c>
      <c r="H364" s="90" t="str">
        <f t="shared" si="3"/>
        <v/>
      </c>
      <c r="I364" s="81"/>
      <c r="J364" s="90" t="str">
        <f>if(oldHousing!A356="","",$R$42&amp;oldHousing!A356&amp;$R$43&amp;L364&amp;K364&amp;oldHousing!B356&amp;$R$46&amp;O364&amp;$R$47&amp;oldHousing!F356&amp;$R$48)</f>
        <v/>
      </c>
      <c r="K364" s="90" t="str">
        <f>if(oldHousing!H364="y"," subsidized&lt;br /&gt;"," ")</f>
        <v> </v>
      </c>
      <c r="L364" s="90" t="str">
        <f>if(oldHousing!G364="","",oldHousing!G364&amp;if(oldHousing!H364="n","&amp;nbsp;&lt;br /&gt;",",&amp;nbsp;"))</f>
        <v/>
      </c>
      <c r="M364" s="90" t="str">
        <f>if(oldHousing!B356="","","http://maps.google.com/?q="&amp;oldHousing!B356&amp;" NV")</f>
        <v/>
      </c>
      <c r="N364" s="90" t="str">
        <f>if(oldHousing!D356="","",$R$37&amp;oldHousing!D356&amp;$R$38&amp;oldHousing!E356)</f>
        <v/>
      </c>
      <c r="O364" s="90" t="str">
        <f t="shared" si="9"/>
        <v/>
      </c>
      <c r="P364" s="81"/>
      <c r="S364" s="81"/>
    </row>
    <row r="365">
      <c r="B365" s="87" t="str">
        <f t="shared" si="1"/>
        <v>#REF!</v>
      </c>
      <c r="C365" s="88" t="str">
        <f t="shared" si="2"/>
        <v>#REF!</v>
      </c>
      <c r="D365" s="89" t="str">
        <f t="shared" si="10"/>
        <v>#REF!</v>
      </c>
      <c r="E365" s="88" t="str">
        <f>if(Services!A437="","",$R$23&amp;Services!A437&amp;$R$24&amp;Services!H437&amp;$R$25&amp;Services!D437&amp;$R$26&amp;Services!E437&amp;$R$27&amp;oldWordpress!H365&amp;$R$28&amp;Services!B437&amp;$R$29)</f>
        <v/>
      </c>
      <c r="F365" s="90" t="str">
        <f>if(Services!D437="","",$R$32&amp;Services!D437&amp;$R$33&amp;Services!E437&amp;$R$34)</f>
        <v/>
      </c>
      <c r="G365" s="90" t="str">
        <f>if(Services!AJ437="","",$R$37&amp;Services!AJ437&amp;$R$38&amp;Services!AK437)</f>
        <v/>
      </c>
      <c r="H365" s="90" t="str">
        <f t="shared" si="3"/>
        <v/>
      </c>
      <c r="I365" s="81"/>
      <c r="J365" s="90" t="str">
        <f>if(oldHousing!A357="","",$R$42&amp;oldHousing!A357&amp;$R$43&amp;L365&amp;K365&amp;oldHousing!B357&amp;$R$46&amp;O365&amp;$R$47&amp;oldHousing!F357&amp;$R$48)</f>
        <v/>
      </c>
      <c r="K365" s="90" t="str">
        <f>if(oldHousing!H365="y"," subsidized&lt;br /&gt;"," ")</f>
        <v> </v>
      </c>
      <c r="L365" s="90" t="str">
        <f>if(oldHousing!G365="","",oldHousing!G365&amp;if(oldHousing!H365="n","&amp;nbsp;&lt;br /&gt;",",&amp;nbsp;"))</f>
        <v/>
      </c>
      <c r="M365" s="90" t="str">
        <f>if(oldHousing!B357="","","http://maps.google.com/?q="&amp;oldHousing!B357&amp;" NV")</f>
        <v/>
      </c>
      <c r="N365" s="90" t="str">
        <f>if(oldHousing!D357="","",$R$37&amp;oldHousing!D357&amp;$R$38&amp;oldHousing!E357)</f>
        <v/>
      </c>
      <c r="O365" s="90" t="str">
        <f t="shared" si="9"/>
        <v/>
      </c>
      <c r="P365" s="81"/>
      <c r="S365" s="81"/>
    </row>
    <row r="366">
      <c r="B366" s="87" t="str">
        <f t="shared" si="1"/>
        <v>#REF!</v>
      </c>
      <c r="C366" s="88" t="str">
        <f t="shared" si="2"/>
        <v>#REF!</v>
      </c>
      <c r="D366" s="89" t="str">
        <f t="shared" si="10"/>
        <v>#REF!</v>
      </c>
      <c r="E366" s="88" t="str">
        <f>if(Services!A438="","",$R$23&amp;Services!A438&amp;$R$24&amp;Services!H438&amp;$R$25&amp;Services!D438&amp;$R$26&amp;Services!E438&amp;$R$27&amp;oldWordpress!H366&amp;$R$28&amp;Services!B438&amp;$R$29)</f>
        <v/>
      </c>
      <c r="F366" s="90" t="str">
        <f>if(Services!D438="","",$R$32&amp;Services!D438&amp;$R$33&amp;Services!E438&amp;$R$34)</f>
        <v/>
      </c>
      <c r="G366" s="90" t="str">
        <f>if(Services!AJ438="","",$R$37&amp;Services!AJ438&amp;$R$38&amp;Services!AK438)</f>
        <v/>
      </c>
      <c r="H366" s="90" t="str">
        <f t="shared" si="3"/>
        <v/>
      </c>
      <c r="I366" s="81"/>
      <c r="J366" s="90" t="str">
        <f>if(oldHousing!A358="","",$R$42&amp;oldHousing!A358&amp;$R$43&amp;L366&amp;K366&amp;oldHousing!B358&amp;$R$46&amp;O366&amp;$R$47&amp;oldHousing!F358&amp;$R$48)</f>
        <v/>
      </c>
      <c r="K366" s="90" t="str">
        <f>if(oldHousing!H366="y"," subsidized&lt;br /&gt;"," ")</f>
        <v> </v>
      </c>
      <c r="L366" s="90" t="str">
        <f>if(oldHousing!G366="","",oldHousing!G366&amp;if(oldHousing!H366="n","&amp;nbsp;&lt;br /&gt;",",&amp;nbsp;"))</f>
        <v/>
      </c>
      <c r="M366" s="90" t="str">
        <f>if(oldHousing!B358="","","http://maps.google.com/?q="&amp;oldHousing!B358&amp;" NV")</f>
        <v/>
      </c>
      <c r="N366" s="90" t="str">
        <f>if(oldHousing!D358="","",$R$37&amp;oldHousing!D358&amp;$R$38&amp;oldHousing!E358)</f>
        <v/>
      </c>
      <c r="O366" s="90" t="str">
        <f t="shared" si="9"/>
        <v/>
      </c>
      <c r="P366" s="81"/>
      <c r="S366" s="81"/>
    </row>
    <row r="367">
      <c r="B367" s="87" t="str">
        <f t="shared" si="1"/>
        <v>#REF!</v>
      </c>
      <c r="C367" s="88" t="str">
        <f t="shared" si="2"/>
        <v>#REF!</v>
      </c>
      <c r="D367" s="89" t="str">
        <f t="shared" si="10"/>
        <v>#REF!</v>
      </c>
      <c r="E367" s="88" t="str">
        <f>if(Services!A442="","",$R$23&amp;Services!A442&amp;$R$24&amp;Services!H442&amp;$R$25&amp;Services!D442&amp;$R$26&amp;Services!E442&amp;$R$27&amp;oldWordpress!H367&amp;$R$28&amp;Services!B442&amp;$R$29)</f>
        <v/>
      </c>
      <c r="F367" s="90" t="str">
        <f>if(Services!D442="","",$R$32&amp;Services!D442&amp;$R$33&amp;Services!E442&amp;$R$34)</f>
        <v/>
      </c>
      <c r="G367" s="90" t="str">
        <f>if(Services!AJ442="","",$R$37&amp;Services!AJ442&amp;$R$38&amp;Services!AK442)</f>
        <v/>
      </c>
      <c r="H367" s="90" t="str">
        <f t="shared" si="3"/>
        <v/>
      </c>
      <c r="I367" s="81"/>
      <c r="J367" s="90" t="str">
        <f>if(oldHousing!A359="","",$R$42&amp;oldHousing!A359&amp;$R$43&amp;L367&amp;K367&amp;oldHousing!B359&amp;$R$46&amp;O367&amp;$R$47&amp;oldHousing!F359&amp;$R$48)</f>
        <v/>
      </c>
      <c r="K367" s="90" t="str">
        <f>if(oldHousing!H367="y"," subsidized&lt;br /&gt;"," ")</f>
        <v> </v>
      </c>
      <c r="L367" s="90" t="str">
        <f>if(oldHousing!G367="","",oldHousing!G367&amp;if(oldHousing!H367="n","&amp;nbsp;&lt;br /&gt;",",&amp;nbsp;"))</f>
        <v/>
      </c>
      <c r="M367" s="90" t="str">
        <f>if(oldHousing!B359="","","http://maps.google.com/?q="&amp;oldHousing!B359&amp;" NV")</f>
        <v/>
      </c>
      <c r="N367" s="90" t="str">
        <f>if(oldHousing!D359="","",$R$37&amp;oldHousing!D359&amp;$R$38&amp;oldHousing!E359)</f>
        <v/>
      </c>
      <c r="O367" s="90" t="str">
        <f t="shared" si="9"/>
        <v/>
      </c>
      <c r="P367" s="81"/>
      <c r="S367" s="81"/>
    </row>
    <row r="368">
      <c r="B368" s="87" t="str">
        <f t="shared" si="1"/>
        <v>#REF!</v>
      </c>
      <c r="C368" s="88" t="str">
        <f t="shared" si="2"/>
        <v>#REF!</v>
      </c>
      <c r="D368" s="89" t="str">
        <f t="shared" si="10"/>
        <v>#REF!</v>
      </c>
      <c r="E368" s="88" t="str">
        <f>if(Services!A443="","",$R$23&amp;Services!A443&amp;$R$24&amp;Services!H443&amp;$R$25&amp;Services!D443&amp;$R$26&amp;Services!E443&amp;$R$27&amp;oldWordpress!H368&amp;$R$28&amp;Services!B443&amp;$R$29)</f>
        <v/>
      </c>
      <c r="F368" s="90" t="str">
        <f>if(Services!D443="","",$R$32&amp;Services!D443&amp;$R$33&amp;Services!E443&amp;$R$34)</f>
        <v/>
      </c>
      <c r="G368" s="90" t="str">
        <f>if(Services!AJ443="","",$R$37&amp;Services!AJ443&amp;$R$38&amp;Services!AK443)</f>
        <v/>
      </c>
      <c r="H368" s="90" t="str">
        <f t="shared" si="3"/>
        <v/>
      </c>
      <c r="I368" s="81"/>
      <c r="J368" s="90" t="str">
        <f>if(oldHousing!A360="","",$R$42&amp;oldHousing!A360&amp;$R$43&amp;L368&amp;K368&amp;oldHousing!B360&amp;$R$46&amp;O368&amp;$R$47&amp;oldHousing!F360&amp;$R$48)</f>
        <v/>
      </c>
      <c r="K368" s="90" t="str">
        <f>if(oldHousing!H368="y"," subsidized&lt;br /&gt;"," ")</f>
        <v> </v>
      </c>
      <c r="L368" s="90" t="str">
        <f>if(oldHousing!G368="","",oldHousing!G368&amp;if(oldHousing!H368="n","&amp;nbsp;&lt;br /&gt;",",&amp;nbsp;"))</f>
        <v/>
      </c>
      <c r="M368" s="90" t="str">
        <f>if(oldHousing!B360="","","http://maps.google.com/?q="&amp;oldHousing!B360&amp;" NV")</f>
        <v/>
      </c>
      <c r="N368" s="90" t="str">
        <f>if(oldHousing!D360="","",$R$37&amp;oldHousing!D360&amp;$R$38&amp;oldHousing!E360)</f>
        <v/>
      </c>
      <c r="O368" s="90" t="str">
        <f t="shared" si="9"/>
        <v/>
      </c>
      <c r="P368" s="81"/>
      <c r="S368" s="81"/>
    </row>
    <row r="369">
      <c r="B369" s="87" t="str">
        <f t="shared" si="1"/>
        <v>#REF!</v>
      </c>
      <c r="C369" s="88" t="str">
        <f t="shared" si="2"/>
        <v>#REF!</v>
      </c>
      <c r="D369" s="89" t="str">
        <f t="shared" si="10"/>
        <v>#REF!</v>
      </c>
      <c r="E369" s="88" t="str">
        <f>if(Services!A444="","",$R$23&amp;Services!A444&amp;$R$24&amp;Services!H444&amp;$R$25&amp;Services!D444&amp;$R$26&amp;Services!E444&amp;$R$27&amp;oldWordpress!H369&amp;$R$28&amp;Services!B444&amp;$R$29)</f>
        <v/>
      </c>
      <c r="F369" s="90" t="str">
        <f>if(Services!D444="","",$R$32&amp;Services!D444&amp;$R$33&amp;Services!E444&amp;$R$34)</f>
        <v/>
      </c>
      <c r="G369" s="90" t="str">
        <f>if(Services!AJ444="","",$R$37&amp;Services!AJ444&amp;$R$38&amp;Services!AK444)</f>
        <v/>
      </c>
      <c r="H369" s="90" t="str">
        <f t="shared" si="3"/>
        <v/>
      </c>
      <c r="I369" s="81"/>
      <c r="J369" s="90" t="str">
        <f>if(oldHousing!A361="","",$R$42&amp;oldHousing!A361&amp;$R$43&amp;L369&amp;K369&amp;oldHousing!B361&amp;$R$46&amp;O369&amp;$R$47&amp;oldHousing!F361&amp;$R$48)</f>
        <v/>
      </c>
      <c r="K369" s="90" t="str">
        <f>if(oldHousing!H369="y"," subsidized&lt;br /&gt;"," ")</f>
        <v> </v>
      </c>
      <c r="L369" s="90" t="str">
        <f>if(oldHousing!G369="","",oldHousing!G369&amp;if(oldHousing!H369="n","&amp;nbsp;&lt;br /&gt;",",&amp;nbsp;"))</f>
        <v/>
      </c>
      <c r="M369" s="90" t="str">
        <f>if(oldHousing!B361="","","http://maps.google.com/?q="&amp;oldHousing!B361&amp;" NV")</f>
        <v/>
      </c>
      <c r="N369" s="90" t="str">
        <f>if(oldHousing!D361="","",$R$37&amp;oldHousing!D361&amp;$R$38&amp;oldHousing!E361)</f>
        <v/>
      </c>
      <c r="O369" s="90" t="str">
        <f t="shared" si="9"/>
        <v/>
      </c>
      <c r="P369" s="81"/>
      <c r="S369" s="81"/>
    </row>
    <row r="370">
      <c r="B370" s="87" t="str">
        <f t="shared" si="1"/>
        <v>#REF!</v>
      </c>
      <c r="C370" s="88" t="str">
        <f t="shared" si="2"/>
        <v>#REF!</v>
      </c>
      <c r="D370" s="89" t="str">
        <f t="shared" si="10"/>
        <v>#REF!</v>
      </c>
      <c r="E370" s="88" t="str">
        <f>if(Services!A445="","",$R$23&amp;Services!A445&amp;$R$24&amp;Services!H445&amp;$R$25&amp;Services!D445&amp;$R$26&amp;Services!E445&amp;$R$27&amp;oldWordpress!H370&amp;$R$28&amp;Services!B445&amp;$R$29)</f>
        <v/>
      </c>
      <c r="F370" s="90" t="str">
        <f>if(Services!D445="","",$R$32&amp;Services!D445&amp;$R$33&amp;Services!E445&amp;$R$34)</f>
        <v/>
      </c>
      <c r="G370" s="90" t="str">
        <f>if(Services!AJ445="","",$R$37&amp;Services!AJ445&amp;$R$38&amp;Services!AK445)</f>
        <v/>
      </c>
      <c r="H370" s="90" t="str">
        <f t="shared" si="3"/>
        <v/>
      </c>
      <c r="I370" s="81"/>
      <c r="J370" s="90" t="str">
        <f>if(oldHousing!A362="","",$R$42&amp;oldHousing!A362&amp;$R$43&amp;L370&amp;K370&amp;oldHousing!B362&amp;$R$46&amp;O370&amp;$R$47&amp;oldHousing!F362&amp;$R$48)</f>
        <v/>
      </c>
      <c r="K370" s="90" t="str">
        <f>if(oldHousing!H370="y"," subsidized&lt;br /&gt;"," ")</f>
        <v> </v>
      </c>
      <c r="L370" s="90" t="str">
        <f>if(oldHousing!G370="","",oldHousing!G370&amp;if(oldHousing!H370="n","&amp;nbsp;&lt;br /&gt;",",&amp;nbsp;"))</f>
        <v/>
      </c>
      <c r="M370" s="90" t="str">
        <f>if(oldHousing!B362="","","http://maps.google.com/?q="&amp;oldHousing!B362&amp;" NV")</f>
        <v/>
      </c>
      <c r="N370" s="90" t="str">
        <f>if(oldHousing!D362="","",$R$37&amp;oldHousing!D362&amp;$R$38&amp;oldHousing!E362)</f>
        <v/>
      </c>
      <c r="O370" s="90" t="str">
        <f t="shared" si="9"/>
        <v/>
      </c>
      <c r="P370" s="81"/>
      <c r="S370" s="81"/>
    </row>
    <row r="371">
      <c r="B371" s="87" t="str">
        <f t="shared" si="1"/>
        <v>#REF!</v>
      </c>
      <c r="C371" s="88" t="str">
        <f t="shared" si="2"/>
        <v>#REF!</v>
      </c>
      <c r="D371" s="89" t="str">
        <f t="shared" si="10"/>
        <v>#REF!</v>
      </c>
      <c r="E371" s="88" t="str">
        <f>if(Services!A446="","",$R$23&amp;Services!A446&amp;$R$24&amp;Services!H446&amp;$R$25&amp;Services!D446&amp;$R$26&amp;Services!E446&amp;$R$27&amp;oldWordpress!H371&amp;$R$28&amp;Services!B446&amp;$R$29)</f>
        <v/>
      </c>
      <c r="F371" s="90" t="str">
        <f>if(Services!D446="","",$R$32&amp;Services!D446&amp;$R$33&amp;Services!E446&amp;$R$34)</f>
        <v/>
      </c>
      <c r="G371" s="90" t="str">
        <f>if(Services!AJ446="","",$R$37&amp;Services!AJ446&amp;$R$38&amp;Services!AK446)</f>
        <v/>
      </c>
      <c r="H371" s="90" t="str">
        <f t="shared" si="3"/>
        <v/>
      </c>
      <c r="I371" s="81"/>
      <c r="J371" s="90" t="str">
        <f>if(oldHousing!A363="","",$R$42&amp;oldHousing!A363&amp;$R$43&amp;L371&amp;K371&amp;oldHousing!B363&amp;$R$46&amp;O371&amp;$R$47&amp;oldHousing!F363&amp;$R$48)</f>
        <v/>
      </c>
      <c r="K371" s="90" t="str">
        <f>if(oldHousing!H371="y"," subsidized&lt;br /&gt;"," ")</f>
        <v> </v>
      </c>
      <c r="L371" s="90" t="str">
        <f>if(oldHousing!G371="","",oldHousing!G371&amp;if(oldHousing!H371="n","&amp;nbsp;&lt;br /&gt;",",&amp;nbsp;"))</f>
        <v/>
      </c>
      <c r="M371" s="90" t="str">
        <f>if(oldHousing!B363="","","http://maps.google.com/?q="&amp;oldHousing!B363&amp;" NV")</f>
        <v/>
      </c>
      <c r="N371" s="90" t="str">
        <f>if(oldHousing!D363="","",$R$37&amp;oldHousing!D363&amp;$R$38&amp;oldHousing!E363)</f>
        <v/>
      </c>
      <c r="O371" s="90" t="str">
        <f t="shared" si="9"/>
        <v/>
      </c>
      <c r="P371" s="81"/>
      <c r="S371" s="81"/>
    </row>
    <row r="372">
      <c r="B372" s="87" t="str">
        <f t="shared" si="1"/>
        <v>#REF!</v>
      </c>
      <c r="C372" s="88" t="str">
        <f t="shared" si="2"/>
        <v>#REF!</v>
      </c>
      <c r="D372" s="89" t="str">
        <f t="shared" si="10"/>
        <v>#REF!</v>
      </c>
      <c r="E372" s="88" t="str">
        <f>if(Services!A447="","",$R$23&amp;Services!A447&amp;$R$24&amp;Services!H447&amp;$R$25&amp;Services!D447&amp;$R$26&amp;Services!E447&amp;$R$27&amp;oldWordpress!H372&amp;$R$28&amp;Services!B447&amp;$R$29)</f>
        <v/>
      </c>
      <c r="F372" s="90" t="str">
        <f>if(Services!D447="","",$R$32&amp;Services!D447&amp;$R$33&amp;Services!E447&amp;$R$34)</f>
        <v/>
      </c>
      <c r="G372" s="90" t="str">
        <f>if(Services!AJ447="","",$R$37&amp;Services!AJ447&amp;$R$38&amp;Services!AK447)</f>
        <v/>
      </c>
      <c r="H372" s="90" t="str">
        <f t="shared" si="3"/>
        <v/>
      </c>
      <c r="I372" s="81"/>
      <c r="J372" s="90" t="str">
        <f>if(oldHousing!A364="","",$R$42&amp;oldHousing!A364&amp;$R$43&amp;L372&amp;K372&amp;oldHousing!B364&amp;$R$46&amp;O372&amp;$R$47&amp;oldHousing!F364&amp;$R$48)</f>
        <v/>
      </c>
      <c r="K372" s="90" t="str">
        <f>if(oldHousing!H372="y"," subsidized&lt;br /&gt;"," ")</f>
        <v> </v>
      </c>
      <c r="L372" s="90" t="str">
        <f>if(oldHousing!G372="","",oldHousing!G372&amp;if(oldHousing!H372="n","&amp;nbsp;&lt;br /&gt;",",&amp;nbsp;"))</f>
        <v/>
      </c>
      <c r="M372" s="90" t="str">
        <f>if(oldHousing!B364="","","http://maps.google.com/?q="&amp;oldHousing!B364&amp;" NV")</f>
        <v/>
      </c>
      <c r="N372" s="90" t="str">
        <f>if(oldHousing!D364="","",$R$37&amp;oldHousing!D364&amp;$R$38&amp;oldHousing!E364)</f>
        <v/>
      </c>
      <c r="O372" s="90" t="str">
        <f t="shared" si="9"/>
        <v/>
      </c>
      <c r="P372" s="81"/>
      <c r="S372" s="81"/>
    </row>
    <row r="373">
      <c r="B373" s="87" t="str">
        <f t="shared" si="1"/>
        <v>#REF!</v>
      </c>
      <c r="C373" s="88" t="str">
        <f t="shared" si="2"/>
        <v>#REF!</v>
      </c>
      <c r="D373" s="89" t="str">
        <f t="shared" si="10"/>
        <v>#REF!</v>
      </c>
      <c r="E373" s="88" t="str">
        <f>if(Services!A448="","",$R$23&amp;Services!A448&amp;$R$24&amp;Services!H448&amp;$R$25&amp;Services!D448&amp;$R$26&amp;Services!E448&amp;$R$27&amp;oldWordpress!H373&amp;$R$28&amp;Services!B448&amp;$R$29)</f>
        <v/>
      </c>
      <c r="F373" s="90" t="str">
        <f>if(Services!D448="","",$R$32&amp;Services!D448&amp;$R$33&amp;Services!E448&amp;$R$34)</f>
        <v/>
      </c>
      <c r="G373" s="90" t="str">
        <f>if(Services!AJ448="","",$R$37&amp;Services!AJ448&amp;$R$38&amp;Services!AK448)</f>
        <v/>
      </c>
      <c r="H373" s="90" t="str">
        <f t="shared" si="3"/>
        <v/>
      </c>
      <c r="I373" s="81"/>
      <c r="J373" s="90" t="str">
        <f>if(oldHousing!A365="","",$R$42&amp;oldHousing!A365&amp;$R$43&amp;L373&amp;K373&amp;oldHousing!B365&amp;$R$46&amp;O373&amp;$R$47&amp;oldHousing!F365&amp;$R$48)</f>
        <v/>
      </c>
      <c r="K373" s="90" t="str">
        <f>if(oldHousing!H373="y"," subsidized&lt;br /&gt;"," ")</f>
        <v> </v>
      </c>
      <c r="L373" s="90" t="str">
        <f>if(oldHousing!G373="","",oldHousing!G373&amp;if(oldHousing!H373="n","&amp;nbsp;&lt;br /&gt;",",&amp;nbsp;"))</f>
        <v/>
      </c>
      <c r="M373" s="90" t="str">
        <f>if(oldHousing!B365="","","http://maps.google.com/?q="&amp;oldHousing!B365&amp;" NV")</f>
        <v/>
      </c>
      <c r="N373" s="90" t="str">
        <f>if(oldHousing!D365="","",$R$37&amp;oldHousing!D365&amp;$R$38&amp;oldHousing!E365)</f>
        <v/>
      </c>
      <c r="O373" s="90" t="str">
        <f t="shared" si="9"/>
        <v/>
      </c>
      <c r="P373" s="81"/>
      <c r="S373" s="81"/>
    </row>
    <row r="374">
      <c r="B374" s="87" t="str">
        <f t="shared" si="1"/>
        <v>#REF!</v>
      </c>
      <c r="C374" s="88" t="str">
        <f t="shared" si="2"/>
        <v>#REF!</v>
      </c>
      <c r="D374" s="89" t="str">
        <f t="shared" si="10"/>
        <v>#REF!</v>
      </c>
      <c r="E374" s="88" t="str">
        <f>if(Services!A449="","",$R$23&amp;Services!A449&amp;$R$24&amp;Services!H449&amp;$R$25&amp;Services!D449&amp;$R$26&amp;Services!E449&amp;$R$27&amp;oldWordpress!H374&amp;$R$28&amp;Services!B449&amp;$R$29)</f>
        <v/>
      </c>
      <c r="F374" s="90" t="str">
        <f>if(Services!D449="","",$R$32&amp;Services!D449&amp;$R$33&amp;Services!E449&amp;$R$34)</f>
        <v/>
      </c>
      <c r="G374" s="90" t="str">
        <f>if(Services!AJ449="","",$R$37&amp;Services!AJ449&amp;$R$38&amp;Services!AK449)</f>
        <v/>
      </c>
      <c r="H374" s="90" t="str">
        <f t="shared" si="3"/>
        <v/>
      </c>
      <c r="I374" s="81"/>
      <c r="J374" s="90" t="str">
        <f>if(oldHousing!A366="","",$R$42&amp;oldHousing!A366&amp;$R$43&amp;L374&amp;K374&amp;oldHousing!B366&amp;$R$46&amp;O374&amp;$R$47&amp;oldHousing!F366&amp;$R$48)</f>
        <v/>
      </c>
      <c r="K374" s="90" t="str">
        <f>if(oldHousing!H374="y"," subsidized&lt;br /&gt;"," ")</f>
        <v> </v>
      </c>
      <c r="L374" s="90" t="str">
        <f>if(oldHousing!G374="","",oldHousing!G374&amp;if(oldHousing!H374="n","&amp;nbsp;&lt;br /&gt;",",&amp;nbsp;"))</f>
        <v/>
      </c>
      <c r="M374" s="90" t="str">
        <f>if(oldHousing!B366="","","http://maps.google.com/?q="&amp;oldHousing!B366&amp;" NV")</f>
        <v/>
      </c>
      <c r="N374" s="90" t="str">
        <f>if(oldHousing!D366="","",$R$37&amp;oldHousing!D366&amp;$R$38&amp;oldHousing!E366)</f>
        <v/>
      </c>
      <c r="O374" s="90" t="str">
        <f t="shared" si="9"/>
        <v/>
      </c>
      <c r="P374" s="81"/>
      <c r="S374" s="81"/>
    </row>
    <row r="375">
      <c r="B375" s="87" t="str">
        <f t="shared" si="1"/>
        <v>#REF!</v>
      </c>
      <c r="C375" s="88" t="str">
        <f t="shared" si="2"/>
        <v>#REF!</v>
      </c>
      <c r="D375" s="89" t="str">
        <f t="shared" si="10"/>
        <v>#REF!</v>
      </c>
      <c r="E375" s="88" t="str">
        <f>if(Services!A450="","",$R$23&amp;Services!A450&amp;$R$24&amp;Services!H450&amp;$R$25&amp;Services!D450&amp;$R$26&amp;Services!E450&amp;$R$27&amp;oldWordpress!H375&amp;$R$28&amp;Services!B450&amp;$R$29)</f>
        <v/>
      </c>
      <c r="F375" s="90" t="str">
        <f>if(Services!D450="","",$R$32&amp;Services!D450&amp;$R$33&amp;Services!E450&amp;$R$34)</f>
        <v/>
      </c>
      <c r="G375" s="90" t="str">
        <f>if(Services!AJ450="","",$R$37&amp;Services!AJ450&amp;$R$38&amp;Services!AK450)</f>
        <v/>
      </c>
      <c r="H375" s="90" t="str">
        <f t="shared" si="3"/>
        <v/>
      </c>
      <c r="I375" s="81"/>
      <c r="J375" s="90" t="str">
        <f>if(oldHousing!A367="","",$R$42&amp;oldHousing!A367&amp;$R$43&amp;L375&amp;K375&amp;oldHousing!B367&amp;$R$46&amp;O375&amp;$R$47&amp;oldHousing!F367&amp;$R$48)</f>
        <v/>
      </c>
      <c r="K375" s="90" t="str">
        <f>if(oldHousing!H375="y"," subsidized&lt;br /&gt;"," ")</f>
        <v> </v>
      </c>
      <c r="L375" s="90" t="str">
        <f>if(oldHousing!G375="","",oldHousing!G375&amp;if(oldHousing!H375="n","&amp;nbsp;&lt;br /&gt;",",&amp;nbsp;"))</f>
        <v/>
      </c>
      <c r="M375" s="90" t="str">
        <f>if(oldHousing!B367="","","http://maps.google.com/?q="&amp;oldHousing!B367&amp;" NV")</f>
        <v/>
      </c>
      <c r="N375" s="90" t="str">
        <f>if(oldHousing!D367="","",$R$37&amp;oldHousing!D367&amp;$R$38&amp;oldHousing!E367)</f>
        <v/>
      </c>
      <c r="O375" s="90" t="str">
        <f t="shared" si="9"/>
        <v/>
      </c>
      <c r="P375" s="81"/>
      <c r="S375" s="81"/>
    </row>
    <row r="376">
      <c r="B376" s="87" t="str">
        <f t="shared" si="1"/>
        <v>#REF!</v>
      </c>
      <c r="C376" s="88" t="str">
        <f t="shared" si="2"/>
        <v>#REF!</v>
      </c>
      <c r="D376" s="89" t="str">
        <f t="shared" si="10"/>
        <v>#REF!</v>
      </c>
      <c r="E376" s="88" t="str">
        <f>if(Services!A451="","",$R$23&amp;Services!A451&amp;$R$24&amp;Services!H451&amp;$R$25&amp;Services!D451&amp;$R$26&amp;Services!E451&amp;$R$27&amp;oldWordpress!H376&amp;$R$28&amp;Services!B451&amp;$R$29)</f>
        <v/>
      </c>
      <c r="F376" s="90" t="str">
        <f>if(Services!D451="","",$R$32&amp;Services!D451&amp;$R$33&amp;Services!E451&amp;$R$34)</f>
        <v/>
      </c>
      <c r="G376" s="90" t="str">
        <f>if(Services!AJ451="","",$R$37&amp;Services!AJ451&amp;$R$38&amp;Services!AK451)</f>
        <v/>
      </c>
      <c r="H376" s="90" t="str">
        <f t="shared" si="3"/>
        <v/>
      </c>
      <c r="I376" s="81"/>
      <c r="J376" s="90" t="str">
        <f>if(oldHousing!A368="","",$R$42&amp;oldHousing!A368&amp;$R$43&amp;L376&amp;K376&amp;oldHousing!B368&amp;$R$46&amp;O376&amp;$R$47&amp;oldHousing!F368&amp;$R$48)</f>
        <v/>
      </c>
      <c r="K376" s="90" t="str">
        <f>if(oldHousing!H376="y"," subsidized&lt;br /&gt;"," ")</f>
        <v> </v>
      </c>
      <c r="L376" s="90" t="str">
        <f>if(oldHousing!G376="","",oldHousing!G376&amp;if(oldHousing!H376="n","&amp;nbsp;&lt;br /&gt;",",&amp;nbsp;"))</f>
        <v/>
      </c>
      <c r="M376" s="90" t="str">
        <f>if(oldHousing!B368="","","http://maps.google.com/?q="&amp;oldHousing!B368&amp;" NV")</f>
        <v/>
      </c>
      <c r="N376" s="90" t="str">
        <f>if(oldHousing!D368="","",$R$37&amp;oldHousing!D368&amp;$R$38&amp;oldHousing!E368)</f>
        <v/>
      </c>
      <c r="O376" s="90" t="str">
        <f t="shared" si="9"/>
        <v/>
      </c>
      <c r="P376" s="81"/>
      <c r="S376" s="81"/>
    </row>
    <row r="377">
      <c r="B377" s="87" t="str">
        <f t="shared" si="1"/>
        <v>#REF!</v>
      </c>
      <c r="C377" s="88" t="str">
        <f t="shared" si="2"/>
        <v>#REF!</v>
      </c>
      <c r="D377" s="89" t="str">
        <f t="shared" si="10"/>
        <v>#REF!</v>
      </c>
      <c r="E377" s="88" t="str">
        <f>if(Services!A452="","",$R$23&amp;Services!A452&amp;$R$24&amp;Services!H452&amp;$R$25&amp;Services!D452&amp;$R$26&amp;Services!E452&amp;$R$27&amp;oldWordpress!H377&amp;$R$28&amp;Services!B452&amp;$R$29)</f>
        <v/>
      </c>
      <c r="F377" s="90" t="str">
        <f>if(Services!D452="","",$R$32&amp;Services!D452&amp;$R$33&amp;Services!E452&amp;$R$34)</f>
        <v/>
      </c>
      <c r="G377" s="90" t="str">
        <f>if(Services!AJ452="","",$R$37&amp;Services!AJ452&amp;$R$38&amp;Services!AK452)</f>
        <v/>
      </c>
      <c r="H377" s="90" t="str">
        <f t="shared" si="3"/>
        <v/>
      </c>
      <c r="I377" s="81"/>
      <c r="J377" s="90" t="str">
        <f>if(oldHousing!A369="","",$R$42&amp;oldHousing!A369&amp;$R$43&amp;L377&amp;K377&amp;oldHousing!B369&amp;$R$46&amp;O377&amp;$R$47&amp;oldHousing!F369&amp;$R$48)</f>
        <v/>
      </c>
      <c r="K377" s="90" t="str">
        <f>if(oldHousing!H377="y"," subsidized&lt;br /&gt;"," ")</f>
        <v> </v>
      </c>
      <c r="L377" s="90" t="str">
        <f>if(oldHousing!G377="","",oldHousing!G377&amp;if(oldHousing!H377="n","&amp;nbsp;&lt;br /&gt;",",&amp;nbsp;"))</f>
        <v/>
      </c>
      <c r="M377" s="90" t="str">
        <f>if(oldHousing!B369="","","http://maps.google.com/?q="&amp;oldHousing!B369&amp;" NV")</f>
        <v/>
      </c>
      <c r="N377" s="90" t="str">
        <f>if(oldHousing!D369="","",$R$37&amp;oldHousing!D369&amp;$R$38&amp;oldHousing!E369)</f>
        <v/>
      </c>
      <c r="O377" s="90" t="str">
        <f t="shared" si="9"/>
        <v/>
      </c>
      <c r="P377" s="81"/>
      <c r="S377" s="81"/>
    </row>
    <row r="378">
      <c r="B378" s="87" t="str">
        <f t="shared" si="1"/>
        <v>#REF!</v>
      </c>
      <c r="C378" s="88" t="str">
        <f t="shared" si="2"/>
        <v>#REF!</v>
      </c>
      <c r="D378" s="89" t="str">
        <f t="shared" si="10"/>
        <v>#REF!</v>
      </c>
      <c r="E378" s="88" t="str">
        <f>if(Services!A453="","",$R$23&amp;Services!A453&amp;$R$24&amp;Services!H453&amp;$R$25&amp;Services!D453&amp;$R$26&amp;Services!E453&amp;$R$27&amp;oldWordpress!H378&amp;$R$28&amp;Services!B453&amp;$R$29)</f>
        <v/>
      </c>
      <c r="F378" s="90" t="str">
        <f>if(Services!D453="","",$R$32&amp;Services!D453&amp;$R$33&amp;Services!E453&amp;$R$34)</f>
        <v/>
      </c>
      <c r="G378" s="90" t="str">
        <f>if(Services!AJ453="","",$R$37&amp;Services!AJ453&amp;$R$38&amp;Services!AK453)</f>
        <v/>
      </c>
      <c r="H378" s="90" t="str">
        <f t="shared" si="3"/>
        <v/>
      </c>
      <c r="I378" s="81"/>
      <c r="J378" s="90" t="str">
        <f>if(oldHousing!A370="","",$R$42&amp;oldHousing!A370&amp;$R$43&amp;L378&amp;K378&amp;oldHousing!B370&amp;$R$46&amp;O378&amp;$R$47&amp;oldHousing!F370&amp;$R$48)</f>
        <v/>
      </c>
      <c r="K378" s="90" t="str">
        <f>if(oldHousing!H378="y"," subsidized&lt;br /&gt;"," ")</f>
        <v> </v>
      </c>
      <c r="L378" s="90" t="str">
        <f>if(oldHousing!G378="","",oldHousing!G378&amp;if(oldHousing!H378="n","&amp;nbsp;&lt;br /&gt;",",&amp;nbsp;"))</f>
        <v/>
      </c>
      <c r="M378" s="90" t="str">
        <f>if(oldHousing!B370="","","http://maps.google.com/?q="&amp;oldHousing!B370&amp;" NV")</f>
        <v/>
      </c>
      <c r="N378" s="90" t="str">
        <f>if(oldHousing!D370="","",$R$37&amp;oldHousing!D370&amp;$R$38&amp;oldHousing!E370)</f>
        <v/>
      </c>
      <c r="O378" s="90" t="str">
        <f t="shared" si="9"/>
        <v/>
      </c>
      <c r="P378" s="81"/>
      <c r="S378" s="81"/>
    </row>
    <row r="379">
      <c r="B379" s="87" t="str">
        <f t="shared" si="1"/>
        <v>#REF!</v>
      </c>
      <c r="C379" s="88" t="str">
        <f t="shared" si="2"/>
        <v>#REF!</v>
      </c>
      <c r="D379" s="89" t="str">
        <f t="shared" si="10"/>
        <v>#REF!</v>
      </c>
      <c r="E379" s="88" t="str">
        <f>if(Services!A454="","",$R$23&amp;Services!A454&amp;$R$24&amp;Services!H454&amp;$R$25&amp;Services!D454&amp;$R$26&amp;Services!E454&amp;$R$27&amp;oldWordpress!H379&amp;$R$28&amp;Services!B454&amp;$R$29)</f>
        <v/>
      </c>
      <c r="F379" s="90" t="str">
        <f>if(Services!D454="","",$R$32&amp;Services!D454&amp;$R$33&amp;Services!E454&amp;$R$34)</f>
        <v/>
      </c>
      <c r="G379" s="90" t="str">
        <f>if(Services!AJ454="","",$R$37&amp;Services!AJ454&amp;$R$38&amp;Services!AK454)</f>
        <v/>
      </c>
      <c r="H379" s="90" t="str">
        <f t="shared" si="3"/>
        <v/>
      </c>
      <c r="I379" s="81"/>
      <c r="J379" s="90" t="str">
        <f>if(oldHousing!A371="","",$R$42&amp;oldHousing!A371&amp;$R$43&amp;L379&amp;K379&amp;oldHousing!B371&amp;$R$46&amp;O379&amp;$R$47&amp;oldHousing!F371&amp;$R$48)</f>
        <v/>
      </c>
      <c r="K379" s="90" t="str">
        <f>if(oldHousing!H379="y"," subsidized&lt;br /&gt;"," ")</f>
        <v> </v>
      </c>
      <c r="L379" s="90" t="str">
        <f>if(oldHousing!G379="","",oldHousing!G379&amp;if(oldHousing!H379="n","&amp;nbsp;&lt;br /&gt;",",&amp;nbsp;"))</f>
        <v/>
      </c>
      <c r="M379" s="90" t="str">
        <f>if(oldHousing!B371="","","http://maps.google.com/?q="&amp;oldHousing!B371&amp;" NV")</f>
        <v/>
      </c>
      <c r="N379" s="90" t="str">
        <f>if(oldHousing!D371="","",$R$37&amp;oldHousing!D371&amp;$R$38&amp;oldHousing!E371)</f>
        <v/>
      </c>
      <c r="O379" s="90" t="str">
        <f t="shared" si="9"/>
        <v/>
      </c>
      <c r="P379" s="81"/>
      <c r="S379" s="81"/>
    </row>
    <row r="380">
      <c r="B380" s="87" t="str">
        <f t="shared" si="1"/>
        <v>#REF!</v>
      </c>
      <c r="C380" s="88" t="str">
        <f t="shared" si="2"/>
        <v>#REF!</v>
      </c>
      <c r="D380" s="89" t="str">
        <f t="shared" si="10"/>
        <v>#REF!</v>
      </c>
      <c r="E380" s="88" t="str">
        <f>if(Services!A455="","",$R$23&amp;Services!A455&amp;$R$24&amp;Services!H455&amp;$R$25&amp;Services!D455&amp;$R$26&amp;Services!E455&amp;$R$27&amp;oldWordpress!H380&amp;$R$28&amp;Services!B455&amp;$R$29)</f>
        <v/>
      </c>
      <c r="F380" s="90" t="str">
        <f>if(Services!D455="","",$R$32&amp;Services!D455&amp;$R$33&amp;Services!E455&amp;$R$34)</f>
        <v/>
      </c>
      <c r="G380" s="90" t="str">
        <f>if(Services!AJ455="","",$R$37&amp;Services!AJ455&amp;$R$38&amp;Services!AK455)</f>
        <v/>
      </c>
      <c r="H380" s="90" t="str">
        <f t="shared" si="3"/>
        <v/>
      </c>
      <c r="I380" s="81"/>
      <c r="J380" s="90" t="str">
        <f>if(oldHousing!A372="","",$R$42&amp;oldHousing!A372&amp;$R$43&amp;L380&amp;K380&amp;oldHousing!B372&amp;$R$46&amp;O380&amp;$R$47&amp;oldHousing!F372&amp;$R$48)</f>
        <v/>
      </c>
      <c r="K380" s="90" t="str">
        <f>if(oldHousing!H380="y"," subsidized&lt;br /&gt;"," ")</f>
        <v> </v>
      </c>
      <c r="L380" s="90" t="str">
        <f>if(oldHousing!G380="","",oldHousing!G380&amp;if(oldHousing!H380="n","&amp;nbsp;&lt;br /&gt;",",&amp;nbsp;"))</f>
        <v/>
      </c>
      <c r="M380" s="90" t="str">
        <f>if(oldHousing!B372="","","http://maps.google.com/?q="&amp;oldHousing!B372&amp;" NV")</f>
        <v/>
      </c>
      <c r="N380" s="90" t="str">
        <f>if(oldHousing!D372="","",$R$37&amp;oldHousing!D372&amp;$R$38&amp;oldHousing!E372)</f>
        <v/>
      </c>
      <c r="O380" s="90" t="str">
        <f t="shared" si="9"/>
        <v/>
      </c>
      <c r="P380" s="81"/>
      <c r="S380" s="81"/>
    </row>
    <row r="381">
      <c r="B381" s="87" t="str">
        <f t="shared" si="1"/>
        <v>#REF!</v>
      </c>
      <c r="C381" s="88" t="str">
        <f t="shared" si="2"/>
        <v>#REF!</v>
      </c>
      <c r="D381" s="89" t="str">
        <f t="shared" si="10"/>
        <v>#REF!</v>
      </c>
      <c r="E381" s="88" t="str">
        <f>if(Services!A457="","",$R$23&amp;Services!A457&amp;$R$24&amp;Services!H457&amp;$R$25&amp;Services!D457&amp;$R$26&amp;Services!E457&amp;$R$27&amp;oldWordpress!H381&amp;$R$28&amp;Services!B457&amp;$R$29)</f>
        <v/>
      </c>
      <c r="F381" s="90" t="str">
        <f>if(Services!D457="","",$R$32&amp;Services!D457&amp;$R$33&amp;Services!E457&amp;$R$34)</f>
        <v/>
      </c>
      <c r="G381" s="90" t="str">
        <f>if(Services!AJ457="","",$R$37&amp;Services!AJ457&amp;$R$38&amp;Services!AK457)</f>
        <v/>
      </c>
      <c r="H381" s="90" t="str">
        <f t="shared" si="3"/>
        <v/>
      </c>
      <c r="I381" s="81"/>
      <c r="J381" s="90" t="str">
        <f>if(oldHousing!A373="","",$R$42&amp;oldHousing!A373&amp;$R$43&amp;L381&amp;K381&amp;oldHousing!B373&amp;$R$46&amp;O381&amp;$R$47&amp;oldHousing!F373&amp;$R$48)</f>
        <v/>
      </c>
      <c r="K381" s="90" t="str">
        <f>if(oldHousing!H381="y"," subsidized&lt;br /&gt;"," ")</f>
        <v> </v>
      </c>
      <c r="L381" s="90" t="str">
        <f>if(oldHousing!G381="","",oldHousing!G381&amp;if(oldHousing!H381="n","&amp;nbsp;&lt;br /&gt;",",&amp;nbsp;"))</f>
        <v/>
      </c>
      <c r="M381" s="90" t="str">
        <f>if(oldHousing!B373="","","http://maps.google.com/?q="&amp;oldHousing!B373&amp;" NV")</f>
        <v/>
      </c>
      <c r="N381" s="90" t="str">
        <f>if(oldHousing!D373="","",$R$37&amp;oldHousing!D373&amp;$R$38&amp;oldHousing!E373)</f>
        <v/>
      </c>
      <c r="O381" s="90" t="str">
        <f t="shared" si="9"/>
        <v/>
      </c>
      <c r="P381" s="81"/>
      <c r="S381" s="81"/>
    </row>
    <row r="382">
      <c r="B382" s="87" t="str">
        <f t="shared" si="1"/>
        <v>#REF!</v>
      </c>
      <c r="C382" s="88" t="str">
        <f t="shared" si="2"/>
        <v>#REF!</v>
      </c>
      <c r="D382" s="89" t="str">
        <f t="shared" si="10"/>
        <v>#REF!</v>
      </c>
      <c r="E382" s="88" t="str">
        <f>if(Services!A458="","",$R$23&amp;Services!A458&amp;$R$24&amp;Services!H458&amp;$R$25&amp;Services!D458&amp;$R$26&amp;Services!E458&amp;$R$27&amp;oldWordpress!H382&amp;$R$28&amp;Services!B458&amp;$R$29)</f>
        <v/>
      </c>
      <c r="F382" s="90" t="str">
        <f>if(Services!D458="","",$R$32&amp;Services!D458&amp;$R$33&amp;Services!E458&amp;$R$34)</f>
        <v/>
      </c>
      <c r="G382" s="90" t="str">
        <f>if(Services!AJ458="","",$R$37&amp;Services!AJ458&amp;$R$38&amp;Services!AK458)</f>
        <v/>
      </c>
      <c r="H382" s="90" t="str">
        <f t="shared" si="3"/>
        <v/>
      </c>
      <c r="I382" s="81"/>
      <c r="J382" s="90" t="str">
        <f>if(oldHousing!A374="","",$R$42&amp;oldHousing!A374&amp;$R$43&amp;L382&amp;K382&amp;oldHousing!B374&amp;$R$46&amp;O382&amp;$R$47&amp;oldHousing!F374&amp;$R$48)</f>
        <v/>
      </c>
      <c r="K382" s="90" t="str">
        <f>if(oldHousing!H382="y"," subsidized&lt;br /&gt;"," ")</f>
        <v> </v>
      </c>
      <c r="L382" s="90" t="str">
        <f>if(oldHousing!G382="","",oldHousing!G382&amp;if(oldHousing!H382="n","&amp;nbsp;&lt;br /&gt;",",&amp;nbsp;"))</f>
        <v/>
      </c>
      <c r="M382" s="90" t="str">
        <f>if(oldHousing!B374="","","http://maps.google.com/?q="&amp;oldHousing!B374&amp;" NV")</f>
        <v/>
      </c>
      <c r="N382" s="90" t="str">
        <f>if(oldHousing!D374="","",$R$37&amp;oldHousing!D374&amp;$R$38&amp;oldHousing!E374)</f>
        <v/>
      </c>
      <c r="O382" s="90" t="str">
        <f t="shared" si="9"/>
        <v/>
      </c>
      <c r="P382" s="81"/>
      <c r="S382" s="81"/>
    </row>
    <row r="383">
      <c r="B383" s="87" t="str">
        <f t="shared" si="1"/>
        <v>#REF!</v>
      </c>
      <c r="C383" s="88" t="str">
        <f t="shared" si="2"/>
        <v>#REF!</v>
      </c>
      <c r="D383" s="89" t="str">
        <f t="shared" si="10"/>
        <v>#REF!</v>
      </c>
      <c r="E383" s="88" t="str">
        <f>if(Services!A222="","",$R$23&amp;Services!A222&amp;$R$24&amp;Services!H459&amp;$R$25&amp;Services!D222&amp;$R$26&amp;Services!E222&amp;$R$27&amp;oldWordpress!H383&amp;$R$28&amp;Services!B222&amp;$R$29)</f>
        <v>&lt;h3&gt;Reno Apts I-IV aka Wedekind Apts&lt;/h3&gt;&lt;p&gt;&lt;br /&gt;2300 Wedekind Rd, Reno, NV &lt;a href="http://maps.google.com/?q=2300 Wedekind Rd, Reno, NV" target="_blank"&gt;MAP&lt;/a&gt;&lt;strong&gt;&lt;br /&gt;775-359-0811&lt;/strong&gt;&lt;/p&gt;</v>
      </c>
      <c r="F383" s="90" t="str">
        <f>if(Services!D222="","",$R$32&amp;Services!D222&amp;$R$33&amp;Services!E222&amp;$R$34)</f>
        <v>http://maps.google.com/?q=2300 Wedekind Rd, Reno, NV</v>
      </c>
      <c r="G383" s="90" t="str">
        <f>if(Services!AJ459="","",$R$37&amp;Services!AJ459&amp;$R$38&amp;Services!AK459)</f>
        <v/>
      </c>
      <c r="H383" s="90" t="str">
        <f t="shared" si="3"/>
        <v>http://maps.google.com/?q=2300 Wedekind Rd, Reno, NV</v>
      </c>
      <c r="I383" s="81"/>
      <c r="J383" s="90" t="str">
        <f>if(oldHousing!A375="","",$R$42&amp;oldHousing!A375&amp;$R$43&amp;L383&amp;K383&amp;oldHousing!B375&amp;$R$46&amp;O383&amp;$R$47&amp;oldHousing!F375&amp;$R$48)</f>
        <v/>
      </c>
      <c r="K383" s="90" t="str">
        <f>if(oldHousing!H383="y"," subsidized&lt;br /&gt;"," ")</f>
        <v> </v>
      </c>
      <c r="L383" s="90" t="str">
        <f>if(oldHousing!G383="","",oldHousing!G383&amp;if(oldHousing!H383="n","&amp;nbsp;&lt;br /&gt;",",&amp;nbsp;"))</f>
        <v/>
      </c>
      <c r="M383" s="90" t="str">
        <f>if(oldHousing!B375="","","http://maps.google.com/?q="&amp;oldHousing!B375&amp;" NV")</f>
        <v/>
      </c>
      <c r="N383" s="90" t="str">
        <f>if(oldHousing!D375="","",$R$37&amp;oldHousing!D375&amp;$R$38&amp;oldHousing!E375)</f>
        <v/>
      </c>
      <c r="O383" s="90" t="str">
        <f t="shared" si="9"/>
        <v/>
      </c>
      <c r="P383" s="81"/>
      <c r="S383" s="81"/>
    </row>
    <row r="384">
      <c r="B384" s="87" t="str">
        <f t="shared" si="1"/>
        <v>#REF!</v>
      </c>
      <c r="C384" s="88" t="str">
        <f t="shared" si="2"/>
        <v>#REF!</v>
      </c>
      <c r="D384" s="89" t="str">
        <f t="shared" si="10"/>
        <v>#REF!</v>
      </c>
      <c r="E384" s="88" t="str">
        <f>if(Services!A460="","",$R$23&amp;Services!A460&amp;$R$24&amp;Services!H460&amp;$R$25&amp;Services!D460&amp;$R$26&amp;Services!E460&amp;$R$27&amp;oldWordpress!H384&amp;$R$28&amp;Services!B460&amp;$R$29)</f>
        <v/>
      </c>
      <c r="F384" s="90" t="str">
        <f>if(Services!D460="","",$R$32&amp;Services!D460&amp;$R$33&amp;Services!E460&amp;$R$34)</f>
        <v/>
      </c>
      <c r="G384" s="90" t="str">
        <f>if(Services!AJ460="","",$R$37&amp;Services!AJ460&amp;$R$38&amp;Services!AK460)</f>
        <v/>
      </c>
      <c r="H384" s="90" t="str">
        <f t="shared" si="3"/>
        <v/>
      </c>
      <c r="I384" s="81"/>
      <c r="J384" s="90" t="str">
        <f>if(oldHousing!A376="","",$R$42&amp;oldHousing!A376&amp;$R$43&amp;L384&amp;K384&amp;oldHousing!B376&amp;$R$46&amp;O384&amp;$R$47&amp;oldHousing!F376&amp;$R$48)</f>
        <v/>
      </c>
      <c r="K384" s="90" t="str">
        <f>if(oldHousing!H384="y"," subsidized&lt;br /&gt;"," ")</f>
        <v> </v>
      </c>
      <c r="L384" s="90" t="str">
        <f>if(oldHousing!G384="","",oldHousing!G384&amp;if(oldHousing!H384="n","&amp;nbsp;&lt;br /&gt;",",&amp;nbsp;"))</f>
        <v/>
      </c>
      <c r="M384" s="90" t="str">
        <f>if(oldHousing!B376="","","http://maps.google.com/?q="&amp;oldHousing!B376&amp;" NV")</f>
        <v/>
      </c>
      <c r="N384" s="90" t="str">
        <f>if(oldHousing!D376="","",$R$37&amp;oldHousing!D376&amp;$R$38&amp;oldHousing!E376)</f>
        <v/>
      </c>
      <c r="O384" s="90" t="str">
        <f t="shared" si="9"/>
        <v/>
      </c>
      <c r="P384" s="81"/>
      <c r="S384" s="81"/>
    </row>
    <row r="385">
      <c r="B385" s="87" t="str">
        <f t="shared" si="1"/>
        <v>#REF!</v>
      </c>
      <c r="C385" s="88" t="str">
        <f t="shared" si="2"/>
        <v>#REF!</v>
      </c>
      <c r="D385" s="89" t="str">
        <f t="shared" si="10"/>
        <v>#REF!</v>
      </c>
      <c r="E385" s="88" t="str">
        <f>if(Services!A461="","",$R$23&amp;Services!A461&amp;$R$24&amp;Services!H461&amp;$R$25&amp;Services!D461&amp;$R$26&amp;Services!E461&amp;$R$27&amp;oldWordpress!H385&amp;$R$28&amp;Services!B461&amp;$R$29)</f>
        <v/>
      </c>
      <c r="F385" s="90" t="str">
        <f>if(Services!D461="","",$R$32&amp;Services!D461&amp;$R$33&amp;Services!E461&amp;$R$34)</f>
        <v/>
      </c>
      <c r="G385" s="90" t="str">
        <f>if(Services!AJ461="","",$R$37&amp;Services!AJ461&amp;$R$38&amp;Services!AK461)</f>
        <v/>
      </c>
      <c r="H385" s="90" t="str">
        <f t="shared" si="3"/>
        <v/>
      </c>
      <c r="I385" s="81"/>
      <c r="J385" s="90" t="str">
        <f>if(oldHousing!A377="","",$R$42&amp;oldHousing!A377&amp;$R$43&amp;L385&amp;K385&amp;oldHousing!B377&amp;$R$46&amp;O385&amp;$R$47&amp;oldHousing!F377&amp;$R$48)</f>
        <v/>
      </c>
      <c r="K385" s="90" t="str">
        <f>if(oldHousing!H385="y"," subsidized&lt;br /&gt;"," ")</f>
        <v> </v>
      </c>
      <c r="L385" s="90" t="str">
        <f>if(oldHousing!G385="","",oldHousing!G385&amp;if(oldHousing!H385="n","&amp;nbsp;&lt;br /&gt;",",&amp;nbsp;"))</f>
        <v/>
      </c>
      <c r="M385" s="90" t="str">
        <f>if(oldHousing!B377="","","http://maps.google.com/?q="&amp;oldHousing!B377&amp;" NV")</f>
        <v/>
      </c>
      <c r="N385" s="90" t="str">
        <f>if(oldHousing!D377="","",$R$37&amp;oldHousing!D377&amp;$R$38&amp;oldHousing!E377)</f>
        <v/>
      </c>
      <c r="O385" s="90" t="str">
        <f t="shared" si="9"/>
        <v/>
      </c>
      <c r="P385" s="81"/>
      <c r="S385" s="81"/>
    </row>
    <row r="386">
      <c r="B386" s="87" t="str">
        <f t="shared" si="1"/>
        <v>#REF!</v>
      </c>
      <c r="C386" s="88" t="str">
        <f t="shared" si="2"/>
        <v>#REF!</v>
      </c>
      <c r="D386" s="89" t="str">
        <f t="shared" si="10"/>
        <v>#REF!</v>
      </c>
      <c r="E386" s="88" t="str">
        <f>if(Services!A462="","",$R$23&amp;Services!A462&amp;$R$24&amp;Services!H462&amp;$R$25&amp;Services!D462&amp;$R$26&amp;Services!E462&amp;$R$27&amp;oldWordpress!H386&amp;$R$28&amp;Services!B462&amp;$R$29)</f>
        <v/>
      </c>
      <c r="F386" s="90" t="str">
        <f>if(Services!D462="","",$R$32&amp;Services!D462&amp;$R$33&amp;Services!E462&amp;$R$34)</f>
        <v/>
      </c>
      <c r="G386" s="90" t="str">
        <f>if(Services!AJ462="","",$R$37&amp;Services!AJ462&amp;$R$38&amp;Services!AK462)</f>
        <v/>
      </c>
      <c r="H386" s="90" t="str">
        <f t="shared" si="3"/>
        <v/>
      </c>
      <c r="I386" s="81"/>
      <c r="J386" s="90" t="str">
        <f>if(oldHousing!A378="","",$R$42&amp;oldHousing!A378&amp;$R$43&amp;L386&amp;K386&amp;oldHousing!B378&amp;$R$46&amp;O386&amp;$R$47&amp;oldHousing!F378&amp;$R$48)</f>
        <v/>
      </c>
      <c r="K386" s="90" t="str">
        <f>if(oldHousing!H386="y"," subsidized&lt;br /&gt;"," ")</f>
        <v> </v>
      </c>
      <c r="L386" s="90" t="str">
        <f>if(oldHousing!G386="","",oldHousing!G386&amp;if(oldHousing!H386="n","&amp;nbsp;&lt;br /&gt;",",&amp;nbsp;"))</f>
        <v/>
      </c>
      <c r="M386" s="90" t="str">
        <f>if(oldHousing!B378="","","http://maps.google.com/?q="&amp;oldHousing!B378&amp;" NV")</f>
        <v/>
      </c>
      <c r="N386" s="90" t="str">
        <f>if(oldHousing!D378="","",$R$37&amp;oldHousing!D378&amp;$R$38&amp;oldHousing!E378)</f>
        <v/>
      </c>
      <c r="O386" s="90" t="str">
        <f t="shared" si="9"/>
        <v/>
      </c>
      <c r="P386" s="81"/>
      <c r="S386" s="81"/>
    </row>
    <row r="387">
      <c r="B387" s="87" t="str">
        <f t="shared" si="1"/>
        <v>#REF!</v>
      </c>
      <c r="C387" s="88" t="str">
        <f t="shared" si="2"/>
        <v>#REF!</v>
      </c>
      <c r="D387" s="89" t="str">
        <f t="shared" si="10"/>
        <v>#REF!</v>
      </c>
      <c r="E387" s="88" t="str">
        <f>if(Services!A463="","",$R$23&amp;Services!A463&amp;$R$24&amp;Services!H463&amp;$R$25&amp;Services!D463&amp;$R$26&amp;Services!E463&amp;$R$27&amp;oldWordpress!H387&amp;$R$28&amp;Services!B463&amp;$R$29)</f>
        <v/>
      </c>
      <c r="F387" s="90" t="str">
        <f>if(Services!D463="","",$R$32&amp;Services!D463&amp;$R$33&amp;Services!E463&amp;$R$34)</f>
        <v/>
      </c>
      <c r="G387" s="90" t="str">
        <f>if(Services!AJ463="","",$R$37&amp;Services!AJ463&amp;$R$38&amp;Services!AK463)</f>
        <v/>
      </c>
      <c r="H387" s="90" t="str">
        <f t="shared" si="3"/>
        <v/>
      </c>
      <c r="I387" s="81"/>
      <c r="J387" s="90" t="str">
        <f>if(oldHousing!A379="","",$R$42&amp;oldHousing!A379&amp;$R$43&amp;L387&amp;K387&amp;oldHousing!B379&amp;$R$46&amp;O387&amp;$R$47&amp;oldHousing!F379&amp;$R$48)</f>
        <v/>
      </c>
      <c r="K387" s="90" t="str">
        <f>if(oldHousing!H387="y"," subsidized&lt;br /&gt;"," ")</f>
        <v> </v>
      </c>
      <c r="L387" s="90" t="str">
        <f>if(oldHousing!G387="","",oldHousing!G387&amp;if(oldHousing!H387="n","&amp;nbsp;&lt;br /&gt;",",&amp;nbsp;"))</f>
        <v/>
      </c>
      <c r="M387" s="90" t="str">
        <f>if(oldHousing!B379="","","http://maps.google.com/?q="&amp;oldHousing!B379&amp;" NV")</f>
        <v/>
      </c>
      <c r="N387" s="90" t="str">
        <f>if(oldHousing!D379="","",$R$37&amp;oldHousing!D379&amp;$R$38&amp;oldHousing!E379)</f>
        <v/>
      </c>
      <c r="O387" s="90" t="str">
        <f t="shared" si="9"/>
        <v/>
      </c>
      <c r="P387" s="81"/>
      <c r="S387" s="81"/>
    </row>
    <row r="388">
      <c r="B388" s="87" t="str">
        <f t="shared" si="1"/>
        <v>#REF!</v>
      </c>
      <c r="C388" s="88" t="str">
        <f t="shared" si="2"/>
        <v>#REF!</v>
      </c>
      <c r="D388" s="89" t="str">
        <f t="shared" si="10"/>
        <v>#REF!</v>
      </c>
      <c r="E388" s="88" t="str">
        <f>if(Services!A464="","",$R$23&amp;Services!A464&amp;$R$24&amp;Services!H464&amp;$R$25&amp;Services!D464&amp;$R$26&amp;Services!E464&amp;$R$27&amp;oldWordpress!H388&amp;$R$28&amp;Services!B464&amp;$R$29)</f>
        <v/>
      </c>
      <c r="F388" s="90" t="str">
        <f>if(Services!D464="","",$R$32&amp;Services!D464&amp;$R$33&amp;Services!E464&amp;$R$34)</f>
        <v/>
      </c>
      <c r="G388" s="90" t="str">
        <f>if(Services!AJ464="","",$R$37&amp;Services!AJ464&amp;$R$38&amp;Services!AK464)</f>
        <v/>
      </c>
      <c r="H388" s="90" t="str">
        <f t="shared" si="3"/>
        <v/>
      </c>
      <c r="I388" s="81"/>
      <c r="J388" s="90" t="str">
        <f>if(oldHousing!A380="","",$R$42&amp;oldHousing!A380&amp;$R$43&amp;L388&amp;K388&amp;oldHousing!B380&amp;$R$46&amp;O388&amp;$R$47&amp;oldHousing!F380&amp;$R$48)</f>
        <v/>
      </c>
      <c r="K388" s="90" t="str">
        <f>if(oldHousing!H388="y"," subsidized&lt;br /&gt;"," ")</f>
        <v> </v>
      </c>
      <c r="L388" s="90" t="str">
        <f>if(oldHousing!G388="","",oldHousing!G388&amp;if(oldHousing!H388="n","&amp;nbsp;&lt;br /&gt;",",&amp;nbsp;"))</f>
        <v/>
      </c>
      <c r="M388" s="90" t="str">
        <f>if(oldHousing!B380="","","http://maps.google.com/?q="&amp;oldHousing!B380&amp;" NV")</f>
        <v/>
      </c>
      <c r="N388" s="90" t="str">
        <f>if(oldHousing!D380="","",$R$37&amp;oldHousing!D380&amp;$R$38&amp;oldHousing!E380)</f>
        <v/>
      </c>
      <c r="O388" s="90" t="str">
        <f t="shared" si="9"/>
        <v/>
      </c>
      <c r="P388" s="81"/>
      <c r="S388" s="81"/>
    </row>
    <row r="389">
      <c r="B389" s="87" t="str">
        <f t="shared" si="1"/>
        <v>#REF!</v>
      </c>
      <c r="C389" s="88" t="str">
        <f t="shared" si="2"/>
        <v>#REF!</v>
      </c>
      <c r="D389" s="89" t="str">
        <f t="shared" si="10"/>
        <v>#REF!</v>
      </c>
      <c r="E389" s="88" t="str">
        <f>if(Services!A465="","",$R$23&amp;Services!A465&amp;$R$24&amp;Services!H465&amp;$R$25&amp;Services!D465&amp;$R$26&amp;Services!E465&amp;$R$27&amp;oldWordpress!H389&amp;$R$28&amp;Services!B465&amp;$R$29)</f>
        <v/>
      </c>
      <c r="F389" s="90" t="str">
        <f>if(Services!D465="","",$R$32&amp;Services!D465&amp;$R$33&amp;Services!E465&amp;$R$34)</f>
        <v/>
      </c>
      <c r="G389" s="90" t="str">
        <f>if(Services!AJ465="","",$R$37&amp;Services!AJ465&amp;$R$38&amp;Services!AK465)</f>
        <v/>
      </c>
      <c r="H389" s="90" t="str">
        <f t="shared" si="3"/>
        <v/>
      </c>
      <c r="I389" s="81"/>
      <c r="J389" s="90" t="str">
        <f>if(oldHousing!A381="","",$R$42&amp;oldHousing!A381&amp;$R$43&amp;L389&amp;K389&amp;oldHousing!B381&amp;$R$46&amp;O389&amp;$R$47&amp;oldHousing!F381&amp;$R$48)</f>
        <v/>
      </c>
      <c r="K389" s="90" t="str">
        <f>if(oldHousing!H389="y"," subsidized&lt;br /&gt;"," ")</f>
        <v> </v>
      </c>
      <c r="L389" s="90" t="str">
        <f>if(oldHousing!G389="","",oldHousing!G389&amp;if(oldHousing!H389="n","&amp;nbsp;&lt;br /&gt;",",&amp;nbsp;"))</f>
        <v/>
      </c>
      <c r="M389" s="90" t="str">
        <f>if(oldHousing!B381="","","http://maps.google.com/?q="&amp;oldHousing!B381&amp;" NV")</f>
        <v/>
      </c>
      <c r="N389" s="90" t="str">
        <f>if(oldHousing!D381="","",$R$37&amp;oldHousing!D381&amp;$R$38&amp;oldHousing!E381)</f>
        <v/>
      </c>
      <c r="O389" s="90" t="str">
        <f t="shared" si="9"/>
        <v/>
      </c>
      <c r="P389" s="81"/>
      <c r="S389" s="81"/>
    </row>
    <row r="390">
      <c r="B390" s="87" t="str">
        <f t="shared" si="1"/>
        <v>#REF!</v>
      </c>
      <c r="C390" s="88" t="str">
        <f t="shared" si="2"/>
        <v>#REF!</v>
      </c>
      <c r="D390" s="89" t="str">
        <f t="shared" si="10"/>
        <v>#REF!</v>
      </c>
      <c r="E390" s="88" t="str">
        <f>if(Services!A466="","",$R$23&amp;Services!A466&amp;$R$24&amp;Services!H466&amp;$R$25&amp;Services!D466&amp;$R$26&amp;Services!E466&amp;$R$27&amp;oldWordpress!H390&amp;$R$28&amp;Services!B466&amp;$R$29)</f>
        <v/>
      </c>
      <c r="F390" s="90" t="str">
        <f>if(Services!D466="","",$R$32&amp;Services!D466&amp;$R$33&amp;Services!E466&amp;$R$34)</f>
        <v/>
      </c>
      <c r="G390" s="90" t="str">
        <f>if(Services!AJ466="","",$R$37&amp;Services!AJ466&amp;$R$38&amp;Services!AK466)</f>
        <v/>
      </c>
      <c r="H390" s="90" t="str">
        <f t="shared" si="3"/>
        <v/>
      </c>
      <c r="I390" s="81"/>
      <c r="J390" s="90" t="str">
        <f>if(oldHousing!A382="","",$R$42&amp;oldHousing!A382&amp;$R$43&amp;L390&amp;K390&amp;oldHousing!B382&amp;$R$46&amp;O390&amp;$R$47&amp;oldHousing!F382&amp;$R$48)</f>
        <v/>
      </c>
      <c r="K390" s="90" t="str">
        <f>if(oldHousing!H390="y"," subsidized&lt;br /&gt;"," ")</f>
        <v> </v>
      </c>
      <c r="L390" s="90" t="str">
        <f>if(oldHousing!G390="","",oldHousing!G390&amp;if(oldHousing!H390="n","&amp;nbsp;&lt;br /&gt;",",&amp;nbsp;"))</f>
        <v/>
      </c>
      <c r="M390" s="90" t="str">
        <f>if(oldHousing!B382="","","http://maps.google.com/?q="&amp;oldHousing!B382&amp;" NV")</f>
        <v/>
      </c>
      <c r="N390" s="90" t="str">
        <f>if(oldHousing!D382="","",$R$37&amp;oldHousing!D382&amp;$R$38&amp;oldHousing!E382)</f>
        <v/>
      </c>
      <c r="O390" s="90" t="str">
        <f t="shared" si="9"/>
        <v/>
      </c>
      <c r="P390" s="81"/>
      <c r="S390" s="81"/>
    </row>
    <row r="391">
      <c r="B391" s="87" t="str">
        <f t="shared" si="1"/>
        <v>#REF!</v>
      </c>
      <c r="C391" s="88" t="str">
        <f t="shared" si="2"/>
        <v>#REF!</v>
      </c>
      <c r="D391" s="89" t="str">
        <f t="shared" si="10"/>
        <v>#REF!</v>
      </c>
      <c r="E391" s="88" t="str">
        <f>if(Services!A467="","",$R$23&amp;Services!A467&amp;$R$24&amp;Services!H467&amp;$R$25&amp;Services!D467&amp;$R$26&amp;Services!E467&amp;$R$27&amp;oldWordpress!H391&amp;$R$28&amp;Services!B467&amp;$R$29)</f>
        <v/>
      </c>
      <c r="F391" s="90" t="str">
        <f>if(Services!D467="","",$R$32&amp;Services!D467&amp;$R$33&amp;Services!E467&amp;$R$34)</f>
        <v/>
      </c>
      <c r="G391" s="90" t="str">
        <f>if(Services!AJ467="","",$R$37&amp;Services!AJ467&amp;$R$38&amp;Services!AK467)</f>
        <v/>
      </c>
      <c r="H391" s="90" t="str">
        <f t="shared" si="3"/>
        <v/>
      </c>
      <c r="I391" s="81"/>
      <c r="J391" s="90" t="str">
        <f>if(oldHousing!A383="","",$R$42&amp;oldHousing!A383&amp;$R$43&amp;L391&amp;K391&amp;oldHousing!B383&amp;$R$46&amp;O391&amp;$R$47&amp;oldHousing!F383&amp;$R$48)</f>
        <v/>
      </c>
      <c r="K391" s="90" t="str">
        <f>if(oldHousing!H391="y"," subsidized&lt;br /&gt;"," ")</f>
        <v> </v>
      </c>
      <c r="L391" s="90" t="str">
        <f>if(oldHousing!G391="","",oldHousing!G391&amp;if(oldHousing!H391="n","&amp;nbsp;&lt;br /&gt;",",&amp;nbsp;"))</f>
        <v/>
      </c>
      <c r="M391" s="90" t="str">
        <f>if(oldHousing!B383="","","http://maps.google.com/?q="&amp;oldHousing!B383&amp;" NV")</f>
        <v/>
      </c>
      <c r="N391" s="90" t="str">
        <f>if(oldHousing!D383="","",$R$37&amp;oldHousing!D383&amp;$R$38&amp;oldHousing!E383)</f>
        <v/>
      </c>
      <c r="O391" s="90" t="str">
        <f t="shared" si="9"/>
        <v/>
      </c>
      <c r="P391" s="81"/>
      <c r="S391" s="81"/>
    </row>
    <row r="392">
      <c r="B392" s="87" t="str">
        <f t="shared" si="1"/>
        <v>#REF!</v>
      </c>
      <c r="C392" s="88" t="str">
        <f t="shared" si="2"/>
        <v>#REF!</v>
      </c>
      <c r="D392" s="89" t="str">
        <f t="shared" si="10"/>
        <v>#REF!</v>
      </c>
      <c r="E392" s="88" t="str">
        <f>if(Services!A468="","",$R$23&amp;Services!A468&amp;$R$24&amp;Services!H468&amp;$R$25&amp;Services!D468&amp;$R$26&amp;Services!E468&amp;$R$27&amp;oldWordpress!H392&amp;$R$28&amp;Services!B468&amp;$R$29)</f>
        <v/>
      </c>
      <c r="F392" s="90" t="str">
        <f>if(Services!D468="","",$R$32&amp;Services!D468&amp;$R$33&amp;Services!E468&amp;$R$34)</f>
        <v/>
      </c>
      <c r="G392" s="90" t="str">
        <f>if(Services!AJ468="","",$R$37&amp;Services!AJ468&amp;$R$38&amp;Services!AK468)</f>
        <v/>
      </c>
      <c r="H392" s="90" t="str">
        <f t="shared" si="3"/>
        <v/>
      </c>
      <c r="I392" s="81"/>
      <c r="J392" s="90" t="str">
        <f>if(oldHousing!A384="","",$R$42&amp;oldHousing!A384&amp;$R$43&amp;L392&amp;K392&amp;oldHousing!B384&amp;$R$46&amp;O392&amp;$R$47&amp;oldHousing!F384&amp;$R$48)</f>
        <v/>
      </c>
      <c r="K392" s="90" t="str">
        <f>if(oldHousing!H392="y"," subsidized&lt;br /&gt;"," ")</f>
        <v> </v>
      </c>
      <c r="L392" s="90" t="str">
        <f>if(oldHousing!G392="","",oldHousing!G392&amp;if(oldHousing!H392="n","&amp;nbsp;&lt;br /&gt;",",&amp;nbsp;"))</f>
        <v/>
      </c>
      <c r="M392" s="90" t="str">
        <f>if(oldHousing!B384="","","http://maps.google.com/?q="&amp;oldHousing!B384&amp;" NV")</f>
        <v/>
      </c>
      <c r="N392" s="90" t="str">
        <f>if(oldHousing!D384="","",$R$37&amp;oldHousing!D384&amp;$R$38&amp;oldHousing!E384)</f>
        <v/>
      </c>
      <c r="O392" s="90" t="str">
        <f t="shared" si="9"/>
        <v/>
      </c>
      <c r="P392" s="81"/>
      <c r="S392" s="81"/>
    </row>
    <row r="393">
      <c r="B393" s="87" t="str">
        <f t="shared" si="1"/>
        <v>#REF!</v>
      </c>
      <c r="C393" s="88" t="str">
        <f t="shared" si="2"/>
        <v>#REF!</v>
      </c>
      <c r="D393" s="89" t="str">
        <f t="shared" si="10"/>
        <v>#REF!</v>
      </c>
      <c r="E393" s="88" t="str">
        <f>if(Services!A469="","",$R$23&amp;Services!A469&amp;$R$24&amp;Services!H469&amp;$R$25&amp;Services!D469&amp;$R$26&amp;Services!E469&amp;$R$27&amp;oldWordpress!H393&amp;$R$28&amp;Services!B469&amp;$R$29)</f>
        <v/>
      </c>
      <c r="F393" s="90" t="str">
        <f>if(Services!D469="","",$R$32&amp;Services!D469&amp;$R$33&amp;Services!E469&amp;$R$34)</f>
        <v/>
      </c>
      <c r="G393" s="90" t="str">
        <f>if(Services!AJ469="","",$R$37&amp;Services!AJ469&amp;$R$38&amp;Services!AK469)</f>
        <v/>
      </c>
      <c r="H393" s="90" t="str">
        <f t="shared" si="3"/>
        <v/>
      </c>
      <c r="I393" s="81"/>
      <c r="J393" s="90" t="str">
        <f>if(oldHousing!A385="","",$R$42&amp;oldHousing!A385&amp;$R$43&amp;L393&amp;K393&amp;oldHousing!B385&amp;$R$46&amp;O393&amp;$R$47&amp;oldHousing!F385&amp;$R$48)</f>
        <v/>
      </c>
      <c r="K393" s="90" t="str">
        <f>if(oldHousing!H393="y"," subsidized&lt;br /&gt;"," ")</f>
        <v> </v>
      </c>
      <c r="L393" s="90" t="str">
        <f>if(oldHousing!G393="","",oldHousing!G393&amp;if(oldHousing!H393="n","&amp;nbsp;&lt;br /&gt;",",&amp;nbsp;"))</f>
        <v/>
      </c>
      <c r="M393" s="90" t="str">
        <f>if(oldHousing!B385="","","http://maps.google.com/?q="&amp;oldHousing!B385&amp;" NV")</f>
        <v/>
      </c>
      <c r="N393" s="90" t="str">
        <f>if(oldHousing!D385="","",$R$37&amp;oldHousing!D385&amp;$R$38&amp;oldHousing!E385)</f>
        <v/>
      </c>
      <c r="O393" s="90" t="str">
        <f t="shared" si="9"/>
        <v/>
      </c>
      <c r="P393" s="81"/>
      <c r="S393" s="81"/>
    </row>
    <row r="394">
      <c r="B394" s="87" t="str">
        <f t="shared" si="1"/>
        <v>#REF!</v>
      </c>
      <c r="C394" s="88" t="str">
        <f t="shared" si="2"/>
        <v>#REF!</v>
      </c>
      <c r="D394" s="89" t="str">
        <f t="shared" si="10"/>
        <v>#REF!</v>
      </c>
      <c r="E394" s="88" t="str">
        <f>if(Services!A470="","",$R$23&amp;Services!A470&amp;$R$24&amp;Services!H470&amp;$R$25&amp;Services!D470&amp;$R$26&amp;Services!E470&amp;$R$27&amp;oldWordpress!H394&amp;$R$28&amp;Services!B470&amp;$R$29)</f>
        <v/>
      </c>
      <c r="F394" s="90" t="str">
        <f>if(Services!D470="","",$R$32&amp;Services!D470&amp;$R$33&amp;Services!E470&amp;$R$34)</f>
        <v/>
      </c>
      <c r="G394" s="90" t="str">
        <f>if(Services!AJ470="","",$R$37&amp;Services!AJ470&amp;$R$38&amp;Services!AK470)</f>
        <v/>
      </c>
      <c r="H394" s="90" t="str">
        <f t="shared" si="3"/>
        <v/>
      </c>
      <c r="I394" s="81"/>
      <c r="J394" s="90" t="str">
        <f>if(oldHousing!A386="","",$R$42&amp;oldHousing!A386&amp;$R$43&amp;L394&amp;K394&amp;oldHousing!B386&amp;$R$46&amp;O394&amp;$R$47&amp;oldHousing!F386&amp;$R$48)</f>
        <v/>
      </c>
      <c r="K394" s="90" t="str">
        <f>if(oldHousing!H394="y"," subsidized&lt;br /&gt;"," ")</f>
        <v> </v>
      </c>
      <c r="L394" s="90" t="str">
        <f>if(oldHousing!G394="","",oldHousing!G394&amp;if(oldHousing!H394="n","&amp;nbsp;&lt;br /&gt;",",&amp;nbsp;"))</f>
        <v/>
      </c>
      <c r="M394" s="90" t="str">
        <f>if(oldHousing!B386="","","http://maps.google.com/?q="&amp;oldHousing!B386&amp;" NV")</f>
        <v/>
      </c>
      <c r="N394" s="90" t="str">
        <f>if(oldHousing!D386="","",$R$37&amp;oldHousing!D386&amp;$R$38&amp;oldHousing!E386)</f>
        <v/>
      </c>
      <c r="O394" s="90" t="str">
        <f t="shared" si="9"/>
        <v/>
      </c>
      <c r="P394" s="81"/>
      <c r="S394" s="81"/>
    </row>
    <row r="395">
      <c r="B395" s="87" t="str">
        <f t="shared" si="1"/>
        <v>#REF!</v>
      </c>
      <c r="C395" s="88" t="str">
        <f t="shared" si="2"/>
        <v>#REF!</v>
      </c>
      <c r="D395" s="89" t="str">
        <f t="shared" si="10"/>
        <v>#REF!</v>
      </c>
      <c r="E395" s="88" t="str">
        <f>if(Services!A471="","",$R$23&amp;Services!A471&amp;$R$24&amp;Services!H471&amp;$R$25&amp;Services!D471&amp;$R$26&amp;Services!E471&amp;$R$27&amp;oldWordpress!H395&amp;$R$28&amp;Services!B471&amp;$R$29)</f>
        <v/>
      </c>
      <c r="F395" s="90" t="str">
        <f>if(Services!D471="","",$R$32&amp;Services!D471&amp;$R$33&amp;Services!E471&amp;$R$34)</f>
        <v/>
      </c>
      <c r="G395" s="90" t="str">
        <f>if(Services!AJ471="","",$R$37&amp;Services!AJ471&amp;$R$38&amp;Services!AK471)</f>
        <v/>
      </c>
      <c r="H395" s="90" t="str">
        <f t="shared" si="3"/>
        <v/>
      </c>
      <c r="I395" s="81"/>
      <c r="J395" s="90" t="str">
        <f>if(oldHousing!A387="","",$R$42&amp;oldHousing!A387&amp;$R$43&amp;L395&amp;K395&amp;oldHousing!B387&amp;$R$46&amp;O395&amp;$R$47&amp;oldHousing!F387&amp;$R$48)</f>
        <v/>
      </c>
      <c r="K395" s="90" t="str">
        <f>if(oldHousing!H395="y"," subsidized&lt;br /&gt;"," ")</f>
        <v> </v>
      </c>
      <c r="L395" s="90" t="str">
        <f>if(oldHousing!G395="","",oldHousing!G395&amp;if(oldHousing!H395="n","&amp;nbsp;&lt;br /&gt;",",&amp;nbsp;"))</f>
        <v/>
      </c>
      <c r="M395" s="90" t="str">
        <f>if(oldHousing!B387="","","http://maps.google.com/?q="&amp;oldHousing!B387&amp;" NV")</f>
        <v/>
      </c>
      <c r="N395" s="90" t="str">
        <f>if(oldHousing!D387="","",$R$37&amp;oldHousing!D387&amp;$R$38&amp;oldHousing!E387)</f>
        <v/>
      </c>
      <c r="O395" s="90" t="str">
        <f t="shared" si="9"/>
        <v/>
      </c>
      <c r="P395" s="81"/>
      <c r="S395" s="81"/>
    </row>
    <row r="396">
      <c r="B396" s="87" t="str">
        <f t="shared" si="1"/>
        <v>#REF!</v>
      </c>
      <c r="C396" s="88" t="str">
        <f t="shared" si="2"/>
        <v>#REF!</v>
      </c>
      <c r="D396" s="89" t="str">
        <f t="shared" si="10"/>
        <v>#REF!</v>
      </c>
      <c r="E396" s="88" t="str">
        <f>if(Services!A472="","",$R$23&amp;Services!A472&amp;$R$24&amp;Services!H472&amp;$R$25&amp;Services!D472&amp;$R$26&amp;Services!E472&amp;$R$27&amp;oldWordpress!H396&amp;$R$28&amp;Services!B472&amp;$R$29)</f>
        <v/>
      </c>
      <c r="F396" s="90" t="str">
        <f>if(Services!D472="","",$R$32&amp;Services!D472&amp;$R$33&amp;Services!E472&amp;$R$34)</f>
        <v/>
      </c>
      <c r="G396" s="90" t="str">
        <f>if(Services!AJ472="","",$R$37&amp;Services!AJ472&amp;$R$38&amp;Services!AK472)</f>
        <v/>
      </c>
      <c r="H396" s="90" t="str">
        <f t="shared" si="3"/>
        <v/>
      </c>
      <c r="I396" s="81"/>
      <c r="J396" s="90" t="str">
        <f>if(oldHousing!A388="","",$R$42&amp;oldHousing!A388&amp;$R$43&amp;L396&amp;K396&amp;oldHousing!B388&amp;$R$46&amp;O396&amp;$R$47&amp;oldHousing!F388&amp;$R$48)</f>
        <v/>
      </c>
      <c r="K396" s="90" t="str">
        <f>if(oldHousing!H396="y"," subsidized&lt;br /&gt;"," ")</f>
        <v> </v>
      </c>
      <c r="L396" s="90" t="str">
        <f>if(oldHousing!G396="","",oldHousing!G396&amp;if(oldHousing!H396="n","&amp;nbsp;&lt;br /&gt;",",&amp;nbsp;"))</f>
        <v/>
      </c>
      <c r="M396" s="90" t="str">
        <f>if(oldHousing!B388="","","http://maps.google.com/?q="&amp;oldHousing!B388&amp;" NV")</f>
        <v/>
      </c>
      <c r="N396" s="90" t="str">
        <f>if(oldHousing!D388="","",$R$37&amp;oldHousing!D388&amp;$R$38&amp;oldHousing!E388)</f>
        <v/>
      </c>
      <c r="O396" s="90" t="str">
        <f t="shared" si="9"/>
        <v/>
      </c>
      <c r="P396" s="81"/>
      <c r="S396" s="81"/>
    </row>
    <row r="397">
      <c r="B397" s="87" t="str">
        <f t="shared" si="1"/>
        <v>#REF!</v>
      </c>
      <c r="C397" s="88" t="str">
        <f t="shared" si="2"/>
        <v>#REF!</v>
      </c>
      <c r="D397" s="89" t="str">
        <f t="shared" si="10"/>
        <v>#REF!</v>
      </c>
      <c r="E397" s="88" t="str">
        <f>if(Services!A473="","",$R$23&amp;Services!A473&amp;$R$24&amp;Services!H473&amp;$R$25&amp;Services!D473&amp;$R$26&amp;Services!E473&amp;$R$27&amp;oldWordpress!H397&amp;$R$28&amp;Services!B473&amp;$R$29)</f>
        <v/>
      </c>
      <c r="F397" s="90" t="str">
        <f>if(Services!D473="","",$R$32&amp;Services!D473&amp;$R$33&amp;Services!E473&amp;$R$34)</f>
        <v/>
      </c>
      <c r="G397" s="90" t="str">
        <f>if(Services!AJ473="","",$R$37&amp;Services!AJ473&amp;$R$38&amp;Services!AK473)</f>
        <v/>
      </c>
      <c r="H397" s="90" t="str">
        <f t="shared" si="3"/>
        <v/>
      </c>
      <c r="I397" s="81"/>
      <c r="J397" s="90" t="str">
        <f>if(oldHousing!A389="","",$R$42&amp;oldHousing!A389&amp;$R$43&amp;L397&amp;K397&amp;oldHousing!B389&amp;$R$46&amp;O397&amp;$R$47&amp;oldHousing!F389&amp;$R$48)</f>
        <v/>
      </c>
      <c r="K397" s="90" t="str">
        <f>if(oldHousing!H397="y"," subsidized&lt;br /&gt;"," ")</f>
        <v> </v>
      </c>
      <c r="L397" s="90" t="str">
        <f>if(oldHousing!G397="","",oldHousing!G397&amp;if(oldHousing!H397="n","&amp;nbsp;&lt;br /&gt;",",&amp;nbsp;"))</f>
        <v/>
      </c>
      <c r="M397" s="90" t="str">
        <f>if(oldHousing!B389="","","http://maps.google.com/?q="&amp;oldHousing!B389&amp;" NV")</f>
        <v/>
      </c>
      <c r="N397" s="90" t="str">
        <f>if(oldHousing!D389="","",$R$37&amp;oldHousing!D389&amp;$R$38&amp;oldHousing!E389)</f>
        <v/>
      </c>
      <c r="O397" s="90" t="str">
        <f t="shared" si="9"/>
        <v/>
      </c>
      <c r="P397" s="81"/>
      <c r="S397" s="81"/>
    </row>
    <row r="398">
      <c r="B398" s="87" t="str">
        <f t="shared" si="1"/>
        <v>#REF!</v>
      </c>
      <c r="C398" s="88" t="str">
        <f t="shared" si="2"/>
        <v>#REF!</v>
      </c>
      <c r="D398" s="89" t="str">
        <f t="shared" si="10"/>
        <v>#REF!</v>
      </c>
      <c r="E398" s="88" t="str">
        <f>if(Services!A474="","",$R$23&amp;Services!A474&amp;$R$24&amp;Services!H474&amp;$R$25&amp;Services!D474&amp;$R$26&amp;Services!E474&amp;$R$27&amp;oldWordpress!H398&amp;$R$28&amp;Services!B474&amp;$R$29)</f>
        <v/>
      </c>
      <c r="F398" s="90" t="str">
        <f>if(Services!D474="","",$R$32&amp;Services!D474&amp;$R$33&amp;Services!E474&amp;$R$34)</f>
        <v/>
      </c>
      <c r="G398" s="90" t="str">
        <f>if(Services!AJ474="","",$R$37&amp;Services!AJ474&amp;$R$38&amp;Services!AK474)</f>
        <v/>
      </c>
      <c r="H398" s="90" t="str">
        <f t="shared" si="3"/>
        <v/>
      </c>
      <c r="I398" s="81"/>
      <c r="J398" s="90" t="str">
        <f>if(oldHousing!A390="","",$R$42&amp;oldHousing!A390&amp;$R$43&amp;L398&amp;K398&amp;oldHousing!B390&amp;$R$46&amp;O398&amp;$R$47&amp;oldHousing!F390&amp;$R$48)</f>
        <v/>
      </c>
      <c r="K398" s="90" t="str">
        <f>if(oldHousing!H398="y"," subsidized&lt;br /&gt;"," ")</f>
        <v> </v>
      </c>
      <c r="L398" s="90" t="str">
        <f>if(oldHousing!G398="","",oldHousing!G398&amp;if(oldHousing!H398="n","&amp;nbsp;&lt;br /&gt;",",&amp;nbsp;"))</f>
        <v/>
      </c>
      <c r="M398" s="90" t="str">
        <f>if(oldHousing!B390="","","http://maps.google.com/?q="&amp;oldHousing!B390&amp;" NV")</f>
        <v/>
      </c>
      <c r="N398" s="90" t="str">
        <f>if(oldHousing!D390="","",$R$37&amp;oldHousing!D390&amp;$R$38&amp;oldHousing!E390)</f>
        <v/>
      </c>
      <c r="O398" s="90" t="str">
        <f t="shared" si="9"/>
        <v/>
      </c>
      <c r="P398" s="81"/>
      <c r="S398" s="81"/>
    </row>
    <row r="399">
      <c r="B399" s="87" t="str">
        <f t="shared" si="1"/>
        <v>#REF!</v>
      </c>
      <c r="C399" s="88" t="str">
        <f t="shared" si="2"/>
        <v>#REF!</v>
      </c>
      <c r="D399" s="89" t="str">
        <f t="shared" si="10"/>
        <v>#REF!</v>
      </c>
      <c r="E399" s="88" t="str">
        <f>if(Services!A475="","",$R$23&amp;Services!A475&amp;$R$24&amp;Services!H475&amp;$R$25&amp;Services!D475&amp;$R$26&amp;Services!E475&amp;$R$27&amp;oldWordpress!H399&amp;$R$28&amp;Services!B475&amp;$R$29)</f>
        <v/>
      </c>
      <c r="F399" s="90" t="str">
        <f>if(Services!D475="","",$R$32&amp;Services!D475&amp;$R$33&amp;Services!E475&amp;$R$34)</f>
        <v/>
      </c>
      <c r="G399" s="90" t="str">
        <f>if(Services!AJ475="","",$R$37&amp;Services!AJ475&amp;$R$38&amp;Services!AK475)</f>
        <v/>
      </c>
      <c r="H399" s="90" t="str">
        <f t="shared" si="3"/>
        <v/>
      </c>
      <c r="I399" s="81"/>
      <c r="J399" s="90" t="str">
        <f>if(oldHousing!A391="","",$R$42&amp;oldHousing!A391&amp;$R$43&amp;L399&amp;K399&amp;oldHousing!B391&amp;$R$46&amp;O399&amp;$R$47&amp;oldHousing!F391&amp;$R$48)</f>
        <v/>
      </c>
      <c r="K399" s="90" t="str">
        <f>if(oldHousing!H399="y"," subsidized&lt;br /&gt;"," ")</f>
        <v> </v>
      </c>
      <c r="L399" s="90" t="str">
        <f>if(oldHousing!G399="","",oldHousing!G399&amp;if(oldHousing!H399="n","&amp;nbsp;&lt;br /&gt;",",&amp;nbsp;"))</f>
        <v/>
      </c>
      <c r="M399" s="90" t="str">
        <f>if(oldHousing!B391="","","http://maps.google.com/?q="&amp;oldHousing!B391&amp;" NV")</f>
        <v/>
      </c>
      <c r="N399" s="90" t="str">
        <f>if(oldHousing!D391="","",$R$37&amp;oldHousing!D391&amp;$R$38&amp;oldHousing!E391)</f>
        <v/>
      </c>
      <c r="O399" s="90" t="str">
        <f t="shared" si="9"/>
        <v/>
      </c>
      <c r="P399" s="81"/>
      <c r="S399" s="81"/>
    </row>
    <row r="400">
      <c r="B400" s="87" t="str">
        <f t="shared" si="1"/>
        <v>#REF!</v>
      </c>
      <c r="C400" s="88" t="str">
        <f t="shared" si="2"/>
        <v>#REF!</v>
      </c>
      <c r="D400" s="89" t="str">
        <f t="shared" si="10"/>
        <v>#REF!</v>
      </c>
      <c r="E400" s="88" t="str">
        <f>if(Services!A476="","",$R$23&amp;Services!A476&amp;$R$24&amp;Services!H476&amp;$R$25&amp;Services!D476&amp;$R$26&amp;Services!E476&amp;$R$27&amp;oldWordpress!H400&amp;$R$28&amp;Services!B476&amp;$R$29)</f>
        <v/>
      </c>
      <c r="F400" s="90" t="str">
        <f>if(Services!D476="","",$R$32&amp;Services!D476&amp;$R$33&amp;Services!E476&amp;$R$34)</f>
        <v/>
      </c>
      <c r="G400" s="90" t="str">
        <f>if(Services!AJ476="","",$R$37&amp;Services!AJ476&amp;$R$38&amp;Services!AK476)</f>
        <v/>
      </c>
      <c r="H400" s="90" t="str">
        <f t="shared" si="3"/>
        <v/>
      </c>
      <c r="I400" s="81"/>
      <c r="J400" s="90" t="str">
        <f>if(oldHousing!A392="","",$R$42&amp;oldHousing!A392&amp;$R$43&amp;L400&amp;K400&amp;oldHousing!B392&amp;$R$46&amp;O400&amp;$R$47&amp;oldHousing!F392&amp;$R$48)</f>
        <v/>
      </c>
      <c r="K400" s="90" t="str">
        <f>if(oldHousing!H400="y"," subsidized&lt;br /&gt;"," ")</f>
        <v> </v>
      </c>
      <c r="L400" s="90" t="str">
        <f>if(oldHousing!G400="","",oldHousing!G400&amp;if(oldHousing!H400="n","&amp;nbsp;&lt;br /&gt;",",&amp;nbsp;"))</f>
        <v/>
      </c>
      <c r="M400" s="90" t="str">
        <f>if(oldHousing!B392="","","http://maps.google.com/?q="&amp;oldHousing!B392&amp;" NV")</f>
        <v/>
      </c>
      <c r="N400" s="90" t="str">
        <f>if(oldHousing!D392="","",$R$37&amp;oldHousing!D392&amp;$R$38&amp;oldHousing!E392)</f>
        <v/>
      </c>
      <c r="O400" s="90" t="str">
        <f t="shared" si="9"/>
        <v/>
      </c>
      <c r="P400" s="81"/>
      <c r="S400" s="81"/>
    </row>
    <row r="401">
      <c r="B401" s="87" t="str">
        <f t="shared" si="1"/>
        <v>#REF!</v>
      </c>
      <c r="C401" s="88" t="str">
        <f t="shared" si="2"/>
        <v>#REF!</v>
      </c>
      <c r="D401" s="89" t="str">
        <f t="shared" si="10"/>
        <v>#REF!</v>
      </c>
      <c r="E401" s="88" t="str">
        <f>if(Services!A477="","",$R$23&amp;Services!A477&amp;$R$24&amp;Services!H477&amp;$R$25&amp;Services!D477&amp;$R$26&amp;Services!E477&amp;$R$27&amp;oldWordpress!H401&amp;$R$28&amp;Services!B477&amp;$R$29)</f>
        <v/>
      </c>
      <c r="F401" s="90" t="str">
        <f>if(Services!D477="","",$R$32&amp;Services!D477&amp;$R$33&amp;Services!E477&amp;$R$34)</f>
        <v/>
      </c>
      <c r="G401" s="90" t="str">
        <f>if(Services!AJ477="","",$R$37&amp;Services!AJ477&amp;$R$38&amp;Services!AK477)</f>
        <v/>
      </c>
      <c r="H401" s="90" t="str">
        <f t="shared" si="3"/>
        <v/>
      </c>
      <c r="I401" s="81"/>
      <c r="J401" s="90" t="str">
        <f>if(oldHousing!A393="","",$R$42&amp;oldHousing!A393&amp;$R$43&amp;L401&amp;K401&amp;oldHousing!B393&amp;$R$46&amp;O401&amp;$R$47&amp;oldHousing!F393&amp;$R$48)</f>
        <v/>
      </c>
      <c r="K401" s="90" t="str">
        <f>if(oldHousing!H401="y"," subsidized&lt;br /&gt;"," ")</f>
        <v> </v>
      </c>
      <c r="L401" s="90" t="str">
        <f>if(oldHousing!G401="","",oldHousing!G401&amp;if(oldHousing!H401="n","&amp;nbsp;&lt;br /&gt;",",&amp;nbsp;"))</f>
        <v/>
      </c>
      <c r="M401" s="90" t="str">
        <f>if(oldHousing!B393="","","http://maps.google.com/?q="&amp;oldHousing!B393&amp;" NV")</f>
        <v/>
      </c>
      <c r="N401" s="90" t="str">
        <f>if(oldHousing!D393="","",$R$37&amp;oldHousing!D393&amp;$R$38&amp;oldHousing!E393)</f>
        <v/>
      </c>
      <c r="O401" s="90" t="str">
        <f t="shared" si="9"/>
        <v/>
      </c>
      <c r="P401" s="81"/>
      <c r="S401" s="81"/>
    </row>
    <row r="402">
      <c r="B402" s="87" t="str">
        <f t="shared" si="1"/>
        <v>#REF!</v>
      </c>
      <c r="C402" s="88" t="str">
        <f t="shared" si="2"/>
        <v>#REF!</v>
      </c>
      <c r="D402" s="89" t="str">
        <f t="shared" si="10"/>
        <v>#REF!</v>
      </c>
      <c r="E402" s="88" t="str">
        <f>if(Services!A478="","",$R$23&amp;Services!A478&amp;$R$24&amp;Services!H478&amp;$R$25&amp;Services!D478&amp;$R$26&amp;Services!E478&amp;$R$27&amp;oldWordpress!H402&amp;$R$28&amp;Services!B478&amp;$R$29)</f>
        <v/>
      </c>
      <c r="F402" s="90" t="str">
        <f>if(Services!D478="","",$R$32&amp;Services!D478&amp;$R$33&amp;Services!E478&amp;$R$34)</f>
        <v/>
      </c>
      <c r="G402" s="90" t="str">
        <f>if(Services!AJ478="","",$R$37&amp;Services!AJ478&amp;$R$38&amp;Services!AK478)</f>
        <v/>
      </c>
      <c r="H402" s="90" t="str">
        <f t="shared" si="3"/>
        <v/>
      </c>
      <c r="I402" s="81"/>
      <c r="J402" s="90" t="str">
        <f>if(oldHousing!A394="","",$R$42&amp;oldHousing!A394&amp;$R$43&amp;L402&amp;K402&amp;oldHousing!B394&amp;$R$46&amp;O402&amp;$R$47&amp;oldHousing!F394&amp;$R$48)</f>
        <v/>
      </c>
      <c r="K402" s="90" t="str">
        <f>if(oldHousing!H402="y"," subsidized&lt;br /&gt;"," ")</f>
        <v> </v>
      </c>
      <c r="L402" s="90" t="str">
        <f>if(oldHousing!G402="","",oldHousing!G402&amp;if(oldHousing!H402="n","&amp;nbsp;&lt;br /&gt;",",&amp;nbsp;"))</f>
        <v/>
      </c>
      <c r="M402" s="90" t="str">
        <f>if(oldHousing!B394="","","http://maps.google.com/?q="&amp;oldHousing!B394&amp;" NV")</f>
        <v/>
      </c>
      <c r="N402" s="90" t="str">
        <f>if(oldHousing!D394="","",$R$37&amp;oldHousing!D394&amp;$R$38&amp;oldHousing!E394)</f>
        <v/>
      </c>
      <c r="O402" s="90" t="str">
        <f t="shared" si="9"/>
        <v/>
      </c>
      <c r="P402" s="81"/>
      <c r="S402" s="81"/>
    </row>
    <row r="403">
      <c r="B403" s="87" t="str">
        <f t="shared" si="1"/>
        <v>#REF!</v>
      </c>
      <c r="C403" s="88" t="str">
        <f t="shared" si="2"/>
        <v>#REF!</v>
      </c>
      <c r="D403" s="89" t="str">
        <f t="shared" si="10"/>
        <v>#REF!</v>
      </c>
      <c r="E403" s="88" t="str">
        <f>if(Services!A479="","",$R$23&amp;Services!A479&amp;$R$24&amp;Services!H479&amp;$R$25&amp;Services!D479&amp;$R$26&amp;Services!E479&amp;$R$27&amp;oldWordpress!H403&amp;$R$28&amp;Services!B479&amp;$R$29)</f>
        <v/>
      </c>
      <c r="F403" s="90" t="str">
        <f>if(Services!D479="","",$R$32&amp;Services!D479&amp;$R$33&amp;Services!E479&amp;$R$34)</f>
        <v/>
      </c>
      <c r="G403" s="90" t="str">
        <f>if(Services!AJ479="","",$R$37&amp;Services!AJ479&amp;$R$38&amp;Services!AK479)</f>
        <v/>
      </c>
      <c r="H403" s="90" t="str">
        <f t="shared" si="3"/>
        <v/>
      </c>
      <c r="I403" s="81"/>
      <c r="J403" s="90" t="str">
        <f>if(oldHousing!A395="","",$R$42&amp;oldHousing!A395&amp;$R$43&amp;L403&amp;K403&amp;oldHousing!B395&amp;$R$46&amp;O403&amp;$R$47&amp;oldHousing!F395&amp;$R$48)</f>
        <v/>
      </c>
      <c r="K403" s="90" t="str">
        <f>if(oldHousing!H403="y"," subsidized&lt;br /&gt;"," ")</f>
        <v> </v>
      </c>
      <c r="L403" s="90" t="str">
        <f>if(oldHousing!G403="","",oldHousing!G403&amp;if(oldHousing!H403="n","&amp;nbsp;&lt;br /&gt;",",&amp;nbsp;"))</f>
        <v/>
      </c>
      <c r="M403" s="90" t="str">
        <f>if(oldHousing!B395="","","http://maps.google.com/?q="&amp;oldHousing!B395&amp;" NV")</f>
        <v/>
      </c>
      <c r="N403" s="90" t="str">
        <f>if(oldHousing!D395="","",$R$37&amp;oldHousing!D395&amp;$R$38&amp;oldHousing!E395)</f>
        <v/>
      </c>
      <c r="O403" s="90" t="str">
        <f t="shared" si="9"/>
        <v/>
      </c>
      <c r="P403" s="81"/>
      <c r="S403" s="81"/>
    </row>
    <row r="404">
      <c r="B404" s="87" t="str">
        <f t="shared" si="1"/>
        <v>#REF!</v>
      </c>
      <c r="C404" s="88" t="str">
        <f t="shared" si="2"/>
        <v>#REF!</v>
      </c>
      <c r="D404" s="89" t="str">
        <f t="shared" si="10"/>
        <v>#REF!</v>
      </c>
      <c r="E404" s="88" t="str">
        <f>if(Services!A480="","",$R$23&amp;Services!A480&amp;$R$24&amp;Services!H480&amp;$R$25&amp;Services!D480&amp;$R$26&amp;Services!E480&amp;$R$27&amp;oldWordpress!H404&amp;$R$28&amp;Services!B480&amp;$R$29)</f>
        <v/>
      </c>
      <c r="F404" s="90" t="str">
        <f>if(Services!D480="","",$R$32&amp;Services!D480&amp;$R$33&amp;Services!E480&amp;$R$34)</f>
        <v/>
      </c>
      <c r="G404" s="90" t="str">
        <f>if(Services!AJ480="","",$R$37&amp;Services!AJ480&amp;$R$38&amp;Services!AK480)</f>
        <v/>
      </c>
      <c r="H404" s="90" t="str">
        <f t="shared" si="3"/>
        <v/>
      </c>
      <c r="I404" s="81"/>
      <c r="J404" s="90" t="str">
        <f>if(oldHousing!A396="","",$R$42&amp;oldHousing!A396&amp;$R$43&amp;L404&amp;K404&amp;oldHousing!B396&amp;$R$46&amp;O404&amp;$R$47&amp;oldHousing!F396&amp;$R$48)</f>
        <v/>
      </c>
      <c r="K404" s="90" t="str">
        <f>if(oldHousing!H404="y"," subsidized&lt;br /&gt;"," ")</f>
        <v> </v>
      </c>
      <c r="L404" s="90" t="str">
        <f>if(oldHousing!G404="","",oldHousing!G404&amp;if(oldHousing!H404="n","&amp;nbsp;&lt;br /&gt;",",&amp;nbsp;"))</f>
        <v/>
      </c>
      <c r="M404" s="90" t="str">
        <f>if(oldHousing!B396="","","http://maps.google.com/?q="&amp;oldHousing!B396&amp;" NV")</f>
        <v/>
      </c>
      <c r="N404" s="90" t="str">
        <f>if(oldHousing!D396="","",$R$37&amp;oldHousing!D396&amp;$R$38&amp;oldHousing!E396)</f>
        <v/>
      </c>
      <c r="O404" s="90" t="str">
        <f t="shared" si="9"/>
        <v/>
      </c>
      <c r="P404" s="81"/>
      <c r="S404" s="81"/>
    </row>
    <row r="405">
      <c r="B405" s="87" t="str">
        <f t="shared" si="1"/>
        <v>#REF!</v>
      </c>
      <c r="C405" s="88" t="str">
        <f t="shared" si="2"/>
        <v>#REF!</v>
      </c>
      <c r="D405" s="89" t="str">
        <f t="shared" si="10"/>
        <v>#REF!</v>
      </c>
      <c r="E405" s="88" t="str">
        <f>if(Services!A481="","",$R$23&amp;Services!A481&amp;$R$24&amp;Services!H481&amp;$R$25&amp;Services!D481&amp;$R$26&amp;Services!E481&amp;$R$27&amp;oldWordpress!H405&amp;$R$28&amp;Services!B481&amp;$R$29)</f>
        <v/>
      </c>
      <c r="F405" s="90" t="str">
        <f>if(Services!D481="","",$R$32&amp;Services!D481&amp;$R$33&amp;Services!E481&amp;$R$34)</f>
        <v/>
      </c>
      <c r="G405" s="90" t="str">
        <f>if(Services!AJ481="","",$R$37&amp;Services!AJ481&amp;$R$38&amp;Services!AK481)</f>
        <v/>
      </c>
      <c r="H405" s="90" t="str">
        <f t="shared" si="3"/>
        <v/>
      </c>
      <c r="I405" s="81"/>
      <c r="J405" s="90" t="str">
        <f>if(oldHousing!A397="","",$R$42&amp;oldHousing!A397&amp;$R$43&amp;L405&amp;K405&amp;oldHousing!B397&amp;$R$46&amp;O405&amp;$R$47&amp;oldHousing!F397&amp;$R$48)</f>
        <v/>
      </c>
      <c r="K405" s="90" t="str">
        <f>if(oldHousing!H405="y"," subsidized&lt;br /&gt;"," ")</f>
        <v> </v>
      </c>
      <c r="L405" s="90" t="str">
        <f>if(oldHousing!G405="","",oldHousing!G405&amp;if(oldHousing!H405="n","&amp;nbsp;&lt;br /&gt;",",&amp;nbsp;"))</f>
        <v/>
      </c>
      <c r="M405" s="90" t="str">
        <f>if(oldHousing!B397="","","http://maps.google.com/?q="&amp;oldHousing!B397&amp;" NV")</f>
        <v/>
      </c>
      <c r="N405" s="90" t="str">
        <f>if(oldHousing!D397="","",$R$37&amp;oldHousing!D397&amp;$R$38&amp;oldHousing!E397)</f>
        <v/>
      </c>
      <c r="O405" s="90" t="str">
        <f t="shared" si="9"/>
        <v/>
      </c>
      <c r="P405" s="81"/>
      <c r="S405" s="81"/>
    </row>
    <row r="406">
      <c r="B406" s="87" t="str">
        <f t="shared" si="1"/>
        <v>#REF!</v>
      </c>
      <c r="C406" s="88" t="str">
        <f t="shared" si="2"/>
        <v>#REF!</v>
      </c>
      <c r="D406" s="89" t="str">
        <f t="shared" si="10"/>
        <v>#REF!</v>
      </c>
      <c r="E406" s="88" t="str">
        <f>if(Services!A482="","",$R$23&amp;Services!A482&amp;$R$24&amp;Services!H482&amp;$R$25&amp;Services!D482&amp;$R$26&amp;Services!E482&amp;$R$27&amp;oldWordpress!H406&amp;$R$28&amp;Services!B482&amp;$R$29)</f>
        <v/>
      </c>
      <c r="F406" s="90" t="str">
        <f>if(Services!D482="","",$R$32&amp;Services!D482&amp;$R$33&amp;Services!E482&amp;$R$34)</f>
        <v/>
      </c>
      <c r="G406" s="90" t="str">
        <f>if(Services!AJ482="","",$R$37&amp;Services!AJ482&amp;$R$38&amp;Services!AK482)</f>
        <v/>
      </c>
      <c r="H406" s="90" t="str">
        <f t="shared" si="3"/>
        <v/>
      </c>
      <c r="I406" s="81"/>
      <c r="J406" s="90" t="str">
        <f>if(oldHousing!A398="","",$R$42&amp;oldHousing!A398&amp;$R$43&amp;L406&amp;K406&amp;oldHousing!B398&amp;$R$46&amp;O406&amp;$R$47&amp;oldHousing!F398&amp;$R$48)</f>
        <v/>
      </c>
      <c r="K406" s="90" t="str">
        <f>if(oldHousing!H406="y"," subsidized&lt;br /&gt;"," ")</f>
        <v> </v>
      </c>
      <c r="L406" s="90" t="str">
        <f>if(oldHousing!G406="","",oldHousing!G406&amp;if(oldHousing!H406="n","&amp;nbsp;&lt;br /&gt;",",&amp;nbsp;"))</f>
        <v/>
      </c>
      <c r="M406" s="90" t="str">
        <f>if(oldHousing!B398="","","http://maps.google.com/?q="&amp;oldHousing!B398&amp;" NV")</f>
        <v/>
      </c>
      <c r="N406" s="90" t="str">
        <f>if(oldHousing!D398="","",$R$37&amp;oldHousing!D398&amp;$R$38&amp;oldHousing!E398)</f>
        <v/>
      </c>
      <c r="O406" s="90" t="str">
        <f t="shared" si="9"/>
        <v/>
      </c>
      <c r="P406" s="81"/>
      <c r="S406" s="81"/>
    </row>
    <row r="407">
      <c r="B407" s="87" t="str">
        <f t="shared" si="1"/>
        <v>#REF!</v>
      </c>
      <c r="C407" s="88" t="str">
        <f t="shared" si="2"/>
        <v>#REF!</v>
      </c>
      <c r="D407" s="89" t="str">
        <f t="shared" si="10"/>
        <v>#REF!</v>
      </c>
      <c r="E407" s="88" t="str">
        <f>if(Services!A483="","",$R$23&amp;Services!A483&amp;$R$24&amp;Services!H483&amp;$R$25&amp;Services!D483&amp;$R$26&amp;Services!E483&amp;$R$27&amp;oldWordpress!H407&amp;$R$28&amp;Services!B483&amp;$R$29)</f>
        <v/>
      </c>
      <c r="F407" s="90" t="str">
        <f>if(Services!D483="","",$R$32&amp;Services!D483&amp;$R$33&amp;Services!E483&amp;$R$34)</f>
        <v/>
      </c>
      <c r="G407" s="90" t="str">
        <f>if(Services!AJ483="","",$R$37&amp;Services!AJ483&amp;$R$38&amp;Services!AK483)</f>
        <v/>
      </c>
      <c r="H407" s="90" t="str">
        <f t="shared" si="3"/>
        <v/>
      </c>
      <c r="I407" s="81"/>
      <c r="J407" s="90" t="str">
        <f>if(oldHousing!A399="","",$R$42&amp;oldHousing!A399&amp;$R$43&amp;L407&amp;K407&amp;oldHousing!B399&amp;$R$46&amp;O407&amp;$R$47&amp;oldHousing!F399&amp;$R$48)</f>
        <v/>
      </c>
      <c r="K407" s="90" t="str">
        <f>if(oldHousing!H407="y"," subsidized&lt;br /&gt;"," ")</f>
        <v> </v>
      </c>
      <c r="L407" s="90" t="str">
        <f>if(oldHousing!G407="","",oldHousing!G407&amp;if(oldHousing!H407="n","&amp;nbsp;&lt;br /&gt;",",&amp;nbsp;"))</f>
        <v/>
      </c>
      <c r="M407" s="90" t="str">
        <f>if(oldHousing!B399="","","http://maps.google.com/?q="&amp;oldHousing!B399&amp;" NV")</f>
        <v/>
      </c>
      <c r="N407" s="90" t="str">
        <f>if(oldHousing!D399="","",$R$37&amp;oldHousing!D399&amp;$R$38&amp;oldHousing!E399)</f>
        <v/>
      </c>
      <c r="O407" s="90" t="str">
        <f t="shared" si="9"/>
        <v/>
      </c>
      <c r="P407" s="81"/>
      <c r="S407" s="81"/>
    </row>
    <row r="408">
      <c r="B408" s="87" t="str">
        <f t="shared" si="1"/>
        <v>#REF!</v>
      </c>
      <c r="C408" s="88" t="str">
        <f t="shared" si="2"/>
        <v>#REF!</v>
      </c>
      <c r="D408" s="89" t="str">
        <f t="shared" si="10"/>
        <v>#REF!</v>
      </c>
      <c r="E408" s="88" t="str">
        <f>if(Services!A484="","",$R$23&amp;Services!A484&amp;$R$24&amp;Services!H484&amp;$R$25&amp;Services!D484&amp;$R$26&amp;Services!E484&amp;$R$27&amp;oldWordpress!H408&amp;$R$28&amp;Services!B484&amp;$R$29)</f>
        <v/>
      </c>
      <c r="F408" s="90" t="str">
        <f>if(Services!D484="","",$R$32&amp;Services!D484&amp;$R$33&amp;Services!E484&amp;$R$34)</f>
        <v/>
      </c>
      <c r="G408" s="90" t="str">
        <f>if(Services!AJ484="","",$R$37&amp;Services!AJ484&amp;$R$38&amp;Services!AK484)</f>
        <v/>
      </c>
      <c r="H408" s="90" t="str">
        <f t="shared" si="3"/>
        <v/>
      </c>
      <c r="I408" s="81"/>
      <c r="J408" s="90" t="str">
        <f>if(oldHousing!A400="","",$R$42&amp;oldHousing!A400&amp;$R$43&amp;L408&amp;K408&amp;oldHousing!B400&amp;$R$46&amp;O408&amp;$R$47&amp;oldHousing!F400&amp;$R$48)</f>
        <v/>
      </c>
      <c r="K408" s="90" t="str">
        <f>if(oldHousing!H408="y"," subsidized&lt;br /&gt;"," ")</f>
        <v> </v>
      </c>
      <c r="L408" s="90" t="str">
        <f>if(oldHousing!G408="","",oldHousing!G408&amp;if(oldHousing!H408="n","&amp;nbsp;&lt;br /&gt;",",&amp;nbsp;"))</f>
        <v/>
      </c>
      <c r="M408" s="90" t="str">
        <f>if(oldHousing!B400="","","http://maps.google.com/?q="&amp;oldHousing!B400&amp;" NV")</f>
        <v/>
      </c>
      <c r="N408" s="90" t="str">
        <f>if(oldHousing!D400="","",$R$37&amp;oldHousing!D400&amp;$R$38&amp;oldHousing!E400)</f>
        <v/>
      </c>
      <c r="O408" s="90" t="str">
        <f t="shared" si="9"/>
        <v/>
      </c>
      <c r="P408" s="81"/>
      <c r="S408" s="81"/>
    </row>
    <row r="409">
      <c r="B409" s="87" t="str">
        <f t="shared" si="1"/>
        <v>#REF!</v>
      </c>
      <c r="C409" s="88" t="str">
        <f t="shared" si="2"/>
        <v>#REF!</v>
      </c>
      <c r="D409" s="89" t="str">
        <f t="shared" si="10"/>
        <v>#REF!</v>
      </c>
      <c r="E409" s="88" t="str">
        <f>if(Services!A485="","",$R$23&amp;Services!A485&amp;$R$24&amp;Services!H485&amp;$R$25&amp;Services!D485&amp;$R$26&amp;Services!E485&amp;$R$27&amp;oldWordpress!H409&amp;$R$28&amp;Services!B485&amp;$R$29)</f>
        <v/>
      </c>
      <c r="F409" s="90" t="str">
        <f>if(Services!D485="","",$R$32&amp;Services!D485&amp;$R$33&amp;Services!E485&amp;$R$34)</f>
        <v/>
      </c>
      <c r="G409" s="90" t="str">
        <f>if(Services!AJ485="","",$R$37&amp;Services!AJ485&amp;$R$38&amp;Services!AK485)</f>
        <v/>
      </c>
      <c r="H409" s="90" t="str">
        <f t="shared" si="3"/>
        <v/>
      </c>
      <c r="I409" s="81"/>
      <c r="J409" s="90" t="str">
        <f>if(oldHousing!A401="","",$R$42&amp;oldHousing!A401&amp;$R$43&amp;L409&amp;K409&amp;oldHousing!B401&amp;$R$46&amp;O409&amp;$R$47&amp;oldHousing!F401&amp;$R$48)</f>
        <v/>
      </c>
      <c r="K409" s="90" t="str">
        <f>if(oldHousing!H409="y"," subsidized&lt;br /&gt;"," ")</f>
        <v> </v>
      </c>
      <c r="L409" s="90" t="str">
        <f>if(oldHousing!G409="","",oldHousing!G409&amp;if(oldHousing!H409="n","&amp;nbsp;&lt;br /&gt;",",&amp;nbsp;"))</f>
        <v/>
      </c>
      <c r="M409" s="90" t="str">
        <f>if(oldHousing!B401="","","http://maps.google.com/?q="&amp;oldHousing!B401&amp;" NV")</f>
        <v/>
      </c>
      <c r="N409" s="90" t="str">
        <f>if(oldHousing!D401="","",$R$37&amp;oldHousing!D401&amp;$R$38&amp;oldHousing!E401)</f>
        <v/>
      </c>
      <c r="O409" s="90" t="str">
        <f t="shared" si="9"/>
        <v/>
      </c>
      <c r="P409" s="81"/>
      <c r="S409" s="81"/>
    </row>
    <row r="410">
      <c r="B410" s="87" t="str">
        <f t="shared" si="1"/>
        <v>#REF!</v>
      </c>
      <c r="C410" s="88" t="str">
        <f t="shared" si="2"/>
        <v>#REF!</v>
      </c>
      <c r="D410" s="89" t="str">
        <f t="shared" si="10"/>
        <v>#REF!</v>
      </c>
      <c r="E410" s="88" t="str">
        <f>if(Services!A486="","",$R$23&amp;Services!A486&amp;$R$24&amp;Services!H486&amp;$R$25&amp;Services!D486&amp;$R$26&amp;Services!E486&amp;$R$27&amp;oldWordpress!H410&amp;$R$28&amp;Services!B486&amp;$R$29)</f>
        <v/>
      </c>
      <c r="F410" s="90" t="str">
        <f>if(Services!D486="","",$R$32&amp;Services!D486&amp;$R$33&amp;Services!E486&amp;$R$34)</f>
        <v/>
      </c>
      <c r="G410" s="90" t="str">
        <f>if(Services!AJ486="","",$R$37&amp;Services!AJ486&amp;$R$38&amp;Services!AK486)</f>
        <v/>
      </c>
      <c r="H410" s="90" t="str">
        <f t="shared" si="3"/>
        <v/>
      </c>
      <c r="I410" s="81"/>
      <c r="J410" s="90" t="str">
        <f>if(oldHousing!A402="","",$R$42&amp;oldHousing!A402&amp;$R$43&amp;L410&amp;K410&amp;oldHousing!B402&amp;$R$46&amp;O410&amp;$R$47&amp;oldHousing!F402&amp;$R$48)</f>
        <v/>
      </c>
      <c r="K410" s="90" t="str">
        <f>if(oldHousing!H410="y"," subsidized&lt;br /&gt;"," ")</f>
        <v> </v>
      </c>
      <c r="L410" s="90" t="str">
        <f>if(oldHousing!G410="","",oldHousing!G410&amp;if(oldHousing!H410="n","&amp;nbsp;&lt;br /&gt;",",&amp;nbsp;"))</f>
        <v/>
      </c>
      <c r="M410" s="90" t="str">
        <f>if(oldHousing!B402="","","http://maps.google.com/?q="&amp;oldHousing!B402&amp;" NV")</f>
        <v/>
      </c>
      <c r="N410" s="90" t="str">
        <f>if(oldHousing!D402="","",$R$37&amp;oldHousing!D402&amp;$R$38&amp;oldHousing!E402)</f>
        <v/>
      </c>
      <c r="O410" s="90" t="str">
        <f t="shared" si="9"/>
        <v/>
      </c>
      <c r="P410" s="81"/>
      <c r="S410" s="81"/>
    </row>
    <row r="411">
      <c r="B411" s="87" t="str">
        <f t="shared" si="1"/>
        <v>#REF!</v>
      </c>
      <c r="C411" s="88" t="str">
        <f t="shared" si="2"/>
        <v>#REF!</v>
      </c>
      <c r="D411" s="89" t="str">
        <f t="shared" si="10"/>
        <v>#REF!</v>
      </c>
      <c r="E411" s="88" t="str">
        <f>if(Services!A487="","",$R$23&amp;Services!A487&amp;$R$24&amp;Services!H487&amp;$R$25&amp;Services!D487&amp;$R$26&amp;Services!E487&amp;$R$27&amp;oldWordpress!H411&amp;$R$28&amp;Services!B487&amp;$R$29)</f>
        <v/>
      </c>
      <c r="F411" s="90" t="str">
        <f>if(Services!D487="","",$R$32&amp;Services!D487&amp;$R$33&amp;Services!E487&amp;$R$34)</f>
        <v/>
      </c>
      <c r="G411" s="90" t="str">
        <f>if(Services!AJ487="","",$R$37&amp;Services!AJ487&amp;$R$38&amp;Services!AK487)</f>
        <v/>
      </c>
      <c r="H411" s="90" t="str">
        <f t="shared" si="3"/>
        <v/>
      </c>
      <c r="I411" s="81"/>
      <c r="J411" s="90" t="str">
        <f>if(oldHousing!A403="","",$R$42&amp;oldHousing!A403&amp;$R$43&amp;L411&amp;K411&amp;oldHousing!B403&amp;$R$46&amp;O411&amp;$R$47&amp;oldHousing!F403&amp;$R$48)</f>
        <v/>
      </c>
      <c r="K411" s="90" t="str">
        <f>if(oldHousing!H411="y"," subsidized&lt;br /&gt;"," ")</f>
        <v> </v>
      </c>
      <c r="L411" s="90" t="str">
        <f>if(oldHousing!G411="","",oldHousing!G411&amp;if(oldHousing!H411="n","&amp;nbsp;&lt;br /&gt;",",&amp;nbsp;"))</f>
        <v/>
      </c>
      <c r="M411" s="90" t="str">
        <f>if(oldHousing!B403="","","http://maps.google.com/?q="&amp;oldHousing!B403&amp;" NV")</f>
        <v/>
      </c>
      <c r="N411" s="90" t="str">
        <f>if(oldHousing!D403="","",$R$37&amp;oldHousing!D403&amp;$R$38&amp;oldHousing!E403)</f>
        <v/>
      </c>
      <c r="O411" s="90" t="str">
        <f t="shared" si="9"/>
        <v/>
      </c>
      <c r="P411" s="81"/>
      <c r="S411" s="81"/>
    </row>
    <row r="412">
      <c r="B412" s="87" t="str">
        <f t="shared" si="1"/>
        <v>#REF!</v>
      </c>
      <c r="C412" s="88" t="str">
        <f t="shared" si="2"/>
        <v>#REF!</v>
      </c>
      <c r="D412" s="89" t="str">
        <f t="shared" si="10"/>
        <v>#REF!</v>
      </c>
      <c r="E412" s="88" t="str">
        <f>if(Services!A488="","",$R$23&amp;Services!A488&amp;$R$24&amp;Services!H488&amp;$R$25&amp;Services!D488&amp;$R$26&amp;Services!E488&amp;$R$27&amp;oldWordpress!H412&amp;$R$28&amp;Services!B488&amp;$R$29)</f>
        <v/>
      </c>
      <c r="F412" s="90" t="str">
        <f>if(Services!D488="","",$R$32&amp;Services!D488&amp;$R$33&amp;Services!E488&amp;$R$34)</f>
        <v/>
      </c>
      <c r="G412" s="90" t="str">
        <f>if(Services!AJ488="","",$R$37&amp;Services!AJ488&amp;$R$38&amp;Services!AK488)</f>
        <v/>
      </c>
      <c r="H412" s="90" t="str">
        <f t="shared" si="3"/>
        <v/>
      </c>
      <c r="I412" s="81"/>
      <c r="J412" s="90" t="str">
        <f>if(oldHousing!A404="","",$R$42&amp;oldHousing!A404&amp;$R$43&amp;L412&amp;K412&amp;oldHousing!B404&amp;$R$46&amp;O412&amp;$R$47&amp;oldHousing!F404&amp;$R$48)</f>
        <v/>
      </c>
      <c r="K412" s="90" t="str">
        <f>if(oldHousing!H412="y"," subsidized&lt;br /&gt;"," ")</f>
        <v> </v>
      </c>
      <c r="L412" s="90" t="str">
        <f>if(oldHousing!G412="","",oldHousing!G412&amp;if(oldHousing!H412="n","&amp;nbsp;&lt;br /&gt;",",&amp;nbsp;"))</f>
        <v/>
      </c>
      <c r="M412" s="90" t="str">
        <f>if(oldHousing!B404="","","http://maps.google.com/?q="&amp;oldHousing!B404&amp;" NV")</f>
        <v/>
      </c>
      <c r="N412" s="90" t="str">
        <f>if(oldHousing!D404="","",$R$37&amp;oldHousing!D404&amp;$R$38&amp;oldHousing!E404)</f>
        <v/>
      </c>
      <c r="O412" s="90" t="str">
        <f t="shared" si="9"/>
        <v/>
      </c>
      <c r="P412" s="81"/>
      <c r="S412" s="81"/>
    </row>
    <row r="413">
      <c r="B413" s="87" t="str">
        <f t="shared" si="1"/>
        <v>#REF!</v>
      </c>
      <c r="C413" s="88" t="str">
        <f t="shared" si="2"/>
        <v>#REF!</v>
      </c>
      <c r="D413" s="89" t="str">
        <f t="shared" si="10"/>
        <v>#REF!</v>
      </c>
      <c r="E413" s="88" t="str">
        <f>if(Services!A489="","",$R$23&amp;Services!A489&amp;$R$24&amp;Services!H489&amp;$R$25&amp;Services!D489&amp;$R$26&amp;Services!E489&amp;$R$27&amp;oldWordpress!H413&amp;$R$28&amp;Services!B489&amp;$R$29)</f>
        <v/>
      </c>
      <c r="F413" s="90" t="str">
        <f>if(Services!D489="","",$R$32&amp;Services!D489&amp;$R$33&amp;Services!E489&amp;$R$34)</f>
        <v/>
      </c>
      <c r="G413" s="90" t="str">
        <f>if(Services!AJ489="","",$R$37&amp;Services!AJ489&amp;$R$38&amp;Services!AK489)</f>
        <v/>
      </c>
      <c r="H413" s="90" t="str">
        <f t="shared" si="3"/>
        <v/>
      </c>
      <c r="I413" s="81"/>
      <c r="J413" s="90" t="str">
        <f>if(oldHousing!A405="","",$R$42&amp;oldHousing!A405&amp;$R$43&amp;L413&amp;K413&amp;oldHousing!B405&amp;$R$46&amp;O413&amp;$R$47&amp;oldHousing!F405&amp;$R$48)</f>
        <v/>
      </c>
      <c r="K413" s="90" t="str">
        <f>if(oldHousing!H413="y"," subsidized&lt;br /&gt;"," ")</f>
        <v> </v>
      </c>
      <c r="L413" s="90" t="str">
        <f>if(oldHousing!G413="","",oldHousing!G413&amp;if(oldHousing!H413="n","&amp;nbsp;&lt;br /&gt;",",&amp;nbsp;"))</f>
        <v/>
      </c>
      <c r="M413" s="90" t="str">
        <f>if(oldHousing!B405="","","http://maps.google.com/?q="&amp;oldHousing!B405&amp;" NV")</f>
        <v/>
      </c>
      <c r="N413" s="90" t="str">
        <f>if(oldHousing!D405="","",$R$37&amp;oldHousing!D405&amp;$R$38&amp;oldHousing!E405)</f>
        <v/>
      </c>
      <c r="O413" s="90" t="str">
        <f t="shared" si="9"/>
        <v/>
      </c>
      <c r="P413" s="81"/>
      <c r="S413" s="81"/>
    </row>
    <row r="414">
      <c r="B414" s="87" t="str">
        <f t="shared" si="1"/>
        <v>#REF!</v>
      </c>
      <c r="C414" s="88" t="str">
        <f t="shared" si="2"/>
        <v>#REF!</v>
      </c>
      <c r="D414" s="89" t="str">
        <f t="shared" si="10"/>
        <v>#REF!</v>
      </c>
      <c r="E414" s="88" t="str">
        <f>if(Services!A490="","",$R$23&amp;Services!A490&amp;$R$24&amp;Services!H490&amp;$R$25&amp;Services!D490&amp;$R$26&amp;Services!E490&amp;$R$27&amp;oldWordpress!H414&amp;$R$28&amp;Services!B490&amp;$R$29)</f>
        <v/>
      </c>
      <c r="F414" s="90" t="str">
        <f>if(Services!D490="","",$R$32&amp;Services!D490&amp;$R$33&amp;Services!E490&amp;$R$34)</f>
        <v/>
      </c>
      <c r="G414" s="90" t="str">
        <f>if(Services!AJ490="","",$R$37&amp;Services!AJ490&amp;$R$38&amp;Services!AK490)</f>
        <v/>
      </c>
      <c r="H414" s="90" t="str">
        <f t="shared" si="3"/>
        <v/>
      </c>
      <c r="I414" s="81"/>
      <c r="J414" s="90" t="str">
        <f>if(oldHousing!A406="","",$R$42&amp;oldHousing!A406&amp;$R$43&amp;L414&amp;K414&amp;oldHousing!B406&amp;$R$46&amp;O414&amp;$R$47&amp;oldHousing!F406&amp;$R$48)</f>
        <v/>
      </c>
      <c r="K414" s="90" t="str">
        <f>if(oldHousing!H414="y"," subsidized&lt;br /&gt;"," ")</f>
        <v> </v>
      </c>
      <c r="L414" s="90" t="str">
        <f>if(oldHousing!G414="","",oldHousing!G414&amp;if(oldHousing!H414="n","&amp;nbsp;&lt;br /&gt;",",&amp;nbsp;"))</f>
        <v/>
      </c>
      <c r="M414" s="90" t="str">
        <f>if(oldHousing!B406="","","http://maps.google.com/?q="&amp;oldHousing!B406&amp;" NV")</f>
        <v/>
      </c>
      <c r="N414" s="90" t="str">
        <f>if(oldHousing!D406="","",$R$37&amp;oldHousing!D406&amp;$R$38&amp;oldHousing!E406)</f>
        <v/>
      </c>
      <c r="O414" s="90" t="str">
        <f t="shared" si="9"/>
        <v/>
      </c>
      <c r="P414" s="81"/>
      <c r="S414" s="81"/>
    </row>
    <row r="415">
      <c r="B415" s="87" t="str">
        <f t="shared" si="1"/>
        <v>#REF!</v>
      </c>
      <c r="C415" s="88" t="str">
        <f t="shared" si="2"/>
        <v>#REF!</v>
      </c>
      <c r="D415" s="89" t="str">
        <f t="shared" si="10"/>
        <v>#REF!</v>
      </c>
      <c r="E415" s="88" t="str">
        <f>if(Services!A491="","",$R$23&amp;Services!A491&amp;$R$24&amp;Services!H491&amp;$R$25&amp;Services!D491&amp;$R$26&amp;Services!E491&amp;$R$27&amp;oldWordpress!H415&amp;$R$28&amp;Services!B491&amp;$R$29)</f>
        <v/>
      </c>
      <c r="F415" s="90" t="str">
        <f>if(Services!D491="","",$R$32&amp;Services!D491&amp;$R$33&amp;Services!E491&amp;$R$34)</f>
        <v/>
      </c>
      <c r="G415" s="90" t="str">
        <f>if(Services!AJ491="","",$R$37&amp;Services!AJ491&amp;$R$38&amp;Services!AK491)</f>
        <v/>
      </c>
      <c r="H415" s="90" t="str">
        <f t="shared" si="3"/>
        <v/>
      </c>
      <c r="I415" s="81"/>
      <c r="J415" s="90" t="str">
        <f>if(oldHousing!A407="","",$R$42&amp;oldHousing!A407&amp;$R$43&amp;L415&amp;K415&amp;oldHousing!B407&amp;$R$46&amp;O415&amp;$R$47&amp;oldHousing!F407&amp;$R$48)</f>
        <v/>
      </c>
      <c r="K415" s="90" t="str">
        <f>if(oldHousing!H415="y"," subsidized&lt;br /&gt;"," ")</f>
        <v> </v>
      </c>
      <c r="L415" s="90" t="str">
        <f>if(oldHousing!G415="","",oldHousing!G415&amp;if(oldHousing!H415="n","&amp;nbsp;&lt;br /&gt;",",&amp;nbsp;"))</f>
        <v/>
      </c>
      <c r="M415" s="90" t="str">
        <f>if(oldHousing!B407="","","http://maps.google.com/?q="&amp;oldHousing!B407&amp;" NV")</f>
        <v/>
      </c>
      <c r="N415" s="90" t="str">
        <f>if(oldHousing!D407="","",$R$37&amp;oldHousing!D407&amp;$R$38&amp;oldHousing!E407)</f>
        <v/>
      </c>
      <c r="O415" s="90" t="str">
        <f t="shared" si="9"/>
        <v/>
      </c>
      <c r="P415" s="81"/>
      <c r="S415" s="81"/>
    </row>
    <row r="416">
      <c r="B416" s="87" t="str">
        <f t="shared" si="1"/>
        <v>#REF!</v>
      </c>
      <c r="C416" s="88" t="str">
        <f t="shared" si="2"/>
        <v>#REF!</v>
      </c>
      <c r="D416" s="89" t="str">
        <f t="shared" si="10"/>
        <v>#REF!</v>
      </c>
      <c r="E416" s="88" t="str">
        <f>if(Services!A492="","",$R$23&amp;Services!A492&amp;$R$24&amp;Services!H492&amp;$R$25&amp;Services!D492&amp;$R$26&amp;Services!E492&amp;$R$27&amp;oldWordpress!H416&amp;$R$28&amp;Services!B492&amp;$R$29)</f>
        <v/>
      </c>
      <c r="F416" s="90" t="str">
        <f>if(Services!D492="","",$R$32&amp;Services!D492&amp;$R$33&amp;Services!E492&amp;$R$34)</f>
        <v/>
      </c>
      <c r="G416" s="90" t="str">
        <f>if(Services!AJ492="","",$R$37&amp;Services!AJ492&amp;$R$38&amp;Services!AK492)</f>
        <v/>
      </c>
      <c r="H416" s="90" t="str">
        <f t="shared" si="3"/>
        <v/>
      </c>
      <c r="I416" s="81"/>
      <c r="J416" s="90" t="str">
        <f>if(oldHousing!A408="","",$R$42&amp;oldHousing!A408&amp;$R$43&amp;L416&amp;K416&amp;oldHousing!B408&amp;$R$46&amp;O416&amp;$R$47&amp;oldHousing!F408&amp;$R$48)</f>
        <v/>
      </c>
      <c r="K416" s="90" t="str">
        <f>if(oldHousing!H416="y"," subsidized&lt;br /&gt;"," ")</f>
        <v> </v>
      </c>
      <c r="L416" s="90" t="str">
        <f>if(oldHousing!G416="","",oldHousing!G416&amp;if(oldHousing!H416="n","&amp;nbsp;&lt;br /&gt;",",&amp;nbsp;"))</f>
        <v/>
      </c>
      <c r="M416" s="90" t="str">
        <f>if(oldHousing!B408="","","http://maps.google.com/?q="&amp;oldHousing!B408&amp;" NV")</f>
        <v/>
      </c>
      <c r="N416" s="90" t="str">
        <f>if(oldHousing!D408="","",$R$37&amp;oldHousing!D408&amp;$R$38&amp;oldHousing!E408)</f>
        <v/>
      </c>
      <c r="O416" s="90" t="str">
        <f t="shared" si="9"/>
        <v/>
      </c>
      <c r="P416" s="81"/>
      <c r="S416" s="81"/>
    </row>
    <row r="417">
      <c r="B417" s="87" t="str">
        <f t="shared" si="1"/>
        <v>#REF!</v>
      </c>
      <c r="C417" s="88" t="str">
        <f t="shared" si="2"/>
        <v>#REF!</v>
      </c>
      <c r="D417" s="89" t="str">
        <f t="shared" si="10"/>
        <v>#REF!</v>
      </c>
      <c r="E417" s="88" t="str">
        <f>if(Services!A493="","",$R$23&amp;Services!A493&amp;$R$24&amp;Services!H493&amp;$R$25&amp;Services!D493&amp;$R$26&amp;Services!E493&amp;$R$27&amp;oldWordpress!H417&amp;$R$28&amp;Services!B493&amp;$R$29)</f>
        <v/>
      </c>
      <c r="F417" s="90" t="str">
        <f>if(Services!D493="","",$R$32&amp;Services!D493&amp;$R$33&amp;Services!E493&amp;$R$34)</f>
        <v/>
      </c>
      <c r="G417" s="90" t="str">
        <f>if(Services!AJ493="","",$R$37&amp;Services!AJ493&amp;$R$38&amp;Services!AK493)</f>
        <v/>
      </c>
      <c r="H417" s="90" t="str">
        <f t="shared" si="3"/>
        <v/>
      </c>
      <c r="I417" s="81"/>
      <c r="J417" s="90" t="str">
        <f>if(oldHousing!A409="","",$R$42&amp;oldHousing!A409&amp;$R$43&amp;L417&amp;K417&amp;oldHousing!B409&amp;$R$46&amp;O417&amp;$R$47&amp;oldHousing!F409&amp;$R$48)</f>
        <v/>
      </c>
      <c r="K417" s="90" t="str">
        <f>if(oldHousing!H417="y"," subsidized&lt;br /&gt;"," ")</f>
        <v> </v>
      </c>
      <c r="L417" s="90" t="str">
        <f>if(oldHousing!G417="","",oldHousing!G417&amp;if(oldHousing!H417="n","&amp;nbsp;&lt;br /&gt;",",&amp;nbsp;"))</f>
        <v/>
      </c>
      <c r="M417" s="90" t="str">
        <f>if(oldHousing!B409="","","http://maps.google.com/?q="&amp;oldHousing!B409&amp;" NV")</f>
        <v/>
      </c>
      <c r="N417" s="90" t="str">
        <f>if(oldHousing!D409="","",$R$37&amp;oldHousing!D409&amp;$R$38&amp;oldHousing!E409)</f>
        <v/>
      </c>
      <c r="O417" s="90" t="str">
        <f t="shared" si="9"/>
        <v/>
      </c>
      <c r="P417" s="81"/>
      <c r="S417" s="81"/>
    </row>
    <row r="418">
      <c r="B418" s="87" t="str">
        <f t="shared" si="1"/>
        <v>#REF!</v>
      </c>
      <c r="C418" s="88" t="str">
        <f t="shared" si="2"/>
        <v>#REF!</v>
      </c>
      <c r="D418" s="89" t="str">
        <f t="shared" si="10"/>
        <v>#REF!</v>
      </c>
      <c r="E418" s="88" t="str">
        <f>if(Services!A494="","",$R$23&amp;Services!A494&amp;$R$24&amp;Services!H494&amp;$R$25&amp;Services!D494&amp;$R$26&amp;Services!E494&amp;$R$27&amp;oldWordpress!H418&amp;$R$28&amp;Services!B494&amp;$R$29)</f>
        <v/>
      </c>
      <c r="F418" s="90" t="str">
        <f>if(Services!D494="","",$R$32&amp;Services!D494&amp;$R$33&amp;Services!E494&amp;$R$34)</f>
        <v/>
      </c>
      <c r="G418" s="90" t="str">
        <f>if(Services!AJ494="","",$R$37&amp;Services!AJ494&amp;$R$38&amp;Services!AK494)</f>
        <v/>
      </c>
      <c r="H418" s="90" t="str">
        <f t="shared" si="3"/>
        <v/>
      </c>
      <c r="I418" s="81"/>
      <c r="J418" s="90" t="str">
        <f>if(oldHousing!A410="","",$R$42&amp;oldHousing!A410&amp;$R$43&amp;L418&amp;K418&amp;oldHousing!B410&amp;$R$46&amp;O418&amp;$R$47&amp;oldHousing!F410&amp;$R$48)</f>
        <v/>
      </c>
      <c r="K418" s="90" t="str">
        <f>if(oldHousing!H418="y"," subsidized&lt;br /&gt;"," ")</f>
        <v> </v>
      </c>
      <c r="L418" s="90" t="str">
        <f>if(oldHousing!G418="","",oldHousing!G418&amp;if(oldHousing!H418="n","&amp;nbsp;&lt;br /&gt;",",&amp;nbsp;"))</f>
        <v/>
      </c>
      <c r="M418" s="90" t="str">
        <f>if(oldHousing!B410="","","http://maps.google.com/?q="&amp;oldHousing!B410&amp;" NV")</f>
        <v/>
      </c>
      <c r="N418" s="90" t="str">
        <f>if(oldHousing!D410="","",$R$37&amp;oldHousing!D410&amp;$R$38&amp;oldHousing!E410)</f>
        <v/>
      </c>
      <c r="O418" s="90" t="str">
        <f t="shared" si="9"/>
        <v/>
      </c>
      <c r="P418" s="81"/>
      <c r="S418" s="81"/>
    </row>
    <row r="419">
      <c r="B419" s="87" t="str">
        <f t="shared" si="1"/>
        <v>#REF!</v>
      </c>
      <c r="C419" s="88" t="str">
        <f t="shared" si="2"/>
        <v>#REF!</v>
      </c>
      <c r="D419" s="89" t="str">
        <f t="shared" si="10"/>
        <v>#REF!</v>
      </c>
      <c r="E419" s="88" t="str">
        <f>if(Services!A495="","",$R$23&amp;Services!A495&amp;$R$24&amp;Services!H495&amp;$R$25&amp;Services!D495&amp;$R$26&amp;Services!E495&amp;$R$27&amp;oldWordpress!H419&amp;$R$28&amp;Services!B495&amp;$R$29)</f>
        <v/>
      </c>
      <c r="F419" s="90" t="str">
        <f>if(Services!D495="","",$R$32&amp;Services!D495&amp;$R$33&amp;Services!E495&amp;$R$34)</f>
        <v/>
      </c>
      <c r="G419" s="90" t="str">
        <f>if(Services!AJ495="","",$R$37&amp;Services!AJ495&amp;$R$38&amp;Services!AK495)</f>
        <v/>
      </c>
      <c r="H419" s="90" t="str">
        <f t="shared" si="3"/>
        <v/>
      </c>
      <c r="I419" s="81"/>
      <c r="J419" s="90" t="str">
        <f>if(oldHousing!A411="","",$R$42&amp;oldHousing!A411&amp;$R$43&amp;L419&amp;K419&amp;oldHousing!B411&amp;$R$46&amp;O419&amp;$R$47&amp;oldHousing!F411&amp;$R$48)</f>
        <v/>
      </c>
      <c r="K419" s="90" t="str">
        <f>if(oldHousing!H419="y"," subsidized&lt;br /&gt;"," ")</f>
        <v> </v>
      </c>
      <c r="L419" s="90" t="str">
        <f>if(oldHousing!G419="","",oldHousing!G419&amp;if(oldHousing!H419="n","&amp;nbsp;&lt;br /&gt;",",&amp;nbsp;"))</f>
        <v/>
      </c>
      <c r="M419" s="90" t="str">
        <f>if(oldHousing!B411="","","http://maps.google.com/?q="&amp;oldHousing!B411&amp;" NV")</f>
        <v/>
      </c>
      <c r="N419" s="90" t="str">
        <f>if(oldHousing!D411="","",$R$37&amp;oldHousing!D411&amp;$R$38&amp;oldHousing!E411)</f>
        <v/>
      </c>
      <c r="O419" s="90" t="str">
        <f t="shared" si="9"/>
        <v/>
      </c>
      <c r="P419" s="81"/>
      <c r="S419" s="81"/>
    </row>
    <row r="420">
      <c r="B420" s="87" t="str">
        <f t="shared" si="1"/>
        <v>#REF!</v>
      </c>
      <c r="C420" s="88" t="str">
        <f t="shared" si="2"/>
        <v>#REF!</v>
      </c>
      <c r="D420" s="89" t="str">
        <f t="shared" si="10"/>
        <v>#REF!</v>
      </c>
      <c r="E420" s="88" t="str">
        <f>if(Services!A496="","",$R$23&amp;Services!A496&amp;$R$24&amp;Services!H496&amp;$R$25&amp;Services!D496&amp;$R$26&amp;Services!E496&amp;$R$27&amp;oldWordpress!H420&amp;$R$28&amp;Services!B496&amp;$R$29)</f>
        <v/>
      </c>
      <c r="F420" s="90" t="str">
        <f>if(Services!D496="","",$R$32&amp;Services!D496&amp;$R$33&amp;Services!E496&amp;$R$34)</f>
        <v/>
      </c>
      <c r="G420" s="90" t="str">
        <f>if(Services!AJ496="","",$R$37&amp;Services!AJ496&amp;$R$38&amp;Services!AK496)</f>
        <v/>
      </c>
      <c r="H420" s="90" t="str">
        <f t="shared" si="3"/>
        <v/>
      </c>
      <c r="I420" s="81"/>
      <c r="J420" s="90" t="str">
        <f>if(oldHousing!A412="","",$R$42&amp;oldHousing!A412&amp;$R$43&amp;L420&amp;K420&amp;oldHousing!B412&amp;$R$46&amp;O420&amp;$R$47&amp;oldHousing!F412&amp;$R$48)</f>
        <v/>
      </c>
      <c r="K420" s="90" t="str">
        <f>if(oldHousing!H420="y"," subsidized&lt;br /&gt;"," ")</f>
        <v> </v>
      </c>
      <c r="L420" s="90" t="str">
        <f>if(oldHousing!G420="","",oldHousing!G420&amp;if(oldHousing!H420="n","&amp;nbsp;&lt;br /&gt;",",&amp;nbsp;"))</f>
        <v/>
      </c>
      <c r="M420" s="90" t="str">
        <f>if(oldHousing!B412="","","http://maps.google.com/?q="&amp;oldHousing!B412&amp;" NV")</f>
        <v/>
      </c>
      <c r="N420" s="90" t="str">
        <f>if(oldHousing!D412="","",$R$37&amp;oldHousing!D412&amp;$R$38&amp;oldHousing!E412)</f>
        <v/>
      </c>
      <c r="O420" s="90" t="str">
        <f t="shared" si="9"/>
        <v/>
      </c>
      <c r="P420" s="81"/>
      <c r="S420" s="81"/>
    </row>
    <row r="421">
      <c r="B421" s="87" t="str">
        <f t="shared" si="1"/>
        <v>#REF!</v>
      </c>
      <c r="C421" s="88" t="str">
        <f t="shared" si="2"/>
        <v>#REF!</v>
      </c>
      <c r="D421" s="89" t="str">
        <f t="shared" si="10"/>
        <v>#REF!</v>
      </c>
      <c r="E421" s="88" t="str">
        <f>if(Services!A497="","",$R$23&amp;Services!A497&amp;$R$24&amp;Services!H497&amp;$R$25&amp;Services!D497&amp;$R$26&amp;Services!E497&amp;$R$27&amp;oldWordpress!H421&amp;$R$28&amp;Services!B497&amp;$R$29)</f>
        <v/>
      </c>
      <c r="F421" s="90" t="str">
        <f>if(Services!D497="","",$R$32&amp;Services!D497&amp;$R$33&amp;Services!E497&amp;$R$34)</f>
        <v/>
      </c>
      <c r="G421" s="90" t="str">
        <f>if(Services!AJ497="","",$R$37&amp;Services!AJ497&amp;$R$38&amp;Services!AK497)</f>
        <v/>
      </c>
      <c r="H421" s="90" t="str">
        <f t="shared" si="3"/>
        <v/>
      </c>
      <c r="I421" s="81"/>
      <c r="J421" s="90" t="str">
        <f>if(oldHousing!A413="","",$R$42&amp;oldHousing!A413&amp;$R$43&amp;L421&amp;K421&amp;oldHousing!B413&amp;$R$46&amp;O421&amp;$R$47&amp;oldHousing!F413&amp;$R$48)</f>
        <v/>
      </c>
      <c r="K421" s="90" t="str">
        <f>if(oldHousing!H421="y"," subsidized&lt;br /&gt;"," ")</f>
        <v> </v>
      </c>
      <c r="L421" s="90" t="str">
        <f>if(oldHousing!G421="","",oldHousing!G421&amp;if(oldHousing!H421="n","&amp;nbsp;&lt;br /&gt;",",&amp;nbsp;"))</f>
        <v/>
      </c>
      <c r="M421" s="90" t="str">
        <f>if(oldHousing!B413="","","http://maps.google.com/?q="&amp;oldHousing!B413&amp;" NV")</f>
        <v/>
      </c>
      <c r="N421" s="90" t="str">
        <f>if(oldHousing!D413="","",$R$37&amp;oldHousing!D413&amp;$R$38&amp;oldHousing!E413)</f>
        <v/>
      </c>
      <c r="O421" s="90" t="str">
        <f t="shared" si="9"/>
        <v/>
      </c>
      <c r="P421" s="81"/>
      <c r="S421" s="81"/>
    </row>
    <row r="422">
      <c r="B422" s="87" t="str">
        <f t="shared" si="1"/>
        <v>#REF!</v>
      </c>
      <c r="C422" s="88" t="str">
        <f t="shared" si="2"/>
        <v>#REF!</v>
      </c>
      <c r="D422" s="89" t="str">
        <f t="shared" si="10"/>
        <v>#REF!</v>
      </c>
      <c r="E422" s="88" t="str">
        <f>if(Services!A498="","",$R$23&amp;Services!A498&amp;$R$24&amp;Services!H498&amp;$R$25&amp;Services!D498&amp;$R$26&amp;Services!E498&amp;$R$27&amp;oldWordpress!H422&amp;$R$28&amp;Services!B498&amp;$R$29)</f>
        <v/>
      </c>
      <c r="F422" s="90" t="str">
        <f>if(Services!D498="","",$R$32&amp;Services!D498&amp;$R$33&amp;Services!E498&amp;$R$34)</f>
        <v/>
      </c>
      <c r="G422" s="90" t="str">
        <f>if(Services!AJ498="","",$R$37&amp;Services!AJ498&amp;$R$38&amp;Services!AK498)</f>
        <v/>
      </c>
      <c r="H422" s="90" t="str">
        <f t="shared" si="3"/>
        <v/>
      </c>
      <c r="I422" s="81"/>
      <c r="J422" s="90" t="str">
        <f>if(oldHousing!A414="","",$R$42&amp;oldHousing!A414&amp;$R$43&amp;L422&amp;K422&amp;oldHousing!B414&amp;$R$46&amp;O422&amp;$R$47&amp;oldHousing!F414&amp;$R$48)</f>
        <v/>
      </c>
      <c r="K422" s="90" t="str">
        <f>if(oldHousing!H422="y"," subsidized&lt;br /&gt;"," ")</f>
        <v> </v>
      </c>
      <c r="L422" s="90" t="str">
        <f>if(oldHousing!G422="","",oldHousing!G422&amp;if(oldHousing!H422="n","&amp;nbsp;&lt;br /&gt;",",&amp;nbsp;"))</f>
        <v/>
      </c>
      <c r="M422" s="90" t="str">
        <f>if(oldHousing!B414="","","http://maps.google.com/?q="&amp;oldHousing!B414&amp;" NV")</f>
        <v/>
      </c>
      <c r="N422" s="90" t="str">
        <f>if(oldHousing!D414="","",$R$37&amp;oldHousing!D414&amp;$R$38&amp;oldHousing!E414)</f>
        <v/>
      </c>
      <c r="O422" s="90" t="str">
        <f t="shared" si="9"/>
        <v/>
      </c>
      <c r="P422" s="81"/>
      <c r="S422" s="81"/>
    </row>
    <row r="423">
      <c r="B423" s="87" t="str">
        <f t="shared" si="1"/>
        <v>#REF!</v>
      </c>
      <c r="C423" s="88" t="str">
        <f t="shared" si="2"/>
        <v>#REF!</v>
      </c>
      <c r="D423" s="89" t="str">
        <f t="shared" si="10"/>
        <v>#REF!</v>
      </c>
      <c r="E423" s="88" t="str">
        <f>if(Services!A499="","",$R$23&amp;Services!A499&amp;$R$24&amp;Services!H499&amp;$R$25&amp;Services!D499&amp;$R$26&amp;Services!E499&amp;$R$27&amp;oldWordpress!H423&amp;$R$28&amp;Services!B499&amp;$R$29)</f>
        <v/>
      </c>
      <c r="F423" s="90" t="str">
        <f>if(Services!D499="","",$R$32&amp;Services!D499&amp;$R$33&amp;Services!E499&amp;$R$34)</f>
        <v/>
      </c>
      <c r="G423" s="90" t="str">
        <f>if(Services!AJ499="","",$R$37&amp;Services!AJ499&amp;$R$38&amp;Services!AK499)</f>
        <v/>
      </c>
      <c r="H423" s="90" t="str">
        <f t="shared" si="3"/>
        <v/>
      </c>
      <c r="I423" s="81"/>
      <c r="J423" s="90" t="str">
        <f>if(oldHousing!A415="","",$R$42&amp;oldHousing!A415&amp;$R$43&amp;L423&amp;K423&amp;oldHousing!B415&amp;$R$46&amp;O423&amp;$R$47&amp;oldHousing!F415&amp;$R$48)</f>
        <v/>
      </c>
      <c r="K423" s="90" t="str">
        <f>if(oldHousing!H423="y"," subsidized&lt;br /&gt;"," ")</f>
        <v> </v>
      </c>
      <c r="L423" s="90" t="str">
        <f>if(oldHousing!G423="","",oldHousing!G423&amp;if(oldHousing!H423="n","&amp;nbsp;&lt;br /&gt;",",&amp;nbsp;"))</f>
        <v/>
      </c>
      <c r="M423" s="90" t="str">
        <f>if(oldHousing!B415="","","http://maps.google.com/?q="&amp;oldHousing!B415&amp;" NV")</f>
        <v/>
      </c>
      <c r="N423" s="90" t="str">
        <f>if(oldHousing!D415="","",$R$37&amp;oldHousing!D415&amp;$R$38&amp;oldHousing!E415)</f>
        <v/>
      </c>
      <c r="O423" s="90" t="str">
        <f t="shared" si="9"/>
        <v/>
      </c>
      <c r="P423" s="81"/>
      <c r="S423" s="81"/>
    </row>
    <row r="424">
      <c r="B424" s="87" t="str">
        <f t="shared" si="1"/>
        <v>#REF!</v>
      </c>
      <c r="C424" s="88" t="str">
        <f t="shared" si="2"/>
        <v>#REF!</v>
      </c>
      <c r="D424" s="89" t="str">
        <f t="shared" si="10"/>
        <v>#REF!</v>
      </c>
      <c r="E424" s="88" t="str">
        <f>if(Services!A500="","",$R$23&amp;Services!A500&amp;$R$24&amp;Services!H500&amp;$R$25&amp;Services!D500&amp;$R$26&amp;Services!E500&amp;$R$27&amp;oldWordpress!H424&amp;$R$28&amp;Services!B500&amp;$R$29)</f>
        <v/>
      </c>
      <c r="F424" s="90" t="str">
        <f>if(Services!D500="","",$R$32&amp;Services!D500&amp;$R$33&amp;Services!E500&amp;$R$34)</f>
        <v/>
      </c>
      <c r="G424" s="90" t="str">
        <f>if(Services!AJ500="","",$R$37&amp;Services!AJ500&amp;$R$38&amp;Services!AK500)</f>
        <v/>
      </c>
      <c r="H424" s="90" t="str">
        <f t="shared" si="3"/>
        <v/>
      </c>
      <c r="I424" s="81"/>
      <c r="J424" s="90" t="str">
        <f>if(oldHousing!A416="","",$R$42&amp;oldHousing!A416&amp;$R$43&amp;L424&amp;K424&amp;oldHousing!B416&amp;$R$46&amp;O424&amp;$R$47&amp;oldHousing!F416&amp;$R$48)</f>
        <v/>
      </c>
      <c r="K424" s="90" t="str">
        <f>if(oldHousing!H424="y"," subsidized&lt;br /&gt;"," ")</f>
        <v> </v>
      </c>
      <c r="L424" s="90" t="str">
        <f>if(oldHousing!G424="","",oldHousing!G424&amp;if(oldHousing!H424="n","&amp;nbsp;&lt;br /&gt;",",&amp;nbsp;"))</f>
        <v/>
      </c>
      <c r="M424" s="90" t="str">
        <f>if(oldHousing!B416="","","http://maps.google.com/?q="&amp;oldHousing!B416&amp;" NV")</f>
        <v/>
      </c>
      <c r="N424" s="90" t="str">
        <f>if(oldHousing!D416="","",$R$37&amp;oldHousing!D416&amp;$R$38&amp;oldHousing!E416)</f>
        <v/>
      </c>
      <c r="O424" s="90" t="str">
        <f t="shared" si="9"/>
        <v/>
      </c>
      <c r="P424" s="81"/>
      <c r="S424" s="81"/>
    </row>
    <row r="425">
      <c r="B425" s="87" t="str">
        <f t="shared" si="1"/>
        <v>#REF!</v>
      </c>
      <c r="C425" s="88" t="str">
        <f t="shared" si="2"/>
        <v>#REF!</v>
      </c>
      <c r="D425" s="89" t="str">
        <f t="shared" si="10"/>
        <v>#REF!</v>
      </c>
      <c r="E425" s="88" t="str">
        <f>if(Services!A501="","",$R$23&amp;Services!A501&amp;$R$24&amp;Services!H501&amp;$R$25&amp;Services!D501&amp;$R$26&amp;Services!E501&amp;$R$27&amp;oldWordpress!H425&amp;$R$28&amp;Services!B501&amp;$R$29)</f>
        <v/>
      </c>
      <c r="F425" s="90" t="str">
        <f>if(Services!D501="","",$R$32&amp;Services!D501&amp;$R$33&amp;Services!E501&amp;$R$34)</f>
        <v/>
      </c>
      <c r="G425" s="90" t="str">
        <f>if(Services!AJ501="","",$R$37&amp;Services!AJ501&amp;$R$38&amp;Services!AK501)</f>
        <v/>
      </c>
      <c r="H425" s="90" t="str">
        <f t="shared" si="3"/>
        <v/>
      </c>
      <c r="I425" s="81"/>
      <c r="J425" s="90" t="str">
        <f>if(oldHousing!A417="","",$R$42&amp;oldHousing!A417&amp;$R$43&amp;L425&amp;K425&amp;oldHousing!B417&amp;$R$46&amp;O425&amp;$R$47&amp;oldHousing!F417&amp;$R$48)</f>
        <v/>
      </c>
      <c r="K425" s="90" t="str">
        <f>if(oldHousing!H425="y"," subsidized&lt;br /&gt;"," ")</f>
        <v> </v>
      </c>
      <c r="L425" s="90" t="str">
        <f>if(oldHousing!G425="","",oldHousing!G425&amp;if(oldHousing!H425="n","&amp;nbsp;&lt;br /&gt;",",&amp;nbsp;"))</f>
        <v/>
      </c>
      <c r="M425" s="90" t="str">
        <f>if(oldHousing!B417="","","http://maps.google.com/?q="&amp;oldHousing!B417&amp;" NV")</f>
        <v/>
      </c>
      <c r="N425" s="90" t="str">
        <f>if(oldHousing!D417="","",$R$37&amp;oldHousing!D417&amp;$R$38&amp;oldHousing!E417)</f>
        <v/>
      </c>
      <c r="O425" s="90" t="str">
        <f t="shared" si="9"/>
        <v/>
      </c>
      <c r="P425" s="81"/>
      <c r="S425" s="81"/>
    </row>
    <row r="426">
      <c r="B426" s="87" t="str">
        <f t="shared" si="1"/>
        <v>#REF!</v>
      </c>
      <c r="C426" s="88" t="str">
        <f t="shared" si="2"/>
        <v>#REF!</v>
      </c>
      <c r="D426" s="89" t="str">
        <f t="shared" si="10"/>
        <v>#REF!</v>
      </c>
      <c r="E426" s="88" t="str">
        <f>if(Services!A502="","",$R$23&amp;Services!A502&amp;$R$24&amp;Services!H502&amp;$R$25&amp;Services!D502&amp;$R$26&amp;Services!E502&amp;$R$27&amp;oldWordpress!H426&amp;$R$28&amp;Services!B502&amp;$R$29)</f>
        <v/>
      </c>
      <c r="F426" s="90" t="str">
        <f>if(Services!D502="","",$R$32&amp;Services!D502&amp;$R$33&amp;Services!E502&amp;$R$34)</f>
        <v/>
      </c>
      <c r="G426" s="90" t="str">
        <f>if(Services!AJ502="","",$R$37&amp;Services!AJ502&amp;$R$38&amp;Services!AK502)</f>
        <v/>
      </c>
      <c r="H426" s="90" t="str">
        <f t="shared" si="3"/>
        <v/>
      </c>
      <c r="I426" s="81"/>
      <c r="J426" s="90" t="str">
        <f>if(oldHousing!A418="","",$R$42&amp;oldHousing!A418&amp;$R$43&amp;L426&amp;K426&amp;oldHousing!B418&amp;$R$46&amp;O426&amp;$R$47&amp;oldHousing!F418&amp;$R$48)</f>
        <v/>
      </c>
      <c r="K426" s="90" t="str">
        <f>if(oldHousing!H426="y"," subsidized&lt;br /&gt;"," ")</f>
        <v> </v>
      </c>
      <c r="L426" s="90" t="str">
        <f>if(oldHousing!G426="","",oldHousing!G426&amp;if(oldHousing!H426="n","&amp;nbsp;&lt;br /&gt;",",&amp;nbsp;"))</f>
        <v/>
      </c>
      <c r="M426" s="90" t="str">
        <f>if(oldHousing!B418="","","http://maps.google.com/?q="&amp;oldHousing!B418&amp;" NV")</f>
        <v/>
      </c>
      <c r="N426" s="90" t="str">
        <f>if(oldHousing!D418="","",$R$37&amp;oldHousing!D418&amp;$R$38&amp;oldHousing!E418)</f>
        <v/>
      </c>
      <c r="O426" s="90" t="str">
        <f t="shared" si="9"/>
        <v/>
      </c>
      <c r="P426" s="81"/>
      <c r="S426" s="81"/>
    </row>
    <row r="427">
      <c r="B427" s="87" t="str">
        <f t="shared" si="1"/>
        <v>#REF!</v>
      </c>
      <c r="C427" s="88" t="str">
        <f t="shared" si="2"/>
        <v>#REF!</v>
      </c>
      <c r="D427" s="89" t="str">
        <f t="shared" si="10"/>
        <v>#REF!</v>
      </c>
      <c r="E427" s="88" t="str">
        <f>if(Services!A503="","",$R$23&amp;Services!A503&amp;$R$24&amp;Services!H503&amp;$R$25&amp;Services!D503&amp;$R$26&amp;Services!E503&amp;$R$27&amp;oldWordpress!H427&amp;$R$28&amp;Services!B503&amp;$R$29)</f>
        <v/>
      </c>
      <c r="F427" s="90" t="str">
        <f>if(Services!D503="","",$R$32&amp;Services!D503&amp;$R$33&amp;Services!E503&amp;$R$34)</f>
        <v/>
      </c>
      <c r="G427" s="90" t="str">
        <f>if(Services!AJ503="","",$R$37&amp;Services!AJ503&amp;$R$38&amp;Services!AK503)</f>
        <v/>
      </c>
      <c r="H427" s="90" t="str">
        <f t="shared" si="3"/>
        <v/>
      </c>
      <c r="I427" s="81"/>
      <c r="J427" s="90" t="str">
        <f>if(oldHousing!A419="","",$R$42&amp;oldHousing!A419&amp;$R$43&amp;L427&amp;K427&amp;oldHousing!B419&amp;$R$46&amp;O427&amp;$R$47&amp;oldHousing!F419&amp;$R$48)</f>
        <v/>
      </c>
      <c r="K427" s="90" t="str">
        <f>if(oldHousing!H427="y"," subsidized&lt;br /&gt;"," ")</f>
        <v> </v>
      </c>
      <c r="L427" s="90" t="str">
        <f>if(oldHousing!G427="","",oldHousing!G427&amp;if(oldHousing!H427="n","&amp;nbsp;&lt;br /&gt;",",&amp;nbsp;"))</f>
        <v/>
      </c>
      <c r="M427" s="90" t="str">
        <f>if(oldHousing!B419="","","http://maps.google.com/?q="&amp;oldHousing!B419&amp;" NV")</f>
        <v/>
      </c>
      <c r="N427" s="90" t="str">
        <f>if(oldHousing!D419="","",$R$37&amp;oldHousing!D419&amp;$R$38&amp;oldHousing!E419)</f>
        <v/>
      </c>
      <c r="O427" s="90" t="str">
        <f t="shared" si="9"/>
        <v/>
      </c>
      <c r="P427" s="81"/>
      <c r="S427" s="81"/>
    </row>
    <row r="428">
      <c r="B428" s="87" t="str">
        <f t="shared" si="1"/>
        <v>#REF!</v>
      </c>
      <c r="C428" s="88" t="str">
        <f t="shared" si="2"/>
        <v>#REF!</v>
      </c>
      <c r="D428" s="89" t="str">
        <f t="shared" si="10"/>
        <v>#REF!</v>
      </c>
      <c r="E428" s="88" t="str">
        <f>if(Services!A504="","",$R$23&amp;Services!A504&amp;$R$24&amp;Services!H504&amp;$R$25&amp;Services!D504&amp;$R$26&amp;Services!E504&amp;$R$27&amp;oldWordpress!H428&amp;$R$28&amp;Services!B504&amp;$R$29)</f>
        <v/>
      </c>
      <c r="F428" s="90" t="str">
        <f>if(Services!D504="","",$R$32&amp;Services!D504&amp;$R$33&amp;Services!E504&amp;$R$34)</f>
        <v/>
      </c>
      <c r="G428" s="90" t="str">
        <f>if(Services!AJ504="","",$R$37&amp;Services!AJ504&amp;$R$38&amp;Services!AK504)</f>
        <v/>
      </c>
      <c r="H428" s="90" t="str">
        <f t="shared" si="3"/>
        <v/>
      </c>
      <c r="I428" s="81"/>
      <c r="J428" s="90" t="str">
        <f>if(oldHousing!A420="","",$R$42&amp;oldHousing!A420&amp;$R$43&amp;L428&amp;K428&amp;oldHousing!B420&amp;$R$46&amp;O428&amp;$R$47&amp;oldHousing!F420&amp;$R$48)</f>
        <v/>
      </c>
      <c r="K428" s="90" t="str">
        <f>if(oldHousing!H428="y"," subsidized&lt;br /&gt;"," ")</f>
        <v> </v>
      </c>
      <c r="L428" s="90" t="str">
        <f>if(oldHousing!G428="","",oldHousing!G428&amp;if(oldHousing!H428="n","&amp;nbsp;&lt;br /&gt;",",&amp;nbsp;"))</f>
        <v/>
      </c>
      <c r="M428" s="90" t="str">
        <f>if(oldHousing!B420="","","http://maps.google.com/?q="&amp;oldHousing!B420&amp;" NV")</f>
        <v/>
      </c>
      <c r="N428" s="90" t="str">
        <f>if(oldHousing!D420="","",$R$37&amp;oldHousing!D420&amp;$R$38&amp;oldHousing!E420)</f>
        <v/>
      </c>
      <c r="O428" s="90" t="str">
        <f t="shared" si="9"/>
        <v/>
      </c>
      <c r="P428" s="81"/>
      <c r="S428" s="81"/>
    </row>
    <row r="429">
      <c r="B429" s="87" t="str">
        <f t="shared" si="1"/>
        <v>#REF!</v>
      </c>
      <c r="C429" s="88" t="str">
        <f t="shared" si="2"/>
        <v>#REF!</v>
      </c>
      <c r="D429" s="89" t="str">
        <f t="shared" si="10"/>
        <v>#REF!</v>
      </c>
      <c r="E429" s="88" t="str">
        <f>if(Services!A505="","",$R$23&amp;Services!A505&amp;$R$24&amp;Services!H505&amp;$R$25&amp;Services!D505&amp;$R$26&amp;Services!E505&amp;$R$27&amp;oldWordpress!H429&amp;$R$28&amp;Services!B505&amp;$R$29)</f>
        <v/>
      </c>
      <c r="F429" s="90" t="str">
        <f>if(Services!D505="","",$R$32&amp;Services!D505&amp;$R$33&amp;Services!E505&amp;$R$34)</f>
        <v/>
      </c>
      <c r="G429" s="90" t="str">
        <f>if(Services!AJ505="","",$R$37&amp;Services!AJ505&amp;$R$38&amp;Services!AK505)</f>
        <v/>
      </c>
      <c r="H429" s="90" t="str">
        <f t="shared" si="3"/>
        <v/>
      </c>
      <c r="I429" s="81"/>
      <c r="J429" s="90" t="str">
        <f>if(oldHousing!A421="","",$R$42&amp;oldHousing!A421&amp;$R$43&amp;L429&amp;K429&amp;oldHousing!B421&amp;$R$46&amp;O429&amp;$R$47&amp;oldHousing!F421&amp;$R$48)</f>
        <v/>
      </c>
      <c r="K429" s="90" t="str">
        <f>if(oldHousing!H429="y"," subsidized&lt;br /&gt;"," ")</f>
        <v> </v>
      </c>
      <c r="L429" s="90" t="str">
        <f>if(oldHousing!G429="","",oldHousing!G429&amp;if(oldHousing!H429="n","&amp;nbsp;&lt;br /&gt;",",&amp;nbsp;"))</f>
        <v/>
      </c>
      <c r="M429" s="90" t="str">
        <f>if(oldHousing!B421="","","http://maps.google.com/?q="&amp;oldHousing!B421&amp;" NV")</f>
        <v/>
      </c>
      <c r="N429" s="90" t="str">
        <f>if(oldHousing!D421="","",$R$37&amp;oldHousing!D421&amp;$R$38&amp;oldHousing!E421)</f>
        <v/>
      </c>
      <c r="O429" s="90" t="str">
        <f t="shared" si="9"/>
        <v/>
      </c>
      <c r="P429" s="81"/>
      <c r="S429" s="81"/>
    </row>
    <row r="430">
      <c r="B430" s="87" t="str">
        <f t="shared" si="1"/>
        <v>#REF!</v>
      </c>
      <c r="C430" s="88" t="str">
        <f t="shared" si="2"/>
        <v>#REF!</v>
      </c>
      <c r="D430" s="89" t="str">
        <f t="shared" si="10"/>
        <v>#REF!</v>
      </c>
      <c r="E430" s="88" t="str">
        <f>if(Services!A506="","",$R$23&amp;Services!A506&amp;$R$24&amp;Services!H506&amp;$R$25&amp;Services!D506&amp;$R$26&amp;Services!E506&amp;$R$27&amp;oldWordpress!H430&amp;$R$28&amp;Services!B506&amp;$R$29)</f>
        <v/>
      </c>
      <c r="F430" s="90" t="str">
        <f>if(Services!D506="","",$R$32&amp;Services!D506&amp;$R$33&amp;Services!E506&amp;$R$34)</f>
        <v/>
      </c>
      <c r="G430" s="90" t="str">
        <f>if(Services!AJ506="","",$R$37&amp;Services!AJ506&amp;$R$38&amp;Services!AK506)</f>
        <v/>
      </c>
      <c r="H430" s="90" t="str">
        <f t="shared" si="3"/>
        <v/>
      </c>
      <c r="I430" s="81"/>
      <c r="J430" s="90" t="str">
        <f>if(oldHousing!A422="","",$R$42&amp;oldHousing!A422&amp;$R$43&amp;L430&amp;K430&amp;oldHousing!B422&amp;$R$46&amp;O430&amp;$R$47&amp;oldHousing!F422&amp;$R$48)</f>
        <v/>
      </c>
      <c r="K430" s="90" t="str">
        <f>if(oldHousing!H430="y"," subsidized&lt;br /&gt;"," ")</f>
        <v> </v>
      </c>
      <c r="L430" s="90" t="str">
        <f>if(oldHousing!G430="","",oldHousing!G430&amp;if(oldHousing!H430="n","&amp;nbsp;&lt;br /&gt;",",&amp;nbsp;"))</f>
        <v/>
      </c>
      <c r="M430" s="90" t="str">
        <f>if(oldHousing!B422="","","http://maps.google.com/?q="&amp;oldHousing!B422&amp;" NV")</f>
        <v/>
      </c>
      <c r="N430" s="90" t="str">
        <f>if(oldHousing!D422="","",$R$37&amp;oldHousing!D422&amp;$R$38&amp;oldHousing!E422)</f>
        <v/>
      </c>
      <c r="O430" s="90" t="str">
        <f t="shared" si="9"/>
        <v/>
      </c>
      <c r="P430" s="81"/>
      <c r="S430" s="81"/>
    </row>
    <row r="431">
      <c r="B431" s="87" t="str">
        <f t="shared" si="1"/>
        <v>#REF!</v>
      </c>
      <c r="C431" s="88" t="str">
        <f t="shared" si="2"/>
        <v>#REF!</v>
      </c>
      <c r="D431" s="89" t="str">
        <f t="shared" si="10"/>
        <v>#REF!</v>
      </c>
      <c r="E431" s="88" t="str">
        <f>if(Services!A507="","",$R$23&amp;Services!A507&amp;$R$24&amp;Services!H507&amp;$R$25&amp;Services!D507&amp;$R$26&amp;Services!E507&amp;$R$27&amp;oldWordpress!H431&amp;$R$28&amp;Services!B507&amp;$R$29)</f>
        <v/>
      </c>
      <c r="F431" s="90" t="str">
        <f>if(Services!D507="","",$R$32&amp;Services!D507&amp;$R$33&amp;Services!E507&amp;$R$34)</f>
        <v/>
      </c>
      <c r="G431" s="90" t="str">
        <f>if(Services!AJ507="","",$R$37&amp;Services!AJ507&amp;$R$38&amp;Services!AK507)</f>
        <v/>
      </c>
      <c r="H431" s="90" t="str">
        <f t="shared" si="3"/>
        <v/>
      </c>
      <c r="I431" s="81"/>
      <c r="J431" s="90" t="str">
        <f>if(oldHousing!A423="","",$R$42&amp;oldHousing!A423&amp;$R$43&amp;L431&amp;K431&amp;oldHousing!B423&amp;$R$46&amp;O431&amp;$R$47&amp;oldHousing!F423&amp;$R$48)</f>
        <v/>
      </c>
      <c r="K431" s="90" t="str">
        <f>if(oldHousing!H431="y"," subsidized&lt;br /&gt;"," ")</f>
        <v> </v>
      </c>
      <c r="L431" s="90" t="str">
        <f>if(oldHousing!G431="","",oldHousing!G431&amp;if(oldHousing!H431="n","&amp;nbsp;&lt;br /&gt;",",&amp;nbsp;"))</f>
        <v/>
      </c>
      <c r="M431" s="90" t="str">
        <f>if(oldHousing!B423="","","http://maps.google.com/?q="&amp;oldHousing!B423&amp;" NV")</f>
        <v/>
      </c>
      <c r="N431" s="90" t="str">
        <f>if(oldHousing!D423="","",$R$37&amp;oldHousing!D423&amp;$R$38&amp;oldHousing!E423)</f>
        <v/>
      </c>
      <c r="O431" s="90" t="str">
        <f t="shared" si="9"/>
        <v/>
      </c>
      <c r="P431" s="81"/>
      <c r="S431" s="81"/>
    </row>
    <row r="432">
      <c r="B432" s="87" t="str">
        <f t="shared" si="1"/>
        <v>#REF!</v>
      </c>
      <c r="C432" s="88" t="str">
        <f t="shared" si="2"/>
        <v>#REF!</v>
      </c>
      <c r="D432" s="89" t="str">
        <f t="shared" si="10"/>
        <v>#REF!</v>
      </c>
      <c r="E432" s="88" t="str">
        <f>if(Services!A508="","",$R$23&amp;Services!A508&amp;$R$24&amp;Services!H508&amp;$R$25&amp;Services!D508&amp;$R$26&amp;Services!E508&amp;$R$27&amp;oldWordpress!H432&amp;$R$28&amp;Services!B508&amp;$R$29)</f>
        <v/>
      </c>
      <c r="F432" s="90" t="str">
        <f>if(Services!D508="","",$R$32&amp;Services!D508&amp;$R$33&amp;Services!E508&amp;$R$34)</f>
        <v/>
      </c>
      <c r="G432" s="90" t="str">
        <f>if(Services!AJ508="","",$R$37&amp;Services!AJ508&amp;$R$38&amp;Services!AK508)</f>
        <v/>
      </c>
      <c r="H432" s="90" t="str">
        <f t="shared" si="3"/>
        <v/>
      </c>
      <c r="I432" s="81"/>
      <c r="J432" s="90" t="str">
        <f>if(oldHousing!A424="","",$R$42&amp;oldHousing!A424&amp;$R$43&amp;L432&amp;K432&amp;oldHousing!B424&amp;$R$46&amp;O432&amp;$R$47&amp;oldHousing!F424&amp;$R$48)</f>
        <v/>
      </c>
      <c r="K432" s="90" t="str">
        <f>if(oldHousing!H432="y"," subsidized&lt;br /&gt;"," ")</f>
        <v> </v>
      </c>
      <c r="L432" s="90" t="str">
        <f>if(oldHousing!G432="","",oldHousing!G432&amp;if(oldHousing!H432="n","&amp;nbsp;&lt;br /&gt;",",&amp;nbsp;"))</f>
        <v/>
      </c>
      <c r="M432" s="90" t="str">
        <f>if(oldHousing!B424="","","http://maps.google.com/?q="&amp;oldHousing!B424&amp;" NV")</f>
        <v/>
      </c>
      <c r="N432" s="90" t="str">
        <f>if(oldHousing!D424="","",$R$37&amp;oldHousing!D424&amp;$R$38&amp;oldHousing!E424)</f>
        <v/>
      </c>
      <c r="O432" s="90" t="str">
        <f t="shared" si="9"/>
        <v/>
      </c>
      <c r="P432" s="81"/>
      <c r="S432" s="81"/>
    </row>
    <row r="433">
      <c r="B433" s="87" t="str">
        <f t="shared" si="1"/>
        <v>#REF!</v>
      </c>
      <c r="C433" s="88" t="str">
        <f t="shared" si="2"/>
        <v>#REF!</v>
      </c>
      <c r="D433" s="89" t="str">
        <f t="shared" si="10"/>
        <v>#REF!</v>
      </c>
      <c r="E433" s="88" t="str">
        <f>if(Services!A509="","",$R$23&amp;Services!A509&amp;$R$24&amp;Services!H509&amp;$R$25&amp;Services!D509&amp;$R$26&amp;Services!E509&amp;$R$27&amp;oldWordpress!H433&amp;$R$28&amp;Services!B509&amp;$R$29)</f>
        <v/>
      </c>
      <c r="F433" s="90" t="str">
        <f>if(Services!D509="","",$R$32&amp;Services!D509&amp;$R$33&amp;Services!E509&amp;$R$34)</f>
        <v/>
      </c>
      <c r="G433" s="90" t="str">
        <f>if(Services!AJ509="","",$R$37&amp;Services!AJ509&amp;$R$38&amp;Services!AK509)</f>
        <v/>
      </c>
      <c r="H433" s="90" t="str">
        <f t="shared" si="3"/>
        <v/>
      </c>
      <c r="I433" s="81"/>
      <c r="J433" s="90" t="str">
        <f>if(oldHousing!A425="","",$R$42&amp;oldHousing!A425&amp;$R$43&amp;L433&amp;K433&amp;oldHousing!B425&amp;$R$46&amp;O433&amp;$R$47&amp;oldHousing!F425&amp;$R$48)</f>
        <v/>
      </c>
      <c r="K433" s="90" t="str">
        <f>if(oldHousing!H433="y"," subsidized&lt;br /&gt;"," ")</f>
        <v> </v>
      </c>
      <c r="L433" s="90" t="str">
        <f>if(oldHousing!G433="","",oldHousing!G433&amp;if(oldHousing!H433="n","&amp;nbsp;&lt;br /&gt;",",&amp;nbsp;"))</f>
        <v/>
      </c>
      <c r="M433" s="90" t="str">
        <f>if(oldHousing!B425="","","http://maps.google.com/?q="&amp;oldHousing!B425&amp;" NV")</f>
        <v/>
      </c>
      <c r="N433" s="90" t="str">
        <f>if(oldHousing!D425="","",$R$37&amp;oldHousing!D425&amp;$R$38&amp;oldHousing!E425)</f>
        <v/>
      </c>
      <c r="O433" s="90" t="str">
        <f t="shared" si="9"/>
        <v/>
      </c>
      <c r="P433" s="81"/>
      <c r="S433" s="81"/>
    </row>
    <row r="434">
      <c r="B434" s="87" t="str">
        <f t="shared" si="1"/>
        <v>#REF!</v>
      </c>
      <c r="C434" s="88" t="str">
        <f t="shared" si="2"/>
        <v>#REF!</v>
      </c>
      <c r="D434" s="89" t="str">
        <f t="shared" si="10"/>
        <v>#REF!</v>
      </c>
      <c r="E434" s="88" t="str">
        <f>if(Services!A510="","",$R$23&amp;Services!A510&amp;$R$24&amp;Services!H510&amp;$R$25&amp;Services!D510&amp;$R$26&amp;Services!E510&amp;$R$27&amp;oldWordpress!H434&amp;$R$28&amp;Services!B510&amp;$R$29)</f>
        <v/>
      </c>
      <c r="F434" s="90" t="str">
        <f>if(Services!D510="","",$R$32&amp;Services!D510&amp;$R$33&amp;Services!E510&amp;$R$34)</f>
        <v/>
      </c>
      <c r="G434" s="90" t="str">
        <f>if(Services!AJ510="","",$R$37&amp;Services!AJ510&amp;$R$38&amp;Services!AK510)</f>
        <v/>
      </c>
      <c r="H434" s="90" t="str">
        <f t="shared" si="3"/>
        <v/>
      </c>
      <c r="I434" s="81"/>
      <c r="J434" s="90" t="str">
        <f>if(oldHousing!A426="","",$R$42&amp;oldHousing!A426&amp;$R$43&amp;L434&amp;K434&amp;oldHousing!B426&amp;$R$46&amp;O434&amp;$R$47&amp;oldHousing!F426&amp;$R$48)</f>
        <v/>
      </c>
      <c r="K434" s="90" t="str">
        <f>if(oldHousing!H434="y"," subsidized&lt;br /&gt;"," ")</f>
        <v> </v>
      </c>
      <c r="L434" s="90" t="str">
        <f>if(oldHousing!G434="","",oldHousing!G434&amp;if(oldHousing!H434="n","&amp;nbsp;&lt;br /&gt;",",&amp;nbsp;"))</f>
        <v/>
      </c>
      <c r="M434" s="90" t="str">
        <f>if(oldHousing!B426="","","http://maps.google.com/?q="&amp;oldHousing!B426&amp;" NV")</f>
        <v/>
      </c>
      <c r="N434" s="90" t="str">
        <f>if(oldHousing!D426="","",$R$37&amp;oldHousing!D426&amp;$R$38&amp;oldHousing!E426)</f>
        <v/>
      </c>
      <c r="O434" s="90" t="str">
        <f t="shared" si="9"/>
        <v/>
      </c>
      <c r="P434" s="81"/>
      <c r="S434" s="81"/>
    </row>
    <row r="435">
      <c r="B435" s="87" t="str">
        <f t="shared" si="1"/>
        <v>#REF!</v>
      </c>
      <c r="C435" s="88" t="str">
        <f t="shared" si="2"/>
        <v>#REF!</v>
      </c>
      <c r="D435" s="89" t="str">
        <f t="shared" si="10"/>
        <v>#REF!</v>
      </c>
      <c r="E435" s="88" t="str">
        <f>if(Services!A511="","",$R$23&amp;Services!A511&amp;$R$24&amp;Services!H511&amp;$R$25&amp;Services!D511&amp;$R$26&amp;Services!E511&amp;$R$27&amp;oldWordpress!H435&amp;$R$28&amp;Services!B511&amp;$R$29)</f>
        <v/>
      </c>
      <c r="F435" s="90" t="str">
        <f>if(Services!D511="","",$R$32&amp;Services!D511&amp;$R$33&amp;Services!E511&amp;$R$34)</f>
        <v/>
      </c>
      <c r="G435" s="90" t="str">
        <f>if(Services!AJ511="","",$R$37&amp;Services!AJ511&amp;$R$38&amp;Services!AK511)</f>
        <v/>
      </c>
      <c r="H435" s="90" t="str">
        <f t="shared" si="3"/>
        <v/>
      </c>
      <c r="I435" s="81"/>
      <c r="J435" s="90" t="str">
        <f>if(oldHousing!A427="","",$R$42&amp;oldHousing!A427&amp;$R$43&amp;L435&amp;K435&amp;oldHousing!B427&amp;$R$46&amp;O435&amp;$R$47&amp;oldHousing!F427&amp;$R$48)</f>
        <v/>
      </c>
      <c r="K435" s="90" t="str">
        <f>if(oldHousing!H435="y"," subsidized&lt;br /&gt;"," ")</f>
        <v> </v>
      </c>
      <c r="L435" s="90" t="str">
        <f>if(oldHousing!G435="","",oldHousing!G435&amp;if(oldHousing!H435="n","&amp;nbsp;&lt;br /&gt;",",&amp;nbsp;"))</f>
        <v/>
      </c>
      <c r="M435" s="90" t="str">
        <f>if(oldHousing!B427="","","http://maps.google.com/?q="&amp;oldHousing!B427&amp;" NV")</f>
        <v/>
      </c>
      <c r="N435" s="90" t="str">
        <f>if(oldHousing!D427="","",$R$37&amp;oldHousing!D427&amp;$R$38&amp;oldHousing!E427)</f>
        <v/>
      </c>
      <c r="O435" s="90" t="str">
        <f t="shared" si="9"/>
        <v/>
      </c>
      <c r="P435" s="81"/>
      <c r="S435" s="81"/>
    </row>
    <row r="436">
      <c r="B436" s="87" t="str">
        <f t="shared" si="1"/>
        <v>#REF!</v>
      </c>
      <c r="C436" s="88" t="str">
        <f t="shared" si="2"/>
        <v>#REF!</v>
      </c>
      <c r="D436" s="89" t="str">
        <f t="shared" si="10"/>
        <v>#REF!</v>
      </c>
      <c r="E436" s="88" t="str">
        <f>if(Services!A512="","",$R$23&amp;Services!A512&amp;$R$24&amp;Services!H512&amp;$R$25&amp;Services!D512&amp;$R$26&amp;Services!E512&amp;$R$27&amp;oldWordpress!H436&amp;$R$28&amp;Services!B512&amp;$R$29)</f>
        <v/>
      </c>
      <c r="F436" s="90" t="str">
        <f>if(Services!D512="","",$R$32&amp;Services!D512&amp;$R$33&amp;Services!E512&amp;$R$34)</f>
        <v/>
      </c>
      <c r="G436" s="90" t="str">
        <f>if(Services!AJ512="","",$R$37&amp;Services!AJ512&amp;$R$38&amp;Services!AK512)</f>
        <v/>
      </c>
      <c r="H436" s="90" t="str">
        <f t="shared" si="3"/>
        <v/>
      </c>
      <c r="I436" s="81"/>
      <c r="J436" s="90" t="str">
        <f>if(oldHousing!A428="","",$R$42&amp;oldHousing!A428&amp;$R$43&amp;L436&amp;K436&amp;oldHousing!B428&amp;$R$46&amp;O436&amp;$R$47&amp;oldHousing!F428&amp;$R$48)</f>
        <v/>
      </c>
      <c r="K436" s="90" t="str">
        <f>if(oldHousing!H436="y"," subsidized&lt;br /&gt;"," ")</f>
        <v> </v>
      </c>
      <c r="L436" s="90" t="str">
        <f>if(oldHousing!G436="","",oldHousing!G436&amp;if(oldHousing!H436="n","&amp;nbsp;&lt;br /&gt;",",&amp;nbsp;"))</f>
        <v/>
      </c>
      <c r="M436" s="90" t="str">
        <f>if(oldHousing!B428="","","http://maps.google.com/?q="&amp;oldHousing!B428&amp;" NV")</f>
        <v/>
      </c>
      <c r="N436" s="90" t="str">
        <f>if(oldHousing!D428="","",$R$37&amp;oldHousing!D428&amp;$R$38&amp;oldHousing!E428)</f>
        <v/>
      </c>
      <c r="O436" s="90" t="str">
        <f t="shared" si="9"/>
        <v/>
      </c>
      <c r="P436" s="81"/>
      <c r="S436" s="81"/>
    </row>
    <row r="437">
      <c r="B437" s="87" t="str">
        <f t="shared" si="1"/>
        <v>#REF!</v>
      </c>
      <c r="C437" s="88" t="str">
        <f t="shared" si="2"/>
        <v>#REF!</v>
      </c>
      <c r="D437" s="89" t="str">
        <f t="shared" si="10"/>
        <v>#REF!</v>
      </c>
      <c r="E437" s="88" t="str">
        <f>if(Services!A513="","",$R$23&amp;Services!A513&amp;$R$24&amp;Services!H513&amp;$R$25&amp;Services!D513&amp;$R$26&amp;Services!E513&amp;$R$27&amp;oldWordpress!H437&amp;$R$28&amp;Services!B513&amp;$R$29)</f>
        <v/>
      </c>
      <c r="F437" s="90" t="str">
        <f>if(Services!D513="","",$R$32&amp;Services!D513&amp;$R$33&amp;Services!E513&amp;$R$34)</f>
        <v/>
      </c>
      <c r="G437" s="90" t="str">
        <f>if(Services!AJ513="","",$R$37&amp;Services!AJ513&amp;$R$38&amp;Services!AK513)</f>
        <v/>
      </c>
      <c r="H437" s="90" t="str">
        <f t="shared" si="3"/>
        <v/>
      </c>
      <c r="I437" s="81"/>
      <c r="J437" s="90" t="str">
        <f>if(oldHousing!A429="","",$R$42&amp;oldHousing!A429&amp;$R$43&amp;L437&amp;K437&amp;oldHousing!B429&amp;$R$46&amp;O437&amp;$R$47&amp;oldHousing!F429&amp;$R$48)</f>
        <v/>
      </c>
      <c r="K437" s="90" t="str">
        <f>if(oldHousing!H437="y"," subsidized&lt;br /&gt;"," ")</f>
        <v> </v>
      </c>
      <c r="L437" s="90" t="str">
        <f>if(oldHousing!G437="","",oldHousing!G437&amp;if(oldHousing!H437="n","&amp;nbsp;&lt;br /&gt;",",&amp;nbsp;"))</f>
        <v/>
      </c>
      <c r="M437" s="90" t="str">
        <f>if(oldHousing!B429="","","http://maps.google.com/?q="&amp;oldHousing!B429&amp;" NV")</f>
        <v/>
      </c>
      <c r="N437" s="90" t="str">
        <f>if(oldHousing!D429="","",$R$37&amp;oldHousing!D429&amp;$R$38&amp;oldHousing!E429)</f>
        <v/>
      </c>
      <c r="O437" s="90" t="str">
        <f t="shared" si="9"/>
        <v/>
      </c>
      <c r="P437" s="81"/>
      <c r="S437" s="81"/>
    </row>
    <row r="438">
      <c r="B438" s="87" t="str">
        <f t="shared" si="1"/>
        <v>#REF!</v>
      </c>
      <c r="C438" s="88" t="str">
        <f t="shared" si="2"/>
        <v>#REF!</v>
      </c>
      <c r="D438" s="89" t="str">
        <f t="shared" si="10"/>
        <v>#REF!</v>
      </c>
      <c r="E438" s="88" t="str">
        <f>if(Services!A514="","",$R$23&amp;Services!A514&amp;$R$24&amp;Services!H514&amp;$R$25&amp;Services!D514&amp;$R$26&amp;Services!E514&amp;$R$27&amp;oldWordpress!H438&amp;$R$28&amp;Services!B514&amp;$R$29)</f>
        <v/>
      </c>
      <c r="F438" s="90" t="str">
        <f>if(Services!D514="","",$R$32&amp;Services!D514&amp;$R$33&amp;Services!E514&amp;$R$34)</f>
        <v/>
      </c>
      <c r="G438" s="90" t="str">
        <f>if(Services!AJ514="","",$R$37&amp;Services!AJ514&amp;$R$38&amp;Services!AK514)</f>
        <v/>
      </c>
      <c r="H438" s="90" t="str">
        <f t="shared" si="3"/>
        <v/>
      </c>
      <c r="I438" s="81"/>
      <c r="J438" s="90" t="str">
        <f>if(oldHousing!A430="","",$R$42&amp;oldHousing!A430&amp;$R$43&amp;L438&amp;K438&amp;oldHousing!B430&amp;$R$46&amp;O438&amp;$R$47&amp;oldHousing!F430&amp;$R$48)</f>
        <v/>
      </c>
      <c r="K438" s="90" t="str">
        <f>if(oldHousing!H438="y"," subsidized&lt;br /&gt;"," ")</f>
        <v> </v>
      </c>
      <c r="L438" s="90" t="str">
        <f>if(oldHousing!G438="","",oldHousing!G438&amp;if(oldHousing!H438="n","&amp;nbsp;&lt;br /&gt;",",&amp;nbsp;"))</f>
        <v/>
      </c>
      <c r="M438" s="90" t="str">
        <f>if(oldHousing!B430="","","http://maps.google.com/?q="&amp;oldHousing!B430&amp;" NV")</f>
        <v/>
      </c>
      <c r="N438" s="90" t="str">
        <f>if(oldHousing!D430="","",$R$37&amp;oldHousing!D430&amp;$R$38&amp;oldHousing!E430)</f>
        <v/>
      </c>
      <c r="O438" s="90" t="str">
        <f t="shared" si="9"/>
        <v/>
      </c>
      <c r="P438" s="81"/>
      <c r="S438" s="81"/>
    </row>
    <row r="439">
      <c r="B439" s="87" t="str">
        <f t="shared" si="1"/>
        <v>#REF!</v>
      </c>
      <c r="C439" s="88" t="str">
        <f t="shared" si="2"/>
        <v>#REF!</v>
      </c>
      <c r="D439" s="89" t="str">
        <f t="shared" si="10"/>
        <v>#REF!</v>
      </c>
      <c r="E439" s="88" t="str">
        <f>if(Services!A515="","",$R$23&amp;Services!A515&amp;$R$24&amp;Services!H515&amp;$R$25&amp;Services!D515&amp;$R$26&amp;Services!E515&amp;$R$27&amp;oldWordpress!H439&amp;$R$28&amp;Services!B515&amp;$R$29)</f>
        <v/>
      </c>
      <c r="F439" s="90" t="str">
        <f>if(Services!D515="","",$R$32&amp;Services!D515&amp;$R$33&amp;Services!E515&amp;$R$34)</f>
        <v/>
      </c>
      <c r="G439" s="90" t="str">
        <f>if(Services!AJ515="","",$R$37&amp;Services!AJ515&amp;$R$38&amp;Services!AK515)</f>
        <v/>
      </c>
      <c r="H439" s="90" t="str">
        <f t="shared" si="3"/>
        <v/>
      </c>
      <c r="I439" s="81"/>
      <c r="J439" s="90" t="str">
        <f>if(oldHousing!A431="","",$R$42&amp;oldHousing!A431&amp;$R$43&amp;L439&amp;K439&amp;oldHousing!B431&amp;$R$46&amp;O439&amp;$R$47&amp;oldHousing!F431&amp;$R$48)</f>
        <v/>
      </c>
      <c r="K439" s="90" t="str">
        <f>if(oldHousing!H439="y"," subsidized&lt;br /&gt;"," ")</f>
        <v> </v>
      </c>
      <c r="L439" s="90" t="str">
        <f>if(oldHousing!G439="","",oldHousing!G439&amp;if(oldHousing!H439="n","&amp;nbsp;&lt;br /&gt;",",&amp;nbsp;"))</f>
        <v/>
      </c>
      <c r="M439" s="90" t="str">
        <f>if(oldHousing!B431="","","http://maps.google.com/?q="&amp;oldHousing!B431&amp;" NV")</f>
        <v/>
      </c>
      <c r="N439" s="90" t="str">
        <f>if(oldHousing!D431="","",$R$37&amp;oldHousing!D431&amp;$R$38&amp;oldHousing!E431)</f>
        <v/>
      </c>
      <c r="O439" s="90" t="str">
        <f t="shared" si="9"/>
        <v/>
      </c>
      <c r="P439" s="81"/>
      <c r="S439" s="81"/>
    </row>
    <row r="440">
      <c r="B440" s="87" t="str">
        <f t="shared" si="1"/>
        <v>#REF!</v>
      </c>
      <c r="C440" s="88" t="str">
        <f t="shared" si="2"/>
        <v>#REF!</v>
      </c>
      <c r="D440" s="89" t="str">
        <f t="shared" si="10"/>
        <v>#REF!</v>
      </c>
      <c r="E440" s="88" t="str">
        <f>if(Services!A516="","",$R$23&amp;Services!A516&amp;$R$24&amp;Services!H516&amp;$R$25&amp;Services!D516&amp;$R$26&amp;Services!E516&amp;$R$27&amp;oldWordpress!H440&amp;$R$28&amp;Services!B516&amp;$R$29)</f>
        <v/>
      </c>
      <c r="F440" s="90" t="str">
        <f>if(Services!D516="","",$R$32&amp;Services!D516&amp;$R$33&amp;Services!E516&amp;$R$34)</f>
        <v/>
      </c>
      <c r="G440" s="90" t="str">
        <f>if(Services!AJ516="","",$R$37&amp;Services!AJ516&amp;$R$38&amp;Services!AK516)</f>
        <v/>
      </c>
      <c r="H440" s="90" t="str">
        <f t="shared" si="3"/>
        <v/>
      </c>
      <c r="I440" s="81"/>
      <c r="J440" s="90" t="str">
        <f>if(oldHousing!A432="","",$R$42&amp;oldHousing!A432&amp;$R$43&amp;L440&amp;K440&amp;oldHousing!B432&amp;$R$46&amp;O440&amp;$R$47&amp;oldHousing!F432&amp;$R$48)</f>
        <v/>
      </c>
      <c r="K440" s="90" t="str">
        <f>if(oldHousing!H440="y"," subsidized&lt;br /&gt;"," ")</f>
        <v> </v>
      </c>
      <c r="L440" s="90" t="str">
        <f>if(oldHousing!G440="","",oldHousing!G440&amp;if(oldHousing!H440="n","&amp;nbsp;&lt;br /&gt;",",&amp;nbsp;"))</f>
        <v/>
      </c>
      <c r="M440" s="90" t="str">
        <f>if(oldHousing!B432="","","http://maps.google.com/?q="&amp;oldHousing!B432&amp;" NV")</f>
        <v/>
      </c>
      <c r="N440" s="90" t="str">
        <f>if(oldHousing!D432="","",$R$37&amp;oldHousing!D432&amp;$R$38&amp;oldHousing!E432)</f>
        <v/>
      </c>
      <c r="O440" s="90" t="str">
        <f t="shared" si="9"/>
        <v/>
      </c>
      <c r="P440" s="81"/>
      <c r="S440" s="81"/>
    </row>
    <row r="441">
      <c r="B441" s="87" t="str">
        <f t="shared" si="1"/>
        <v>#REF!</v>
      </c>
      <c r="C441" s="88" t="str">
        <f t="shared" si="2"/>
        <v>#REF!</v>
      </c>
      <c r="D441" s="89" t="str">
        <f t="shared" si="10"/>
        <v>#REF!</v>
      </c>
      <c r="E441" s="88" t="str">
        <f>if(Services!A517="","",$R$23&amp;Services!A517&amp;$R$24&amp;Services!H517&amp;$R$25&amp;Services!D517&amp;$R$26&amp;Services!E517&amp;$R$27&amp;oldWordpress!H441&amp;$R$28&amp;Services!B517&amp;$R$29)</f>
        <v/>
      </c>
      <c r="F441" s="90" t="str">
        <f>if(Services!D517="","",$R$32&amp;Services!D517&amp;$R$33&amp;Services!E517&amp;$R$34)</f>
        <v/>
      </c>
      <c r="G441" s="90" t="str">
        <f>if(Services!AJ517="","",$R$37&amp;Services!AJ517&amp;$R$38&amp;Services!AK517)</f>
        <v/>
      </c>
      <c r="H441" s="90" t="str">
        <f t="shared" si="3"/>
        <v/>
      </c>
      <c r="I441" s="81"/>
      <c r="J441" s="90" t="str">
        <f>if(oldHousing!A433="","",$R$42&amp;oldHousing!A433&amp;$R$43&amp;L441&amp;K441&amp;oldHousing!B433&amp;$R$46&amp;O441&amp;$R$47&amp;oldHousing!F433&amp;$R$48)</f>
        <v/>
      </c>
      <c r="K441" s="90" t="str">
        <f>if(oldHousing!H441="y"," subsidized&lt;br /&gt;"," ")</f>
        <v> </v>
      </c>
      <c r="L441" s="90" t="str">
        <f>if(oldHousing!G441="","",oldHousing!G441&amp;if(oldHousing!H441="n","&amp;nbsp;&lt;br /&gt;",",&amp;nbsp;"))</f>
        <v/>
      </c>
      <c r="M441" s="90" t="str">
        <f>if(oldHousing!B433="","","http://maps.google.com/?q="&amp;oldHousing!B433&amp;" NV")</f>
        <v/>
      </c>
      <c r="N441" s="90" t="str">
        <f>if(oldHousing!D433="","",$R$37&amp;oldHousing!D433&amp;$R$38&amp;oldHousing!E433)</f>
        <v/>
      </c>
      <c r="O441" s="90" t="str">
        <f t="shared" si="9"/>
        <v/>
      </c>
      <c r="P441" s="81"/>
      <c r="S441" s="81"/>
    </row>
    <row r="442">
      <c r="B442" s="87" t="str">
        <f t="shared" si="1"/>
        <v>#REF!</v>
      </c>
      <c r="C442" s="88" t="str">
        <f t="shared" si="2"/>
        <v>#REF!</v>
      </c>
      <c r="D442" s="89" t="str">
        <f t="shared" si="10"/>
        <v>#REF!</v>
      </c>
      <c r="E442" s="88" t="str">
        <f>if(Services!A518="","",$R$23&amp;Services!A518&amp;$R$24&amp;Services!H518&amp;$R$25&amp;Services!D518&amp;$R$26&amp;Services!E518&amp;$R$27&amp;oldWordpress!H442&amp;$R$28&amp;Services!B518&amp;$R$29)</f>
        <v/>
      </c>
      <c r="F442" s="90" t="str">
        <f>if(Services!D518="","",$R$32&amp;Services!D518&amp;$R$33&amp;Services!E518&amp;$R$34)</f>
        <v/>
      </c>
      <c r="G442" s="90" t="str">
        <f>if(Services!AJ518="","",$R$37&amp;Services!AJ518&amp;$R$38&amp;Services!AK518)</f>
        <v/>
      </c>
      <c r="H442" s="90" t="str">
        <f t="shared" si="3"/>
        <v/>
      </c>
      <c r="I442" s="81"/>
      <c r="J442" s="90" t="str">
        <f>if(oldHousing!A434="","",$R$42&amp;oldHousing!A434&amp;$R$43&amp;L442&amp;K442&amp;oldHousing!B434&amp;$R$46&amp;O442&amp;$R$47&amp;oldHousing!F434&amp;$R$48)</f>
        <v/>
      </c>
      <c r="K442" s="90" t="str">
        <f>if(oldHousing!H442="y"," subsidized&lt;br /&gt;"," ")</f>
        <v> </v>
      </c>
      <c r="L442" s="90" t="str">
        <f>if(oldHousing!G442="","",oldHousing!G442&amp;if(oldHousing!H442="n","&amp;nbsp;&lt;br /&gt;",",&amp;nbsp;"))</f>
        <v/>
      </c>
      <c r="M442" s="90" t="str">
        <f>if(oldHousing!B434="","","http://maps.google.com/?q="&amp;oldHousing!B434&amp;" NV")</f>
        <v/>
      </c>
      <c r="N442" s="90" t="str">
        <f>if(oldHousing!D434="","",$R$37&amp;oldHousing!D434&amp;$R$38&amp;oldHousing!E434)</f>
        <v/>
      </c>
      <c r="O442" s="90" t="str">
        <f t="shared" si="9"/>
        <v/>
      </c>
      <c r="P442" s="81"/>
      <c r="S442" s="81"/>
    </row>
    <row r="443">
      <c r="B443" s="87" t="str">
        <f t="shared" si="1"/>
        <v>#REF!</v>
      </c>
      <c r="C443" s="88" t="str">
        <f t="shared" si="2"/>
        <v>#REF!</v>
      </c>
      <c r="D443" s="89" t="str">
        <f t="shared" si="10"/>
        <v>#REF!</v>
      </c>
      <c r="E443" s="88" t="str">
        <f>if(Services!A519="","",$R$23&amp;Services!A519&amp;$R$24&amp;Services!H519&amp;$R$25&amp;Services!D519&amp;$R$26&amp;Services!E519&amp;$R$27&amp;oldWordpress!H443&amp;$R$28&amp;Services!B519&amp;$R$29)</f>
        <v/>
      </c>
      <c r="F443" s="90" t="str">
        <f>if(Services!D519="","",$R$32&amp;Services!D519&amp;$R$33&amp;Services!E519&amp;$R$34)</f>
        <v/>
      </c>
      <c r="G443" s="90" t="str">
        <f>if(Services!AJ519="","",$R$37&amp;Services!AJ519&amp;$R$38&amp;Services!AK519)</f>
        <v/>
      </c>
      <c r="H443" s="90" t="str">
        <f t="shared" si="3"/>
        <v/>
      </c>
      <c r="I443" s="81"/>
      <c r="J443" s="90" t="str">
        <f>if(oldHousing!A435="","",$R$42&amp;oldHousing!A435&amp;$R$43&amp;L443&amp;K443&amp;oldHousing!B435&amp;$R$46&amp;O443&amp;$R$47&amp;oldHousing!F435&amp;$R$48)</f>
        <v/>
      </c>
      <c r="K443" s="90" t="str">
        <f>if(oldHousing!H443="y"," subsidized&lt;br /&gt;"," ")</f>
        <v> </v>
      </c>
      <c r="L443" s="90" t="str">
        <f>if(oldHousing!G443="","",oldHousing!G443&amp;if(oldHousing!H443="n","&amp;nbsp;&lt;br /&gt;",",&amp;nbsp;"))</f>
        <v/>
      </c>
      <c r="M443" s="90" t="str">
        <f>if(oldHousing!B435="","","http://maps.google.com/?q="&amp;oldHousing!B435&amp;" NV")</f>
        <v/>
      </c>
      <c r="N443" s="90" t="str">
        <f>if(oldHousing!D435="","",$R$37&amp;oldHousing!D435&amp;$R$38&amp;oldHousing!E435)</f>
        <v/>
      </c>
      <c r="O443" s="90" t="str">
        <f t="shared" si="9"/>
        <v/>
      </c>
      <c r="P443" s="81"/>
      <c r="S443" s="81"/>
    </row>
    <row r="444">
      <c r="B444" s="87" t="str">
        <f t="shared" si="1"/>
        <v>#REF!</v>
      </c>
      <c r="C444" s="88" t="str">
        <f t="shared" si="2"/>
        <v>#REF!</v>
      </c>
      <c r="D444" s="89" t="str">
        <f t="shared" si="10"/>
        <v>#REF!</v>
      </c>
      <c r="E444" s="88" t="str">
        <f>if(Services!A520="","",$R$23&amp;Services!A520&amp;$R$24&amp;Services!H520&amp;$R$25&amp;Services!D520&amp;$R$26&amp;Services!E520&amp;$R$27&amp;oldWordpress!H444&amp;$R$28&amp;Services!B520&amp;$R$29)</f>
        <v/>
      </c>
      <c r="F444" s="90" t="str">
        <f>if(Services!D520="","",$R$32&amp;Services!D520&amp;$R$33&amp;Services!E520&amp;$R$34)</f>
        <v/>
      </c>
      <c r="G444" s="90" t="str">
        <f>if(Services!AJ520="","",$R$37&amp;Services!AJ520&amp;$R$38&amp;Services!AK520)</f>
        <v/>
      </c>
      <c r="H444" s="90" t="str">
        <f t="shared" si="3"/>
        <v/>
      </c>
      <c r="I444" s="81"/>
      <c r="J444" s="90" t="str">
        <f>if(oldHousing!A436="","",$R$42&amp;oldHousing!A436&amp;$R$43&amp;L444&amp;K444&amp;oldHousing!B436&amp;$R$46&amp;O444&amp;$R$47&amp;oldHousing!F436&amp;$R$48)</f>
        <v/>
      </c>
      <c r="K444" s="90" t="str">
        <f>if(oldHousing!H444="y"," subsidized&lt;br /&gt;"," ")</f>
        <v> </v>
      </c>
      <c r="L444" s="90" t="str">
        <f>if(oldHousing!G444="","",oldHousing!G444&amp;if(oldHousing!H444="n","&amp;nbsp;&lt;br /&gt;",",&amp;nbsp;"))</f>
        <v/>
      </c>
      <c r="M444" s="90" t="str">
        <f>if(oldHousing!B436="","","http://maps.google.com/?q="&amp;oldHousing!B436&amp;" NV")</f>
        <v/>
      </c>
      <c r="N444" s="90" t="str">
        <f>if(oldHousing!D436="","",$R$37&amp;oldHousing!D436&amp;$R$38&amp;oldHousing!E436)</f>
        <v/>
      </c>
      <c r="O444" s="90" t="str">
        <f t="shared" si="9"/>
        <v/>
      </c>
      <c r="P444" s="81"/>
      <c r="S444" s="81"/>
    </row>
    <row r="445">
      <c r="B445" s="87" t="str">
        <f t="shared" si="1"/>
        <v>#REF!</v>
      </c>
      <c r="C445" s="88" t="str">
        <f t="shared" si="2"/>
        <v>#REF!</v>
      </c>
      <c r="D445" s="89" t="str">
        <f t="shared" si="10"/>
        <v>#REF!</v>
      </c>
      <c r="E445" s="88" t="str">
        <f>if(Services!A521="","",$R$23&amp;Services!A521&amp;$R$24&amp;Services!H521&amp;$R$25&amp;Services!D521&amp;$R$26&amp;Services!E521&amp;$R$27&amp;oldWordpress!H445&amp;$R$28&amp;Services!B521&amp;$R$29)</f>
        <v/>
      </c>
      <c r="F445" s="90" t="str">
        <f>if(Services!D521="","",$R$32&amp;Services!D521&amp;$R$33&amp;Services!E521&amp;$R$34)</f>
        <v/>
      </c>
      <c r="G445" s="90" t="str">
        <f>if(Services!AJ521="","",$R$37&amp;Services!AJ521&amp;$R$38&amp;Services!AK521)</f>
        <v/>
      </c>
      <c r="H445" s="90" t="str">
        <f t="shared" si="3"/>
        <v/>
      </c>
      <c r="I445" s="81"/>
      <c r="J445" s="90" t="str">
        <f>if(oldHousing!A437="","",$R$42&amp;oldHousing!A437&amp;$R$43&amp;L445&amp;K445&amp;oldHousing!B437&amp;$R$46&amp;O445&amp;$R$47&amp;oldHousing!F437&amp;$R$48)</f>
        <v/>
      </c>
      <c r="K445" s="90" t="str">
        <f>if(oldHousing!H445="y"," subsidized&lt;br /&gt;"," ")</f>
        <v> </v>
      </c>
      <c r="L445" s="90" t="str">
        <f>if(oldHousing!G445="","",oldHousing!G445&amp;if(oldHousing!H445="n","&amp;nbsp;&lt;br /&gt;",",&amp;nbsp;"))</f>
        <v/>
      </c>
      <c r="M445" s="90" t="str">
        <f>if(oldHousing!B437="","","http://maps.google.com/?q="&amp;oldHousing!B437&amp;" NV")</f>
        <v/>
      </c>
      <c r="N445" s="90" t="str">
        <f>if(oldHousing!D437="","",$R$37&amp;oldHousing!D437&amp;$R$38&amp;oldHousing!E437)</f>
        <v/>
      </c>
      <c r="O445" s="90" t="str">
        <f t="shared" si="9"/>
        <v/>
      </c>
      <c r="P445" s="81"/>
      <c r="S445" s="81"/>
    </row>
    <row r="446">
      <c r="B446" s="87" t="str">
        <f t="shared" si="1"/>
        <v>#REF!</v>
      </c>
      <c r="C446" s="88" t="str">
        <f t="shared" si="2"/>
        <v>#REF!</v>
      </c>
      <c r="D446" s="89" t="str">
        <f t="shared" si="10"/>
        <v>#REF!</v>
      </c>
      <c r="E446" s="88" t="str">
        <f>if(Services!A522="","",$R$23&amp;Services!A522&amp;$R$24&amp;Services!H522&amp;$R$25&amp;Services!D522&amp;$R$26&amp;Services!E522&amp;$R$27&amp;oldWordpress!H446&amp;$R$28&amp;Services!B522&amp;$R$29)</f>
        <v/>
      </c>
      <c r="F446" s="90" t="str">
        <f>if(Services!D522="","",$R$32&amp;Services!D522&amp;$R$33&amp;Services!E522&amp;$R$34)</f>
        <v/>
      </c>
      <c r="G446" s="90" t="str">
        <f>if(Services!AJ522="","",$R$37&amp;Services!AJ522&amp;$R$38&amp;Services!AK522)</f>
        <v/>
      </c>
      <c r="H446" s="90" t="str">
        <f t="shared" si="3"/>
        <v/>
      </c>
      <c r="I446" s="81"/>
      <c r="J446" s="90" t="str">
        <f>if(oldHousing!A438="","",$R$42&amp;oldHousing!A438&amp;$R$43&amp;L446&amp;K446&amp;oldHousing!B438&amp;$R$46&amp;O446&amp;$R$47&amp;oldHousing!F438&amp;$R$48)</f>
        <v/>
      </c>
      <c r="K446" s="90" t="str">
        <f>if(oldHousing!H446="y"," subsidized&lt;br /&gt;"," ")</f>
        <v> </v>
      </c>
      <c r="L446" s="90" t="str">
        <f>if(oldHousing!G446="","",oldHousing!G446&amp;if(oldHousing!H446="n","&amp;nbsp;&lt;br /&gt;",",&amp;nbsp;"))</f>
        <v/>
      </c>
      <c r="M446" s="90" t="str">
        <f>if(oldHousing!B438="","","http://maps.google.com/?q="&amp;oldHousing!B438&amp;" NV")</f>
        <v/>
      </c>
      <c r="N446" s="90" t="str">
        <f>if(oldHousing!D438="","",$R$37&amp;oldHousing!D438&amp;$R$38&amp;oldHousing!E438)</f>
        <v/>
      </c>
      <c r="O446" s="90" t="str">
        <f t="shared" si="9"/>
        <v/>
      </c>
      <c r="P446" s="81"/>
      <c r="S446" s="81"/>
    </row>
    <row r="447">
      <c r="B447" s="87" t="str">
        <f t="shared" si="1"/>
        <v>#REF!</v>
      </c>
      <c r="C447" s="88" t="str">
        <f t="shared" si="2"/>
        <v>#REF!</v>
      </c>
      <c r="D447" s="89" t="str">
        <f t="shared" si="10"/>
        <v>#REF!</v>
      </c>
      <c r="E447" s="88" t="str">
        <f>if(Services!A523="","",$R$23&amp;Services!A523&amp;$R$24&amp;Services!H523&amp;$R$25&amp;Services!D523&amp;$R$26&amp;Services!E523&amp;$R$27&amp;oldWordpress!H447&amp;$R$28&amp;Services!B523&amp;$R$29)</f>
        <v/>
      </c>
      <c r="F447" s="90" t="str">
        <f>if(Services!D523="","",$R$32&amp;Services!D523&amp;$R$33&amp;Services!E523&amp;$R$34)</f>
        <v/>
      </c>
      <c r="G447" s="90" t="str">
        <f>if(Services!AJ523="","",$R$37&amp;Services!AJ523&amp;$R$38&amp;Services!AK523)</f>
        <v/>
      </c>
      <c r="H447" s="90" t="str">
        <f t="shared" si="3"/>
        <v/>
      </c>
      <c r="I447" s="81"/>
      <c r="J447" s="90" t="str">
        <f>if(oldHousing!A439="","",$R$42&amp;oldHousing!A439&amp;$R$43&amp;L447&amp;K447&amp;oldHousing!B439&amp;$R$46&amp;O447&amp;$R$47&amp;oldHousing!F439&amp;$R$48)</f>
        <v/>
      </c>
      <c r="K447" s="90" t="str">
        <f>if(oldHousing!H447="y"," subsidized&lt;br /&gt;"," ")</f>
        <v> </v>
      </c>
      <c r="L447" s="90" t="str">
        <f>if(oldHousing!G447="","",oldHousing!G447&amp;if(oldHousing!H447="n","&amp;nbsp;&lt;br /&gt;",",&amp;nbsp;"))</f>
        <v/>
      </c>
      <c r="M447" s="90" t="str">
        <f>if(oldHousing!B439="","","http://maps.google.com/?q="&amp;oldHousing!B439&amp;" NV")</f>
        <v/>
      </c>
      <c r="N447" s="90" t="str">
        <f>if(oldHousing!D439="","",$R$37&amp;oldHousing!D439&amp;$R$38&amp;oldHousing!E439)</f>
        <v/>
      </c>
      <c r="O447" s="90" t="str">
        <f t="shared" si="9"/>
        <v/>
      </c>
      <c r="P447" s="81"/>
      <c r="S447" s="81"/>
    </row>
    <row r="448">
      <c r="B448" s="87" t="str">
        <f t="shared" si="1"/>
        <v>#REF!</v>
      </c>
      <c r="C448" s="88" t="str">
        <f t="shared" si="2"/>
        <v>#REF!</v>
      </c>
      <c r="D448" s="89" t="str">
        <f t="shared" si="10"/>
        <v>#REF!</v>
      </c>
      <c r="E448" s="88" t="str">
        <f>if(Services!A524="","",$R$23&amp;Services!A524&amp;$R$24&amp;Services!H524&amp;$R$25&amp;Services!D524&amp;$R$26&amp;Services!E524&amp;$R$27&amp;oldWordpress!H448&amp;$R$28&amp;Services!B524&amp;$R$29)</f>
        <v/>
      </c>
      <c r="F448" s="90" t="str">
        <f>if(Services!D524="","",$R$32&amp;Services!D524&amp;$R$33&amp;Services!E524&amp;$R$34)</f>
        <v/>
      </c>
      <c r="G448" s="90" t="str">
        <f>if(Services!AJ524="","",$R$37&amp;Services!AJ524&amp;$R$38&amp;Services!AK524)</f>
        <v/>
      </c>
      <c r="H448" s="90" t="str">
        <f t="shared" si="3"/>
        <v/>
      </c>
      <c r="I448" s="81"/>
      <c r="J448" s="90" t="str">
        <f>if(oldHousing!A440="","",$R$42&amp;oldHousing!A440&amp;$R$43&amp;L448&amp;K448&amp;oldHousing!B440&amp;$R$46&amp;O448&amp;$R$47&amp;oldHousing!F440&amp;$R$48)</f>
        <v/>
      </c>
      <c r="K448" s="90" t="str">
        <f>if(oldHousing!H448="y"," subsidized&lt;br /&gt;"," ")</f>
        <v> </v>
      </c>
      <c r="L448" s="90" t="str">
        <f>if(oldHousing!G448="","",oldHousing!G448&amp;if(oldHousing!H448="n","&amp;nbsp;&lt;br /&gt;",",&amp;nbsp;"))</f>
        <v/>
      </c>
      <c r="M448" s="90" t="str">
        <f>if(oldHousing!B440="","","http://maps.google.com/?q="&amp;oldHousing!B440&amp;" NV")</f>
        <v/>
      </c>
      <c r="N448" s="90" t="str">
        <f>if(oldHousing!D440="","",$R$37&amp;oldHousing!D440&amp;$R$38&amp;oldHousing!E440)</f>
        <v/>
      </c>
      <c r="O448" s="90" t="str">
        <f t="shared" si="9"/>
        <v/>
      </c>
      <c r="P448" s="81"/>
      <c r="S448" s="81"/>
    </row>
    <row r="449">
      <c r="B449" s="87" t="str">
        <f t="shared" si="1"/>
        <v>#REF!</v>
      </c>
      <c r="C449" s="88" t="str">
        <f t="shared" si="2"/>
        <v>#REF!</v>
      </c>
      <c r="D449" s="89" t="str">
        <f t="shared" si="10"/>
        <v>#REF!</v>
      </c>
      <c r="E449" s="88" t="str">
        <f>if(Services!A525="","",$R$23&amp;Services!A525&amp;$R$24&amp;Services!H525&amp;$R$25&amp;Services!D525&amp;$R$26&amp;Services!E525&amp;$R$27&amp;oldWordpress!H449&amp;$R$28&amp;Services!B525&amp;$R$29)</f>
        <v/>
      </c>
      <c r="F449" s="90" t="str">
        <f>if(Services!D525="","",$R$32&amp;Services!D525&amp;$R$33&amp;Services!E525&amp;$R$34)</f>
        <v/>
      </c>
      <c r="G449" s="90" t="str">
        <f>if(Services!AJ525="","",$R$37&amp;Services!AJ525&amp;$R$38&amp;Services!AK525)</f>
        <v/>
      </c>
      <c r="H449" s="90" t="str">
        <f t="shared" si="3"/>
        <v/>
      </c>
      <c r="I449" s="81"/>
      <c r="J449" s="90" t="str">
        <f>if(oldHousing!A441="","",$R$42&amp;oldHousing!A441&amp;$R$43&amp;L449&amp;K449&amp;oldHousing!B441&amp;$R$46&amp;O449&amp;$R$47&amp;oldHousing!F441&amp;$R$48)</f>
        <v/>
      </c>
      <c r="K449" s="90" t="str">
        <f>if(oldHousing!H449="y"," subsidized&lt;br /&gt;"," ")</f>
        <v> </v>
      </c>
      <c r="L449" s="90" t="str">
        <f>if(oldHousing!G449="","",oldHousing!G449&amp;if(oldHousing!H449="n","&amp;nbsp;&lt;br /&gt;",",&amp;nbsp;"))</f>
        <v/>
      </c>
      <c r="M449" s="90" t="str">
        <f>if(oldHousing!B441="","","http://maps.google.com/?q="&amp;oldHousing!B441&amp;" NV")</f>
        <v/>
      </c>
      <c r="N449" s="90" t="str">
        <f>if(oldHousing!D441="","",$R$37&amp;oldHousing!D441&amp;$R$38&amp;oldHousing!E441)</f>
        <v/>
      </c>
      <c r="O449" s="90" t="str">
        <f t="shared" si="9"/>
        <v/>
      </c>
      <c r="P449" s="81"/>
      <c r="S449" s="81"/>
    </row>
    <row r="450">
      <c r="B450" s="87" t="str">
        <f t="shared" si="1"/>
        <v>#REF!</v>
      </c>
      <c r="C450" s="88" t="str">
        <f t="shared" si="2"/>
        <v>#REF!</v>
      </c>
      <c r="D450" s="89" t="str">
        <f t="shared" si="10"/>
        <v>#REF!</v>
      </c>
      <c r="E450" s="88" t="str">
        <f>if(Services!A526="","",$R$23&amp;Services!A526&amp;$R$24&amp;Services!H526&amp;$R$25&amp;Services!D526&amp;$R$26&amp;Services!E526&amp;$R$27&amp;oldWordpress!H450&amp;$R$28&amp;Services!B526&amp;$R$29)</f>
        <v/>
      </c>
      <c r="F450" s="90" t="str">
        <f>if(Services!D526="","",$R$32&amp;Services!D526&amp;$R$33&amp;Services!E526&amp;$R$34)</f>
        <v/>
      </c>
      <c r="G450" s="90" t="str">
        <f>if(Services!AJ526="","",$R$37&amp;Services!AJ526&amp;$R$38&amp;Services!AK526)</f>
        <v/>
      </c>
      <c r="H450" s="90" t="str">
        <f t="shared" si="3"/>
        <v/>
      </c>
      <c r="I450" s="81"/>
      <c r="J450" s="90" t="str">
        <f>if(oldHousing!A442="","",$R$42&amp;oldHousing!A442&amp;$R$43&amp;L450&amp;K450&amp;oldHousing!B442&amp;$R$46&amp;O450&amp;$R$47&amp;oldHousing!F442&amp;$R$48)</f>
        <v/>
      </c>
      <c r="K450" s="90" t="str">
        <f>if(oldHousing!H450="y"," subsidized&lt;br /&gt;"," ")</f>
        <v> </v>
      </c>
      <c r="L450" s="90" t="str">
        <f>if(oldHousing!G450="","",oldHousing!G450&amp;if(oldHousing!H450="n","&amp;nbsp;&lt;br /&gt;",",&amp;nbsp;"))</f>
        <v/>
      </c>
      <c r="M450" s="90" t="str">
        <f>if(oldHousing!B442="","","http://maps.google.com/?q="&amp;oldHousing!B442&amp;" NV")</f>
        <v/>
      </c>
      <c r="N450" s="90" t="str">
        <f>if(oldHousing!D442="","",$R$37&amp;oldHousing!D442&amp;$R$38&amp;oldHousing!E442)</f>
        <v/>
      </c>
      <c r="O450" s="90" t="str">
        <f t="shared" si="9"/>
        <v/>
      </c>
      <c r="P450" s="81"/>
      <c r="S450" s="81"/>
    </row>
    <row r="451">
      <c r="B451" s="87" t="str">
        <f t="shared" si="1"/>
        <v>#REF!</v>
      </c>
      <c r="C451" s="88" t="str">
        <f t="shared" si="2"/>
        <v>#REF!</v>
      </c>
      <c r="D451" s="89" t="str">
        <f t="shared" si="10"/>
        <v>#REF!</v>
      </c>
      <c r="E451" s="88" t="str">
        <f>if(Services!A527="","",$R$23&amp;Services!A527&amp;$R$24&amp;Services!H527&amp;$R$25&amp;Services!D527&amp;$R$26&amp;Services!E527&amp;$R$27&amp;oldWordpress!H451&amp;$R$28&amp;Services!B527&amp;$R$29)</f>
        <v/>
      </c>
      <c r="F451" s="90" t="str">
        <f>if(Services!D527="","",$R$32&amp;Services!D527&amp;$R$33&amp;Services!E527&amp;$R$34)</f>
        <v/>
      </c>
      <c r="G451" s="90" t="str">
        <f>if(Services!AJ527="","",$R$37&amp;Services!AJ527&amp;$R$38&amp;Services!AK527)</f>
        <v/>
      </c>
      <c r="H451" s="90" t="str">
        <f t="shared" si="3"/>
        <v/>
      </c>
      <c r="I451" s="81"/>
      <c r="J451" s="90" t="str">
        <f>if(oldHousing!A443="","",$R$42&amp;oldHousing!A443&amp;$R$43&amp;L451&amp;K451&amp;oldHousing!B443&amp;$R$46&amp;O451&amp;$R$47&amp;oldHousing!F443&amp;$R$48)</f>
        <v/>
      </c>
      <c r="K451" s="90" t="str">
        <f>if(oldHousing!H451="y"," subsidized&lt;br /&gt;"," ")</f>
        <v> </v>
      </c>
      <c r="L451" s="90" t="str">
        <f>if(oldHousing!G451="","",oldHousing!G451&amp;if(oldHousing!H451="n","&amp;nbsp;&lt;br /&gt;",",&amp;nbsp;"))</f>
        <v/>
      </c>
      <c r="M451" s="90" t="str">
        <f>if(oldHousing!B443="","","http://maps.google.com/?q="&amp;oldHousing!B443&amp;" NV")</f>
        <v/>
      </c>
      <c r="N451" s="90" t="str">
        <f>if(oldHousing!D443="","",$R$37&amp;oldHousing!D443&amp;$R$38&amp;oldHousing!E443)</f>
        <v/>
      </c>
      <c r="O451" s="90" t="str">
        <f t="shared" si="9"/>
        <v/>
      </c>
      <c r="P451" s="81"/>
      <c r="S451" s="81"/>
    </row>
    <row r="452">
      <c r="B452" s="87" t="str">
        <f t="shared" si="1"/>
        <v>#REF!</v>
      </c>
      <c r="C452" s="88" t="str">
        <f t="shared" si="2"/>
        <v>#REF!</v>
      </c>
      <c r="D452" s="89" t="str">
        <f t="shared" si="10"/>
        <v>#REF!</v>
      </c>
      <c r="E452" s="88" t="str">
        <f>if(Services!A528="","",$R$23&amp;Services!A528&amp;$R$24&amp;Services!H528&amp;$R$25&amp;Services!D528&amp;$R$26&amp;Services!E528&amp;$R$27&amp;oldWordpress!H452&amp;$R$28&amp;Services!B528&amp;$R$29)</f>
        <v/>
      </c>
      <c r="F452" s="90" t="str">
        <f>if(Services!D528="","",$R$32&amp;Services!D528&amp;$R$33&amp;Services!E528&amp;$R$34)</f>
        <v/>
      </c>
      <c r="G452" s="90" t="str">
        <f>if(Services!AJ528="","",$R$37&amp;Services!AJ528&amp;$R$38&amp;Services!AK528)</f>
        <v/>
      </c>
      <c r="H452" s="90" t="str">
        <f t="shared" si="3"/>
        <v/>
      </c>
      <c r="I452" s="81"/>
      <c r="J452" s="90" t="str">
        <f>if(oldHousing!A444="","",$R$42&amp;oldHousing!A444&amp;$R$43&amp;L452&amp;K452&amp;oldHousing!B444&amp;$R$46&amp;O452&amp;$R$47&amp;oldHousing!F444&amp;$R$48)</f>
        <v/>
      </c>
      <c r="K452" s="90" t="str">
        <f>if(oldHousing!H452="y"," subsidized&lt;br /&gt;"," ")</f>
        <v> </v>
      </c>
      <c r="L452" s="90" t="str">
        <f>if(oldHousing!G452="","",oldHousing!G452&amp;if(oldHousing!H452="n","&amp;nbsp;&lt;br /&gt;",",&amp;nbsp;"))</f>
        <v/>
      </c>
      <c r="M452" s="90" t="str">
        <f>if(oldHousing!B444="","","http://maps.google.com/?q="&amp;oldHousing!B444&amp;" NV")</f>
        <v/>
      </c>
      <c r="N452" s="90" t="str">
        <f>if(oldHousing!D444="","",$R$37&amp;oldHousing!D444&amp;$R$38&amp;oldHousing!E444)</f>
        <v/>
      </c>
      <c r="O452" s="90" t="str">
        <f t="shared" si="9"/>
        <v/>
      </c>
      <c r="P452" s="81"/>
      <c r="S452" s="81"/>
    </row>
    <row r="453">
      <c r="B453" s="87" t="str">
        <f t="shared" si="1"/>
        <v>#REF!</v>
      </c>
      <c r="C453" s="88" t="str">
        <f t="shared" si="2"/>
        <v>#REF!</v>
      </c>
      <c r="D453" s="89" t="str">
        <f t="shared" si="10"/>
        <v>#REF!</v>
      </c>
      <c r="E453" s="88" t="str">
        <f>if(Services!A529="","",$R$23&amp;Services!A529&amp;$R$24&amp;Services!H529&amp;$R$25&amp;Services!D529&amp;$R$26&amp;Services!E529&amp;$R$27&amp;oldWordpress!H453&amp;$R$28&amp;Services!B529&amp;$R$29)</f>
        <v/>
      </c>
      <c r="F453" s="90" t="str">
        <f>if(Services!D529="","",$R$32&amp;Services!D529&amp;$R$33&amp;Services!E529&amp;$R$34)</f>
        <v/>
      </c>
      <c r="G453" s="90" t="str">
        <f>if(Services!AJ529="","",$R$37&amp;Services!AJ529&amp;$R$38&amp;Services!AK529)</f>
        <v/>
      </c>
      <c r="H453" s="90" t="str">
        <f t="shared" si="3"/>
        <v/>
      </c>
      <c r="I453" s="81"/>
      <c r="J453" s="90" t="str">
        <f>if(oldHousing!A445="","",$R$42&amp;oldHousing!A445&amp;$R$43&amp;L453&amp;K453&amp;oldHousing!B445&amp;$R$46&amp;O453&amp;$R$47&amp;oldHousing!F445&amp;$R$48)</f>
        <v/>
      </c>
      <c r="K453" s="90" t="str">
        <f>if(oldHousing!H453="y"," subsidized&lt;br /&gt;"," ")</f>
        <v> </v>
      </c>
      <c r="L453" s="90" t="str">
        <f>if(oldHousing!G453="","",oldHousing!G453&amp;if(oldHousing!H453="n","&amp;nbsp;&lt;br /&gt;",",&amp;nbsp;"))</f>
        <v/>
      </c>
      <c r="M453" s="90" t="str">
        <f>if(oldHousing!B445="","","http://maps.google.com/?q="&amp;oldHousing!B445&amp;" NV")</f>
        <v/>
      </c>
      <c r="N453" s="90" t="str">
        <f>if(oldHousing!D445="","",$R$37&amp;oldHousing!D445&amp;$R$38&amp;oldHousing!E445)</f>
        <v/>
      </c>
      <c r="O453" s="90" t="str">
        <f t="shared" si="9"/>
        <v/>
      </c>
      <c r="P453" s="81"/>
      <c r="S453" s="81"/>
    </row>
    <row r="454">
      <c r="B454" s="87" t="str">
        <f t="shared" si="1"/>
        <v>#REF!</v>
      </c>
      <c r="C454" s="88" t="str">
        <f t="shared" si="2"/>
        <v>#REF!</v>
      </c>
      <c r="D454" s="89" t="str">
        <f t="shared" si="10"/>
        <v>#REF!</v>
      </c>
      <c r="E454" s="88" t="str">
        <f>if(Services!A530="","",$R$23&amp;Services!A530&amp;$R$24&amp;Services!H530&amp;$R$25&amp;Services!D530&amp;$R$26&amp;Services!E530&amp;$R$27&amp;oldWordpress!H454&amp;$R$28&amp;Services!B530&amp;$R$29)</f>
        <v/>
      </c>
      <c r="F454" s="90" t="str">
        <f>if(Services!D530="","",$R$32&amp;Services!D530&amp;$R$33&amp;Services!E530&amp;$R$34)</f>
        <v/>
      </c>
      <c r="G454" s="90" t="str">
        <f>if(Services!AJ530="","",$R$37&amp;Services!AJ530&amp;$R$38&amp;Services!AK530)</f>
        <v/>
      </c>
      <c r="H454" s="90" t="str">
        <f t="shared" si="3"/>
        <v/>
      </c>
      <c r="I454" s="81"/>
      <c r="J454" s="90" t="str">
        <f>if(oldHousing!A446="","",$R$42&amp;oldHousing!A446&amp;$R$43&amp;L454&amp;K454&amp;oldHousing!B446&amp;$R$46&amp;O454&amp;$R$47&amp;oldHousing!F446&amp;$R$48)</f>
        <v/>
      </c>
      <c r="K454" s="90" t="str">
        <f>if(oldHousing!H454="y"," subsidized&lt;br /&gt;"," ")</f>
        <v> </v>
      </c>
      <c r="L454" s="90" t="str">
        <f>if(oldHousing!G454="","",oldHousing!G454&amp;if(oldHousing!H454="n","&amp;nbsp;&lt;br /&gt;",",&amp;nbsp;"))</f>
        <v/>
      </c>
      <c r="M454" s="90" t="str">
        <f>if(oldHousing!B446="","","http://maps.google.com/?q="&amp;oldHousing!B446&amp;" NV")</f>
        <v/>
      </c>
      <c r="N454" s="90" t="str">
        <f>if(oldHousing!D446="","",$R$37&amp;oldHousing!D446&amp;$R$38&amp;oldHousing!E446)</f>
        <v/>
      </c>
      <c r="O454" s="90" t="str">
        <f t="shared" si="9"/>
        <v/>
      </c>
      <c r="P454" s="81"/>
      <c r="S454" s="81"/>
    </row>
    <row r="455">
      <c r="B455" s="87" t="str">
        <f t="shared" si="1"/>
        <v>#REF!</v>
      </c>
      <c r="C455" s="88" t="str">
        <f t="shared" si="2"/>
        <v>#REF!</v>
      </c>
      <c r="D455" s="89" t="str">
        <f t="shared" si="10"/>
        <v>#REF!</v>
      </c>
      <c r="E455" s="88" t="str">
        <f>if(Services!A531="","",$R$23&amp;Services!A531&amp;$R$24&amp;Services!H531&amp;$R$25&amp;Services!D531&amp;$R$26&amp;Services!E531&amp;$R$27&amp;oldWordpress!H455&amp;$R$28&amp;Services!B531&amp;$R$29)</f>
        <v/>
      </c>
      <c r="F455" s="90" t="str">
        <f>if(Services!D531="","",$R$32&amp;Services!D531&amp;$R$33&amp;Services!E531&amp;$R$34)</f>
        <v/>
      </c>
      <c r="G455" s="90" t="str">
        <f>if(Services!AJ531="","",$R$37&amp;Services!AJ531&amp;$R$38&amp;Services!AK531)</f>
        <v/>
      </c>
      <c r="H455" s="90" t="str">
        <f t="shared" si="3"/>
        <v/>
      </c>
      <c r="I455" s="81"/>
      <c r="J455" s="90" t="str">
        <f>if(oldHousing!A447="","",$R$42&amp;oldHousing!A447&amp;$R$43&amp;L455&amp;K455&amp;oldHousing!B447&amp;$R$46&amp;O455&amp;$R$47&amp;oldHousing!F447&amp;$R$48)</f>
        <v/>
      </c>
      <c r="K455" s="90" t="str">
        <f>if(oldHousing!H455="y"," subsidized&lt;br /&gt;"," ")</f>
        <v> </v>
      </c>
      <c r="L455" s="90" t="str">
        <f>if(oldHousing!G455="","",oldHousing!G455&amp;if(oldHousing!H455="n","&amp;nbsp;&lt;br /&gt;",",&amp;nbsp;"))</f>
        <v/>
      </c>
      <c r="M455" s="90" t="str">
        <f>if(oldHousing!B447="","","http://maps.google.com/?q="&amp;oldHousing!B447&amp;" NV")</f>
        <v/>
      </c>
      <c r="N455" s="90" t="str">
        <f>if(oldHousing!D447="","",$R$37&amp;oldHousing!D447&amp;$R$38&amp;oldHousing!E447)</f>
        <v/>
      </c>
      <c r="O455" s="90" t="str">
        <f t="shared" si="9"/>
        <v/>
      </c>
      <c r="P455" s="81"/>
      <c r="S455" s="81"/>
    </row>
    <row r="456">
      <c r="B456" s="87" t="str">
        <f t="shared" si="1"/>
        <v>#REF!</v>
      </c>
      <c r="C456" s="88" t="str">
        <f t="shared" si="2"/>
        <v>#REF!</v>
      </c>
      <c r="D456" s="89" t="str">
        <f t="shared" si="10"/>
        <v>#REF!</v>
      </c>
      <c r="E456" s="88" t="str">
        <f>if(Services!A532="","",$R$23&amp;Services!A532&amp;$R$24&amp;Services!H532&amp;$R$25&amp;Services!D532&amp;$R$26&amp;Services!E532&amp;$R$27&amp;oldWordpress!H456&amp;$R$28&amp;Services!B532&amp;$R$29)</f>
        <v/>
      </c>
      <c r="F456" s="90" t="str">
        <f>if(Services!D532="","",$R$32&amp;Services!D532&amp;$R$33&amp;Services!E532&amp;$R$34)</f>
        <v/>
      </c>
      <c r="G456" s="90" t="str">
        <f>if(Services!AJ532="","",$R$37&amp;Services!AJ532&amp;$R$38&amp;Services!AK532)</f>
        <v/>
      </c>
      <c r="H456" s="90" t="str">
        <f t="shared" si="3"/>
        <v/>
      </c>
      <c r="I456" s="81"/>
      <c r="J456" s="90" t="str">
        <f>if(oldHousing!A448="","",$R$42&amp;oldHousing!A448&amp;$R$43&amp;L456&amp;K456&amp;oldHousing!B448&amp;$R$46&amp;O456&amp;$R$47&amp;oldHousing!F448&amp;$R$48)</f>
        <v/>
      </c>
      <c r="K456" s="90" t="str">
        <f>if(oldHousing!H456="y"," subsidized&lt;br /&gt;"," ")</f>
        <v> </v>
      </c>
      <c r="L456" s="90" t="str">
        <f>if(oldHousing!G456="","",oldHousing!G456&amp;if(oldHousing!H456="n","&amp;nbsp;&lt;br /&gt;",",&amp;nbsp;"))</f>
        <v/>
      </c>
      <c r="M456" s="90" t="str">
        <f>if(oldHousing!B448="","","http://maps.google.com/?q="&amp;oldHousing!B448&amp;" NV")</f>
        <v/>
      </c>
      <c r="N456" s="90" t="str">
        <f>if(oldHousing!D448="","",$R$37&amp;oldHousing!D448&amp;$R$38&amp;oldHousing!E448)</f>
        <v/>
      </c>
      <c r="O456" s="90" t="str">
        <f t="shared" si="9"/>
        <v/>
      </c>
      <c r="P456" s="81"/>
      <c r="S456" s="81"/>
    </row>
    <row r="457">
      <c r="B457" s="87" t="str">
        <f t="shared" si="1"/>
        <v>#REF!</v>
      </c>
      <c r="C457" s="88" t="str">
        <f t="shared" si="2"/>
        <v>#REF!</v>
      </c>
      <c r="D457" s="89" t="str">
        <f t="shared" si="10"/>
        <v>#REF!</v>
      </c>
      <c r="E457" s="88" t="str">
        <f>if(Services!A533="","",$R$23&amp;Services!A533&amp;$R$24&amp;Services!H533&amp;$R$25&amp;Services!D533&amp;$R$26&amp;Services!E533&amp;$R$27&amp;oldWordpress!H457&amp;$R$28&amp;Services!B533&amp;$R$29)</f>
        <v/>
      </c>
      <c r="F457" s="90" t="str">
        <f>if(Services!D533="","",$R$32&amp;Services!D533&amp;$R$33&amp;Services!E533&amp;$R$34)</f>
        <v/>
      </c>
      <c r="G457" s="90" t="str">
        <f>if(Services!AJ533="","",$R$37&amp;Services!AJ533&amp;$R$38&amp;Services!AK533)</f>
        <v/>
      </c>
      <c r="H457" s="90" t="str">
        <f t="shared" si="3"/>
        <v/>
      </c>
      <c r="I457" s="81"/>
      <c r="J457" s="90" t="str">
        <f>if(oldHousing!A449="","",$R$42&amp;oldHousing!A449&amp;$R$43&amp;L457&amp;K457&amp;oldHousing!B449&amp;$R$46&amp;O457&amp;$R$47&amp;oldHousing!F449&amp;$R$48)</f>
        <v/>
      </c>
      <c r="K457" s="90" t="str">
        <f>if(oldHousing!H457="y"," subsidized&lt;br /&gt;"," ")</f>
        <v> </v>
      </c>
      <c r="L457" s="90" t="str">
        <f>if(oldHousing!G457="","",oldHousing!G457&amp;if(oldHousing!H457="n","&amp;nbsp;&lt;br /&gt;",",&amp;nbsp;"))</f>
        <v/>
      </c>
      <c r="M457" s="90" t="str">
        <f>if(oldHousing!B449="","","http://maps.google.com/?q="&amp;oldHousing!B449&amp;" NV")</f>
        <v/>
      </c>
      <c r="N457" s="90" t="str">
        <f>if(oldHousing!D449="","",$R$37&amp;oldHousing!D449&amp;$R$38&amp;oldHousing!E449)</f>
        <v/>
      </c>
      <c r="O457" s="90" t="str">
        <f t="shared" si="9"/>
        <v/>
      </c>
      <c r="P457" s="81"/>
      <c r="S457" s="81"/>
    </row>
    <row r="458">
      <c r="B458" s="87" t="str">
        <f t="shared" si="1"/>
        <v>#REF!</v>
      </c>
      <c r="C458" s="88" t="str">
        <f t="shared" si="2"/>
        <v>#REF!</v>
      </c>
      <c r="D458" s="89" t="str">
        <f t="shared" si="10"/>
        <v>#REF!</v>
      </c>
      <c r="E458" s="88" t="str">
        <f>if(Services!A534="","",$R$23&amp;Services!A534&amp;$R$24&amp;Services!H534&amp;$R$25&amp;Services!D534&amp;$R$26&amp;Services!E534&amp;$R$27&amp;oldWordpress!H458&amp;$R$28&amp;Services!B534&amp;$R$29)</f>
        <v/>
      </c>
      <c r="F458" s="90" t="str">
        <f>if(Services!D534="","",$R$32&amp;Services!D534&amp;$R$33&amp;Services!E534&amp;$R$34)</f>
        <v/>
      </c>
      <c r="G458" s="90" t="str">
        <f>if(Services!AJ534="","",$R$37&amp;Services!AJ534&amp;$R$38&amp;Services!AK534)</f>
        <v/>
      </c>
      <c r="H458" s="90" t="str">
        <f t="shared" si="3"/>
        <v/>
      </c>
      <c r="I458" s="81"/>
      <c r="J458" s="90" t="str">
        <f>if(oldHousing!A450="","",$R$42&amp;oldHousing!A450&amp;$R$43&amp;L458&amp;K458&amp;oldHousing!B450&amp;$R$46&amp;O458&amp;$R$47&amp;oldHousing!F450&amp;$R$48)</f>
        <v/>
      </c>
      <c r="K458" s="90" t="str">
        <f>if(oldHousing!H458="y"," subsidized&lt;br /&gt;"," ")</f>
        <v> </v>
      </c>
      <c r="L458" s="90" t="str">
        <f>if(oldHousing!G458="","",oldHousing!G458&amp;if(oldHousing!H458="n","&amp;nbsp;&lt;br /&gt;",",&amp;nbsp;"))</f>
        <v/>
      </c>
      <c r="M458" s="90" t="str">
        <f>if(oldHousing!B450="","","http://maps.google.com/?q="&amp;oldHousing!B450&amp;" NV")</f>
        <v/>
      </c>
      <c r="N458" s="90" t="str">
        <f>if(oldHousing!D450="","",$R$37&amp;oldHousing!D450&amp;$R$38&amp;oldHousing!E450)</f>
        <v/>
      </c>
      <c r="O458" s="90" t="str">
        <f t="shared" si="9"/>
        <v/>
      </c>
      <c r="P458" s="81"/>
      <c r="S458" s="81"/>
    </row>
    <row r="459">
      <c r="B459" s="87" t="str">
        <f t="shared" si="1"/>
        <v>#REF!</v>
      </c>
      <c r="C459" s="88" t="str">
        <f t="shared" si="2"/>
        <v>#REF!</v>
      </c>
      <c r="D459" s="89" t="str">
        <f t="shared" si="10"/>
        <v>#REF!</v>
      </c>
      <c r="E459" s="88" t="str">
        <f>if(Services!A535="","",$R$23&amp;Services!A535&amp;$R$24&amp;Services!H535&amp;$R$25&amp;Services!D535&amp;$R$26&amp;Services!E535&amp;$R$27&amp;oldWordpress!H459&amp;$R$28&amp;Services!B535&amp;$R$29)</f>
        <v/>
      </c>
      <c r="F459" s="90" t="str">
        <f>if(Services!D535="","",$R$32&amp;Services!D535&amp;$R$33&amp;Services!E535&amp;$R$34)</f>
        <v/>
      </c>
      <c r="G459" s="90" t="str">
        <f>if(Services!AJ535="","",$R$37&amp;Services!AJ535&amp;$R$38&amp;Services!AK535)</f>
        <v/>
      </c>
      <c r="H459" s="90" t="str">
        <f t="shared" si="3"/>
        <v/>
      </c>
      <c r="I459" s="81"/>
      <c r="J459" s="90" t="str">
        <f>if(oldHousing!A451="","",$R$42&amp;oldHousing!A451&amp;$R$43&amp;L459&amp;K459&amp;oldHousing!B451&amp;$R$46&amp;O459&amp;$R$47&amp;oldHousing!F451&amp;$R$48)</f>
        <v/>
      </c>
      <c r="K459" s="90" t="str">
        <f>if(oldHousing!H459="y"," subsidized&lt;br /&gt;"," ")</f>
        <v> </v>
      </c>
      <c r="L459" s="90" t="str">
        <f>if(oldHousing!G459="","",oldHousing!G459&amp;if(oldHousing!H459="n","&amp;nbsp;&lt;br /&gt;",",&amp;nbsp;"))</f>
        <v/>
      </c>
      <c r="M459" s="90" t="str">
        <f>if(oldHousing!B451="","","http://maps.google.com/?q="&amp;oldHousing!B451&amp;" NV")</f>
        <v/>
      </c>
      <c r="N459" s="90" t="str">
        <f>if(oldHousing!D451="","",$R$37&amp;oldHousing!D451&amp;$R$38&amp;oldHousing!E451)</f>
        <v/>
      </c>
      <c r="O459" s="90" t="str">
        <f t="shared" si="9"/>
        <v/>
      </c>
      <c r="P459" s="81"/>
      <c r="S459" s="81"/>
    </row>
    <row r="460">
      <c r="B460" s="87" t="str">
        <f t="shared" si="1"/>
        <v>#REF!</v>
      </c>
      <c r="C460" s="88" t="str">
        <f t="shared" si="2"/>
        <v>#REF!</v>
      </c>
      <c r="D460" s="89" t="str">
        <f t="shared" si="10"/>
        <v>#REF!</v>
      </c>
      <c r="E460" s="88" t="str">
        <f>if(Services!A536="","",$R$23&amp;Services!A536&amp;$R$24&amp;Services!H536&amp;$R$25&amp;Services!D536&amp;$R$26&amp;Services!E536&amp;$R$27&amp;oldWordpress!H460&amp;$R$28&amp;Services!B536&amp;$R$29)</f>
        <v/>
      </c>
      <c r="F460" s="90" t="str">
        <f>if(Services!D536="","",$R$32&amp;Services!D536&amp;$R$33&amp;Services!E536&amp;$R$34)</f>
        <v/>
      </c>
      <c r="G460" s="90" t="str">
        <f>if(Services!AJ536="","",$R$37&amp;Services!AJ536&amp;$R$38&amp;Services!AK536)</f>
        <v/>
      </c>
      <c r="H460" s="90" t="str">
        <f t="shared" si="3"/>
        <v/>
      </c>
      <c r="I460" s="81"/>
      <c r="J460" s="90" t="str">
        <f>if(oldHousing!A452="","",$R$42&amp;oldHousing!A452&amp;$R$43&amp;L460&amp;K460&amp;oldHousing!B452&amp;$R$46&amp;O460&amp;$R$47&amp;oldHousing!F452&amp;$R$48)</f>
        <v/>
      </c>
      <c r="K460" s="90" t="str">
        <f>if(oldHousing!H460="y"," subsidized&lt;br /&gt;"," ")</f>
        <v> </v>
      </c>
      <c r="L460" s="90" t="str">
        <f>if(oldHousing!G460="","",oldHousing!G460&amp;if(oldHousing!H460="n","&amp;nbsp;&lt;br /&gt;",",&amp;nbsp;"))</f>
        <v/>
      </c>
      <c r="M460" s="90" t="str">
        <f>if(oldHousing!B452="","","http://maps.google.com/?q="&amp;oldHousing!B452&amp;" NV")</f>
        <v/>
      </c>
      <c r="N460" s="90" t="str">
        <f>if(oldHousing!D452="","",$R$37&amp;oldHousing!D452&amp;$R$38&amp;oldHousing!E452)</f>
        <v/>
      </c>
      <c r="O460" s="90" t="str">
        <f t="shared" si="9"/>
        <v/>
      </c>
      <c r="P460" s="81"/>
      <c r="S460" s="81"/>
    </row>
    <row r="461">
      <c r="B461" s="87" t="str">
        <f t="shared" si="1"/>
        <v>#REF!</v>
      </c>
      <c r="C461" s="88" t="str">
        <f t="shared" si="2"/>
        <v>#REF!</v>
      </c>
      <c r="D461" s="89" t="str">
        <f t="shared" si="10"/>
        <v>#REF!</v>
      </c>
      <c r="E461" s="88" t="str">
        <f>if(Services!A537="","",$R$23&amp;Services!A537&amp;$R$24&amp;Services!H537&amp;$R$25&amp;Services!D537&amp;$R$26&amp;Services!E537&amp;$R$27&amp;oldWordpress!H461&amp;$R$28&amp;Services!B537&amp;$R$29)</f>
        <v/>
      </c>
      <c r="F461" s="90" t="str">
        <f>if(Services!D537="","",$R$32&amp;Services!D537&amp;$R$33&amp;Services!E537&amp;$R$34)</f>
        <v/>
      </c>
      <c r="G461" s="90" t="str">
        <f>if(Services!AJ537="","",$R$37&amp;Services!AJ537&amp;$R$38&amp;Services!AK537)</f>
        <v/>
      </c>
      <c r="H461" s="90" t="str">
        <f t="shared" si="3"/>
        <v/>
      </c>
      <c r="I461" s="81"/>
      <c r="J461" s="90" t="str">
        <f>if(oldHousing!A453="","",$R$42&amp;oldHousing!A453&amp;$R$43&amp;L461&amp;K461&amp;oldHousing!B453&amp;$R$46&amp;O461&amp;$R$47&amp;oldHousing!F453&amp;$R$48)</f>
        <v/>
      </c>
      <c r="K461" s="90" t="str">
        <f>if(oldHousing!H461="y"," subsidized&lt;br /&gt;"," ")</f>
        <v> </v>
      </c>
      <c r="L461" s="90" t="str">
        <f>if(oldHousing!G461="","",oldHousing!G461&amp;if(oldHousing!H461="n","&amp;nbsp;&lt;br /&gt;",",&amp;nbsp;"))</f>
        <v/>
      </c>
      <c r="M461" s="90" t="str">
        <f>if(oldHousing!B453="","","http://maps.google.com/?q="&amp;oldHousing!B453&amp;" NV")</f>
        <v/>
      </c>
      <c r="N461" s="90" t="str">
        <f>if(oldHousing!D453="","",$R$37&amp;oldHousing!D453&amp;$R$38&amp;oldHousing!E453)</f>
        <v/>
      </c>
      <c r="O461" s="90" t="str">
        <f t="shared" si="9"/>
        <v/>
      </c>
      <c r="P461" s="81"/>
      <c r="S461" s="81"/>
    </row>
    <row r="462">
      <c r="B462" s="87" t="str">
        <f t="shared" si="1"/>
        <v>#REF!</v>
      </c>
      <c r="C462" s="88" t="str">
        <f t="shared" si="2"/>
        <v>#REF!</v>
      </c>
      <c r="D462" s="89" t="str">
        <f t="shared" si="10"/>
        <v>#REF!</v>
      </c>
      <c r="E462" s="88" t="str">
        <f>if(Services!A538="","",$R$23&amp;Services!A538&amp;$R$24&amp;Services!H538&amp;$R$25&amp;Services!D538&amp;$R$26&amp;Services!E538&amp;$R$27&amp;oldWordpress!H462&amp;$R$28&amp;Services!B538&amp;$R$29)</f>
        <v/>
      </c>
      <c r="F462" s="90" t="str">
        <f>if(Services!D538="","",$R$32&amp;Services!D538&amp;$R$33&amp;Services!E538&amp;$R$34)</f>
        <v/>
      </c>
      <c r="G462" s="90" t="str">
        <f>if(Services!AJ538="","",$R$37&amp;Services!AJ538&amp;$R$38&amp;Services!AK538)</f>
        <v/>
      </c>
      <c r="H462" s="90" t="str">
        <f t="shared" si="3"/>
        <v/>
      </c>
      <c r="I462" s="81"/>
      <c r="J462" s="90" t="str">
        <f>if(oldHousing!A454="","",$R$42&amp;oldHousing!A454&amp;$R$43&amp;L462&amp;K462&amp;oldHousing!B454&amp;$R$46&amp;O462&amp;$R$47&amp;oldHousing!F454&amp;$R$48)</f>
        <v/>
      </c>
      <c r="K462" s="90" t="str">
        <f>if(oldHousing!H462="y"," subsidized&lt;br /&gt;"," ")</f>
        <v> </v>
      </c>
      <c r="L462" s="90" t="str">
        <f>if(oldHousing!G462="","",oldHousing!G462&amp;if(oldHousing!H462="n","&amp;nbsp;&lt;br /&gt;",",&amp;nbsp;"))</f>
        <v/>
      </c>
      <c r="M462" s="90" t="str">
        <f>if(oldHousing!B454="","","http://maps.google.com/?q="&amp;oldHousing!B454&amp;" NV")</f>
        <v/>
      </c>
      <c r="N462" s="90" t="str">
        <f>if(oldHousing!D454="","",$R$37&amp;oldHousing!D454&amp;$R$38&amp;oldHousing!E454)</f>
        <v/>
      </c>
      <c r="O462" s="90" t="str">
        <f t="shared" si="9"/>
        <v/>
      </c>
      <c r="P462" s="81"/>
      <c r="S462" s="81"/>
    </row>
    <row r="463">
      <c r="B463" s="87" t="str">
        <f t="shared" si="1"/>
        <v>#REF!</v>
      </c>
      <c r="C463" s="88" t="str">
        <f t="shared" si="2"/>
        <v>#REF!</v>
      </c>
      <c r="D463" s="89" t="str">
        <f t="shared" si="10"/>
        <v>#REF!</v>
      </c>
      <c r="E463" s="88" t="str">
        <f>if(Services!A539="","",$R$23&amp;Services!A539&amp;$R$24&amp;Services!H539&amp;$R$25&amp;Services!D539&amp;$R$26&amp;Services!E539&amp;$R$27&amp;oldWordpress!H463&amp;$R$28&amp;Services!B539&amp;$R$29)</f>
        <v/>
      </c>
      <c r="F463" s="90" t="str">
        <f>if(Services!D539="","",$R$32&amp;Services!D539&amp;$R$33&amp;Services!E539&amp;$R$34)</f>
        <v/>
      </c>
      <c r="G463" s="90" t="str">
        <f>if(Services!AJ539="","",$R$37&amp;Services!AJ539&amp;$R$38&amp;Services!AK539)</f>
        <v/>
      </c>
      <c r="H463" s="90" t="str">
        <f t="shared" si="3"/>
        <v/>
      </c>
      <c r="I463" s="81"/>
      <c r="J463" s="90" t="str">
        <f>if(oldHousing!A455="","",$R$42&amp;oldHousing!A455&amp;$R$43&amp;L463&amp;K463&amp;oldHousing!B455&amp;$R$46&amp;O463&amp;$R$47&amp;oldHousing!F455&amp;$R$48)</f>
        <v/>
      </c>
      <c r="K463" s="90" t="str">
        <f>if(oldHousing!H463="y"," subsidized&lt;br /&gt;"," ")</f>
        <v> </v>
      </c>
      <c r="L463" s="90" t="str">
        <f>if(oldHousing!G463="","",oldHousing!G463&amp;if(oldHousing!H463="n","&amp;nbsp;&lt;br /&gt;",",&amp;nbsp;"))</f>
        <v/>
      </c>
      <c r="M463" s="90" t="str">
        <f>if(oldHousing!B455="","","http://maps.google.com/?q="&amp;oldHousing!B455&amp;" NV")</f>
        <v/>
      </c>
      <c r="N463" s="90" t="str">
        <f>if(oldHousing!D455="","",$R$37&amp;oldHousing!D455&amp;$R$38&amp;oldHousing!E455)</f>
        <v/>
      </c>
      <c r="O463" s="90" t="str">
        <f t="shared" si="9"/>
        <v/>
      </c>
      <c r="P463" s="81"/>
      <c r="S463" s="81"/>
    </row>
    <row r="464">
      <c r="B464" s="87" t="str">
        <f t="shared" si="1"/>
        <v>#REF!</v>
      </c>
      <c r="C464" s="88" t="str">
        <f t="shared" si="2"/>
        <v>#REF!</v>
      </c>
      <c r="D464" s="89" t="str">
        <f t="shared" si="10"/>
        <v>#REF!</v>
      </c>
      <c r="E464" s="88" t="str">
        <f>if(Services!A540="","",$R$23&amp;Services!A540&amp;$R$24&amp;Services!H540&amp;$R$25&amp;Services!D540&amp;$R$26&amp;Services!E540&amp;$R$27&amp;oldWordpress!H464&amp;$R$28&amp;Services!B540&amp;$R$29)</f>
        <v/>
      </c>
      <c r="F464" s="90" t="str">
        <f>if(Services!D540="","",$R$32&amp;Services!D540&amp;$R$33&amp;Services!E540&amp;$R$34)</f>
        <v/>
      </c>
      <c r="G464" s="90" t="str">
        <f>if(Services!AJ540="","",$R$37&amp;Services!AJ540&amp;$R$38&amp;Services!AK540)</f>
        <v/>
      </c>
      <c r="H464" s="90" t="str">
        <f t="shared" si="3"/>
        <v/>
      </c>
      <c r="I464" s="81"/>
      <c r="J464" s="90" t="str">
        <f>if(oldHousing!A456="","",$R$42&amp;oldHousing!A456&amp;$R$43&amp;L464&amp;K464&amp;oldHousing!B456&amp;$R$46&amp;O464&amp;$R$47&amp;oldHousing!F456&amp;$R$48)</f>
        <v/>
      </c>
      <c r="K464" s="90" t="str">
        <f>if(oldHousing!H464="y"," subsidized&lt;br /&gt;"," ")</f>
        <v> </v>
      </c>
      <c r="L464" s="90" t="str">
        <f>if(oldHousing!G464="","",oldHousing!G464&amp;if(oldHousing!H464="n","&amp;nbsp;&lt;br /&gt;",",&amp;nbsp;"))</f>
        <v/>
      </c>
      <c r="M464" s="90" t="str">
        <f>if(oldHousing!B456="","","http://maps.google.com/?q="&amp;oldHousing!B456&amp;" NV")</f>
        <v/>
      </c>
      <c r="N464" s="90" t="str">
        <f>if(oldHousing!D456="","",$R$37&amp;oldHousing!D456&amp;$R$38&amp;oldHousing!E456)</f>
        <v/>
      </c>
      <c r="O464" s="90" t="str">
        <f t="shared" si="9"/>
        <v/>
      </c>
      <c r="P464" s="81"/>
      <c r="S464" s="81"/>
    </row>
    <row r="465">
      <c r="B465" s="87" t="str">
        <f t="shared" si="1"/>
        <v>#REF!</v>
      </c>
      <c r="C465" s="88" t="str">
        <f t="shared" si="2"/>
        <v>#REF!</v>
      </c>
      <c r="D465" s="89" t="str">
        <f t="shared" si="10"/>
        <v>#REF!</v>
      </c>
      <c r="E465" s="88" t="str">
        <f>if(Services!A541="","",$R$23&amp;Services!A541&amp;$R$24&amp;Services!H541&amp;$R$25&amp;Services!D541&amp;$R$26&amp;Services!E541&amp;$R$27&amp;oldWordpress!H465&amp;$R$28&amp;Services!B541&amp;$R$29)</f>
        <v/>
      </c>
      <c r="F465" s="90" t="str">
        <f>if(Services!D541="","",$R$32&amp;Services!D541&amp;$R$33&amp;Services!E541&amp;$R$34)</f>
        <v/>
      </c>
      <c r="G465" s="90" t="str">
        <f>if(Services!AJ541="","",$R$37&amp;Services!AJ541&amp;$R$38&amp;Services!AK541)</f>
        <v/>
      </c>
      <c r="H465" s="90" t="str">
        <f t="shared" si="3"/>
        <v/>
      </c>
      <c r="I465" s="81"/>
      <c r="J465" s="90" t="str">
        <f>if(oldHousing!A457="","",$R$42&amp;oldHousing!A457&amp;$R$43&amp;L465&amp;K465&amp;oldHousing!B457&amp;$R$46&amp;O465&amp;$R$47&amp;oldHousing!F457&amp;$R$48)</f>
        <v/>
      </c>
      <c r="K465" s="90" t="str">
        <f>if(oldHousing!H465="y"," subsidized&lt;br /&gt;"," ")</f>
        <v> </v>
      </c>
      <c r="L465" s="90" t="str">
        <f>if(oldHousing!G465="","",oldHousing!G465&amp;if(oldHousing!H465="n","&amp;nbsp;&lt;br /&gt;",",&amp;nbsp;"))</f>
        <v/>
      </c>
      <c r="M465" s="90" t="str">
        <f>if(oldHousing!B457="","","http://maps.google.com/?q="&amp;oldHousing!B457&amp;" NV")</f>
        <v/>
      </c>
      <c r="N465" s="90" t="str">
        <f>if(oldHousing!D457="","",$R$37&amp;oldHousing!D457&amp;$R$38&amp;oldHousing!E457)</f>
        <v/>
      </c>
      <c r="O465" s="90" t="str">
        <f t="shared" si="9"/>
        <v/>
      </c>
      <c r="P465" s="81"/>
      <c r="S465" s="81"/>
    </row>
    <row r="466">
      <c r="B466" s="87" t="str">
        <f t="shared" si="1"/>
        <v>#REF!</v>
      </c>
      <c r="C466" s="88" t="str">
        <f t="shared" si="2"/>
        <v>#REF!</v>
      </c>
      <c r="D466" s="89" t="str">
        <f t="shared" si="10"/>
        <v>#REF!</v>
      </c>
      <c r="E466" s="88" t="str">
        <f>if(Services!A542="","",$R$23&amp;Services!A542&amp;$R$24&amp;Services!H542&amp;$R$25&amp;Services!D542&amp;$R$26&amp;Services!E542&amp;$R$27&amp;oldWordpress!H466&amp;$R$28&amp;Services!B542&amp;$R$29)</f>
        <v/>
      </c>
      <c r="F466" s="90" t="str">
        <f>if(Services!D542="","",$R$32&amp;Services!D542&amp;$R$33&amp;Services!E542&amp;$R$34)</f>
        <v/>
      </c>
      <c r="G466" s="90" t="str">
        <f>if(Services!AJ542="","",$R$37&amp;Services!AJ542&amp;$R$38&amp;Services!AK542)</f>
        <v/>
      </c>
      <c r="H466" s="90" t="str">
        <f t="shared" si="3"/>
        <v/>
      </c>
      <c r="I466" s="81"/>
      <c r="J466" s="90" t="str">
        <f>if(oldHousing!A458="","",$R$42&amp;oldHousing!A458&amp;$R$43&amp;L466&amp;K466&amp;oldHousing!B458&amp;$R$46&amp;O466&amp;$R$47&amp;oldHousing!F458&amp;$R$48)</f>
        <v/>
      </c>
      <c r="K466" s="90" t="str">
        <f>if(oldHousing!H466="y"," subsidized&lt;br /&gt;"," ")</f>
        <v> </v>
      </c>
      <c r="L466" s="90" t="str">
        <f>if(oldHousing!G466="","",oldHousing!G466&amp;if(oldHousing!H466="n","&amp;nbsp;&lt;br /&gt;",",&amp;nbsp;"))</f>
        <v/>
      </c>
      <c r="M466" s="90" t="str">
        <f>if(oldHousing!B458="","","http://maps.google.com/?q="&amp;oldHousing!B458&amp;" NV")</f>
        <v/>
      </c>
      <c r="N466" s="90" t="str">
        <f>if(oldHousing!D458="","",$R$37&amp;oldHousing!D458&amp;$R$38&amp;oldHousing!E458)</f>
        <v/>
      </c>
      <c r="O466" s="90" t="str">
        <f t="shared" si="9"/>
        <v/>
      </c>
      <c r="P466" s="81"/>
      <c r="S466" s="81"/>
    </row>
    <row r="467">
      <c r="B467" s="87" t="str">
        <f t="shared" si="1"/>
        <v>#REF!</v>
      </c>
      <c r="C467" s="88" t="str">
        <f t="shared" si="2"/>
        <v>#REF!</v>
      </c>
      <c r="D467" s="89" t="str">
        <f t="shared" si="10"/>
        <v>#REF!</v>
      </c>
      <c r="E467" s="88" t="str">
        <f>if(Services!A543="","",$R$23&amp;Services!A543&amp;$R$24&amp;Services!H543&amp;$R$25&amp;Services!D543&amp;$R$26&amp;Services!E543&amp;$R$27&amp;oldWordpress!H467&amp;$R$28&amp;Services!B543&amp;$R$29)</f>
        <v/>
      </c>
      <c r="F467" s="90" t="str">
        <f>if(Services!D543="","",$R$32&amp;Services!D543&amp;$R$33&amp;Services!E543&amp;$R$34)</f>
        <v/>
      </c>
      <c r="G467" s="90" t="str">
        <f>if(Services!AJ543="","",$R$37&amp;Services!AJ543&amp;$R$38&amp;Services!AK543)</f>
        <v/>
      </c>
      <c r="H467" s="90" t="str">
        <f t="shared" si="3"/>
        <v/>
      </c>
      <c r="I467" s="81"/>
      <c r="J467" s="90" t="str">
        <f>if(oldHousing!A459="","",$R$42&amp;oldHousing!A459&amp;$R$43&amp;L467&amp;K467&amp;oldHousing!B459&amp;$R$46&amp;O467&amp;$R$47&amp;oldHousing!F459&amp;$R$48)</f>
        <v/>
      </c>
      <c r="K467" s="90" t="str">
        <f>if(oldHousing!H467="y"," subsidized&lt;br /&gt;"," ")</f>
        <v> </v>
      </c>
      <c r="L467" s="90" t="str">
        <f>if(oldHousing!G467="","",oldHousing!G467&amp;if(oldHousing!H467="n","&amp;nbsp;&lt;br /&gt;",",&amp;nbsp;"))</f>
        <v/>
      </c>
      <c r="M467" s="90" t="str">
        <f>if(oldHousing!B459="","","http://maps.google.com/?q="&amp;oldHousing!B459&amp;" NV")</f>
        <v/>
      </c>
      <c r="N467" s="90" t="str">
        <f>if(oldHousing!D459="","",$R$37&amp;oldHousing!D459&amp;$R$38&amp;oldHousing!E459)</f>
        <v/>
      </c>
      <c r="O467" s="90" t="str">
        <f t="shared" si="9"/>
        <v/>
      </c>
      <c r="P467" s="81"/>
      <c r="S467" s="81"/>
    </row>
    <row r="468">
      <c r="B468" s="87" t="str">
        <f t="shared" si="1"/>
        <v>#REF!</v>
      </c>
      <c r="C468" s="88" t="str">
        <f t="shared" si="2"/>
        <v>#REF!</v>
      </c>
      <c r="D468" s="89" t="str">
        <f t="shared" si="10"/>
        <v>#REF!</v>
      </c>
      <c r="E468" s="88" t="str">
        <f>if(Services!A544="","",$R$23&amp;Services!A544&amp;$R$24&amp;Services!H544&amp;$R$25&amp;Services!D544&amp;$R$26&amp;Services!E544&amp;$R$27&amp;oldWordpress!H468&amp;$R$28&amp;Services!B544&amp;$R$29)</f>
        <v/>
      </c>
      <c r="F468" s="90" t="str">
        <f>if(Services!D544="","",$R$32&amp;Services!D544&amp;$R$33&amp;Services!E544&amp;$R$34)</f>
        <v/>
      </c>
      <c r="G468" s="90" t="str">
        <f>if(Services!AJ544="","",$R$37&amp;Services!AJ544&amp;$R$38&amp;Services!AK544)</f>
        <v/>
      </c>
      <c r="H468" s="90" t="str">
        <f t="shared" si="3"/>
        <v/>
      </c>
      <c r="I468" s="81"/>
      <c r="J468" s="90" t="str">
        <f>if(oldHousing!A460="","",$R$42&amp;oldHousing!A460&amp;$R$43&amp;L468&amp;K468&amp;oldHousing!B460&amp;$R$46&amp;O468&amp;$R$47&amp;oldHousing!F460&amp;$R$48)</f>
        <v/>
      </c>
      <c r="K468" s="90" t="str">
        <f>if(oldHousing!H468="y"," subsidized&lt;br /&gt;"," ")</f>
        <v> </v>
      </c>
      <c r="L468" s="90" t="str">
        <f>if(oldHousing!G468="","",oldHousing!G468&amp;if(oldHousing!H468="n","&amp;nbsp;&lt;br /&gt;",",&amp;nbsp;"))</f>
        <v/>
      </c>
      <c r="M468" s="90" t="str">
        <f>if(oldHousing!B460="","","http://maps.google.com/?q="&amp;oldHousing!B460&amp;" NV")</f>
        <v/>
      </c>
      <c r="N468" s="90" t="str">
        <f>if(oldHousing!D460="","",$R$37&amp;oldHousing!D460&amp;$R$38&amp;oldHousing!E460)</f>
        <v/>
      </c>
      <c r="O468" s="90" t="str">
        <f t="shared" si="9"/>
        <v/>
      </c>
      <c r="P468" s="81"/>
      <c r="S468" s="81"/>
    </row>
    <row r="469">
      <c r="B469" s="87" t="str">
        <f t="shared" si="1"/>
        <v>#REF!</v>
      </c>
      <c r="C469" s="88" t="str">
        <f t="shared" si="2"/>
        <v>#REF!</v>
      </c>
      <c r="D469" s="89" t="str">
        <f t="shared" si="10"/>
        <v>#REF!</v>
      </c>
      <c r="E469" s="88" t="str">
        <f>if(Services!A545="","",$R$23&amp;Services!A545&amp;$R$24&amp;Services!H545&amp;$R$25&amp;Services!D545&amp;$R$26&amp;Services!E545&amp;$R$27&amp;oldWordpress!H469&amp;$R$28&amp;Services!B545&amp;$R$29)</f>
        <v/>
      </c>
      <c r="F469" s="90" t="str">
        <f>if(Services!D545="","",$R$32&amp;Services!D545&amp;$R$33&amp;Services!E545&amp;$R$34)</f>
        <v/>
      </c>
      <c r="G469" s="90" t="str">
        <f>if(Services!AJ545="","",$R$37&amp;Services!AJ545&amp;$R$38&amp;Services!AK545)</f>
        <v/>
      </c>
      <c r="H469" s="90" t="str">
        <f t="shared" si="3"/>
        <v/>
      </c>
      <c r="I469" s="81"/>
      <c r="J469" s="90" t="str">
        <f>if(oldHousing!A461="","",$R$42&amp;oldHousing!A461&amp;$R$43&amp;L469&amp;K469&amp;oldHousing!B461&amp;$R$46&amp;O469&amp;$R$47&amp;oldHousing!F461&amp;$R$48)</f>
        <v/>
      </c>
      <c r="K469" s="90" t="str">
        <f>if(oldHousing!H469="y"," subsidized&lt;br /&gt;"," ")</f>
        <v> </v>
      </c>
      <c r="L469" s="90" t="str">
        <f>if(oldHousing!G469="","",oldHousing!G469&amp;if(oldHousing!H469="n","&amp;nbsp;&lt;br /&gt;",",&amp;nbsp;"))</f>
        <v/>
      </c>
      <c r="M469" s="90" t="str">
        <f>if(oldHousing!B461="","","http://maps.google.com/?q="&amp;oldHousing!B461&amp;" NV")</f>
        <v/>
      </c>
      <c r="N469" s="90" t="str">
        <f>if(oldHousing!D461="","",$R$37&amp;oldHousing!D461&amp;$R$38&amp;oldHousing!E461)</f>
        <v/>
      </c>
      <c r="O469" s="90" t="str">
        <f t="shared" si="9"/>
        <v/>
      </c>
      <c r="P469" s="81"/>
      <c r="S469" s="81"/>
    </row>
    <row r="470">
      <c r="B470" s="87" t="str">
        <f t="shared" si="1"/>
        <v>#REF!</v>
      </c>
      <c r="C470" s="88" t="str">
        <f t="shared" si="2"/>
        <v>#REF!</v>
      </c>
      <c r="D470" s="89" t="str">
        <f t="shared" si="10"/>
        <v>#REF!</v>
      </c>
      <c r="E470" s="88" t="str">
        <f>if(Services!A546="","",$R$23&amp;Services!A546&amp;$R$24&amp;Services!H546&amp;$R$25&amp;Services!D546&amp;$R$26&amp;Services!E546&amp;$R$27&amp;oldWordpress!H470&amp;$R$28&amp;Services!B546&amp;$R$29)</f>
        <v/>
      </c>
      <c r="F470" s="90" t="str">
        <f>if(Services!D546="","",$R$32&amp;Services!D546&amp;$R$33&amp;Services!E546&amp;$R$34)</f>
        <v/>
      </c>
      <c r="G470" s="90" t="str">
        <f>if(Services!AJ546="","",$R$37&amp;Services!AJ546&amp;$R$38&amp;Services!AK546)</f>
        <v/>
      </c>
      <c r="H470" s="90" t="str">
        <f t="shared" si="3"/>
        <v/>
      </c>
      <c r="I470" s="81"/>
      <c r="J470" s="90" t="str">
        <f>if(oldHousing!A462="","",$R$42&amp;oldHousing!A462&amp;$R$43&amp;L470&amp;K470&amp;oldHousing!B462&amp;$R$46&amp;O470&amp;$R$47&amp;oldHousing!F462&amp;$R$48)</f>
        <v/>
      </c>
      <c r="K470" s="90" t="str">
        <f>if(oldHousing!H470="y"," subsidized&lt;br /&gt;"," ")</f>
        <v> </v>
      </c>
      <c r="L470" s="90" t="str">
        <f>if(oldHousing!G470="","",oldHousing!G470&amp;if(oldHousing!H470="n","&amp;nbsp;&lt;br /&gt;",",&amp;nbsp;"))</f>
        <v/>
      </c>
      <c r="M470" s="90" t="str">
        <f>if(oldHousing!B462="","","http://maps.google.com/?q="&amp;oldHousing!B462&amp;" NV")</f>
        <v/>
      </c>
      <c r="N470" s="90" t="str">
        <f>if(oldHousing!D462="","",$R$37&amp;oldHousing!D462&amp;$R$38&amp;oldHousing!E462)</f>
        <v/>
      </c>
      <c r="O470" s="90" t="str">
        <f t="shared" si="9"/>
        <v/>
      </c>
      <c r="P470" s="81"/>
      <c r="S470" s="81"/>
    </row>
    <row r="471">
      <c r="B471" s="87" t="str">
        <f t="shared" si="1"/>
        <v>#REF!</v>
      </c>
      <c r="C471" s="88" t="str">
        <f t="shared" si="2"/>
        <v>#REF!</v>
      </c>
      <c r="D471" s="89" t="str">
        <f t="shared" si="10"/>
        <v>#REF!</v>
      </c>
      <c r="E471" s="88" t="str">
        <f>if(Services!A547="","",$R$23&amp;Services!A547&amp;$R$24&amp;Services!H547&amp;$R$25&amp;Services!D547&amp;$R$26&amp;Services!E547&amp;$R$27&amp;oldWordpress!H471&amp;$R$28&amp;Services!B547&amp;$R$29)</f>
        <v/>
      </c>
      <c r="F471" s="90" t="str">
        <f>if(Services!D547="","",$R$32&amp;Services!D547&amp;$R$33&amp;Services!E547&amp;$R$34)</f>
        <v/>
      </c>
      <c r="G471" s="90" t="str">
        <f>if(Services!AJ547="","",$R$37&amp;Services!AJ547&amp;$R$38&amp;Services!AK547)</f>
        <v/>
      </c>
      <c r="H471" s="90" t="str">
        <f t="shared" si="3"/>
        <v/>
      </c>
      <c r="I471" s="81"/>
      <c r="J471" s="90" t="str">
        <f>if(oldHousing!A463="","",$R$42&amp;oldHousing!A463&amp;$R$43&amp;L471&amp;K471&amp;oldHousing!B463&amp;$R$46&amp;O471&amp;$R$47&amp;oldHousing!F463&amp;$R$48)</f>
        <v/>
      </c>
      <c r="K471" s="90" t="str">
        <f>if(oldHousing!H471="y"," subsidized&lt;br /&gt;"," ")</f>
        <v> </v>
      </c>
      <c r="L471" s="90" t="str">
        <f>if(oldHousing!G471="","",oldHousing!G471&amp;if(oldHousing!H471="n","&amp;nbsp;&lt;br /&gt;",",&amp;nbsp;"))</f>
        <v/>
      </c>
      <c r="M471" s="90" t="str">
        <f>if(oldHousing!B463="","","http://maps.google.com/?q="&amp;oldHousing!B463&amp;" NV")</f>
        <v/>
      </c>
      <c r="N471" s="90" t="str">
        <f>if(oldHousing!D463="","",$R$37&amp;oldHousing!D463&amp;$R$38&amp;oldHousing!E463)</f>
        <v/>
      </c>
      <c r="O471" s="90" t="str">
        <f t="shared" si="9"/>
        <v/>
      </c>
      <c r="P471" s="81"/>
      <c r="S471" s="81"/>
    </row>
    <row r="472">
      <c r="B472" s="87" t="str">
        <f t="shared" si="1"/>
        <v>#REF!</v>
      </c>
      <c r="C472" s="88" t="str">
        <f t="shared" si="2"/>
        <v>#REF!</v>
      </c>
      <c r="D472" s="89" t="str">
        <f t="shared" si="10"/>
        <v>#REF!</v>
      </c>
      <c r="E472" s="88" t="str">
        <f>if(Services!A548="","",$R$23&amp;Services!A548&amp;$R$24&amp;Services!H548&amp;$R$25&amp;Services!D548&amp;$R$26&amp;Services!E548&amp;$R$27&amp;oldWordpress!H472&amp;$R$28&amp;Services!B548&amp;$R$29)</f>
        <v/>
      </c>
      <c r="F472" s="90" t="str">
        <f>if(Services!D548="","",$R$32&amp;Services!D548&amp;$R$33&amp;Services!E548&amp;$R$34)</f>
        <v/>
      </c>
      <c r="G472" s="90" t="str">
        <f>if(Services!AJ548="","",$R$37&amp;Services!AJ548&amp;$R$38&amp;Services!AK548)</f>
        <v/>
      </c>
      <c r="H472" s="90" t="str">
        <f t="shared" si="3"/>
        <v/>
      </c>
      <c r="I472" s="81"/>
      <c r="J472" s="90" t="str">
        <f>if(oldHousing!A464="","",$R$42&amp;oldHousing!A464&amp;$R$43&amp;L472&amp;K472&amp;oldHousing!B464&amp;$R$46&amp;O472&amp;$R$47&amp;oldHousing!F464&amp;$R$48)</f>
        <v/>
      </c>
      <c r="K472" s="90" t="str">
        <f>if(oldHousing!H472="y"," subsidized&lt;br /&gt;"," ")</f>
        <v> </v>
      </c>
      <c r="L472" s="90" t="str">
        <f>if(oldHousing!G472="","",oldHousing!G472&amp;if(oldHousing!H472="n","&amp;nbsp;&lt;br /&gt;",",&amp;nbsp;"))</f>
        <v/>
      </c>
      <c r="M472" s="90" t="str">
        <f>if(oldHousing!B464="","","http://maps.google.com/?q="&amp;oldHousing!B464&amp;" NV")</f>
        <v/>
      </c>
      <c r="N472" s="90" t="str">
        <f>if(oldHousing!D464="","",$R$37&amp;oldHousing!D464&amp;$R$38&amp;oldHousing!E464)</f>
        <v/>
      </c>
      <c r="O472" s="90" t="str">
        <f t="shared" si="9"/>
        <v/>
      </c>
      <c r="P472" s="81"/>
      <c r="S472" s="81"/>
    </row>
    <row r="473">
      <c r="B473" s="87" t="str">
        <f t="shared" si="1"/>
        <v>#REF!</v>
      </c>
      <c r="C473" s="88" t="str">
        <f t="shared" si="2"/>
        <v>#REF!</v>
      </c>
      <c r="D473" s="89" t="str">
        <f t="shared" si="10"/>
        <v>#REF!</v>
      </c>
      <c r="E473" s="88" t="str">
        <f>if(Services!A549="","",$R$23&amp;Services!A549&amp;$R$24&amp;Services!H549&amp;$R$25&amp;Services!D549&amp;$R$26&amp;Services!E549&amp;$R$27&amp;oldWordpress!H473&amp;$R$28&amp;Services!B549&amp;$R$29)</f>
        <v/>
      </c>
      <c r="F473" s="90" t="str">
        <f>if(Services!D549="","",$R$32&amp;Services!D549&amp;$R$33&amp;Services!E549&amp;$R$34)</f>
        <v/>
      </c>
      <c r="G473" s="90" t="str">
        <f>if(Services!AJ549="","",$R$37&amp;Services!AJ549&amp;$R$38&amp;Services!AK549)</f>
        <v/>
      </c>
      <c r="H473" s="90" t="str">
        <f t="shared" si="3"/>
        <v/>
      </c>
      <c r="I473" s="81"/>
      <c r="J473" s="90" t="str">
        <f>if(oldHousing!A465="","",$R$42&amp;oldHousing!A465&amp;$R$43&amp;L473&amp;K473&amp;oldHousing!B465&amp;$R$46&amp;O473&amp;$R$47&amp;oldHousing!F465&amp;$R$48)</f>
        <v/>
      </c>
      <c r="K473" s="90" t="str">
        <f>if(oldHousing!H473="y"," subsidized&lt;br /&gt;"," ")</f>
        <v> </v>
      </c>
      <c r="L473" s="90" t="str">
        <f>if(oldHousing!G473="","",oldHousing!G473&amp;if(oldHousing!H473="n","&amp;nbsp;&lt;br /&gt;",",&amp;nbsp;"))</f>
        <v/>
      </c>
      <c r="M473" s="90" t="str">
        <f>if(oldHousing!B465="","","http://maps.google.com/?q="&amp;oldHousing!B465&amp;" NV")</f>
        <v/>
      </c>
      <c r="N473" s="90" t="str">
        <f>if(oldHousing!D465="","",$R$37&amp;oldHousing!D465&amp;$R$38&amp;oldHousing!E465)</f>
        <v/>
      </c>
      <c r="O473" s="90" t="str">
        <f t="shared" si="9"/>
        <v/>
      </c>
      <c r="P473" s="81"/>
      <c r="S473" s="81"/>
    </row>
    <row r="474">
      <c r="B474" s="87" t="str">
        <f t="shared" si="1"/>
        <v>#REF!</v>
      </c>
      <c r="C474" s="88" t="str">
        <f t="shared" si="2"/>
        <v>#REF!</v>
      </c>
      <c r="D474" s="89" t="str">
        <f t="shared" si="10"/>
        <v>#REF!</v>
      </c>
      <c r="E474" s="88" t="str">
        <f>if(Services!A550="","",$R$23&amp;Services!A550&amp;$R$24&amp;Services!H550&amp;$R$25&amp;Services!D550&amp;$R$26&amp;Services!E550&amp;$R$27&amp;oldWordpress!H474&amp;$R$28&amp;Services!B550&amp;$R$29)</f>
        <v/>
      </c>
      <c r="F474" s="90" t="str">
        <f>if(Services!D550="","",$R$32&amp;Services!D550&amp;$R$33&amp;Services!E550&amp;$R$34)</f>
        <v/>
      </c>
      <c r="G474" s="90" t="str">
        <f>if(Services!AJ550="","",$R$37&amp;Services!AJ550&amp;$R$38&amp;Services!AK550)</f>
        <v/>
      </c>
      <c r="H474" s="90" t="str">
        <f t="shared" si="3"/>
        <v/>
      </c>
      <c r="I474" s="81"/>
      <c r="J474" s="90" t="str">
        <f>if(oldHousing!A466="","",$R$42&amp;oldHousing!A466&amp;$R$43&amp;L474&amp;K474&amp;oldHousing!B466&amp;$R$46&amp;O474&amp;$R$47&amp;oldHousing!F466&amp;$R$48)</f>
        <v/>
      </c>
      <c r="K474" s="90" t="str">
        <f>if(oldHousing!H474="y"," subsidized&lt;br /&gt;"," ")</f>
        <v> </v>
      </c>
      <c r="L474" s="90" t="str">
        <f>if(oldHousing!G474="","",oldHousing!G474&amp;if(oldHousing!H474="n","&amp;nbsp;&lt;br /&gt;",",&amp;nbsp;"))</f>
        <v/>
      </c>
      <c r="M474" s="90" t="str">
        <f>if(oldHousing!B466="","","http://maps.google.com/?q="&amp;oldHousing!B466&amp;" NV")</f>
        <v/>
      </c>
      <c r="N474" s="90" t="str">
        <f>if(oldHousing!D466="","",$R$37&amp;oldHousing!D466&amp;$R$38&amp;oldHousing!E466)</f>
        <v/>
      </c>
      <c r="O474" s="90" t="str">
        <f t="shared" si="9"/>
        <v/>
      </c>
      <c r="P474" s="81"/>
      <c r="S474" s="81"/>
    </row>
    <row r="475">
      <c r="B475" s="87" t="str">
        <f t="shared" si="1"/>
        <v>#REF!</v>
      </c>
      <c r="C475" s="88" t="str">
        <f t="shared" si="2"/>
        <v>#REF!</v>
      </c>
      <c r="D475" s="89" t="str">
        <f t="shared" si="10"/>
        <v>#REF!</v>
      </c>
      <c r="E475" s="88" t="str">
        <f>if(Services!A551="","",$R$23&amp;Services!A551&amp;$R$24&amp;Services!H551&amp;$R$25&amp;Services!D551&amp;$R$26&amp;Services!E551&amp;$R$27&amp;oldWordpress!H475&amp;$R$28&amp;Services!B551&amp;$R$29)</f>
        <v/>
      </c>
      <c r="F475" s="90" t="str">
        <f>if(Services!D551="","",$R$32&amp;Services!D551&amp;$R$33&amp;Services!E551&amp;$R$34)</f>
        <v/>
      </c>
      <c r="G475" s="90" t="str">
        <f>if(Services!AJ551="","",$R$37&amp;Services!AJ551&amp;$R$38&amp;Services!AK551)</f>
        <v/>
      </c>
      <c r="H475" s="90" t="str">
        <f t="shared" si="3"/>
        <v/>
      </c>
      <c r="I475" s="81"/>
      <c r="J475" s="90" t="str">
        <f>if(oldHousing!A467="","",$R$42&amp;oldHousing!A467&amp;$R$43&amp;L475&amp;K475&amp;oldHousing!B467&amp;$R$46&amp;O475&amp;$R$47&amp;oldHousing!F467&amp;$R$48)</f>
        <v/>
      </c>
      <c r="K475" s="90" t="str">
        <f>if(oldHousing!H475="y"," subsidized&lt;br /&gt;"," ")</f>
        <v> </v>
      </c>
      <c r="L475" s="90" t="str">
        <f>if(oldHousing!G475="","",oldHousing!G475&amp;if(oldHousing!H475="n","&amp;nbsp;&lt;br /&gt;",",&amp;nbsp;"))</f>
        <v/>
      </c>
      <c r="M475" s="90" t="str">
        <f>if(oldHousing!B467="","","http://maps.google.com/?q="&amp;oldHousing!B467&amp;" NV")</f>
        <v/>
      </c>
      <c r="N475" s="90" t="str">
        <f>if(oldHousing!D467="","",$R$37&amp;oldHousing!D467&amp;$R$38&amp;oldHousing!E467)</f>
        <v/>
      </c>
      <c r="O475" s="90" t="str">
        <f t="shared" si="9"/>
        <v/>
      </c>
      <c r="P475" s="81"/>
      <c r="S475" s="81"/>
    </row>
    <row r="476">
      <c r="B476" s="87" t="str">
        <f t="shared" si="1"/>
        <v>#REF!</v>
      </c>
      <c r="C476" s="88" t="str">
        <f t="shared" si="2"/>
        <v>#REF!</v>
      </c>
      <c r="D476" s="89" t="str">
        <f t="shared" si="10"/>
        <v>#REF!</v>
      </c>
      <c r="E476" s="88" t="str">
        <f>if(Services!A552="","",$R$23&amp;Services!A552&amp;$R$24&amp;Services!H552&amp;$R$25&amp;Services!D552&amp;$R$26&amp;Services!E552&amp;$R$27&amp;oldWordpress!H476&amp;$R$28&amp;Services!B552&amp;$R$29)</f>
        <v/>
      </c>
      <c r="F476" s="90" t="str">
        <f>if(Services!D552="","",$R$32&amp;Services!D552&amp;$R$33&amp;Services!E552&amp;$R$34)</f>
        <v/>
      </c>
      <c r="G476" s="90" t="str">
        <f>if(Services!AJ552="","",$R$37&amp;Services!AJ552&amp;$R$38&amp;Services!AK552)</f>
        <v/>
      </c>
      <c r="H476" s="90" t="str">
        <f t="shared" si="3"/>
        <v/>
      </c>
      <c r="I476" s="81"/>
      <c r="J476" s="90" t="str">
        <f>if(oldHousing!A468="","",$R$42&amp;oldHousing!A468&amp;$R$43&amp;L476&amp;K476&amp;oldHousing!B468&amp;$R$46&amp;O476&amp;$R$47&amp;oldHousing!F468&amp;$R$48)</f>
        <v/>
      </c>
      <c r="K476" s="90" t="str">
        <f>if(oldHousing!H476="y"," subsidized&lt;br /&gt;"," ")</f>
        <v> </v>
      </c>
      <c r="L476" s="90" t="str">
        <f>if(oldHousing!G476="","",oldHousing!G476&amp;if(oldHousing!H476="n","&amp;nbsp;&lt;br /&gt;",",&amp;nbsp;"))</f>
        <v/>
      </c>
      <c r="M476" s="90" t="str">
        <f>if(oldHousing!B468="","","http://maps.google.com/?q="&amp;oldHousing!B468&amp;" NV")</f>
        <v/>
      </c>
      <c r="N476" s="90" t="str">
        <f>if(oldHousing!D468="","",$R$37&amp;oldHousing!D468&amp;$R$38&amp;oldHousing!E468)</f>
        <v/>
      </c>
      <c r="O476" s="90" t="str">
        <f t="shared" si="9"/>
        <v/>
      </c>
      <c r="P476" s="81"/>
      <c r="S476" s="81"/>
    </row>
    <row r="477">
      <c r="B477" s="87" t="str">
        <f t="shared" si="1"/>
        <v>#REF!</v>
      </c>
      <c r="C477" s="88" t="str">
        <f t="shared" si="2"/>
        <v>#REF!</v>
      </c>
      <c r="D477" s="89" t="str">
        <f t="shared" si="10"/>
        <v>#REF!</v>
      </c>
      <c r="E477" s="88" t="str">
        <f>if(Services!A553="","",$R$23&amp;Services!A553&amp;$R$24&amp;Services!H553&amp;$R$25&amp;Services!D553&amp;$R$26&amp;Services!E553&amp;$R$27&amp;oldWordpress!H477&amp;$R$28&amp;Services!B553&amp;$R$29)</f>
        <v/>
      </c>
      <c r="F477" s="90" t="str">
        <f>if(Services!D553="","",$R$32&amp;Services!D553&amp;$R$33&amp;Services!E553&amp;$R$34)</f>
        <v/>
      </c>
      <c r="G477" s="90" t="str">
        <f>if(Services!AJ553="","",$R$37&amp;Services!AJ553&amp;$R$38&amp;Services!AK553)</f>
        <v/>
      </c>
      <c r="H477" s="90" t="str">
        <f t="shared" si="3"/>
        <v/>
      </c>
      <c r="I477" s="81"/>
      <c r="J477" s="90" t="str">
        <f>if(oldHousing!A469="","",$R$42&amp;oldHousing!A469&amp;$R$43&amp;L477&amp;K477&amp;oldHousing!B469&amp;$R$46&amp;O477&amp;$R$47&amp;oldHousing!F469&amp;$R$48)</f>
        <v/>
      </c>
      <c r="K477" s="90" t="str">
        <f>if(oldHousing!H477="y"," subsidized&lt;br /&gt;"," ")</f>
        <v> </v>
      </c>
      <c r="L477" s="90" t="str">
        <f>if(oldHousing!G477="","",oldHousing!G477&amp;if(oldHousing!H477="n","&amp;nbsp;&lt;br /&gt;",",&amp;nbsp;"))</f>
        <v/>
      </c>
      <c r="M477" s="90" t="str">
        <f>if(oldHousing!B469="","","http://maps.google.com/?q="&amp;oldHousing!B469&amp;" NV")</f>
        <v/>
      </c>
      <c r="N477" s="90" t="str">
        <f>if(oldHousing!D469="","",$R$37&amp;oldHousing!D469&amp;$R$38&amp;oldHousing!E469)</f>
        <v/>
      </c>
      <c r="O477" s="90" t="str">
        <f t="shared" si="9"/>
        <v/>
      </c>
      <c r="P477" s="81"/>
      <c r="S477" s="81"/>
    </row>
    <row r="478">
      <c r="B478" s="87" t="str">
        <f t="shared" si="1"/>
        <v>#REF!</v>
      </c>
      <c r="C478" s="88" t="str">
        <f t="shared" si="2"/>
        <v>#REF!</v>
      </c>
      <c r="D478" s="89" t="str">
        <f t="shared" si="10"/>
        <v>#REF!</v>
      </c>
      <c r="E478" s="88" t="str">
        <f>if(Services!A554="","",$R$23&amp;Services!A554&amp;$R$24&amp;Services!H554&amp;$R$25&amp;Services!D554&amp;$R$26&amp;Services!E554&amp;$R$27&amp;oldWordpress!H478&amp;$R$28&amp;Services!B554&amp;$R$29)</f>
        <v/>
      </c>
      <c r="F478" s="90" t="str">
        <f>if(Services!D554="","",$R$32&amp;Services!D554&amp;$R$33&amp;Services!E554&amp;$R$34)</f>
        <v/>
      </c>
      <c r="G478" s="90" t="str">
        <f>if(Services!AJ554="","",$R$37&amp;Services!AJ554&amp;$R$38&amp;Services!AK554)</f>
        <v/>
      </c>
      <c r="H478" s="90" t="str">
        <f t="shared" si="3"/>
        <v/>
      </c>
      <c r="I478" s="81"/>
      <c r="J478" s="90" t="str">
        <f>if(oldHousing!A470="","",$R$42&amp;oldHousing!A470&amp;$R$43&amp;L478&amp;K478&amp;oldHousing!B470&amp;$R$46&amp;O478&amp;$R$47&amp;oldHousing!F470&amp;$R$48)</f>
        <v/>
      </c>
      <c r="K478" s="90" t="str">
        <f>if(oldHousing!H478="y"," subsidized&lt;br /&gt;"," ")</f>
        <v> </v>
      </c>
      <c r="L478" s="90" t="str">
        <f>if(oldHousing!G478="","",oldHousing!G478&amp;if(oldHousing!H478="n","&amp;nbsp;&lt;br /&gt;",",&amp;nbsp;"))</f>
        <v/>
      </c>
      <c r="M478" s="90" t="str">
        <f>if(oldHousing!B470="","","http://maps.google.com/?q="&amp;oldHousing!B470&amp;" NV")</f>
        <v/>
      </c>
      <c r="N478" s="90" t="str">
        <f>if(oldHousing!D470="","",$R$37&amp;oldHousing!D470&amp;$R$38&amp;oldHousing!E470)</f>
        <v/>
      </c>
      <c r="O478" s="90" t="str">
        <f t="shared" si="9"/>
        <v/>
      </c>
      <c r="P478" s="81"/>
      <c r="S478" s="81"/>
    </row>
    <row r="479">
      <c r="B479" s="87" t="str">
        <f t="shared" si="1"/>
        <v>#REF!</v>
      </c>
      <c r="C479" s="88" t="str">
        <f t="shared" si="2"/>
        <v>#REF!</v>
      </c>
      <c r="D479" s="89" t="str">
        <f t="shared" si="10"/>
        <v>#REF!</v>
      </c>
      <c r="E479" s="88" t="str">
        <f>if(Services!A555="","",$R$23&amp;Services!A555&amp;$R$24&amp;Services!H555&amp;$R$25&amp;Services!D555&amp;$R$26&amp;Services!E555&amp;$R$27&amp;oldWordpress!H479&amp;$R$28&amp;Services!B555&amp;$R$29)</f>
        <v/>
      </c>
      <c r="F479" s="90" t="str">
        <f>if(Services!D555="","",$R$32&amp;Services!D555&amp;$R$33&amp;Services!E555&amp;$R$34)</f>
        <v/>
      </c>
      <c r="G479" s="90" t="str">
        <f>if(Services!AJ555="","",$R$37&amp;Services!AJ555&amp;$R$38&amp;Services!AK555)</f>
        <v/>
      </c>
      <c r="H479" s="90" t="str">
        <f t="shared" si="3"/>
        <v/>
      </c>
      <c r="I479" s="81"/>
      <c r="J479" s="90" t="str">
        <f>if(oldHousing!A471="","",$R$42&amp;oldHousing!A471&amp;$R$43&amp;L479&amp;K479&amp;oldHousing!B471&amp;$R$46&amp;O479&amp;$R$47&amp;oldHousing!F471&amp;$R$48)</f>
        <v/>
      </c>
      <c r="K479" s="90" t="str">
        <f>if(oldHousing!H479="y"," subsidized&lt;br /&gt;"," ")</f>
        <v> </v>
      </c>
      <c r="L479" s="90" t="str">
        <f>if(oldHousing!G479="","",oldHousing!G479&amp;if(oldHousing!H479="n","&amp;nbsp;&lt;br /&gt;",",&amp;nbsp;"))</f>
        <v/>
      </c>
      <c r="M479" s="90" t="str">
        <f>if(oldHousing!B471="","","http://maps.google.com/?q="&amp;oldHousing!B471&amp;" NV")</f>
        <v/>
      </c>
      <c r="N479" s="90" t="str">
        <f>if(oldHousing!D471="","",$R$37&amp;oldHousing!D471&amp;$R$38&amp;oldHousing!E471)</f>
        <v/>
      </c>
      <c r="O479" s="90" t="str">
        <f t="shared" si="9"/>
        <v/>
      </c>
      <c r="P479" s="81"/>
      <c r="S479" s="81"/>
    </row>
    <row r="480">
      <c r="B480" s="87" t="str">
        <f t="shared" si="1"/>
        <v>#REF!</v>
      </c>
      <c r="C480" s="88" t="str">
        <f t="shared" si="2"/>
        <v>#REF!</v>
      </c>
      <c r="D480" s="89" t="str">
        <f t="shared" si="10"/>
        <v>#REF!</v>
      </c>
      <c r="E480" s="88" t="str">
        <f>if(Services!A556="","",$R$23&amp;Services!A556&amp;$R$24&amp;Services!H556&amp;$R$25&amp;Services!D556&amp;$R$26&amp;Services!E556&amp;$R$27&amp;oldWordpress!H480&amp;$R$28&amp;Services!B556&amp;$R$29)</f>
        <v/>
      </c>
      <c r="F480" s="90" t="str">
        <f>if(Services!D556="","",$R$32&amp;Services!D556&amp;$R$33&amp;Services!E556&amp;$R$34)</f>
        <v/>
      </c>
      <c r="G480" s="90" t="str">
        <f>if(Services!AJ556="","",$R$37&amp;Services!AJ556&amp;$R$38&amp;Services!AK556)</f>
        <v/>
      </c>
      <c r="H480" s="90" t="str">
        <f t="shared" si="3"/>
        <v/>
      </c>
      <c r="I480" s="81"/>
      <c r="J480" s="90" t="str">
        <f>if(oldHousing!A472="","",$R$42&amp;oldHousing!A472&amp;$R$43&amp;L480&amp;K480&amp;oldHousing!B472&amp;$R$46&amp;O480&amp;$R$47&amp;oldHousing!F472&amp;$R$48)</f>
        <v/>
      </c>
      <c r="K480" s="90" t="str">
        <f>if(oldHousing!H480="y"," subsidized&lt;br /&gt;"," ")</f>
        <v> </v>
      </c>
      <c r="L480" s="90" t="str">
        <f>if(oldHousing!G480="","",oldHousing!G480&amp;if(oldHousing!H480="n","&amp;nbsp;&lt;br /&gt;",",&amp;nbsp;"))</f>
        <v/>
      </c>
      <c r="M480" s="90" t="str">
        <f>if(oldHousing!B472="","","http://maps.google.com/?q="&amp;oldHousing!B472&amp;" NV")</f>
        <v/>
      </c>
      <c r="N480" s="90" t="str">
        <f>if(oldHousing!D472="","",$R$37&amp;oldHousing!D472&amp;$R$38&amp;oldHousing!E472)</f>
        <v/>
      </c>
      <c r="O480" s="90" t="str">
        <f t="shared" si="9"/>
        <v/>
      </c>
      <c r="P480" s="81"/>
      <c r="S480" s="81"/>
    </row>
    <row r="481">
      <c r="B481" s="87" t="str">
        <f t="shared" si="1"/>
        <v>#REF!</v>
      </c>
      <c r="C481" s="88" t="str">
        <f t="shared" si="2"/>
        <v>#REF!</v>
      </c>
      <c r="D481" s="89" t="str">
        <f t="shared" si="10"/>
        <v>#REF!</v>
      </c>
      <c r="E481" s="88" t="str">
        <f>if(Services!A557="","",$R$23&amp;Services!A557&amp;$R$24&amp;Services!H557&amp;$R$25&amp;Services!D557&amp;$R$26&amp;Services!E557&amp;$R$27&amp;oldWordpress!H481&amp;$R$28&amp;Services!B557&amp;$R$29)</f>
        <v/>
      </c>
      <c r="F481" s="90" t="str">
        <f>if(Services!D557="","",$R$32&amp;Services!D557&amp;$R$33&amp;Services!E557&amp;$R$34)</f>
        <v/>
      </c>
      <c r="G481" s="90" t="str">
        <f>if(Services!AJ557="","",$R$37&amp;Services!AJ557&amp;$R$38&amp;Services!AK557)</f>
        <v/>
      </c>
      <c r="H481" s="90" t="str">
        <f t="shared" si="3"/>
        <v/>
      </c>
      <c r="I481" s="81"/>
      <c r="J481" s="90" t="str">
        <f>if(oldHousing!A473="","",$R$42&amp;oldHousing!A473&amp;$R$43&amp;L481&amp;K481&amp;oldHousing!B473&amp;$R$46&amp;O481&amp;$R$47&amp;oldHousing!F473&amp;$R$48)</f>
        <v/>
      </c>
      <c r="K481" s="90" t="str">
        <f>if(oldHousing!H481="y"," subsidized&lt;br /&gt;"," ")</f>
        <v> </v>
      </c>
      <c r="L481" s="90" t="str">
        <f>if(oldHousing!G481="","",oldHousing!G481&amp;if(oldHousing!H481="n","&amp;nbsp;&lt;br /&gt;",",&amp;nbsp;"))</f>
        <v/>
      </c>
      <c r="M481" s="90" t="str">
        <f>if(oldHousing!B473="","","http://maps.google.com/?q="&amp;oldHousing!B473&amp;" NV")</f>
        <v/>
      </c>
      <c r="N481" s="90" t="str">
        <f>if(oldHousing!D473="","",$R$37&amp;oldHousing!D473&amp;$R$38&amp;oldHousing!E473)</f>
        <v/>
      </c>
      <c r="O481" s="90" t="str">
        <f t="shared" si="9"/>
        <v/>
      </c>
      <c r="P481" s="81"/>
      <c r="S481" s="81"/>
    </row>
    <row r="482">
      <c r="B482" s="87" t="str">
        <f t="shared" si="1"/>
        <v>#REF!</v>
      </c>
      <c r="C482" s="88" t="str">
        <f t="shared" si="2"/>
        <v>#REF!</v>
      </c>
      <c r="D482" s="89" t="str">
        <f t="shared" si="10"/>
        <v>#REF!</v>
      </c>
      <c r="E482" s="88" t="str">
        <f>if(Services!A558="","",$R$23&amp;Services!A558&amp;$R$24&amp;Services!H558&amp;$R$25&amp;Services!D558&amp;$R$26&amp;Services!E558&amp;$R$27&amp;oldWordpress!H482&amp;$R$28&amp;Services!B558&amp;$R$29)</f>
        <v/>
      </c>
      <c r="F482" s="90" t="str">
        <f>if(Services!D558="","",$R$32&amp;Services!D558&amp;$R$33&amp;Services!E558&amp;$R$34)</f>
        <v/>
      </c>
      <c r="G482" s="90" t="str">
        <f>if(Services!AJ558="","",$R$37&amp;Services!AJ558&amp;$R$38&amp;Services!AK558)</f>
        <v/>
      </c>
      <c r="H482" s="90" t="str">
        <f t="shared" si="3"/>
        <v/>
      </c>
      <c r="I482" s="81"/>
      <c r="J482" s="90" t="str">
        <f>if(oldHousing!A474="","",$R$42&amp;oldHousing!A474&amp;$R$43&amp;L482&amp;K482&amp;oldHousing!B474&amp;$R$46&amp;O482&amp;$R$47&amp;oldHousing!F474&amp;$R$48)</f>
        <v/>
      </c>
      <c r="K482" s="90" t="str">
        <f>if(oldHousing!H482="y"," subsidized&lt;br /&gt;"," ")</f>
        <v> </v>
      </c>
      <c r="L482" s="90" t="str">
        <f>if(oldHousing!G482="","",oldHousing!G482&amp;if(oldHousing!H482="n","&amp;nbsp;&lt;br /&gt;",",&amp;nbsp;"))</f>
        <v/>
      </c>
      <c r="M482" s="90" t="str">
        <f>if(oldHousing!B474="","","http://maps.google.com/?q="&amp;oldHousing!B474&amp;" NV")</f>
        <v/>
      </c>
      <c r="N482" s="90" t="str">
        <f>if(oldHousing!D474="","",$R$37&amp;oldHousing!D474&amp;$R$38&amp;oldHousing!E474)</f>
        <v/>
      </c>
      <c r="O482" s="90" t="str">
        <f t="shared" si="9"/>
        <v/>
      </c>
      <c r="P482" s="81"/>
      <c r="S482" s="81"/>
    </row>
    <row r="483">
      <c r="B483" s="87" t="str">
        <f t="shared" si="1"/>
        <v>#REF!</v>
      </c>
      <c r="C483" s="88" t="str">
        <f t="shared" si="2"/>
        <v>#REF!</v>
      </c>
      <c r="D483" s="89" t="str">
        <f t="shared" si="10"/>
        <v>#REF!</v>
      </c>
      <c r="E483" s="88" t="str">
        <f>if(Services!A559="","",$R$23&amp;Services!A559&amp;$R$24&amp;Services!H559&amp;$R$25&amp;Services!D559&amp;$R$26&amp;Services!E559&amp;$R$27&amp;oldWordpress!H483&amp;$R$28&amp;Services!B559&amp;$R$29)</f>
        <v/>
      </c>
      <c r="F483" s="90" t="str">
        <f>if(Services!D559="","",$R$32&amp;Services!D559&amp;$R$33&amp;Services!E559&amp;$R$34)</f>
        <v/>
      </c>
      <c r="G483" s="90" t="str">
        <f>if(Services!AJ559="","",$R$37&amp;Services!AJ559&amp;$R$38&amp;Services!AK559)</f>
        <v/>
      </c>
      <c r="H483" s="90" t="str">
        <f t="shared" si="3"/>
        <v/>
      </c>
      <c r="I483" s="81"/>
      <c r="J483" s="90" t="str">
        <f>if(oldHousing!A475="","",$R$42&amp;oldHousing!A475&amp;$R$43&amp;L483&amp;K483&amp;oldHousing!B475&amp;$R$46&amp;O483&amp;$R$47&amp;oldHousing!F475&amp;$R$48)</f>
        <v/>
      </c>
      <c r="K483" s="90" t="str">
        <f>if(oldHousing!H483="y"," subsidized&lt;br /&gt;"," ")</f>
        <v> </v>
      </c>
      <c r="L483" s="90" t="str">
        <f>if(oldHousing!G483="","",oldHousing!G483&amp;if(oldHousing!H483="n","&amp;nbsp;&lt;br /&gt;",",&amp;nbsp;"))</f>
        <v/>
      </c>
      <c r="M483" s="90" t="str">
        <f>if(oldHousing!B475="","","http://maps.google.com/?q="&amp;oldHousing!B475&amp;" NV")</f>
        <v/>
      </c>
      <c r="N483" s="90" t="str">
        <f>if(oldHousing!D475="","",$R$37&amp;oldHousing!D475&amp;$R$38&amp;oldHousing!E475)</f>
        <v/>
      </c>
      <c r="O483" s="90" t="str">
        <f t="shared" si="9"/>
        <v/>
      </c>
      <c r="P483" s="81"/>
      <c r="S483" s="81"/>
    </row>
    <row r="484">
      <c r="B484" s="87" t="str">
        <f t="shared" si="1"/>
        <v>#REF!</v>
      </c>
      <c r="C484" s="88" t="str">
        <f t="shared" si="2"/>
        <v>#REF!</v>
      </c>
      <c r="D484" s="89" t="str">
        <f t="shared" si="10"/>
        <v>#REF!</v>
      </c>
      <c r="E484" s="88" t="str">
        <f>if(Services!A560="","",$R$23&amp;Services!A560&amp;$R$24&amp;Services!H560&amp;$R$25&amp;Services!D560&amp;$R$26&amp;Services!E560&amp;$R$27&amp;oldWordpress!H484&amp;$R$28&amp;Services!B560&amp;$R$29)</f>
        <v/>
      </c>
      <c r="F484" s="90" t="str">
        <f>if(Services!D560="","",$R$32&amp;Services!D560&amp;$R$33&amp;Services!E560&amp;$R$34)</f>
        <v/>
      </c>
      <c r="G484" s="90" t="str">
        <f>if(Services!AJ560="","",$R$37&amp;Services!AJ560&amp;$R$38&amp;Services!AK560)</f>
        <v/>
      </c>
      <c r="H484" s="90" t="str">
        <f t="shared" si="3"/>
        <v/>
      </c>
      <c r="I484" s="81"/>
      <c r="J484" s="90" t="str">
        <f>if(oldHousing!A476="","",$R$42&amp;oldHousing!A476&amp;$R$43&amp;L484&amp;K484&amp;oldHousing!B476&amp;$R$46&amp;O484&amp;$R$47&amp;oldHousing!F476&amp;$R$48)</f>
        <v/>
      </c>
      <c r="K484" s="90" t="str">
        <f>if(oldHousing!H484="y"," subsidized&lt;br /&gt;"," ")</f>
        <v> </v>
      </c>
      <c r="L484" s="90" t="str">
        <f>if(oldHousing!G484="","",oldHousing!G484&amp;if(oldHousing!H484="n","&amp;nbsp;&lt;br /&gt;",",&amp;nbsp;"))</f>
        <v/>
      </c>
      <c r="M484" s="90" t="str">
        <f>if(oldHousing!B476="","","http://maps.google.com/?q="&amp;oldHousing!B476&amp;" NV")</f>
        <v/>
      </c>
      <c r="N484" s="90" t="str">
        <f>if(oldHousing!D476="","",$R$37&amp;oldHousing!D476&amp;$R$38&amp;oldHousing!E476)</f>
        <v/>
      </c>
      <c r="O484" s="90" t="str">
        <f t="shared" si="9"/>
        <v/>
      </c>
      <c r="P484" s="81"/>
      <c r="S484" s="81"/>
    </row>
    <row r="485">
      <c r="B485" s="87" t="str">
        <f t="shared" si="1"/>
        <v>#REF!</v>
      </c>
      <c r="C485" s="88" t="str">
        <f t="shared" si="2"/>
        <v>#REF!</v>
      </c>
      <c r="D485" s="89" t="str">
        <f t="shared" si="10"/>
        <v>#REF!</v>
      </c>
      <c r="E485" s="88" t="str">
        <f>if(Services!A561="","",$R$23&amp;Services!A561&amp;$R$24&amp;Services!H561&amp;$R$25&amp;Services!D561&amp;$R$26&amp;Services!E561&amp;$R$27&amp;oldWordpress!H485&amp;$R$28&amp;Services!B561&amp;$R$29)</f>
        <v/>
      </c>
      <c r="F485" s="90" t="str">
        <f>if(Services!D561="","",$R$32&amp;Services!D561&amp;$R$33&amp;Services!E561&amp;$R$34)</f>
        <v/>
      </c>
      <c r="G485" s="90" t="str">
        <f>if(Services!AJ561="","",$R$37&amp;Services!AJ561&amp;$R$38&amp;Services!AK561)</f>
        <v/>
      </c>
      <c r="H485" s="90" t="str">
        <f t="shared" si="3"/>
        <v/>
      </c>
      <c r="I485" s="81"/>
      <c r="J485" s="90" t="str">
        <f>if(oldHousing!A477="","",$R$42&amp;oldHousing!A477&amp;$R$43&amp;L485&amp;K485&amp;oldHousing!B477&amp;$R$46&amp;O485&amp;$R$47&amp;oldHousing!F477&amp;$R$48)</f>
        <v/>
      </c>
      <c r="K485" s="90" t="str">
        <f>if(oldHousing!H485="y"," subsidized&lt;br /&gt;"," ")</f>
        <v> </v>
      </c>
      <c r="L485" s="90" t="str">
        <f>if(oldHousing!G485="","",oldHousing!G485&amp;if(oldHousing!H485="n","&amp;nbsp;&lt;br /&gt;",",&amp;nbsp;"))</f>
        <v/>
      </c>
      <c r="M485" s="90" t="str">
        <f>if(oldHousing!B477="","","http://maps.google.com/?q="&amp;oldHousing!B477&amp;" NV")</f>
        <v/>
      </c>
      <c r="N485" s="90" t="str">
        <f>if(oldHousing!D477="","",$R$37&amp;oldHousing!D477&amp;$R$38&amp;oldHousing!E477)</f>
        <v/>
      </c>
      <c r="O485" s="90" t="str">
        <f t="shared" si="9"/>
        <v/>
      </c>
      <c r="P485" s="81"/>
      <c r="S485" s="81"/>
    </row>
    <row r="486">
      <c r="B486" s="87" t="str">
        <f t="shared" si="1"/>
        <v>#REF!</v>
      </c>
      <c r="C486" s="88" t="str">
        <f t="shared" si="2"/>
        <v>#REF!</v>
      </c>
      <c r="D486" s="89" t="str">
        <f t="shared" si="10"/>
        <v>#REF!</v>
      </c>
      <c r="E486" s="88" t="str">
        <f>if(Services!A562="","",$R$23&amp;Services!A562&amp;$R$24&amp;Services!H562&amp;$R$25&amp;Services!D562&amp;$R$26&amp;Services!E562&amp;$R$27&amp;oldWordpress!H486&amp;$R$28&amp;Services!B562&amp;$R$29)</f>
        <v/>
      </c>
      <c r="F486" s="90" t="str">
        <f>if(Services!D562="","",$R$32&amp;Services!D562&amp;$R$33&amp;Services!E562&amp;$R$34)</f>
        <v/>
      </c>
      <c r="G486" s="90" t="str">
        <f>if(Services!AJ562="","",$R$37&amp;Services!AJ562&amp;$R$38&amp;Services!AK562)</f>
        <v/>
      </c>
      <c r="H486" s="90" t="str">
        <f t="shared" si="3"/>
        <v/>
      </c>
      <c r="I486" s="81"/>
      <c r="J486" s="90" t="str">
        <f>if(oldHousing!A478="","",$R$42&amp;oldHousing!A478&amp;$R$43&amp;L486&amp;K486&amp;oldHousing!B478&amp;$R$46&amp;O486&amp;$R$47&amp;oldHousing!F478&amp;$R$48)</f>
        <v/>
      </c>
      <c r="K486" s="90" t="str">
        <f>if(oldHousing!H486="y"," subsidized&lt;br /&gt;"," ")</f>
        <v> </v>
      </c>
      <c r="L486" s="90" t="str">
        <f>if(oldHousing!G486="","",oldHousing!G486&amp;if(oldHousing!H486="n","&amp;nbsp;&lt;br /&gt;",",&amp;nbsp;"))</f>
        <v/>
      </c>
      <c r="M486" s="90" t="str">
        <f>if(oldHousing!B478="","","http://maps.google.com/?q="&amp;oldHousing!B478&amp;" NV")</f>
        <v/>
      </c>
      <c r="N486" s="90" t="str">
        <f>if(oldHousing!D478="","",$R$37&amp;oldHousing!D478&amp;$R$38&amp;oldHousing!E478)</f>
        <v/>
      </c>
      <c r="O486" s="90" t="str">
        <f t="shared" si="9"/>
        <v/>
      </c>
      <c r="P486" s="81"/>
      <c r="S486" s="81"/>
    </row>
    <row r="487">
      <c r="B487" s="87" t="str">
        <f t="shared" si="1"/>
        <v>#REF!</v>
      </c>
      <c r="C487" s="88" t="str">
        <f t="shared" si="2"/>
        <v>#REF!</v>
      </c>
      <c r="D487" s="89" t="str">
        <f t="shared" si="10"/>
        <v>#REF!</v>
      </c>
      <c r="E487" s="88" t="str">
        <f>if(Services!A563="","",$R$23&amp;Services!A563&amp;$R$24&amp;Services!H563&amp;$R$25&amp;Services!D563&amp;$R$26&amp;Services!E563&amp;$R$27&amp;oldWordpress!H487&amp;$R$28&amp;Services!B563&amp;$R$29)</f>
        <v/>
      </c>
      <c r="F487" s="90" t="str">
        <f>if(Services!D563="","",$R$32&amp;Services!D563&amp;$R$33&amp;Services!E563&amp;$R$34)</f>
        <v/>
      </c>
      <c r="G487" s="90" t="str">
        <f>if(Services!AJ563="","",$R$37&amp;Services!AJ563&amp;$R$38&amp;Services!AK563)</f>
        <v/>
      </c>
      <c r="H487" s="90" t="str">
        <f t="shared" si="3"/>
        <v/>
      </c>
      <c r="I487" s="81"/>
      <c r="J487" s="90" t="str">
        <f>if(oldHousing!A479="","",$R$42&amp;oldHousing!A479&amp;$R$43&amp;L487&amp;K487&amp;oldHousing!B479&amp;$R$46&amp;O487&amp;$R$47&amp;oldHousing!F479&amp;$R$48)</f>
        <v/>
      </c>
      <c r="K487" s="90" t="str">
        <f>if(oldHousing!H487="y"," subsidized&lt;br /&gt;"," ")</f>
        <v> </v>
      </c>
      <c r="L487" s="90" t="str">
        <f>if(oldHousing!G487="","",oldHousing!G487&amp;if(oldHousing!H487="n","&amp;nbsp;&lt;br /&gt;",",&amp;nbsp;"))</f>
        <v/>
      </c>
      <c r="M487" s="90" t="str">
        <f>if(oldHousing!B479="","","http://maps.google.com/?q="&amp;oldHousing!B479&amp;" NV")</f>
        <v/>
      </c>
      <c r="N487" s="90" t="str">
        <f>if(oldHousing!D479="","",$R$37&amp;oldHousing!D479&amp;$R$38&amp;oldHousing!E479)</f>
        <v/>
      </c>
      <c r="O487" s="90" t="str">
        <f t="shared" si="9"/>
        <v/>
      </c>
      <c r="P487" s="81"/>
      <c r="S487" s="81"/>
    </row>
    <row r="488">
      <c r="B488" s="87" t="str">
        <f t="shared" si="1"/>
        <v>#REF!</v>
      </c>
      <c r="C488" s="88" t="str">
        <f t="shared" si="2"/>
        <v>#REF!</v>
      </c>
      <c r="D488" s="89" t="str">
        <f t="shared" si="10"/>
        <v>#REF!</v>
      </c>
      <c r="E488" s="88" t="str">
        <f>if(Services!A564="","",$R$23&amp;Services!A564&amp;$R$24&amp;Services!H564&amp;$R$25&amp;Services!D564&amp;$R$26&amp;Services!E564&amp;$R$27&amp;oldWordpress!H488&amp;$R$28&amp;Services!B564&amp;$R$29)</f>
        <v/>
      </c>
      <c r="F488" s="90" t="str">
        <f>if(Services!D564="","",$R$32&amp;Services!D564&amp;$R$33&amp;Services!E564&amp;$R$34)</f>
        <v/>
      </c>
      <c r="G488" s="90" t="str">
        <f>if(Services!AJ564="","",$R$37&amp;Services!AJ564&amp;$R$38&amp;Services!AK564)</f>
        <v/>
      </c>
      <c r="H488" s="90" t="str">
        <f t="shared" si="3"/>
        <v/>
      </c>
      <c r="I488" s="81"/>
      <c r="J488" s="90" t="str">
        <f>if(oldHousing!A480="","",$R$42&amp;oldHousing!A480&amp;$R$43&amp;L488&amp;K488&amp;oldHousing!B480&amp;$R$46&amp;O488&amp;$R$47&amp;oldHousing!F480&amp;$R$48)</f>
        <v/>
      </c>
      <c r="K488" s="90" t="str">
        <f>if(oldHousing!H488="y"," subsidized&lt;br /&gt;"," ")</f>
        <v> </v>
      </c>
      <c r="L488" s="90" t="str">
        <f>if(oldHousing!G488="","",oldHousing!G488&amp;if(oldHousing!H488="n","&amp;nbsp;&lt;br /&gt;",",&amp;nbsp;"))</f>
        <v/>
      </c>
      <c r="M488" s="90" t="str">
        <f>if(oldHousing!B480="","","http://maps.google.com/?q="&amp;oldHousing!B480&amp;" NV")</f>
        <v/>
      </c>
      <c r="N488" s="90" t="str">
        <f>if(oldHousing!D480="","",$R$37&amp;oldHousing!D480&amp;$R$38&amp;oldHousing!E480)</f>
        <v/>
      </c>
      <c r="O488" s="90" t="str">
        <f t="shared" si="9"/>
        <v/>
      </c>
      <c r="P488" s="81"/>
      <c r="S488" s="81"/>
    </row>
    <row r="489">
      <c r="B489" s="87" t="str">
        <f t="shared" si="1"/>
        <v>#REF!</v>
      </c>
      <c r="C489" s="88" t="str">
        <f t="shared" si="2"/>
        <v>#REF!</v>
      </c>
      <c r="D489" s="89" t="str">
        <f t="shared" si="10"/>
        <v>#REF!</v>
      </c>
      <c r="E489" s="88" t="str">
        <f>if(Services!A565="","",$R$23&amp;Services!A565&amp;$R$24&amp;Services!H565&amp;$R$25&amp;Services!D565&amp;$R$26&amp;Services!E565&amp;$R$27&amp;oldWordpress!H489&amp;$R$28&amp;Services!B565&amp;$R$29)</f>
        <v/>
      </c>
      <c r="F489" s="90" t="str">
        <f>if(Services!D565="","",$R$32&amp;Services!D565&amp;$R$33&amp;Services!E565&amp;$R$34)</f>
        <v/>
      </c>
      <c r="G489" s="90" t="str">
        <f>if(Services!AJ565="","",$R$37&amp;Services!AJ565&amp;$R$38&amp;Services!AK565)</f>
        <v/>
      </c>
      <c r="H489" s="90" t="str">
        <f t="shared" si="3"/>
        <v/>
      </c>
      <c r="I489" s="81"/>
      <c r="J489" s="90" t="str">
        <f>if(oldHousing!A481="","",$R$42&amp;oldHousing!A481&amp;$R$43&amp;L489&amp;K489&amp;oldHousing!B481&amp;$R$46&amp;O489&amp;$R$47&amp;oldHousing!F481&amp;$R$48)</f>
        <v/>
      </c>
      <c r="K489" s="90" t="str">
        <f>if(oldHousing!H489="y"," subsidized&lt;br /&gt;"," ")</f>
        <v> </v>
      </c>
      <c r="L489" s="90" t="str">
        <f>if(oldHousing!G489="","",oldHousing!G489&amp;if(oldHousing!H489="n","&amp;nbsp;&lt;br /&gt;",",&amp;nbsp;"))</f>
        <v/>
      </c>
      <c r="M489" s="90" t="str">
        <f>if(oldHousing!B481="","","http://maps.google.com/?q="&amp;oldHousing!B481&amp;" NV")</f>
        <v/>
      </c>
      <c r="N489" s="90" t="str">
        <f>if(oldHousing!D481="","",$R$37&amp;oldHousing!D481&amp;$R$38&amp;oldHousing!E481)</f>
        <v/>
      </c>
      <c r="O489" s="90" t="str">
        <f t="shared" si="9"/>
        <v/>
      </c>
      <c r="P489" s="81"/>
      <c r="S489" s="81"/>
    </row>
    <row r="490">
      <c r="B490" s="87" t="str">
        <f t="shared" si="1"/>
        <v>#REF!</v>
      </c>
      <c r="C490" s="88" t="str">
        <f t="shared" si="2"/>
        <v>#REF!</v>
      </c>
      <c r="D490" s="89" t="str">
        <f t="shared" si="10"/>
        <v>#REF!</v>
      </c>
      <c r="E490" s="88" t="str">
        <f>if(Services!A566="","",$R$23&amp;Services!A566&amp;$R$24&amp;Services!H566&amp;$R$25&amp;Services!D566&amp;$R$26&amp;Services!E566&amp;$R$27&amp;oldWordpress!H490&amp;$R$28&amp;Services!B566&amp;$R$29)</f>
        <v/>
      </c>
      <c r="F490" s="90" t="str">
        <f>if(Services!D566="","",$R$32&amp;Services!D566&amp;$R$33&amp;Services!E566&amp;$R$34)</f>
        <v/>
      </c>
      <c r="G490" s="90" t="str">
        <f>if(Services!AJ566="","",$R$37&amp;Services!AJ566&amp;$R$38&amp;Services!AK566)</f>
        <v/>
      </c>
      <c r="H490" s="90" t="str">
        <f t="shared" si="3"/>
        <v/>
      </c>
      <c r="I490" s="81"/>
      <c r="J490" s="90" t="str">
        <f>if(oldHousing!A482="","",$R$42&amp;oldHousing!A482&amp;$R$43&amp;L490&amp;K490&amp;oldHousing!B482&amp;$R$46&amp;O490&amp;$R$47&amp;oldHousing!F482&amp;$R$48)</f>
        <v/>
      </c>
      <c r="K490" s="90" t="str">
        <f>if(oldHousing!H490="y"," subsidized&lt;br /&gt;"," ")</f>
        <v> </v>
      </c>
      <c r="L490" s="90" t="str">
        <f>if(oldHousing!G490="","",oldHousing!G490&amp;if(oldHousing!H490="n","&amp;nbsp;&lt;br /&gt;",",&amp;nbsp;"))</f>
        <v/>
      </c>
      <c r="M490" s="90" t="str">
        <f>if(oldHousing!B482="","","http://maps.google.com/?q="&amp;oldHousing!B482&amp;" NV")</f>
        <v/>
      </c>
      <c r="N490" s="90" t="str">
        <f>if(oldHousing!D482="","",$R$37&amp;oldHousing!D482&amp;$R$38&amp;oldHousing!E482)</f>
        <v/>
      </c>
      <c r="O490" s="90" t="str">
        <f t="shared" si="9"/>
        <v/>
      </c>
      <c r="P490" s="81"/>
      <c r="S490" s="81"/>
    </row>
    <row r="491">
      <c r="B491" s="87" t="str">
        <f t="shared" si="1"/>
        <v>#REF!</v>
      </c>
      <c r="C491" s="88" t="str">
        <f t="shared" si="2"/>
        <v>#REF!</v>
      </c>
      <c r="D491" s="89" t="str">
        <f t="shared" si="10"/>
        <v>#REF!</v>
      </c>
      <c r="E491" s="88" t="str">
        <f>if(Services!A567="","",$R$23&amp;Services!A567&amp;$R$24&amp;Services!H567&amp;$R$25&amp;Services!D567&amp;$R$26&amp;Services!E567&amp;$R$27&amp;oldWordpress!H491&amp;$R$28&amp;Services!B567&amp;$R$29)</f>
        <v/>
      </c>
      <c r="F491" s="90" t="str">
        <f>if(Services!D567="","",$R$32&amp;Services!D567&amp;$R$33&amp;Services!E567&amp;$R$34)</f>
        <v/>
      </c>
      <c r="G491" s="90" t="str">
        <f>if(Services!AJ567="","",$R$37&amp;Services!AJ567&amp;$R$38&amp;Services!AK567)</f>
        <v/>
      </c>
      <c r="H491" s="90" t="str">
        <f t="shared" si="3"/>
        <v/>
      </c>
      <c r="I491" s="81"/>
      <c r="J491" s="90" t="str">
        <f>if(oldHousing!A483="","",$R$42&amp;oldHousing!A483&amp;$R$43&amp;L491&amp;K491&amp;oldHousing!B483&amp;$R$46&amp;O491&amp;$R$47&amp;oldHousing!F483&amp;$R$48)</f>
        <v/>
      </c>
      <c r="K491" s="90" t="str">
        <f>if(oldHousing!H491="y"," subsidized&lt;br /&gt;"," ")</f>
        <v> </v>
      </c>
      <c r="L491" s="90" t="str">
        <f>if(oldHousing!G491="","",oldHousing!G491&amp;if(oldHousing!H491="n","&amp;nbsp;&lt;br /&gt;",",&amp;nbsp;"))</f>
        <v/>
      </c>
      <c r="M491" s="90" t="str">
        <f>if(oldHousing!B483="","","http://maps.google.com/?q="&amp;oldHousing!B483&amp;" NV")</f>
        <v/>
      </c>
      <c r="N491" s="90" t="str">
        <f>if(oldHousing!D483="","",$R$37&amp;oldHousing!D483&amp;$R$38&amp;oldHousing!E483)</f>
        <v/>
      </c>
      <c r="O491" s="90" t="str">
        <f t="shared" si="9"/>
        <v/>
      </c>
      <c r="P491" s="81"/>
      <c r="S491" s="81"/>
    </row>
    <row r="492">
      <c r="B492" s="87" t="str">
        <f t="shared" si="1"/>
        <v>#REF!</v>
      </c>
      <c r="C492" s="88" t="str">
        <f t="shared" si="2"/>
        <v>#REF!</v>
      </c>
      <c r="D492" s="89" t="str">
        <f t="shared" si="10"/>
        <v>#REF!</v>
      </c>
      <c r="E492" s="88" t="str">
        <f>if(Services!A568="","",$R$23&amp;Services!A568&amp;$R$24&amp;Services!H568&amp;$R$25&amp;Services!D568&amp;$R$26&amp;Services!E568&amp;$R$27&amp;oldWordpress!H492&amp;$R$28&amp;Services!B568&amp;$R$29)</f>
        <v/>
      </c>
      <c r="F492" s="90" t="str">
        <f>if(Services!D568="","",$R$32&amp;Services!D568&amp;$R$33&amp;Services!E568&amp;$R$34)</f>
        <v/>
      </c>
      <c r="G492" s="90" t="str">
        <f>if(Services!AJ568="","",$R$37&amp;Services!AJ568&amp;$R$38&amp;Services!AK568)</f>
        <v/>
      </c>
      <c r="H492" s="90" t="str">
        <f t="shared" si="3"/>
        <v/>
      </c>
      <c r="I492" s="81"/>
      <c r="J492" s="90" t="str">
        <f>if(oldHousing!A484="","",$R$42&amp;oldHousing!A484&amp;$R$43&amp;L492&amp;K492&amp;oldHousing!B484&amp;$R$46&amp;O492&amp;$R$47&amp;oldHousing!F484&amp;$R$48)</f>
        <v/>
      </c>
      <c r="K492" s="90" t="str">
        <f>if(oldHousing!H492="y"," subsidized&lt;br /&gt;"," ")</f>
        <v> </v>
      </c>
      <c r="L492" s="90" t="str">
        <f>if(oldHousing!G492="","",oldHousing!G492&amp;if(oldHousing!H492="n","&amp;nbsp;&lt;br /&gt;",",&amp;nbsp;"))</f>
        <v/>
      </c>
      <c r="M492" s="90" t="str">
        <f>if(oldHousing!B484="","","http://maps.google.com/?q="&amp;oldHousing!B484&amp;" NV")</f>
        <v/>
      </c>
      <c r="N492" s="90" t="str">
        <f>if(oldHousing!D484="","",$R$37&amp;oldHousing!D484&amp;$R$38&amp;oldHousing!E484)</f>
        <v/>
      </c>
      <c r="O492" s="90" t="str">
        <f t="shared" si="9"/>
        <v/>
      </c>
      <c r="P492" s="81"/>
      <c r="S492" s="81"/>
    </row>
    <row r="493">
      <c r="B493" s="87" t="str">
        <f t="shared" si="1"/>
        <v>#REF!</v>
      </c>
      <c r="C493" s="88" t="str">
        <f t="shared" si="2"/>
        <v>#REF!</v>
      </c>
      <c r="D493" s="89" t="str">
        <f t="shared" si="10"/>
        <v>#REF!</v>
      </c>
      <c r="E493" s="88" t="str">
        <f>if(Services!A569="","",$R$23&amp;Services!A569&amp;$R$24&amp;Services!H569&amp;$R$25&amp;Services!D569&amp;$R$26&amp;Services!E569&amp;$R$27&amp;oldWordpress!H493&amp;$R$28&amp;Services!B569&amp;$R$29)</f>
        <v/>
      </c>
      <c r="F493" s="90" t="str">
        <f>if(Services!D569="","",$R$32&amp;Services!D569&amp;$R$33&amp;Services!E569&amp;$R$34)</f>
        <v/>
      </c>
      <c r="G493" s="90" t="str">
        <f>if(Services!AJ569="","",$R$37&amp;Services!AJ569&amp;$R$38&amp;Services!AK569)</f>
        <v/>
      </c>
      <c r="H493" s="90" t="str">
        <f t="shared" si="3"/>
        <v/>
      </c>
      <c r="I493" s="81"/>
      <c r="J493" s="90" t="str">
        <f>if(oldHousing!A485="","",$R$42&amp;oldHousing!A485&amp;$R$43&amp;L493&amp;K493&amp;oldHousing!B485&amp;$R$46&amp;O493&amp;$R$47&amp;oldHousing!F485&amp;$R$48)</f>
        <v/>
      </c>
      <c r="K493" s="90" t="str">
        <f>if(oldHousing!H493="y"," subsidized&lt;br /&gt;"," ")</f>
        <v> </v>
      </c>
      <c r="L493" s="90" t="str">
        <f>if(oldHousing!G493="","",oldHousing!G493&amp;if(oldHousing!H493="n","&amp;nbsp;&lt;br /&gt;",",&amp;nbsp;"))</f>
        <v/>
      </c>
      <c r="M493" s="90" t="str">
        <f>if(oldHousing!B485="","","http://maps.google.com/?q="&amp;oldHousing!B485&amp;" NV")</f>
        <v/>
      </c>
      <c r="N493" s="90" t="str">
        <f>if(oldHousing!D485="","",$R$37&amp;oldHousing!D485&amp;$R$38&amp;oldHousing!E485)</f>
        <v/>
      </c>
      <c r="O493" s="90" t="str">
        <f t="shared" si="9"/>
        <v/>
      </c>
      <c r="P493" s="81"/>
      <c r="S493" s="81"/>
    </row>
    <row r="494">
      <c r="B494" s="87" t="str">
        <f t="shared" si="1"/>
        <v>#REF!</v>
      </c>
      <c r="C494" s="88" t="str">
        <f t="shared" si="2"/>
        <v>#REF!</v>
      </c>
      <c r="D494" s="89" t="str">
        <f t="shared" si="10"/>
        <v>#REF!</v>
      </c>
      <c r="E494" s="88" t="str">
        <f>if(Services!A570="","",$R$23&amp;Services!A570&amp;$R$24&amp;Services!H570&amp;$R$25&amp;Services!D570&amp;$R$26&amp;Services!E570&amp;$R$27&amp;oldWordpress!H494&amp;$R$28&amp;Services!B570&amp;$R$29)</f>
        <v/>
      </c>
      <c r="F494" s="90" t="str">
        <f>if(Services!D570="","",$R$32&amp;Services!D570&amp;$R$33&amp;Services!E570&amp;$R$34)</f>
        <v/>
      </c>
      <c r="G494" s="90" t="str">
        <f>if(Services!AJ570="","",$R$37&amp;Services!AJ570&amp;$R$38&amp;Services!AK570)</f>
        <v/>
      </c>
      <c r="H494" s="90" t="str">
        <f t="shared" si="3"/>
        <v/>
      </c>
      <c r="I494" s="81"/>
      <c r="J494" s="90" t="str">
        <f>if(oldHousing!A486="","",$R$42&amp;oldHousing!A486&amp;$R$43&amp;L494&amp;K494&amp;oldHousing!B486&amp;$R$46&amp;O494&amp;$R$47&amp;oldHousing!F486&amp;$R$48)</f>
        <v/>
      </c>
      <c r="K494" s="90" t="str">
        <f>if(oldHousing!H494="y"," subsidized&lt;br /&gt;"," ")</f>
        <v> </v>
      </c>
      <c r="L494" s="90" t="str">
        <f>if(oldHousing!G494="","",oldHousing!G494&amp;if(oldHousing!H494="n","&amp;nbsp;&lt;br /&gt;",",&amp;nbsp;"))</f>
        <v/>
      </c>
      <c r="M494" s="90" t="str">
        <f>if(oldHousing!B486="","","http://maps.google.com/?q="&amp;oldHousing!B486&amp;" NV")</f>
        <v/>
      </c>
      <c r="N494" s="90" t="str">
        <f>if(oldHousing!D486="","",$R$37&amp;oldHousing!D486&amp;$R$38&amp;oldHousing!E486)</f>
        <v/>
      </c>
      <c r="O494" s="90" t="str">
        <f t="shared" si="9"/>
        <v/>
      </c>
      <c r="P494" s="81"/>
      <c r="S494" s="81"/>
    </row>
    <row r="495">
      <c r="B495" s="87" t="str">
        <f t="shared" si="1"/>
        <v>#REF!</v>
      </c>
      <c r="C495" s="88" t="str">
        <f t="shared" si="2"/>
        <v>#REF!</v>
      </c>
      <c r="D495" s="89" t="str">
        <f t="shared" si="10"/>
        <v>#REF!</v>
      </c>
      <c r="E495" s="88" t="str">
        <f>if(Services!A571="","",$R$23&amp;Services!A571&amp;$R$24&amp;Services!H571&amp;$R$25&amp;Services!D571&amp;$R$26&amp;Services!E571&amp;$R$27&amp;oldWordpress!H495&amp;$R$28&amp;Services!B571&amp;$R$29)</f>
        <v/>
      </c>
      <c r="F495" s="90" t="str">
        <f>if(Services!D571="","",$R$32&amp;Services!D571&amp;$R$33&amp;Services!E571&amp;$R$34)</f>
        <v/>
      </c>
      <c r="G495" s="90" t="str">
        <f>if(Services!AJ571="","",$R$37&amp;Services!AJ571&amp;$R$38&amp;Services!AK571)</f>
        <v/>
      </c>
      <c r="H495" s="90" t="str">
        <f t="shared" si="3"/>
        <v/>
      </c>
      <c r="I495" s="81"/>
      <c r="J495" s="90" t="str">
        <f>if(oldHousing!A487="","",$R$42&amp;oldHousing!A487&amp;$R$43&amp;L495&amp;K495&amp;oldHousing!B487&amp;$R$46&amp;O495&amp;$R$47&amp;oldHousing!F487&amp;$R$48)</f>
        <v/>
      </c>
      <c r="K495" s="90" t="str">
        <f>if(oldHousing!H495="y"," subsidized&lt;br /&gt;"," ")</f>
        <v> </v>
      </c>
      <c r="L495" s="90" t="str">
        <f>if(oldHousing!G495="","",oldHousing!G495&amp;if(oldHousing!H495="n","&amp;nbsp;&lt;br /&gt;",",&amp;nbsp;"))</f>
        <v/>
      </c>
      <c r="M495" s="90" t="str">
        <f>if(oldHousing!B487="","","http://maps.google.com/?q="&amp;oldHousing!B487&amp;" NV")</f>
        <v/>
      </c>
      <c r="N495" s="90" t="str">
        <f>if(oldHousing!D487="","",$R$37&amp;oldHousing!D487&amp;$R$38&amp;oldHousing!E487)</f>
        <v/>
      </c>
      <c r="O495" s="90" t="str">
        <f t="shared" si="9"/>
        <v/>
      </c>
      <c r="P495" s="81"/>
      <c r="S495" s="81"/>
    </row>
    <row r="496">
      <c r="B496" s="87" t="str">
        <f t="shared" si="1"/>
        <v>#REF!</v>
      </c>
      <c r="C496" s="88" t="str">
        <f t="shared" si="2"/>
        <v>#REF!</v>
      </c>
      <c r="D496" s="89" t="str">
        <f t="shared" si="10"/>
        <v>#REF!</v>
      </c>
      <c r="E496" s="88" t="str">
        <f>if(Services!A572="","",$R$23&amp;Services!A572&amp;$R$24&amp;Services!H572&amp;$R$25&amp;Services!D572&amp;$R$26&amp;Services!E572&amp;$R$27&amp;oldWordpress!H496&amp;$R$28&amp;Services!B572&amp;$R$29)</f>
        <v/>
      </c>
      <c r="F496" s="90" t="str">
        <f>if(Services!D572="","",$R$32&amp;Services!D572&amp;$R$33&amp;Services!E572&amp;$R$34)</f>
        <v/>
      </c>
      <c r="G496" s="90" t="str">
        <f>if(Services!AJ572="","",$R$37&amp;Services!AJ572&amp;$R$38&amp;Services!AK572)</f>
        <v/>
      </c>
      <c r="H496" s="90" t="str">
        <f t="shared" si="3"/>
        <v/>
      </c>
      <c r="I496" s="81"/>
      <c r="J496" s="90" t="str">
        <f>if(oldHousing!A488="","",$R$42&amp;oldHousing!A488&amp;$R$43&amp;L496&amp;K496&amp;oldHousing!B488&amp;$R$46&amp;O496&amp;$R$47&amp;oldHousing!F488&amp;$R$48)</f>
        <v/>
      </c>
      <c r="K496" s="90" t="str">
        <f>if(oldHousing!H496="y"," subsidized&lt;br /&gt;"," ")</f>
        <v> </v>
      </c>
      <c r="L496" s="90" t="str">
        <f>if(oldHousing!G496="","",oldHousing!G496&amp;if(oldHousing!H496="n","&amp;nbsp;&lt;br /&gt;",",&amp;nbsp;"))</f>
        <v/>
      </c>
      <c r="M496" s="90" t="str">
        <f>if(oldHousing!B488="","","http://maps.google.com/?q="&amp;oldHousing!B488&amp;" NV")</f>
        <v/>
      </c>
      <c r="N496" s="90" t="str">
        <f>if(oldHousing!D488="","",$R$37&amp;oldHousing!D488&amp;$R$38&amp;oldHousing!E488)</f>
        <v/>
      </c>
      <c r="O496" s="90" t="str">
        <f t="shared" si="9"/>
        <v/>
      </c>
      <c r="P496" s="81"/>
      <c r="S496" s="81"/>
    </row>
    <row r="497">
      <c r="B497" s="87" t="str">
        <f t="shared" si="1"/>
        <v>#REF!</v>
      </c>
      <c r="C497" s="88" t="str">
        <f t="shared" si="2"/>
        <v>#REF!</v>
      </c>
      <c r="D497" s="89" t="str">
        <f t="shared" si="10"/>
        <v>#REF!</v>
      </c>
      <c r="E497" s="88" t="str">
        <f>if(Services!A573="","",$R$23&amp;Services!A573&amp;$R$24&amp;Services!H573&amp;$R$25&amp;Services!D573&amp;$R$26&amp;Services!E573&amp;$R$27&amp;oldWordpress!H497&amp;$R$28&amp;Services!B573&amp;$R$29)</f>
        <v/>
      </c>
      <c r="F497" s="90" t="str">
        <f>if(Services!D573="","",$R$32&amp;Services!D573&amp;$R$33&amp;Services!E573&amp;$R$34)</f>
        <v/>
      </c>
      <c r="G497" s="90" t="str">
        <f>if(Services!AJ573="","",$R$37&amp;Services!AJ573&amp;$R$38&amp;Services!AK573)</f>
        <v/>
      </c>
      <c r="H497" s="90" t="str">
        <f t="shared" si="3"/>
        <v/>
      </c>
      <c r="I497" s="81"/>
      <c r="J497" s="90" t="str">
        <f>if(oldHousing!A489="","",$R$42&amp;oldHousing!A489&amp;$R$43&amp;L497&amp;K497&amp;oldHousing!B489&amp;$R$46&amp;O497&amp;$R$47&amp;oldHousing!F489&amp;$R$48)</f>
        <v/>
      </c>
      <c r="K497" s="90" t="str">
        <f>if(oldHousing!H497="y"," subsidized&lt;br /&gt;"," ")</f>
        <v> </v>
      </c>
      <c r="L497" s="90" t="str">
        <f>if(oldHousing!G497="","",oldHousing!G497&amp;if(oldHousing!H497="n","&amp;nbsp;&lt;br /&gt;",",&amp;nbsp;"))</f>
        <v/>
      </c>
      <c r="M497" s="90" t="str">
        <f>if(oldHousing!B489="","","http://maps.google.com/?q="&amp;oldHousing!B489&amp;" NV")</f>
        <v/>
      </c>
      <c r="N497" s="90" t="str">
        <f>if(oldHousing!D489="","",$R$37&amp;oldHousing!D489&amp;$R$38&amp;oldHousing!E489)</f>
        <v/>
      </c>
      <c r="O497" s="90" t="str">
        <f t="shared" si="9"/>
        <v/>
      </c>
      <c r="P497" s="81"/>
      <c r="S497" s="81"/>
    </row>
    <row r="498">
      <c r="B498" s="87" t="str">
        <f t="shared" si="1"/>
        <v>#REF!</v>
      </c>
      <c r="C498" s="88" t="str">
        <f t="shared" si="2"/>
        <v>#REF!</v>
      </c>
      <c r="D498" s="89" t="str">
        <f t="shared" si="10"/>
        <v>#REF!</v>
      </c>
      <c r="E498" s="88" t="str">
        <f>if(Services!A574="","",$R$23&amp;Services!A574&amp;$R$24&amp;Services!H574&amp;$R$25&amp;Services!D574&amp;$R$26&amp;Services!E574&amp;$R$27&amp;oldWordpress!H498&amp;$R$28&amp;Services!B574&amp;$R$29)</f>
        <v/>
      </c>
      <c r="F498" s="90" t="str">
        <f>if(Services!D574="","",$R$32&amp;Services!D574&amp;$R$33&amp;Services!E574&amp;$R$34)</f>
        <v/>
      </c>
      <c r="G498" s="90" t="str">
        <f>if(Services!AJ574="","",$R$37&amp;Services!AJ574&amp;$R$38&amp;Services!AK574)</f>
        <v/>
      </c>
      <c r="H498" s="90" t="str">
        <f t="shared" si="3"/>
        <v/>
      </c>
      <c r="I498" s="81"/>
      <c r="J498" s="90" t="str">
        <f>if(oldHousing!A490="","",$R$42&amp;oldHousing!A490&amp;$R$43&amp;L498&amp;K498&amp;oldHousing!B490&amp;$R$46&amp;O498&amp;$R$47&amp;oldHousing!F490&amp;$R$48)</f>
        <v/>
      </c>
      <c r="K498" s="90" t="str">
        <f>if(oldHousing!H498="y"," subsidized&lt;br /&gt;"," ")</f>
        <v> </v>
      </c>
      <c r="L498" s="90" t="str">
        <f>if(oldHousing!G498="","",oldHousing!G498&amp;if(oldHousing!H498="n","&amp;nbsp;&lt;br /&gt;",",&amp;nbsp;"))</f>
        <v/>
      </c>
      <c r="M498" s="90" t="str">
        <f>if(oldHousing!B490="","","http://maps.google.com/?q="&amp;oldHousing!B490&amp;" NV")</f>
        <v/>
      </c>
      <c r="N498" s="90" t="str">
        <f>if(oldHousing!D490="","",$R$37&amp;oldHousing!D490&amp;$R$38&amp;oldHousing!E490)</f>
        <v/>
      </c>
      <c r="O498" s="90" t="str">
        <f t="shared" si="9"/>
        <v/>
      </c>
      <c r="P498" s="81"/>
      <c r="S498" s="81"/>
    </row>
    <row r="499">
      <c r="B499" s="87" t="str">
        <f t="shared" si="1"/>
        <v>#REF!</v>
      </c>
      <c r="C499" s="88" t="str">
        <f t="shared" si="2"/>
        <v>#REF!</v>
      </c>
      <c r="D499" s="89" t="str">
        <f t="shared" si="10"/>
        <v>#REF!</v>
      </c>
      <c r="E499" s="88" t="str">
        <f>if(Services!A575="","",$R$23&amp;Services!A575&amp;$R$24&amp;Services!H575&amp;$R$25&amp;Services!D575&amp;$R$26&amp;Services!E575&amp;$R$27&amp;oldWordpress!H499&amp;$R$28&amp;Services!B575&amp;$R$29)</f>
        <v/>
      </c>
      <c r="F499" s="90" t="str">
        <f>if(Services!D575="","",$R$32&amp;Services!D575&amp;$R$33&amp;Services!E575&amp;$R$34)</f>
        <v/>
      </c>
      <c r="G499" s="90" t="str">
        <f>if(Services!AJ575="","",$R$37&amp;Services!AJ575&amp;$R$38&amp;Services!AK575)</f>
        <v/>
      </c>
      <c r="H499" s="90" t="str">
        <f t="shared" si="3"/>
        <v/>
      </c>
      <c r="I499" s="81"/>
      <c r="J499" s="90" t="str">
        <f>if(oldHousing!A491="","",$R$42&amp;oldHousing!A491&amp;$R$43&amp;L499&amp;K499&amp;oldHousing!B491&amp;$R$46&amp;O499&amp;$R$47&amp;oldHousing!F491&amp;$R$48)</f>
        <v/>
      </c>
      <c r="K499" s="90" t="str">
        <f>if(oldHousing!H499="y"," subsidized&lt;br /&gt;"," ")</f>
        <v> </v>
      </c>
      <c r="L499" s="90" t="str">
        <f>if(oldHousing!G499="","",oldHousing!G499&amp;if(oldHousing!H499="n","&amp;nbsp;&lt;br /&gt;",",&amp;nbsp;"))</f>
        <v/>
      </c>
      <c r="M499" s="90" t="str">
        <f>if(oldHousing!B491="","","http://maps.google.com/?q="&amp;oldHousing!B491&amp;" NV")</f>
        <v/>
      </c>
      <c r="N499" s="90" t="str">
        <f>if(oldHousing!D491="","",$R$37&amp;oldHousing!D491&amp;$R$38&amp;oldHousing!E491)</f>
        <v/>
      </c>
      <c r="O499" s="90" t="str">
        <f t="shared" si="9"/>
        <v/>
      </c>
      <c r="P499" s="81"/>
      <c r="S499" s="81"/>
    </row>
    <row r="500">
      <c r="B500" s="87" t="str">
        <f t="shared" si="1"/>
        <v>#REF!</v>
      </c>
      <c r="C500" s="88" t="str">
        <f t="shared" si="2"/>
        <v>#REF!</v>
      </c>
      <c r="D500" s="89" t="str">
        <f t="shared" si="10"/>
        <v>#REF!</v>
      </c>
      <c r="E500" s="88" t="str">
        <f>if(Services!A576="","",$R$23&amp;Services!A576&amp;$R$24&amp;Services!H576&amp;$R$25&amp;Services!D576&amp;$R$26&amp;Services!E576&amp;$R$27&amp;oldWordpress!H500&amp;$R$28&amp;Services!B576&amp;$R$29)</f>
        <v/>
      </c>
      <c r="F500" s="90" t="str">
        <f>if(Services!D576="","",$R$32&amp;Services!D576&amp;$R$33&amp;Services!E576&amp;$R$34)</f>
        <v/>
      </c>
      <c r="G500" s="90" t="str">
        <f>if(Services!AJ576="","",$R$37&amp;Services!AJ576&amp;$R$38&amp;Services!AK576)</f>
        <v/>
      </c>
      <c r="H500" s="90" t="str">
        <f t="shared" si="3"/>
        <v/>
      </c>
      <c r="I500" s="81"/>
      <c r="J500" s="90" t="str">
        <f>if(oldHousing!A492="","",$R$42&amp;oldHousing!A492&amp;$R$43&amp;L500&amp;K500&amp;oldHousing!B492&amp;$R$46&amp;O500&amp;$R$47&amp;oldHousing!F492&amp;$R$48)</f>
        <v/>
      </c>
      <c r="K500" s="90" t="str">
        <f>if(oldHousing!H500="y"," subsidized&lt;br /&gt;"," ")</f>
        <v> </v>
      </c>
      <c r="L500" s="90" t="str">
        <f>if(oldHousing!G500="","",oldHousing!G500&amp;if(oldHousing!H500="n","&amp;nbsp;&lt;br /&gt;",",&amp;nbsp;"))</f>
        <v/>
      </c>
      <c r="M500" s="90" t="str">
        <f>if(oldHousing!B492="","","http://maps.google.com/?q="&amp;oldHousing!B492&amp;" NV")</f>
        <v/>
      </c>
      <c r="N500" s="90" t="str">
        <f>if(oldHousing!D492="","",$R$37&amp;oldHousing!D492&amp;$R$38&amp;oldHousing!E492)</f>
        <v/>
      </c>
      <c r="O500" s="90" t="str">
        <f t="shared" si="9"/>
        <v/>
      </c>
      <c r="P500" s="81"/>
      <c r="S500" s="81"/>
    </row>
    <row r="501">
      <c r="A501" s="81"/>
      <c r="B501" s="81"/>
      <c r="C501" s="98"/>
      <c r="D501" s="98"/>
      <c r="E501" s="98"/>
      <c r="F501" s="98"/>
      <c r="G501" s="99"/>
      <c r="H501" s="99"/>
      <c r="I501" s="81"/>
      <c r="J501" s="98"/>
      <c r="K501" s="99"/>
      <c r="L501" s="99"/>
      <c r="M501" s="99"/>
      <c r="N501" s="99"/>
      <c r="O501" s="99"/>
      <c r="P501" s="81"/>
      <c r="Q501" s="81"/>
      <c r="R501" s="81"/>
      <c r="S501" s="81"/>
      <c r="T501" s="81"/>
      <c r="U501" s="81"/>
      <c r="V501" s="81"/>
      <c r="W501" s="81"/>
      <c r="X501" s="81"/>
      <c r="Y501" s="81"/>
      <c r="Z501" s="81"/>
      <c r="AA501" s="81"/>
      <c r="AB501" s="81"/>
      <c r="AC501" s="81"/>
    </row>
    <row r="502">
      <c r="B502" s="87"/>
      <c r="C502" s="88"/>
      <c r="D502" s="100"/>
      <c r="E502" s="88"/>
      <c r="F502" s="88"/>
      <c r="G502" s="90"/>
      <c r="H502" s="90"/>
      <c r="I502" s="81"/>
      <c r="J502" s="88"/>
      <c r="K502" s="90"/>
      <c r="L502" s="90"/>
      <c r="M502" s="90"/>
      <c r="N502" s="90"/>
      <c r="O502" s="90"/>
      <c r="P502" s="81"/>
      <c r="S502" s="81"/>
    </row>
    <row r="503">
      <c r="B503" s="87"/>
      <c r="C503" s="88"/>
      <c r="D503" s="100"/>
      <c r="E503" s="88"/>
      <c r="F503" s="88"/>
      <c r="G503" s="90"/>
      <c r="H503" s="90"/>
      <c r="I503" s="81"/>
      <c r="J503" s="88"/>
      <c r="K503" s="90"/>
      <c r="L503" s="90"/>
      <c r="M503" s="90"/>
      <c r="N503" s="90"/>
      <c r="O503" s="90"/>
      <c r="P503" s="81"/>
      <c r="S503" s="81"/>
    </row>
    <row r="504">
      <c r="B504" s="87"/>
      <c r="C504" s="88"/>
      <c r="D504" s="100"/>
      <c r="E504" s="88"/>
      <c r="F504" s="88"/>
      <c r="G504" s="90"/>
      <c r="H504" s="90"/>
      <c r="I504" s="81"/>
      <c r="J504" s="88"/>
      <c r="K504" s="90"/>
      <c r="L504" s="90"/>
      <c r="M504" s="90"/>
      <c r="N504" s="90"/>
      <c r="O504" s="90"/>
      <c r="P504" s="81"/>
      <c r="S504" s="81"/>
    </row>
    <row r="505">
      <c r="B505" s="87"/>
      <c r="C505" s="88"/>
      <c r="D505" s="100"/>
      <c r="E505" s="88"/>
      <c r="F505" s="88"/>
      <c r="G505" s="90"/>
      <c r="H505" s="90"/>
      <c r="I505" s="81"/>
      <c r="J505" s="88"/>
      <c r="K505" s="90"/>
      <c r="L505" s="90"/>
      <c r="M505" s="90"/>
      <c r="N505" s="90"/>
      <c r="O505" s="90"/>
      <c r="P505" s="81"/>
      <c r="S505" s="81"/>
    </row>
    <row r="506">
      <c r="B506" s="87"/>
      <c r="C506" s="88"/>
      <c r="D506" s="100"/>
      <c r="E506" s="88"/>
      <c r="F506" s="88"/>
      <c r="G506" s="90"/>
      <c r="H506" s="90"/>
      <c r="I506" s="81"/>
      <c r="J506" s="88"/>
      <c r="K506" s="90"/>
      <c r="L506" s="90"/>
      <c r="M506" s="90"/>
      <c r="N506" s="90"/>
      <c r="O506" s="90"/>
      <c r="P506" s="81"/>
      <c r="S506" s="81"/>
    </row>
    <row r="507">
      <c r="B507" s="87"/>
      <c r="C507" s="88"/>
      <c r="D507" s="100"/>
      <c r="E507" s="88"/>
      <c r="F507" s="88"/>
      <c r="G507" s="90"/>
      <c r="H507" s="90"/>
      <c r="I507" s="81"/>
      <c r="J507" s="88"/>
      <c r="K507" s="90"/>
      <c r="L507" s="90"/>
      <c r="M507" s="90"/>
      <c r="N507" s="90"/>
      <c r="O507" s="90"/>
      <c r="P507" s="81"/>
      <c r="S507" s="81"/>
    </row>
    <row r="508">
      <c r="B508" s="87"/>
      <c r="C508" s="88"/>
      <c r="D508" s="100"/>
      <c r="E508" s="88"/>
      <c r="F508" s="88"/>
      <c r="G508" s="90"/>
      <c r="H508" s="90"/>
      <c r="I508" s="81"/>
      <c r="J508" s="88"/>
      <c r="K508" s="90"/>
      <c r="L508" s="90"/>
      <c r="M508" s="90"/>
      <c r="N508" s="90"/>
      <c r="O508" s="90"/>
      <c r="P508" s="81"/>
      <c r="S508" s="81"/>
    </row>
    <row r="509">
      <c r="B509" s="87"/>
      <c r="C509" s="88"/>
      <c r="D509" s="100"/>
      <c r="E509" s="88"/>
      <c r="F509" s="88"/>
      <c r="G509" s="90"/>
      <c r="H509" s="90"/>
      <c r="I509" s="81"/>
      <c r="J509" s="88"/>
      <c r="K509" s="90"/>
      <c r="L509" s="90"/>
      <c r="M509" s="90"/>
      <c r="N509" s="90"/>
      <c r="O509" s="90"/>
      <c r="P509" s="81"/>
      <c r="S509" s="81"/>
    </row>
    <row r="510">
      <c r="B510" s="87"/>
      <c r="C510" s="88"/>
      <c r="D510" s="100"/>
      <c r="E510" s="88"/>
      <c r="F510" s="88"/>
      <c r="G510" s="90"/>
      <c r="H510" s="90"/>
      <c r="I510" s="81"/>
      <c r="J510" s="88"/>
      <c r="K510" s="90"/>
      <c r="L510" s="90"/>
      <c r="M510" s="90"/>
      <c r="N510" s="90"/>
      <c r="O510" s="90"/>
      <c r="P510" s="81"/>
      <c r="S510" s="81"/>
    </row>
    <row r="511">
      <c r="B511" s="87"/>
      <c r="C511" s="88"/>
      <c r="D511" s="100"/>
      <c r="E511" s="88"/>
      <c r="F511" s="88"/>
      <c r="G511" s="90"/>
      <c r="H511" s="90"/>
      <c r="I511" s="81"/>
      <c r="J511" s="88"/>
      <c r="K511" s="90"/>
      <c r="L511" s="90"/>
      <c r="M511" s="90"/>
      <c r="N511" s="90"/>
      <c r="O511" s="90"/>
      <c r="P511" s="81"/>
      <c r="S511" s="81"/>
    </row>
    <row r="512">
      <c r="B512" s="87"/>
      <c r="C512" s="88"/>
      <c r="D512" s="100"/>
      <c r="E512" s="88"/>
      <c r="F512" s="88"/>
      <c r="G512" s="90"/>
      <c r="H512" s="90"/>
      <c r="I512" s="81"/>
      <c r="J512" s="88"/>
      <c r="K512" s="90"/>
      <c r="L512" s="90"/>
      <c r="M512" s="90"/>
      <c r="N512" s="90"/>
      <c r="O512" s="90"/>
      <c r="P512" s="81"/>
      <c r="S512" s="81"/>
    </row>
    <row r="513">
      <c r="B513" s="87"/>
      <c r="C513" s="88"/>
      <c r="D513" s="100"/>
      <c r="E513" s="88"/>
      <c r="F513" s="88"/>
      <c r="G513" s="90"/>
      <c r="H513" s="90"/>
      <c r="I513" s="81"/>
      <c r="J513" s="88"/>
      <c r="K513" s="90"/>
      <c r="L513" s="90"/>
      <c r="M513" s="90"/>
      <c r="N513" s="90"/>
      <c r="O513" s="90"/>
      <c r="P513" s="81"/>
      <c r="S513" s="81"/>
    </row>
    <row r="514">
      <c r="B514" s="87"/>
      <c r="C514" s="88"/>
      <c r="D514" s="100"/>
      <c r="E514" s="88"/>
      <c r="F514" s="88"/>
      <c r="G514" s="90"/>
      <c r="H514" s="90"/>
      <c r="I514" s="81"/>
      <c r="J514" s="88"/>
      <c r="K514" s="90"/>
      <c r="L514" s="90"/>
      <c r="M514" s="90"/>
      <c r="N514" s="90"/>
      <c r="O514" s="90"/>
      <c r="P514" s="81"/>
      <c r="S514" s="81"/>
    </row>
    <row r="515">
      <c r="B515" s="87"/>
      <c r="C515" s="88"/>
      <c r="D515" s="100"/>
      <c r="E515" s="88"/>
      <c r="F515" s="88"/>
      <c r="G515" s="90"/>
      <c r="H515" s="90"/>
      <c r="I515" s="81"/>
      <c r="J515" s="88"/>
      <c r="K515" s="90"/>
      <c r="L515" s="90"/>
      <c r="M515" s="90"/>
      <c r="N515" s="90"/>
      <c r="O515" s="90"/>
      <c r="P515" s="81"/>
      <c r="S515" s="81"/>
    </row>
    <row r="516">
      <c r="B516" s="87"/>
      <c r="C516" s="88"/>
      <c r="D516" s="100"/>
      <c r="E516" s="88"/>
      <c r="F516" s="88"/>
      <c r="G516" s="90"/>
      <c r="H516" s="90"/>
      <c r="I516" s="81"/>
      <c r="J516" s="88"/>
      <c r="K516" s="90"/>
      <c r="L516" s="90"/>
      <c r="M516" s="90"/>
      <c r="N516" s="90"/>
      <c r="O516" s="90"/>
      <c r="P516" s="81"/>
      <c r="S516" s="81"/>
    </row>
    <row r="517">
      <c r="B517" s="87"/>
      <c r="C517" s="88"/>
      <c r="D517" s="100"/>
      <c r="E517" s="88"/>
      <c r="F517" s="88"/>
      <c r="G517" s="90"/>
      <c r="H517" s="90"/>
      <c r="I517" s="81"/>
      <c r="J517" s="88"/>
      <c r="K517" s="90"/>
      <c r="L517" s="90"/>
      <c r="M517" s="90"/>
      <c r="N517" s="90"/>
      <c r="O517" s="90"/>
      <c r="P517" s="81"/>
      <c r="S517" s="81"/>
    </row>
    <row r="518">
      <c r="B518" s="87"/>
      <c r="C518" s="88"/>
      <c r="D518" s="100"/>
      <c r="E518" s="88"/>
      <c r="F518" s="88"/>
      <c r="G518" s="90"/>
      <c r="H518" s="90"/>
      <c r="I518" s="81"/>
      <c r="J518" s="88"/>
      <c r="K518" s="90"/>
      <c r="L518" s="90"/>
      <c r="M518" s="90"/>
      <c r="N518" s="90"/>
      <c r="O518" s="90"/>
      <c r="P518" s="81"/>
      <c r="S518" s="81"/>
    </row>
    <row r="519">
      <c r="B519" s="87"/>
      <c r="C519" s="88"/>
      <c r="D519" s="100"/>
      <c r="E519" s="88"/>
      <c r="F519" s="88"/>
      <c r="G519" s="90"/>
      <c r="H519" s="90"/>
      <c r="I519" s="81"/>
      <c r="J519" s="88"/>
      <c r="K519" s="90"/>
      <c r="L519" s="90"/>
      <c r="M519" s="90"/>
      <c r="N519" s="90"/>
      <c r="O519" s="90"/>
      <c r="P519" s="81"/>
      <c r="S519" s="81"/>
    </row>
    <row r="520">
      <c r="B520" s="87"/>
      <c r="C520" s="88"/>
      <c r="D520" s="100"/>
      <c r="E520" s="88"/>
      <c r="F520" s="88"/>
      <c r="G520" s="90"/>
      <c r="H520" s="90"/>
      <c r="I520" s="81"/>
      <c r="J520" s="88"/>
      <c r="K520" s="90"/>
      <c r="L520" s="90"/>
      <c r="M520" s="90"/>
      <c r="N520" s="90"/>
      <c r="O520" s="90"/>
      <c r="P520" s="81"/>
      <c r="S520" s="81"/>
    </row>
    <row r="521">
      <c r="B521" s="87"/>
      <c r="C521" s="88"/>
      <c r="D521" s="100"/>
      <c r="E521" s="88"/>
      <c r="F521" s="88"/>
      <c r="G521" s="90"/>
      <c r="H521" s="90"/>
      <c r="I521" s="81"/>
      <c r="J521" s="88"/>
      <c r="K521" s="90"/>
      <c r="L521" s="90"/>
      <c r="M521" s="90"/>
      <c r="N521" s="90"/>
      <c r="O521" s="90"/>
      <c r="P521" s="81"/>
      <c r="S521" s="81"/>
    </row>
    <row r="522">
      <c r="B522" s="87"/>
      <c r="C522" s="88"/>
      <c r="D522" s="100"/>
      <c r="E522" s="88"/>
      <c r="F522" s="88"/>
      <c r="G522" s="90"/>
      <c r="H522" s="90"/>
      <c r="I522" s="81"/>
      <c r="J522" s="88"/>
      <c r="K522" s="90"/>
      <c r="L522" s="90"/>
      <c r="M522" s="90"/>
      <c r="N522" s="90"/>
      <c r="O522" s="90"/>
      <c r="P522" s="81"/>
      <c r="S522" s="81"/>
    </row>
    <row r="523">
      <c r="B523" s="87"/>
      <c r="C523" s="88"/>
      <c r="D523" s="100"/>
      <c r="E523" s="88"/>
      <c r="F523" s="88"/>
      <c r="G523" s="90"/>
      <c r="H523" s="90"/>
      <c r="I523" s="81"/>
      <c r="J523" s="88"/>
      <c r="K523" s="90"/>
      <c r="L523" s="90"/>
      <c r="M523" s="90"/>
      <c r="N523" s="90"/>
      <c r="O523" s="90"/>
      <c r="P523" s="81"/>
      <c r="S523" s="81"/>
    </row>
    <row r="524">
      <c r="B524" s="87"/>
      <c r="C524" s="88"/>
      <c r="D524" s="100"/>
      <c r="E524" s="88"/>
      <c r="F524" s="88"/>
      <c r="G524" s="90"/>
      <c r="H524" s="90"/>
      <c r="I524" s="81"/>
      <c r="J524" s="88"/>
      <c r="K524" s="90"/>
      <c r="L524" s="90"/>
      <c r="M524" s="90"/>
      <c r="N524" s="90"/>
      <c r="O524" s="90"/>
      <c r="P524" s="81"/>
      <c r="S524" s="81"/>
    </row>
    <row r="525">
      <c r="B525" s="87"/>
      <c r="C525" s="88"/>
      <c r="D525" s="100"/>
      <c r="E525" s="88"/>
      <c r="F525" s="88"/>
      <c r="G525" s="90"/>
      <c r="H525" s="90"/>
      <c r="I525" s="81"/>
      <c r="J525" s="88"/>
      <c r="K525" s="90"/>
      <c r="L525" s="90"/>
      <c r="M525" s="90"/>
      <c r="N525" s="90"/>
      <c r="O525" s="90"/>
      <c r="P525" s="81"/>
      <c r="S525" s="81"/>
    </row>
    <row r="526">
      <c r="B526" s="87"/>
      <c r="C526" s="88"/>
      <c r="D526" s="100"/>
      <c r="E526" s="88"/>
      <c r="F526" s="88"/>
      <c r="G526" s="90"/>
      <c r="H526" s="90"/>
      <c r="I526" s="81"/>
      <c r="J526" s="88"/>
      <c r="K526" s="90"/>
      <c r="L526" s="90"/>
      <c r="M526" s="90"/>
      <c r="N526" s="90"/>
      <c r="O526" s="90"/>
      <c r="P526" s="81"/>
      <c r="S526" s="81"/>
    </row>
    <row r="527">
      <c r="B527" s="87"/>
      <c r="C527" s="88"/>
      <c r="D527" s="100"/>
      <c r="E527" s="88"/>
      <c r="F527" s="88"/>
      <c r="G527" s="90"/>
      <c r="H527" s="90"/>
      <c r="I527" s="81"/>
      <c r="J527" s="88"/>
      <c r="K527" s="90"/>
      <c r="L527" s="90"/>
      <c r="M527" s="90"/>
      <c r="N527" s="90"/>
      <c r="O527" s="90"/>
      <c r="P527" s="81"/>
      <c r="S527" s="81"/>
    </row>
    <row r="528">
      <c r="B528" s="87"/>
      <c r="C528" s="88"/>
      <c r="D528" s="100"/>
      <c r="E528" s="88"/>
      <c r="F528" s="88"/>
      <c r="G528" s="90"/>
      <c r="H528" s="90"/>
      <c r="I528" s="81"/>
      <c r="J528" s="88"/>
      <c r="K528" s="90"/>
      <c r="L528" s="90"/>
      <c r="M528" s="90"/>
      <c r="N528" s="90"/>
      <c r="O528" s="90"/>
      <c r="P528" s="81"/>
      <c r="S528" s="81"/>
    </row>
    <row r="529">
      <c r="B529" s="87"/>
      <c r="C529" s="88"/>
      <c r="D529" s="100"/>
      <c r="E529" s="88"/>
      <c r="F529" s="88"/>
      <c r="G529" s="90"/>
      <c r="H529" s="90"/>
      <c r="I529" s="81"/>
      <c r="J529" s="88"/>
      <c r="K529" s="90"/>
      <c r="L529" s="90"/>
      <c r="M529" s="90"/>
      <c r="N529" s="90"/>
      <c r="O529" s="90"/>
      <c r="P529" s="81"/>
      <c r="S529" s="81"/>
    </row>
    <row r="530">
      <c r="B530" s="87"/>
      <c r="C530" s="88"/>
      <c r="D530" s="100"/>
      <c r="E530" s="88"/>
      <c r="F530" s="88"/>
      <c r="G530" s="90"/>
      <c r="H530" s="90"/>
      <c r="I530" s="81"/>
      <c r="J530" s="88"/>
      <c r="K530" s="90"/>
      <c r="L530" s="90"/>
      <c r="M530" s="90"/>
      <c r="N530" s="90"/>
      <c r="O530" s="90"/>
      <c r="P530" s="81"/>
      <c r="S530" s="81"/>
    </row>
    <row r="531">
      <c r="B531" s="87"/>
      <c r="C531" s="88"/>
      <c r="D531" s="100"/>
      <c r="E531" s="88"/>
      <c r="F531" s="88"/>
      <c r="G531" s="90"/>
      <c r="H531" s="90"/>
      <c r="I531" s="81"/>
      <c r="J531" s="88"/>
      <c r="K531" s="90"/>
      <c r="L531" s="90"/>
      <c r="M531" s="90"/>
      <c r="N531" s="90"/>
      <c r="O531" s="90"/>
      <c r="P531" s="81"/>
      <c r="S531" s="81"/>
    </row>
    <row r="532">
      <c r="B532" s="87"/>
      <c r="C532" s="88"/>
      <c r="D532" s="100"/>
      <c r="E532" s="88"/>
      <c r="F532" s="88"/>
      <c r="G532" s="90"/>
      <c r="H532" s="90"/>
      <c r="I532" s="81"/>
      <c r="J532" s="88"/>
      <c r="K532" s="90"/>
      <c r="L532" s="90"/>
      <c r="M532" s="90"/>
      <c r="N532" s="90"/>
      <c r="O532" s="90"/>
      <c r="P532" s="81"/>
      <c r="S532" s="81"/>
    </row>
    <row r="533">
      <c r="B533" s="87"/>
      <c r="C533" s="88"/>
      <c r="D533" s="100"/>
      <c r="E533" s="88"/>
      <c r="F533" s="88"/>
      <c r="G533" s="90"/>
      <c r="H533" s="90"/>
      <c r="I533" s="81"/>
      <c r="J533" s="88"/>
      <c r="K533" s="90"/>
      <c r="L533" s="90"/>
      <c r="M533" s="90"/>
      <c r="N533" s="90"/>
      <c r="O533" s="90"/>
      <c r="P533" s="81"/>
      <c r="S533" s="81"/>
    </row>
    <row r="534">
      <c r="B534" s="87"/>
      <c r="C534" s="88"/>
      <c r="D534" s="100"/>
      <c r="E534" s="88"/>
      <c r="F534" s="88"/>
      <c r="G534" s="90"/>
      <c r="H534" s="90"/>
      <c r="I534" s="81"/>
      <c r="J534" s="88"/>
      <c r="K534" s="90"/>
      <c r="L534" s="90"/>
      <c r="M534" s="90"/>
      <c r="N534" s="90"/>
      <c r="O534" s="90"/>
      <c r="P534" s="81"/>
      <c r="S534" s="81"/>
    </row>
    <row r="535">
      <c r="B535" s="87"/>
      <c r="C535" s="88"/>
      <c r="D535" s="100"/>
      <c r="E535" s="88"/>
      <c r="F535" s="88"/>
      <c r="G535" s="90"/>
      <c r="H535" s="90"/>
      <c r="I535" s="81"/>
      <c r="J535" s="88"/>
      <c r="K535" s="90"/>
      <c r="L535" s="90"/>
      <c r="M535" s="90"/>
      <c r="N535" s="90"/>
      <c r="O535" s="90"/>
      <c r="P535" s="81"/>
      <c r="S535" s="81"/>
    </row>
    <row r="536">
      <c r="B536" s="87"/>
      <c r="C536" s="88"/>
      <c r="D536" s="100"/>
      <c r="E536" s="88"/>
      <c r="F536" s="88"/>
      <c r="G536" s="90"/>
      <c r="H536" s="90"/>
      <c r="I536" s="81"/>
      <c r="J536" s="88"/>
      <c r="K536" s="90"/>
      <c r="L536" s="90"/>
      <c r="M536" s="90"/>
      <c r="N536" s="90"/>
      <c r="O536" s="90"/>
      <c r="P536" s="81"/>
      <c r="S536" s="81"/>
    </row>
    <row r="537">
      <c r="B537" s="87"/>
      <c r="C537" s="88"/>
      <c r="D537" s="100"/>
      <c r="E537" s="88"/>
      <c r="F537" s="88"/>
      <c r="G537" s="90"/>
      <c r="H537" s="90"/>
      <c r="I537" s="81"/>
      <c r="J537" s="88"/>
      <c r="K537" s="90"/>
      <c r="L537" s="90"/>
      <c r="M537" s="90"/>
      <c r="N537" s="90"/>
      <c r="O537" s="90"/>
      <c r="P537" s="81"/>
      <c r="S537" s="81"/>
    </row>
    <row r="538">
      <c r="B538" s="87"/>
      <c r="C538" s="88"/>
      <c r="D538" s="100"/>
      <c r="E538" s="88"/>
      <c r="F538" s="88"/>
      <c r="G538" s="90"/>
      <c r="H538" s="90"/>
      <c r="I538" s="81"/>
      <c r="J538" s="88"/>
      <c r="K538" s="90"/>
      <c r="L538" s="90"/>
      <c r="M538" s="90"/>
      <c r="N538" s="90"/>
      <c r="O538" s="90"/>
      <c r="P538" s="81"/>
      <c r="S538" s="81"/>
    </row>
    <row r="539">
      <c r="B539" s="87"/>
      <c r="C539" s="88"/>
      <c r="D539" s="100"/>
      <c r="E539" s="88"/>
      <c r="F539" s="88"/>
      <c r="G539" s="90"/>
      <c r="H539" s="90"/>
      <c r="I539" s="81"/>
      <c r="J539" s="88"/>
      <c r="K539" s="90"/>
      <c r="L539" s="90"/>
      <c r="M539" s="90"/>
      <c r="N539" s="90"/>
      <c r="O539" s="90"/>
      <c r="P539" s="81"/>
      <c r="S539" s="81"/>
    </row>
    <row r="540">
      <c r="B540" s="87"/>
      <c r="C540" s="88"/>
      <c r="D540" s="100"/>
      <c r="E540" s="88"/>
      <c r="F540" s="88"/>
      <c r="G540" s="90"/>
      <c r="H540" s="90"/>
      <c r="I540" s="81"/>
      <c r="J540" s="88"/>
      <c r="K540" s="90"/>
      <c r="L540" s="90"/>
      <c r="M540" s="90"/>
      <c r="N540" s="90"/>
      <c r="O540" s="90"/>
      <c r="P540" s="81"/>
      <c r="S540" s="81"/>
    </row>
    <row r="541">
      <c r="B541" s="87"/>
      <c r="C541" s="88"/>
      <c r="D541" s="100"/>
      <c r="E541" s="88"/>
      <c r="F541" s="88"/>
      <c r="G541" s="90"/>
      <c r="H541" s="90"/>
      <c r="I541" s="81"/>
      <c r="J541" s="88"/>
      <c r="K541" s="90"/>
      <c r="L541" s="90"/>
      <c r="M541" s="90"/>
      <c r="N541" s="90"/>
      <c r="O541" s="90"/>
      <c r="P541" s="81"/>
      <c r="S541" s="81"/>
    </row>
    <row r="542">
      <c r="B542" s="87"/>
      <c r="C542" s="88"/>
      <c r="D542" s="100"/>
      <c r="E542" s="88"/>
      <c r="F542" s="88"/>
      <c r="G542" s="90"/>
      <c r="H542" s="90"/>
      <c r="I542" s="81"/>
      <c r="J542" s="88"/>
      <c r="K542" s="90"/>
      <c r="L542" s="90"/>
      <c r="M542" s="90"/>
      <c r="N542" s="90"/>
      <c r="O542" s="90"/>
      <c r="P542" s="81"/>
      <c r="S542" s="81"/>
    </row>
    <row r="543">
      <c r="B543" s="87"/>
      <c r="C543" s="88"/>
      <c r="D543" s="100"/>
      <c r="E543" s="88"/>
      <c r="F543" s="88"/>
      <c r="G543" s="90"/>
      <c r="H543" s="90"/>
      <c r="I543" s="81"/>
      <c r="J543" s="88"/>
      <c r="K543" s="90"/>
      <c r="L543" s="90"/>
      <c r="M543" s="90"/>
      <c r="N543" s="90"/>
      <c r="O543" s="90"/>
      <c r="P543" s="81"/>
      <c r="S543" s="81"/>
    </row>
    <row r="544">
      <c r="B544" s="87"/>
      <c r="C544" s="88"/>
      <c r="D544" s="100"/>
      <c r="E544" s="88"/>
      <c r="F544" s="88"/>
      <c r="G544" s="90"/>
      <c r="H544" s="90"/>
      <c r="I544" s="81"/>
      <c r="J544" s="88"/>
      <c r="K544" s="90"/>
      <c r="L544" s="90"/>
      <c r="M544" s="90"/>
      <c r="N544" s="90"/>
      <c r="O544" s="90"/>
      <c r="P544" s="81"/>
      <c r="S544" s="81"/>
    </row>
    <row r="545">
      <c r="B545" s="87"/>
      <c r="C545" s="88"/>
      <c r="D545" s="100"/>
      <c r="E545" s="88"/>
      <c r="F545" s="88"/>
      <c r="G545" s="90"/>
      <c r="H545" s="90"/>
      <c r="I545" s="81"/>
      <c r="J545" s="88"/>
      <c r="K545" s="90"/>
      <c r="L545" s="90"/>
      <c r="M545" s="90"/>
      <c r="N545" s="90"/>
      <c r="O545" s="90"/>
      <c r="P545" s="81"/>
      <c r="S545" s="81"/>
    </row>
    <row r="546">
      <c r="B546" s="87"/>
      <c r="C546" s="88"/>
      <c r="D546" s="100"/>
      <c r="E546" s="88"/>
      <c r="F546" s="88"/>
      <c r="G546" s="90"/>
      <c r="H546" s="90"/>
      <c r="I546" s="81"/>
      <c r="J546" s="88"/>
      <c r="K546" s="90"/>
      <c r="L546" s="90"/>
      <c r="M546" s="90"/>
      <c r="N546" s="90"/>
      <c r="O546" s="90"/>
      <c r="P546" s="81"/>
      <c r="S546" s="81"/>
    </row>
    <row r="547">
      <c r="B547" s="87"/>
      <c r="C547" s="88"/>
      <c r="D547" s="100"/>
      <c r="E547" s="88"/>
      <c r="F547" s="88"/>
      <c r="G547" s="90"/>
      <c r="H547" s="90"/>
      <c r="I547" s="81"/>
      <c r="J547" s="88"/>
      <c r="K547" s="90"/>
      <c r="L547" s="90"/>
      <c r="M547" s="90"/>
      <c r="N547" s="90"/>
      <c r="O547" s="90"/>
      <c r="P547" s="81"/>
      <c r="S547" s="81"/>
    </row>
    <row r="548">
      <c r="B548" s="87"/>
      <c r="C548" s="88"/>
      <c r="D548" s="100"/>
      <c r="E548" s="88"/>
      <c r="F548" s="88"/>
      <c r="G548" s="90"/>
      <c r="H548" s="90"/>
      <c r="I548" s="81"/>
      <c r="J548" s="88"/>
      <c r="K548" s="90"/>
      <c r="L548" s="90"/>
      <c r="M548" s="90"/>
      <c r="N548" s="90"/>
      <c r="O548" s="90"/>
      <c r="P548" s="81"/>
      <c r="S548" s="81"/>
    </row>
    <row r="549">
      <c r="B549" s="87"/>
      <c r="C549" s="88"/>
      <c r="D549" s="100"/>
      <c r="E549" s="88"/>
      <c r="F549" s="88"/>
      <c r="G549" s="90"/>
      <c r="H549" s="90"/>
      <c r="I549" s="81"/>
      <c r="J549" s="88"/>
      <c r="K549" s="90"/>
      <c r="L549" s="90"/>
      <c r="M549" s="90"/>
      <c r="N549" s="90"/>
      <c r="O549" s="90"/>
      <c r="P549" s="81"/>
      <c r="S549" s="81"/>
    </row>
    <row r="550">
      <c r="B550" s="87"/>
      <c r="C550" s="88"/>
      <c r="D550" s="100"/>
      <c r="E550" s="88"/>
      <c r="F550" s="88"/>
      <c r="G550" s="90"/>
      <c r="H550" s="90"/>
      <c r="I550" s="81"/>
      <c r="J550" s="88"/>
      <c r="K550" s="90"/>
      <c r="L550" s="90"/>
      <c r="M550" s="90"/>
      <c r="N550" s="90"/>
      <c r="O550" s="90"/>
      <c r="P550" s="81"/>
      <c r="S550" s="81"/>
    </row>
    <row r="551">
      <c r="B551" s="87"/>
      <c r="C551" s="88"/>
      <c r="D551" s="100"/>
      <c r="E551" s="88"/>
      <c r="F551" s="88"/>
      <c r="G551" s="90"/>
      <c r="H551" s="90"/>
      <c r="I551" s="81"/>
      <c r="J551" s="88"/>
      <c r="K551" s="90"/>
      <c r="L551" s="90"/>
      <c r="M551" s="90"/>
      <c r="N551" s="90"/>
      <c r="O551" s="90"/>
      <c r="P551" s="81"/>
      <c r="S551" s="81"/>
    </row>
    <row r="552">
      <c r="B552" s="87"/>
      <c r="C552" s="88"/>
      <c r="D552" s="100"/>
      <c r="E552" s="88"/>
      <c r="F552" s="88"/>
      <c r="G552" s="90"/>
      <c r="H552" s="90"/>
      <c r="I552" s="81"/>
      <c r="J552" s="88"/>
      <c r="K552" s="90"/>
      <c r="L552" s="90"/>
      <c r="M552" s="90"/>
      <c r="N552" s="90"/>
      <c r="O552" s="90"/>
      <c r="P552" s="81"/>
      <c r="S552" s="81"/>
    </row>
    <row r="553">
      <c r="B553" s="87"/>
      <c r="C553" s="88"/>
      <c r="D553" s="100"/>
      <c r="E553" s="88"/>
      <c r="F553" s="88"/>
      <c r="G553" s="90"/>
      <c r="H553" s="90"/>
      <c r="I553" s="81"/>
      <c r="J553" s="88"/>
      <c r="K553" s="90"/>
      <c r="L553" s="90"/>
      <c r="M553" s="90"/>
      <c r="N553" s="90"/>
      <c r="O553" s="90"/>
      <c r="P553" s="81"/>
      <c r="S553" s="81"/>
    </row>
    <row r="554">
      <c r="B554" s="87"/>
      <c r="C554" s="88"/>
      <c r="D554" s="100"/>
      <c r="E554" s="88"/>
      <c r="F554" s="88"/>
      <c r="G554" s="90"/>
      <c r="H554" s="90"/>
      <c r="I554" s="81"/>
      <c r="J554" s="88"/>
      <c r="K554" s="90"/>
      <c r="L554" s="90"/>
      <c r="M554" s="90"/>
      <c r="N554" s="90"/>
      <c r="O554" s="90"/>
      <c r="P554" s="81"/>
      <c r="S554" s="81"/>
    </row>
    <row r="555">
      <c r="B555" s="87"/>
      <c r="C555" s="88"/>
      <c r="D555" s="100"/>
      <c r="E555" s="88"/>
      <c r="F555" s="88"/>
      <c r="G555" s="90"/>
      <c r="H555" s="90"/>
      <c r="I555" s="81"/>
      <c r="J555" s="88"/>
      <c r="K555" s="90"/>
      <c r="L555" s="90"/>
      <c r="M555" s="90"/>
      <c r="N555" s="90"/>
      <c r="O555" s="90"/>
      <c r="P555" s="81"/>
      <c r="S555" s="81"/>
    </row>
    <row r="556">
      <c r="B556" s="87"/>
      <c r="C556" s="88"/>
      <c r="D556" s="100"/>
      <c r="E556" s="88"/>
      <c r="F556" s="88"/>
      <c r="G556" s="90"/>
      <c r="H556" s="90"/>
      <c r="I556" s="81"/>
      <c r="J556" s="88"/>
      <c r="K556" s="90"/>
      <c r="L556" s="90"/>
      <c r="M556" s="90"/>
      <c r="N556" s="90"/>
      <c r="O556" s="90"/>
      <c r="P556" s="81"/>
      <c r="S556" s="81"/>
    </row>
    <row r="557">
      <c r="B557" s="87"/>
      <c r="C557" s="88"/>
      <c r="D557" s="100"/>
      <c r="E557" s="88"/>
      <c r="F557" s="88"/>
      <c r="G557" s="90"/>
      <c r="H557" s="90"/>
      <c r="I557" s="81"/>
      <c r="J557" s="88"/>
      <c r="K557" s="90"/>
      <c r="L557" s="90"/>
      <c r="M557" s="90"/>
      <c r="N557" s="90"/>
      <c r="O557" s="90"/>
      <c r="P557" s="81"/>
      <c r="S557" s="81"/>
    </row>
    <row r="558">
      <c r="B558" s="87"/>
      <c r="C558" s="88"/>
      <c r="D558" s="100"/>
      <c r="E558" s="88"/>
      <c r="F558" s="88"/>
      <c r="G558" s="90"/>
      <c r="H558" s="90"/>
      <c r="I558" s="81"/>
      <c r="J558" s="88"/>
      <c r="K558" s="90"/>
      <c r="L558" s="90"/>
      <c r="M558" s="90"/>
      <c r="N558" s="90"/>
      <c r="O558" s="90"/>
      <c r="P558" s="81"/>
      <c r="S558" s="81"/>
    </row>
    <row r="559">
      <c r="B559" s="87"/>
      <c r="C559" s="88"/>
      <c r="D559" s="100"/>
      <c r="E559" s="88"/>
      <c r="F559" s="88"/>
      <c r="G559" s="90"/>
      <c r="H559" s="90"/>
      <c r="I559" s="81"/>
      <c r="J559" s="88"/>
      <c r="K559" s="90"/>
      <c r="L559" s="90"/>
      <c r="M559" s="90"/>
      <c r="N559" s="90"/>
      <c r="O559" s="90"/>
      <c r="P559" s="81"/>
      <c r="S559" s="81"/>
    </row>
    <row r="560">
      <c r="B560" s="87"/>
      <c r="C560" s="88"/>
      <c r="D560" s="100"/>
      <c r="E560" s="88"/>
      <c r="F560" s="88"/>
      <c r="G560" s="90"/>
      <c r="H560" s="90"/>
      <c r="I560" s="81"/>
      <c r="J560" s="88"/>
      <c r="K560" s="90"/>
      <c r="L560" s="90"/>
      <c r="M560" s="90"/>
      <c r="N560" s="90"/>
      <c r="O560" s="90"/>
      <c r="P560" s="81"/>
      <c r="S560" s="81"/>
    </row>
    <row r="561">
      <c r="B561" s="87"/>
      <c r="C561" s="88"/>
      <c r="D561" s="100"/>
      <c r="E561" s="88"/>
      <c r="F561" s="88"/>
      <c r="G561" s="90"/>
      <c r="H561" s="90"/>
      <c r="I561" s="81"/>
      <c r="J561" s="88"/>
      <c r="K561" s="90"/>
      <c r="L561" s="90"/>
      <c r="M561" s="90"/>
      <c r="N561" s="90"/>
      <c r="O561" s="90"/>
      <c r="P561" s="81"/>
      <c r="S561" s="81"/>
    </row>
    <row r="562">
      <c r="B562" s="87"/>
      <c r="C562" s="88"/>
      <c r="D562" s="100"/>
      <c r="E562" s="88"/>
      <c r="F562" s="88"/>
      <c r="G562" s="90"/>
      <c r="H562" s="90"/>
      <c r="I562" s="81"/>
      <c r="J562" s="88"/>
      <c r="K562" s="90"/>
      <c r="L562" s="90"/>
      <c r="M562" s="90"/>
      <c r="N562" s="90"/>
      <c r="O562" s="90"/>
      <c r="P562" s="81"/>
      <c r="S562" s="81"/>
    </row>
    <row r="563">
      <c r="B563" s="87"/>
      <c r="C563" s="88"/>
      <c r="D563" s="100"/>
      <c r="E563" s="88"/>
      <c r="F563" s="88"/>
      <c r="G563" s="90"/>
      <c r="H563" s="90"/>
      <c r="I563" s="81"/>
      <c r="J563" s="88"/>
      <c r="K563" s="90"/>
      <c r="L563" s="90"/>
      <c r="M563" s="90"/>
      <c r="N563" s="90"/>
      <c r="O563" s="90"/>
      <c r="P563" s="81"/>
      <c r="S563" s="81"/>
    </row>
    <row r="564">
      <c r="B564" s="87"/>
      <c r="C564" s="88"/>
      <c r="D564" s="100"/>
      <c r="E564" s="88"/>
      <c r="F564" s="88"/>
      <c r="G564" s="90"/>
      <c r="H564" s="90"/>
      <c r="I564" s="81"/>
      <c r="J564" s="88"/>
      <c r="K564" s="90"/>
      <c r="L564" s="90"/>
      <c r="M564" s="90"/>
      <c r="N564" s="90"/>
      <c r="O564" s="90"/>
      <c r="P564" s="81"/>
      <c r="S564" s="81"/>
    </row>
    <row r="565">
      <c r="B565" s="87"/>
      <c r="C565" s="88"/>
      <c r="D565" s="100"/>
      <c r="E565" s="88"/>
      <c r="F565" s="88"/>
      <c r="G565" s="90"/>
      <c r="H565" s="90"/>
      <c r="I565" s="81"/>
      <c r="J565" s="88"/>
      <c r="K565" s="90"/>
      <c r="L565" s="90"/>
      <c r="M565" s="90"/>
      <c r="N565" s="90"/>
      <c r="O565" s="90"/>
      <c r="P565" s="81"/>
      <c r="S565" s="81"/>
    </row>
    <row r="566">
      <c r="B566" s="87"/>
      <c r="C566" s="88"/>
      <c r="D566" s="100"/>
      <c r="E566" s="88"/>
      <c r="F566" s="88"/>
      <c r="G566" s="90"/>
      <c r="H566" s="90"/>
      <c r="I566" s="81"/>
      <c r="J566" s="88"/>
      <c r="K566" s="90"/>
      <c r="L566" s="90"/>
      <c r="M566" s="90"/>
      <c r="N566" s="90"/>
      <c r="O566" s="90"/>
      <c r="P566" s="81"/>
      <c r="S566" s="81"/>
    </row>
    <row r="567">
      <c r="B567" s="87"/>
      <c r="C567" s="88"/>
      <c r="D567" s="100"/>
      <c r="E567" s="88"/>
      <c r="F567" s="88"/>
      <c r="G567" s="90"/>
      <c r="H567" s="90"/>
      <c r="I567" s="81"/>
      <c r="J567" s="88"/>
      <c r="K567" s="90"/>
      <c r="L567" s="90"/>
      <c r="M567" s="90"/>
      <c r="N567" s="90"/>
      <c r="O567" s="90"/>
      <c r="P567" s="81"/>
      <c r="S567" s="81"/>
    </row>
    <row r="568">
      <c r="B568" s="87"/>
      <c r="C568" s="88"/>
      <c r="D568" s="100"/>
      <c r="E568" s="88"/>
      <c r="F568" s="88"/>
      <c r="G568" s="90"/>
      <c r="H568" s="90"/>
      <c r="I568" s="81"/>
      <c r="J568" s="88"/>
      <c r="K568" s="90"/>
      <c r="L568" s="90"/>
      <c r="M568" s="90"/>
      <c r="N568" s="90"/>
      <c r="O568" s="90"/>
      <c r="P568" s="81"/>
      <c r="S568" s="81"/>
    </row>
    <row r="569">
      <c r="B569" s="87"/>
      <c r="C569" s="88"/>
      <c r="D569" s="100"/>
      <c r="E569" s="88"/>
      <c r="F569" s="88"/>
      <c r="G569" s="90"/>
      <c r="H569" s="90"/>
      <c r="I569" s="81"/>
      <c r="J569" s="88"/>
      <c r="K569" s="90"/>
      <c r="L569" s="90"/>
      <c r="M569" s="90"/>
      <c r="N569" s="90"/>
      <c r="O569" s="90"/>
      <c r="P569" s="81"/>
      <c r="S569" s="81"/>
    </row>
    <row r="570">
      <c r="B570" s="87"/>
      <c r="C570" s="88"/>
      <c r="D570" s="100"/>
      <c r="E570" s="88"/>
      <c r="F570" s="88"/>
      <c r="G570" s="90"/>
      <c r="H570" s="90"/>
      <c r="I570" s="81"/>
      <c r="J570" s="88"/>
      <c r="K570" s="90"/>
      <c r="L570" s="90"/>
      <c r="M570" s="90"/>
      <c r="N570" s="90"/>
      <c r="O570" s="90"/>
      <c r="P570" s="81"/>
      <c r="S570" s="81"/>
    </row>
    <row r="571">
      <c r="B571" s="87"/>
      <c r="C571" s="88"/>
      <c r="D571" s="100"/>
      <c r="E571" s="88"/>
      <c r="F571" s="88"/>
      <c r="G571" s="90"/>
      <c r="H571" s="90"/>
      <c r="I571" s="81"/>
      <c r="J571" s="88"/>
      <c r="K571" s="90"/>
      <c r="L571" s="90"/>
      <c r="M571" s="90"/>
      <c r="N571" s="90"/>
      <c r="O571" s="90"/>
      <c r="P571" s="81"/>
      <c r="S571" s="81"/>
    </row>
    <row r="572">
      <c r="B572" s="87"/>
      <c r="C572" s="88"/>
      <c r="D572" s="100"/>
      <c r="E572" s="88"/>
      <c r="F572" s="88"/>
      <c r="G572" s="90"/>
      <c r="H572" s="90"/>
      <c r="I572" s="81"/>
      <c r="J572" s="88"/>
      <c r="K572" s="90"/>
      <c r="L572" s="90"/>
      <c r="M572" s="90"/>
      <c r="N572" s="90"/>
      <c r="O572" s="90"/>
      <c r="P572" s="81"/>
      <c r="S572" s="81"/>
    </row>
    <row r="573">
      <c r="B573" s="87"/>
      <c r="C573" s="88"/>
      <c r="D573" s="100"/>
      <c r="E573" s="88"/>
      <c r="F573" s="88"/>
      <c r="G573" s="90"/>
      <c r="H573" s="90"/>
      <c r="I573" s="81"/>
      <c r="J573" s="88"/>
      <c r="K573" s="90"/>
      <c r="L573" s="90"/>
      <c r="M573" s="90"/>
      <c r="N573" s="90"/>
      <c r="O573" s="90"/>
      <c r="P573" s="81"/>
      <c r="S573" s="81"/>
    </row>
    <row r="574">
      <c r="B574" s="87"/>
      <c r="C574" s="88"/>
      <c r="D574" s="100"/>
      <c r="E574" s="88"/>
      <c r="F574" s="88"/>
      <c r="G574" s="90"/>
      <c r="H574" s="90"/>
      <c r="I574" s="81"/>
      <c r="J574" s="88"/>
      <c r="K574" s="90"/>
      <c r="L574" s="90"/>
      <c r="M574" s="90"/>
      <c r="N574" s="90"/>
      <c r="O574" s="90"/>
      <c r="P574" s="81"/>
      <c r="S574" s="81"/>
    </row>
    <row r="575">
      <c r="B575" s="87"/>
      <c r="C575" s="88"/>
      <c r="D575" s="100"/>
      <c r="E575" s="88"/>
      <c r="F575" s="88"/>
      <c r="G575" s="90"/>
      <c r="H575" s="90"/>
      <c r="I575" s="81"/>
      <c r="J575" s="88"/>
      <c r="K575" s="90"/>
      <c r="L575" s="90"/>
      <c r="M575" s="90"/>
      <c r="N575" s="90"/>
      <c r="O575" s="90"/>
      <c r="P575" s="81"/>
      <c r="S575" s="81"/>
    </row>
    <row r="576">
      <c r="B576" s="87"/>
      <c r="C576" s="88"/>
      <c r="D576" s="100"/>
      <c r="E576" s="88"/>
      <c r="F576" s="88"/>
      <c r="G576" s="90"/>
      <c r="H576" s="90"/>
      <c r="I576" s="81"/>
      <c r="J576" s="88"/>
      <c r="K576" s="90"/>
      <c r="L576" s="90"/>
      <c r="M576" s="90"/>
      <c r="N576" s="90"/>
      <c r="O576" s="90"/>
      <c r="P576" s="81"/>
      <c r="S576" s="81"/>
    </row>
    <row r="577">
      <c r="B577" s="87"/>
      <c r="C577" s="88"/>
      <c r="D577" s="100"/>
      <c r="E577" s="88"/>
      <c r="F577" s="88"/>
      <c r="G577" s="90"/>
      <c r="H577" s="90"/>
      <c r="I577" s="81"/>
      <c r="J577" s="88"/>
      <c r="K577" s="90"/>
      <c r="L577" s="90"/>
      <c r="M577" s="90"/>
      <c r="N577" s="90"/>
      <c r="O577" s="90"/>
      <c r="P577" s="81"/>
      <c r="S577" s="81"/>
    </row>
    <row r="578">
      <c r="B578" s="87"/>
      <c r="C578" s="88"/>
      <c r="D578" s="100"/>
      <c r="E578" s="88"/>
      <c r="F578" s="88"/>
      <c r="G578" s="90"/>
      <c r="H578" s="90"/>
      <c r="I578" s="81"/>
      <c r="J578" s="88"/>
      <c r="K578" s="90"/>
      <c r="L578" s="90"/>
      <c r="M578" s="90"/>
      <c r="N578" s="90"/>
      <c r="O578" s="90"/>
      <c r="P578" s="81"/>
      <c r="S578" s="81"/>
    </row>
    <row r="579">
      <c r="B579" s="87"/>
      <c r="C579" s="88"/>
      <c r="D579" s="100"/>
      <c r="E579" s="88"/>
      <c r="F579" s="88"/>
      <c r="G579" s="90"/>
      <c r="H579" s="90"/>
      <c r="I579" s="81"/>
      <c r="J579" s="88"/>
      <c r="K579" s="90"/>
      <c r="L579" s="90"/>
      <c r="M579" s="90"/>
      <c r="N579" s="90"/>
      <c r="O579" s="90"/>
      <c r="P579" s="81"/>
      <c r="S579" s="81"/>
    </row>
    <row r="580">
      <c r="B580" s="87"/>
      <c r="C580" s="88"/>
      <c r="D580" s="100"/>
      <c r="E580" s="88"/>
      <c r="F580" s="88"/>
      <c r="G580" s="90"/>
      <c r="H580" s="90"/>
      <c r="I580" s="81"/>
      <c r="J580" s="88"/>
      <c r="K580" s="90"/>
      <c r="L580" s="90"/>
      <c r="M580" s="90"/>
      <c r="N580" s="90"/>
      <c r="O580" s="90"/>
      <c r="P580" s="81"/>
      <c r="S580" s="81"/>
    </row>
    <row r="581">
      <c r="B581" s="87"/>
      <c r="C581" s="88"/>
      <c r="D581" s="100"/>
      <c r="E581" s="88"/>
      <c r="F581" s="88"/>
      <c r="G581" s="90"/>
      <c r="H581" s="90"/>
      <c r="I581" s="81"/>
      <c r="J581" s="88"/>
      <c r="K581" s="90"/>
      <c r="L581" s="90"/>
      <c r="M581" s="90"/>
      <c r="N581" s="90"/>
      <c r="O581" s="90"/>
      <c r="P581" s="81"/>
      <c r="S581" s="81"/>
    </row>
    <row r="582">
      <c r="B582" s="87"/>
      <c r="C582" s="88"/>
      <c r="D582" s="100"/>
      <c r="E582" s="88"/>
      <c r="F582" s="88"/>
      <c r="G582" s="90"/>
      <c r="H582" s="90"/>
      <c r="I582" s="81"/>
      <c r="J582" s="88"/>
      <c r="K582" s="90"/>
      <c r="L582" s="90"/>
      <c r="M582" s="90"/>
      <c r="N582" s="90"/>
      <c r="O582" s="90"/>
      <c r="P582" s="81"/>
      <c r="S582" s="81"/>
    </row>
    <row r="583">
      <c r="B583" s="87"/>
      <c r="C583" s="88"/>
      <c r="D583" s="100"/>
      <c r="E583" s="88"/>
      <c r="F583" s="88"/>
      <c r="G583" s="90"/>
      <c r="H583" s="90"/>
      <c r="I583" s="81"/>
      <c r="J583" s="88"/>
      <c r="K583" s="90"/>
      <c r="L583" s="90"/>
      <c r="M583" s="90"/>
      <c r="N583" s="90"/>
      <c r="O583" s="90"/>
      <c r="P583" s="81"/>
      <c r="S583" s="81"/>
    </row>
    <row r="584">
      <c r="B584" s="87"/>
      <c r="C584" s="88"/>
      <c r="D584" s="100"/>
      <c r="E584" s="88"/>
      <c r="F584" s="88"/>
      <c r="G584" s="90"/>
      <c r="H584" s="90"/>
      <c r="I584" s="81"/>
      <c r="J584" s="88"/>
      <c r="K584" s="90"/>
      <c r="L584" s="90"/>
      <c r="M584" s="90"/>
      <c r="N584" s="90"/>
      <c r="O584" s="90"/>
      <c r="P584" s="81"/>
      <c r="S584" s="81"/>
    </row>
    <row r="585">
      <c r="B585" s="87"/>
      <c r="C585" s="88"/>
      <c r="D585" s="100"/>
      <c r="E585" s="88"/>
      <c r="F585" s="88"/>
      <c r="G585" s="90"/>
      <c r="H585" s="90"/>
      <c r="I585" s="81"/>
      <c r="J585" s="88"/>
      <c r="K585" s="90"/>
      <c r="L585" s="90"/>
      <c r="M585" s="90"/>
      <c r="N585" s="90"/>
      <c r="O585" s="90"/>
      <c r="P585" s="81"/>
      <c r="S585" s="81"/>
    </row>
    <row r="586">
      <c r="B586" s="87"/>
      <c r="C586" s="88"/>
      <c r="D586" s="100"/>
      <c r="E586" s="88"/>
      <c r="F586" s="88"/>
      <c r="G586" s="90"/>
      <c r="H586" s="90"/>
      <c r="I586" s="81"/>
      <c r="J586" s="88"/>
      <c r="K586" s="90"/>
      <c r="L586" s="90"/>
      <c r="M586" s="90"/>
      <c r="N586" s="90"/>
      <c r="O586" s="90"/>
      <c r="P586" s="81"/>
      <c r="S586" s="81"/>
    </row>
    <row r="587">
      <c r="B587" s="87"/>
      <c r="C587" s="88"/>
      <c r="D587" s="100"/>
      <c r="E587" s="88"/>
      <c r="F587" s="88"/>
      <c r="G587" s="90"/>
      <c r="H587" s="90"/>
      <c r="I587" s="81"/>
      <c r="J587" s="88"/>
      <c r="K587" s="90"/>
      <c r="L587" s="90"/>
      <c r="M587" s="90"/>
      <c r="N587" s="90"/>
      <c r="O587" s="90"/>
      <c r="P587" s="81"/>
      <c r="S587" s="81"/>
    </row>
    <row r="588">
      <c r="B588" s="87"/>
      <c r="C588" s="88"/>
      <c r="D588" s="100"/>
      <c r="E588" s="88"/>
      <c r="F588" s="88"/>
      <c r="G588" s="90"/>
      <c r="H588" s="90"/>
      <c r="I588" s="81"/>
      <c r="J588" s="88"/>
      <c r="K588" s="90"/>
      <c r="L588" s="90"/>
      <c r="M588" s="90"/>
      <c r="N588" s="90"/>
      <c r="O588" s="90"/>
      <c r="P588" s="81"/>
      <c r="S588" s="81"/>
    </row>
    <row r="589">
      <c r="B589" s="87"/>
      <c r="C589" s="88"/>
      <c r="D589" s="100"/>
      <c r="E589" s="88"/>
      <c r="F589" s="88"/>
      <c r="G589" s="90"/>
      <c r="H589" s="90"/>
      <c r="I589" s="81"/>
      <c r="J589" s="88"/>
      <c r="K589" s="90"/>
      <c r="L589" s="90"/>
      <c r="M589" s="90"/>
      <c r="N589" s="90"/>
      <c r="O589" s="90"/>
      <c r="P589" s="81"/>
      <c r="S589" s="81"/>
    </row>
    <row r="590">
      <c r="B590" s="87"/>
      <c r="C590" s="88"/>
      <c r="D590" s="100"/>
      <c r="E590" s="88"/>
      <c r="F590" s="88"/>
      <c r="G590" s="90"/>
      <c r="H590" s="90"/>
      <c r="I590" s="81"/>
      <c r="J590" s="88"/>
      <c r="K590" s="90"/>
      <c r="L590" s="90"/>
      <c r="M590" s="90"/>
      <c r="N590" s="90"/>
      <c r="O590" s="90"/>
      <c r="P590" s="81"/>
      <c r="S590" s="81"/>
    </row>
    <row r="591">
      <c r="B591" s="87"/>
      <c r="C591" s="88"/>
      <c r="D591" s="100"/>
      <c r="E591" s="88"/>
      <c r="F591" s="88"/>
      <c r="G591" s="90"/>
      <c r="H591" s="90"/>
      <c r="I591" s="81"/>
      <c r="J591" s="88"/>
      <c r="K591" s="90"/>
      <c r="L591" s="90"/>
      <c r="M591" s="90"/>
      <c r="N591" s="90"/>
      <c r="O591" s="90"/>
      <c r="P591" s="81"/>
      <c r="S591" s="81"/>
    </row>
    <row r="592">
      <c r="B592" s="87"/>
      <c r="C592" s="88"/>
      <c r="D592" s="100"/>
      <c r="E592" s="88"/>
      <c r="F592" s="88"/>
      <c r="G592" s="90"/>
      <c r="H592" s="90"/>
      <c r="I592" s="81"/>
      <c r="J592" s="88"/>
      <c r="K592" s="90"/>
      <c r="L592" s="90"/>
      <c r="M592" s="90"/>
      <c r="N592" s="90"/>
      <c r="O592" s="90"/>
      <c r="P592" s="81"/>
      <c r="S592" s="81"/>
    </row>
    <row r="593">
      <c r="B593" s="87"/>
      <c r="C593" s="88"/>
      <c r="D593" s="100"/>
      <c r="E593" s="88"/>
      <c r="F593" s="88"/>
      <c r="G593" s="90"/>
      <c r="H593" s="90"/>
      <c r="I593" s="81"/>
      <c r="J593" s="88"/>
      <c r="K593" s="90"/>
      <c r="L593" s="90"/>
      <c r="M593" s="90"/>
      <c r="N593" s="90"/>
      <c r="O593" s="90"/>
      <c r="P593" s="81"/>
      <c r="S593" s="81"/>
    </row>
    <row r="594">
      <c r="B594" s="87"/>
      <c r="C594" s="88"/>
      <c r="D594" s="100"/>
      <c r="E594" s="88"/>
      <c r="F594" s="88"/>
      <c r="G594" s="90"/>
      <c r="H594" s="90"/>
      <c r="I594" s="81"/>
      <c r="J594" s="88"/>
      <c r="K594" s="90"/>
      <c r="L594" s="90"/>
      <c r="M594" s="90"/>
      <c r="N594" s="90"/>
      <c r="O594" s="90"/>
      <c r="P594" s="81"/>
      <c r="S594" s="81"/>
    </row>
    <row r="595">
      <c r="B595" s="87"/>
      <c r="C595" s="88"/>
      <c r="D595" s="100"/>
      <c r="E595" s="88"/>
      <c r="F595" s="88"/>
      <c r="G595" s="90"/>
      <c r="H595" s="90"/>
      <c r="I595" s="81"/>
      <c r="J595" s="88"/>
      <c r="K595" s="90"/>
      <c r="L595" s="90"/>
      <c r="M595" s="90"/>
      <c r="N595" s="90"/>
      <c r="O595" s="90"/>
      <c r="P595" s="81"/>
      <c r="S595" s="81"/>
    </row>
    <row r="596">
      <c r="B596" s="87"/>
      <c r="C596" s="88"/>
      <c r="D596" s="100"/>
      <c r="E596" s="88"/>
      <c r="F596" s="88"/>
      <c r="G596" s="90"/>
      <c r="H596" s="90"/>
      <c r="I596" s="81"/>
      <c r="J596" s="88"/>
      <c r="K596" s="90"/>
      <c r="L596" s="90"/>
      <c r="M596" s="90"/>
      <c r="N596" s="90"/>
      <c r="O596" s="90"/>
      <c r="P596" s="81"/>
      <c r="S596" s="81"/>
    </row>
    <row r="597">
      <c r="B597" s="87"/>
      <c r="C597" s="88"/>
      <c r="D597" s="100"/>
      <c r="E597" s="88"/>
      <c r="F597" s="88"/>
      <c r="G597" s="90"/>
      <c r="H597" s="90"/>
      <c r="I597" s="81"/>
      <c r="J597" s="88"/>
      <c r="K597" s="90"/>
      <c r="L597" s="90"/>
      <c r="M597" s="90"/>
      <c r="N597" s="90"/>
      <c r="O597" s="90"/>
      <c r="P597" s="81"/>
      <c r="S597" s="81"/>
    </row>
    <row r="598">
      <c r="B598" s="87"/>
      <c r="C598" s="88"/>
      <c r="D598" s="100"/>
      <c r="E598" s="88"/>
      <c r="F598" s="88"/>
      <c r="G598" s="90"/>
      <c r="H598" s="90"/>
      <c r="I598" s="81"/>
      <c r="J598" s="88"/>
      <c r="K598" s="90"/>
      <c r="L598" s="90"/>
      <c r="M598" s="90"/>
      <c r="N598" s="90"/>
      <c r="O598" s="90"/>
      <c r="P598" s="81"/>
      <c r="S598" s="81"/>
    </row>
    <row r="599">
      <c r="B599" s="87"/>
      <c r="C599" s="88"/>
      <c r="D599" s="100"/>
      <c r="E599" s="88"/>
      <c r="F599" s="88"/>
      <c r="G599" s="90"/>
      <c r="H599" s="90"/>
      <c r="I599" s="81"/>
      <c r="J599" s="88"/>
      <c r="K599" s="90"/>
      <c r="L599" s="90"/>
      <c r="M599" s="90"/>
      <c r="N599" s="90"/>
      <c r="O599" s="90"/>
      <c r="P599" s="81"/>
      <c r="S599" s="81"/>
    </row>
    <row r="600">
      <c r="B600" s="87"/>
      <c r="C600" s="88"/>
      <c r="D600" s="100"/>
      <c r="E600" s="88"/>
      <c r="F600" s="88"/>
      <c r="G600" s="90"/>
      <c r="H600" s="90"/>
      <c r="I600" s="81"/>
      <c r="J600" s="88"/>
      <c r="K600" s="90"/>
      <c r="L600" s="90"/>
      <c r="M600" s="90"/>
      <c r="N600" s="90"/>
      <c r="O600" s="90"/>
      <c r="P600" s="81"/>
      <c r="S600" s="81"/>
    </row>
    <row r="601">
      <c r="B601" s="87"/>
      <c r="C601" s="88"/>
      <c r="D601" s="100"/>
      <c r="E601" s="88"/>
      <c r="F601" s="88"/>
      <c r="G601" s="90"/>
      <c r="H601" s="90"/>
      <c r="I601" s="81"/>
      <c r="J601" s="88"/>
      <c r="K601" s="90"/>
      <c r="L601" s="90"/>
      <c r="M601" s="90"/>
      <c r="N601" s="90"/>
      <c r="O601" s="90"/>
      <c r="P601" s="81"/>
      <c r="S601" s="81"/>
    </row>
    <row r="602">
      <c r="B602" s="87"/>
      <c r="C602" s="88"/>
      <c r="D602" s="100"/>
      <c r="E602" s="88"/>
      <c r="F602" s="88"/>
      <c r="G602" s="90"/>
      <c r="H602" s="90"/>
      <c r="I602" s="81"/>
      <c r="J602" s="88"/>
      <c r="K602" s="90"/>
      <c r="L602" s="90"/>
      <c r="M602" s="90"/>
      <c r="N602" s="90"/>
      <c r="O602" s="90"/>
      <c r="P602" s="81"/>
      <c r="S602" s="81"/>
    </row>
    <row r="603">
      <c r="B603" s="87"/>
      <c r="C603" s="88"/>
      <c r="D603" s="100"/>
      <c r="E603" s="88"/>
      <c r="F603" s="88"/>
      <c r="G603" s="90"/>
      <c r="H603" s="90"/>
      <c r="I603" s="81"/>
      <c r="J603" s="88"/>
      <c r="K603" s="90"/>
      <c r="L603" s="90"/>
      <c r="M603" s="90"/>
      <c r="N603" s="90"/>
      <c r="O603" s="90"/>
      <c r="P603" s="81"/>
      <c r="S603" s="81"/>
    </row>
    <row r="604">
      <c r="B604" s="87"/>
      <c r="C604" s="88"/>
      <c r="D604" s="100"/>
      <c r="E604" s="88"/>
      <c r="F604" s="88"/>
      <c r="G604" s="90"/>
      <c r="H604" s="90"/>
      <c r="I604" s="81"/>
      <c r="J604" s="88"/>
      <c r="K604" s="90"/>
      <c r="L604" s="90"/>
      <c r="M604" s="90"/>
      <c r="N604" s="90"/>
      <c r="O604" s="90"/>
      <c r="P604" s="81"/>
      <c r="S604" s="81"/>
    </row>
    <row r="605">
      <c r="B605" s="87"/>
      <c r="C605" s="88"/>
      <c r="D605" s="100"/>
      <c r="E605" s="88"/>
      <c r="F605" s="88"/>
      <c r="G605" s="90"/>
      <c r="H605" s="90"/>
      <c r="I605" s="81"/>
      <c r="J605" s="88"/>
      <c r="K605" s="90"/>
      <c r="L605" s="90"/>
      <c r="M605" s="90"/>
      <c r="N605" s="90"/>
      <c r="O605" s="90"/>
      <c r="P605" s="81"/>
      <c r="S605" s="81"/>
    </row>
    <row r="606">
      <c r="B606" s="87"/>
      <c r="C606" s="88"/>
      <c r="D606" s="100"/>
      <c r="E606" s="88"/>
      <c r="F606" s="88"/>
      <c r="G606" s="90"/>
      <c r="H606" s="90"/>
      <c r="I606" s="81"/>
      <c r="J606" s="88"/>
      <c r="K606" s="90"/>
      <c r="L606" s="90"/>
      <c r="M606" s="90"/>
      <c r="N606" s="90"/>
      <c r="O606" s="90"/>
      <c r="P606" s="81"/>
      <c r="S606" s="81"/>
    </row>
    <row r="607">
      <c r="B607" s="87"/>
      <c r="C607" s="88"/>
      <c r="D607" s="100"/>
      <c r="E607" s="88"/>
      <c r="F607" s="88"/>
      <c r="G607" s="90"/>
      <c r="H607" s="90"/>
      <c r="I607" s="81"/>
      <c r="J607" s="88"/>
      <c r="K607" s="90"/>
      <c r="L607" s="90"/>
      <c r="M607" s="90"/>
      <c r="N607" s="90"/>
      <c r="O607" s="90"/>
      <c r="P607" s="81"/>
      <c r="S607" s="81"/>
    </row>
    <row r="608">
      <c r="B608" s="87"/>
      <c r="C608" s="88"/>
      <c r="D608" s="100"/>
      <c r="E608" s="88"/>
      <c r="F608" s="88"/>
      <c r="G608" s="90"/>
      <c r="H608" s="90"/>
      <c r="I608" s="81"/>
      <c r="J608" s="88"/>
      <c r="K608" s="90"/>
      <c r="L608" s="90"/>
      <c r="M608" s="90"/>
      <c r="N608" s="90"/>
      <c r="O608" s="90"/>
      <c r="P608" s="81"/>
      <c r="S608" s="81"/>
    </row>
    <row r="609">
      <c r="B609" s="87"/>
      <c r="C609" s="88"/>
      <c r="D609" s="100"/>
      <c r="E609" s="88"/>
      <c r="F609" s="88"/>
      <c r="G609" s="90"/>
      <c r="H609" s="90"/>
      <c r="I609" s="81"/>
      <c r="J609" s="88"/>
      <c r="K609" s="90"/>
      <c r="L609" s="90"/>
      <c r="M609" s="90"/>
      <c r="N609" s="90"/>
      <c r="O609" s="90"/>
      <c r="P609" s="81"/>
      <c r="S609" s="81"/>
    </row>
    <row r="610">
      <c r="B610" s="87"/>
      <c r="C610" s="88"/>
      <c r="D610" s="100"/>
      <c r="E610" s="88"/>
      <c r="F610" s="88"/>
      <c r="G610" s="90"/>
      <c r="H610" s="90"/>
      <c r="I610" s="81"/>
      <c r="J610" s="88"/>
      <c r="K610" s="90"/>
      <c r="L610" s="90"/>
      <c r="M610" s="90"/>
      <c r="N610" s="90"/>
      <c r="O610" s="90"/>
      <c r="P610" s="81"/>
      <c r="S610" s="81"/>
    </row>
    <row r="611">
      <c r="B611" s="87"/>
      <c r="C611" s="88"/>
      <c r="D611" s="100"/>
      <c r="E611" s="88"/>
      <c r="F611" s="88"/>
      <c r="G611" s="90"/>
      <c r="H611" s="90"/>
      <c r="I611" s="81"/>
      <c r="J611" s="88"/>
      <c r="K611" s="90"/>
      <c r="L611" s="90"/>
      <c r="M611" s="90"/>
      <c r="N611" s="90"/>
      <c r="O611" s="90"/>
      <c r="P611" s="81"/>
      <c r="S611" s="81"/>
    </row>
    <row r="612">
      <c r="B612" s="87"/>
      <c r="C612" s="88"/>
      <c r="D612" s="100"/>
      <c r="E612" s="88"/>
      <c r="F612" s="88"/>
      <c r="G612" s="90"/>
      <c r="H612" s="90"/>
      <c r="I612" s="81"/>
      <c r="J612" s="88"/>
      <c r="K612" s="90"/>
      <c r="L612" s="90"/>
      <c r="M612" s="90"/>
      <c r="N612" s="90"/>
      <c r="O612" s="90"/>
      <c r="P612" s="81"/>
      <c r="S612" s="81"/>
    </row>
    <row r="613">
      <c r="B613" s="87"/>
      <c r="C613" s="88"/>
      <c r="D613" s="100"/>
      <c r="E613" s="88"/>
      <c r="F613" s="88"/>
      <c r="G613" s="90"/>
      <c r="H613" s="90"/>
      <c r="I613" s="81"/>
      <c r="J613" s="88"/>
      <c r="K613" s="90"/>
      <c r="L613" s="90"/>
      <c r="M613" s="90"/>
      <c r="N613" s="90"/>
      <c r="O613" s="90"/>
      <c r="P613" s="81"/>
      <c r="S613" s="81"/>
    </row>
    <row r="614">
      <c r="B614" s="87"/>
      <c r="C614" s="88"/>
      <c r="D614" s="100"/>
      <c r="E614" s="88"/>
      <c r="F614" s="88"/>
      <c r="G614" s="90"/>
      <c r="H614" s="90"/>
      <c r="I614" s="81"/>
      <c r="J614" s="88"/>
      <c r="K614" s="90"/>
      <c r="L614" s="90"/>
      <c r="M614" s="90"/>
      <c r="N614" s="90"/>
      <c r="O614" s="90"/>
      <c r="P614" s="81"/>
      <c r="S614" s="81"/>
    </row>
    <row r="615">
      <c r="B615" s="87"/>
      <c r="C615" s="88"/>
      <c r="D615" s="100"/>
      <c r="E615" s="88"/>
      <c r="F615" s="88"/>
      <c r="G615" s="90"/>
      <c r="H615" s="90"/>
      <c r="I615" s="81"/>
      <c r="J615" s="88"/>
      <c r="K615" s="90"/>
      <c r="L615" s="90"/>
      <c r="M615" s="90"/>
      <c r="N615" s="90"/>
      <c r="O615" s="90"/>
      <c r="P615" s="81"/>
      <c r="S615" s="81"/>
    </row>
    <row r="616">
      <c r="B616" s="87"/>
      <c r="C616" s="88"/>
      <c r="D616" s="100"/>
      <c r="E616" s="88"/>
      <c r="F616" s="88"/>
      <c r="G616" s="90"/>
      <c r="H616" s="90"/>
      <c r="I616" s="81"/>
      <c r="J616" s="88"/>
      <c r="K616" s="90"/>
      <c r="L616" s="90"/>
      <c r="M616" s="90"/>
      <c r="N616" s="90"/>
      <c r="O616" s="90"/>
      <c r="P616" s="81"/>
      <c r="S616" s="81"/>
    </row>
    <row r="617">
      <c r="B617" s="87"/>
      <c r="C617" s="88"/>
      <c r="D617" s="100"/>
      <c r="E617" s="88"/>
      <c r="F617" s="88"/>
      <c r="G617" s="90"/>
      <c r="H617" s="90"/>
      <c r="I617" s="81"/>
      <c r="J617" s="88"/>
      <c r="K617" s="90"/>
      <c r="L617" s="90"/>
      <c r="M617" s="90"/>
      <c r="N617" s="90"/>
      <c r="O617" s="90"/>
      <c r="P617" s="81"/>
      <c r="S617" s="81"/>
    </row>
    <row r="618">
      <c r="B618" s="87"/>
      <c r="C618" s="88"/>
      <c r="D618" s="100"/>
      <c r="E618" s="88"/>
      <c r="F618" s="88"/>
      <c r="G618" s="90"/>
      <c r="H618" s="90"/>
      <c r="I618" s="81"/>
      <c r="J618" s="88"/>
      <c r="K618" s="90"/>
      <c r="L618" s="90"/>
      <c r="M618" s="90"/>
      <c r="N618" s="90"/>
      <c r="O618" s="90"/>
      <c r="P618" s="81"/>
      <c r="S618" s="81"/>
    </row>
    <row r="619">
      <c r="B619" s="87"/>
      <c r="C619" s="88"/>
      <c r="D619" s="100"/>
      <c r="E619" s="88"/>
      <c r="F619" s="88"/>
      <c r="G619" s="90"/>
      <c r="H619" s="90"/>
      <c r="I619" s="81"/>
      <c r="J619" s="88"/>
      <c r="K619" s="90"/>
      <c r="L619" s="90"/>
      <c r="M619" s="90"/>
      <c r="N619" s="90"/>
      <c r="O619" s="90"/>
      <c r="P619" s="81"/>
      <c r="S619" s="81"/>
    </row>
    <row r="620">
      <c r="B620" s="87"/>
      <c r="C620" s="88"/>
      <c r="D620" s="100"/>
      <c r="E620" s="88"/>
      <c r="F620" s="88"/>
      <c r="G620" s="90"/>
      <c r="H620" s="90"/>
      <c r="I620" s="81"/>
      <c r="J620" s="88"/>
      <c r="K620" s="90"/>
      <c r="L620" s="90"/>
      <c r="M620" s="90"/>
      <c r="N620" s="90"/>
      <c r="O620" s="90"/>
      <c r="P620" s="81"/>
      <c r="S620" s="81"/>
    </row>
    <row r="621">
      <c r="B621" s="87"/>
      <c r="C621" s="88"/>
      <c r="D621" s="100"/>
      <c r="E621" s="88"/>
      <c r="F621" s="88"/>
      <c r="G621" s="90"/>
      <c r="H621" s="90"/>
      <c r="I621" s="81"/>
      <c r="J621" s="88"/>
      <c r="K621" s="90"/>
      <c r="L621" s="90"/>
      <c r="M621" s="90"/>
      <c r="N621" s="90"/>
      <c r="O621" s="90"/>
      <c r="P621" s="81"/>
      <c r="S621" s="81"/>
    </row>
    <row r="622">
      <c r="B622" s="87"/>
      <c r="C622" s="88"/>
      <c r="D622" s="100"/>
      <c r="E622" s="88"/>
      <c r="F622" s="88"/>
      <c r="G622" s="90"/>
      <c r="H622" s="90"/>
      <c r="I622" s="81"/>
      <c r="J622" s="88"/>
      <c r="K622" s="90"/>
      <c r="L622" s="90"/>
      <c r="M622" s="90"/>
      <c r="N622" s="90"/>
      <c r="O622" s="90"/>
      <c r="P622" s="81"/>
      <c r="S622" s="81"/>
    </row>
    <row r="623">
      <c r="B623" s="87"/>
      <c r="C623" s="88"/>
      <c r="D623" s="100"/>
      <c r="E623" s="88"/>
      <c r="F623" s="88"/>
      <c r="G623" s="90"/>
      <c r="H623" s="90"/>
      <c r="I623" s="81"/>
      <c r="J623" s="88"/>
      <c r="K623" s="90"/>
      <c r="L623" s="90"/>
      <c r="M623" s="90"/>
      <c r="N623" s="90"/>
      <c r="O623" s="90"/>
      <c r="P623" s="81"/>
      <c r="S623" s="81"/>
    </row>
    <row r="624">
      <c r="B624" s="87"/>
      <c r="C624" s="88"/>
      <c r="D624" s="100"/>
      <c r="E624" s="88"/>
      <c r="F624" s="88"/>
      <c r="G624" s="90"/>
      <c r="H624" s="90"/>
      <c r="I624" s="81"/>
      <c r="J624" s="88"/>
      <c r="K624" s="90"/>
      <c r="L624" s="90"/>
      <c r="M624" s="90"/>
      <c r="N624" s="90"/>
      <c r="O624" s="90"/>
      <c r="P624" s="81"/>
      <c r="S624" s="81"/>
    </row>
    <row r="625">
      <c r="B625" s="87"/>
      <c r="C625" s="88"/>
      <c r="D625" s="100"/>
      <c r="E625" s="88"/>
      <c r="F625" s="88"/>
      <c r="G625" s="90"/>
      <c r="H625" s="90"/>
      <c r="I625" s="81"/>
      <c r="J625" s="88"/>
      <c r="K625" s="90"/>
      <c r="L625" s="90"/>
      <c r="M625" s="90"/>
      <c r="N625" s="90"/>
      <c r="O625" s="90"/>
      <c r="P625" s="81"/>
      <c r="S625" s="81"/>
    </row>
    <row r="626">
      <c r="B626" s="87"/>
      <c r="C626" s="88"/>
      <c r="D626" s="100"/>
      <c r="E626" s="88"/>
      <c r="F626" s="88"/>
      <c r="G626" s="90"/>
      <c r="H626" s="90"/>
      <c r="I626" s="81"/>
      <c r="J626" s="88"/>
      <c r="K626" s="90"/>
      <c r="L626" s="90"/>
      <c r="M626" s="90"/>
      <c r="N626" s="90"/>
      <c r="O626" s="90"/>
      <c r="P626" s="81"/>
      <c r="S626" s="81"/>
    </row>
    <row r="627">
      <c r="B627" s="87"/>
      <c r="C627" s="88"/>
      <c r="D627" s="100"/>
      <c r="E627" s="88"/>
      <c r="F627" s="88"/>
      <c r="G627" s="90"/>
      <c r="H627" s="90"/>
      <c r="I627" s="81"/>
      <c r="J627" s="88"/>
      <c r="K627" s="90"/>
      <c r="L627" s="90"/>
      <c r="M627" s="90"/>
      <c r="N627" s="90"/>
      <c r="O627" s="90"/>
      <c r="P627" s="81"/>
      <c r="S627" s="81"/>
    </row>
    <row r="628">
      <c r="B628" s="87"/>
      <c r="C628" s="88"/>
      <c r="D628" s="100"/>
      <c r="E628" s="88"/>
      <c r="F628" s="88"/>
      <c r="G628" s="90"/>
      <c r="H628" s="90"/>
      <c r="I628" s="81"/>
      <c r="J628" s="88"/>
      <c r="K628" s="90"/>
      <c r="L628" s="90"/>
      <c r="M628" s="90"/>
      <c r="N628" s="90"/>
      <c r="O628" s="90"/>
      <c r="P628" s="81"/>
      <c r="S628" s="81"/>
    </row>
    <row r="629">
      <c r="B629" s="87"/>
      <c r="C629" s="88"/>
      <c r="D629" s="100"/>
      <c r="E629" s="88"/>
      <c r="F629" s="88"/>
      <c r="G629" s="90"/>
      <c r="H629" s="90"/>
      <c r="I629" s="81"/>
      <c r="J629" s="88"/>
      <c r="K629" s="90"/>
      <c r="L629" s="90"/>
      <c r="M629" s="90"/>
      <c r="N629" s="90"/>
      <c r="O629" s="90"/>
      <c r="P629" s="81"/>
      <c r="S629" s="81"/>
    </row>
    <row r="630">
      <c r="B630" s="87"/>
      <c r="C630" s="88"/>
      <c r="D630" s="100"/>
      <c r="E630" s="88"/>
      <c r="F630" s="88"/>
      <c r="G630" s="90"/>
      <c r="H630" s="90"/>
      <c r="I630" s="81"/>
      <c r="J630" s="88"/>
      <c r="K630" s="90"/>
      <c r="L630" s="90"/>
      <c r="M630" s="90"/>
      <c r="N630" s="90"/>
      <c r="O630" s="90"/>
      <c r="P630" s="81"/>
      <c r="S630" s="81"/>
    </row>
    <row r="631">
      <c r="B631" s="87"/>
      <c r="C631" s="88"/>
      <c r="D631" s="100"/>
      <c r="E631" s="88"/>
      <c r="F631" s="88"/>
      <c r="G631" s="90"/>
      <c r="H631" s="90"/>
      <c r="I631" s="81"/>
      <c r="J631" s="88"/>
      <c r="K631" s="90"/>
      <c r="L631" s="90"/>
      <c r="M631" s="90"/>
      <c r="N631" s="90"/>
      <c r="O631" s="90"/>
      <c r="P631" s="81"/>
      <c r="S631" s="81"/>
    </row>
    <row r="632">
      <c r="B632" s="87"/>
      <c r="C632" s="88"/>
      <c r="D632" s="100"/>
      <c r="E632" s="88"/>
      <c r="F632" s="88"/>
      <c r="G632" s="90"/>
      <c r="H632" s="90"/>
      <c r="I632" s="81"/>
      <c r="J632" s="88"/>
      <c r="K632" s="90"/>
      <c r="L632" s="90"/>
      <c r="M632" s="90"/>
      <c r="N632" s="90"/>
      <c r="O632" s="90"/>
      <c r="P632" s="81"/>
      <c r="S632" s="81"/>
    </row>
    <row r="633">
      <c r="B633" s="87"/>
      <c r="C633" s="88"/>
      <c r="D633" s="100"/>
      <c r="E633" s="88"/>
      <c r="F633" s="88"/>
      <c r="G633" s="90"/>
      <c r="H633" s="90"/>
      <c r="I633" s="81"/>
      <c r="J633" s="88"/>
      <c r="K633" s="90"/>
      <c r="L633" s="90"/>
      <c r="M633" s="90"/>
      <c r="N633" s="90"/>
      <c r="O633" s="90"/>
      <c r="P633" s="81"/>
      <c r="S633" s="81"/>
    </row>
    <row r="634">
      <c r="B634" s="87"/>
      <c r="C634" s="88"/>
      <c r="D634" s="100"/>
      <c r="E634" s="88"/>
      <c r="F634" s="88"/>
      <c r="G634" s="90"/>
      <c r="H634" s="90"/>
      <c r="I634" s="81"/>
      <c r="J634" s="88"/>
      <c r="K634" s="90"/>
      <c r="L634" s="90"/>
      <c r="M634" s="90"/>
      <c r="N634" s="90"/>
      <c r="O634" s="90"/>
      <c r="P634" s="81"/>
      <c r="S634" s="81"/>
    </row>
    <row r="635">
      <c r="B635" s="87"/>
      <c r="C635" s="88"/>
      <c r="D635" s="100"/>
      <c r="E635" s="88"/>
      <c r="F635" s="88"/>
      <c r="G635" s="90"/>
      <c r="H635" s="90"/>
      <c r="I635" s="81"/>
      <c r="J635" s="88"/>
      <c r="K635" s="90"/>
      <c r="L635" s="90"/>
      <c r="M635" s="90"/>
      <c r="N635" s="90"/>
      <c r="O635" s="90"/>
      <c r="P635" s="81"/>
      <c r="S635" s="81"/>
    </row>
    <row r="636">
      <c r="B636" s="87"/>
      <c r="C636" s="88"/>
      <c r="D636" s="100"/>
      <c r="E636" s="88"/>
      <c r="F636" s="88"/>
      <c r="G636" s="90"/>
      <c r="H636" s="90"/>
      <c r="I636" s="81"/>
      <c r="J636" s="88"/>
      <c r="K636" s="90"/>
      <c r="L636" s="90"/>
      <c r="M636" s="90"/>
      <c r="N636" s="90"/>
      <c r="O636" s="90"/>
      <c r="P636" s="81"/>
      <c r="S636" s="81"/>
    </row>
    <row r="637">
      <c r="B637" s="87"/>
      <c r="C637" s="88"/>
      <c r="D637" s="100"/>
      <c r="E637" s="88"/>
      <c r="F637" s="88"/>
      <c r="G637" s="90"/>
      <c r="H637" s="90"/>
      <c r="I637" s="81"/>
      <c r="J637" s="88"/>
      <c r="K637" s="90"/>
      <c r="L637" s="90"/>
      <c r="M637" s="90"/>
      <c r="N637" s="90"/>
      <c r="O637" s="90"/>
      <c r="P637" s="81"/>
      <c r="S637" s="81"/>
    </row>
    <row r="638">
      <c r="B638" s="87"/>
      <c r="C638" s="88"/>
      <c r="D638" s="100"/>
      <c r="E638" s="88"/>
      <c r="F638" s="88"/>
      <c r="G638" s="90"/>
      <c r="H638" s="90"/>
      <c r="I638" s="81"/>
      <c r="J638" s="88"/>
      <c r="K638" s="90"/>
      <c r="L638" s="90"/>
      <c r="M638" s="90"/>
      <c r="N638" s="90"/>
      <c r="O638" s="90"/>
      <c r="P638" s="81"/>
      <c r="S638" s="81"/>
    </row>
    <row r="639">
      <c r="B639" s="87"/>
      <c r="C639" s="88"/>
      <c r="D639" s="100"/>
      <c r="E639" s="88"/>
      <c r="F639" s="88"/>
      <c r="G639" s="90"/>
      <c r="H639" s="90"/>
      <c r="I639" s="81"/>
      <c r="J639" s="88"/>
      <c r="K639" s="90"/>
      <c r="L639" s="90"/>
      <c r="M639" s="90"/>
      <c r="N639" s="90"/>
      <c r="O639" s="90"/>
      <c r="P639" s="81"/>
      <c r="S639" s="81"/>
    </row>
    <row r="640">
      <c r="B640" s="87"/>
      <c r="C640" s="88"/>
      <c r="D640" s="100"/>
      <c r="E640" s="88"/>
      <c r="F640" s="88"/>
      <c r="G640" s="90"/>
      <c r="H640" s="90"/>
      <c r="I640" s="81"/>
      <c r="J640" s="88"/>
      <c r="K640" s="90"/>
      <c r="L640" s="90"/>
      <c r="M640" s="90"/>
      <c r="N640" s="90"/>
      <c r="O640" s="90"/>
      <c r="P640" s="81"/>
      <c r="S640" s="81"/>
    </row>
    <row r="641">
      <c r="B641" s="87"/>
      <c r="C641" s="88"/>
      <c r="D641" s="100"/>
      <c r="E641" s="88"/>
      <c r="F641" s="88"/>
      <c r="G641" s="90"/>
      <c r="H641" s="90"/>
      <c r="I641" s="81"/>
      <c r="J641" s="88"/>
      <c r="K641" s="90"/>
      <c r="L641" s="90"/>
      <c r="M641" s="90"/>
      <c r="N641" s="90"/>
      <c r="O641" s="90"/>
      <c r="P641" s="81"/>
      <c r="S641" s="81"/>
    </row>
    <row r="642">
      <c r="B642" s="87"/>
      <c r="C642" s="88"/>
      <c r="D642" s="100"/>
      <c r="E642" s="88"/>
      <c r="F642" s="88"/>
      <c r="G642" s="90"/>
      <c r="H642" s="90"/>
      <c r="I642" s="81"/>
      <c r="J642" s="88"/>
      <c r="K642" s="90"/>
      <c r="L642" s="90"/>
      <c r="M642" s="90"/>
      <c r="N642" s="90"/>
      <c r="O642" s="90"/>
      <c r="P642" s="81"/>
      <c r="S642" s="81"/>
    </row>
    <row r="643">
      <c r="B643" s="87"/>
      <c r="C643" s="88"/>
      <c r="D643" s="100"/>
      <c r="E643" s="88"/>
      <c r="F643" s="88"/>
      <c r="G643" s="90"/>
      <c r="H643" s="90"/>
      <c r="I643" s="81"/>
      <c r="J643" s="88"/>
      <c r="K643" s="90"/>
      <c r="L643" s="90"/>
      <c r="M643" s="90"/>
      <c r="N643" s="90"/>
      <c r="O643" s="90"/>
      <c r="P643" s="81"/>
      <c r="S643" s="81"/>
    </row>
    <row r="644">
      <c r="B644" s="87"/>
      <c r="C644" s="88"/>
      <c r="D644" s="100"/>
      <c r="E644" s="88"/>
      <c r="F644" s="88"/>
      <c r="G644" s="90"/>
      <c r="H644" s="90"/>
      <c r="I644" s="81"/>
      <c r="J644" s="88"/>
      <c r="K644" s="90"/>
      <c r="L644" s="90"/>
      <c r="M644" s="90"/>
      <c r="N644" s="90"/>
      <c r="O644" s="90"/>
      <c r="P644" s="81"/>
      <c r="S644" s="81"/>
    </row>
    <row r="645">
      <c r="B645" s="87"/>
      <c r="C645" s="88"/>
      <c r="D645" s="100"/>
      <c r="E645" s="88"/>
      <c r="F645" s="88"/>
      <c r="G645" s="90"/>
      <c r="H645" s="90"/>
      <c r="I645" s="81"/>
      <c r="J645" s="88"/>
      <c r="K645" s="90"/>
      <c r="L645" s="90"/>
      <c r="M645" s="90"/>
      <c r="N645" s="90"/>
      <c r="O645" s="90"/>
      <c r="P645" s="81"/>
      <c r="S645" s="81"/>
    </row>
    <row r="646">
      <c r="B646" s="87"/>
      <c r="C646" s="88"/>
      <c r="D646" s="100"/>
      <c r="E646" s="88"/>
      <c r="F646" s="88"/>
      <c r="G646" s="90"/>
      <c r="H646" s="90"/>
      <c r="I646" s="81"/>
      <c r="J646" s="88"/>
      <c r="K646" s="90"/>
      <c r="L646" s="90"/>
      <c r="M646" s="90"/>
      <c r="N646" s="90"/>
      <c r="O646" s="90"/>
      <c r="P646" s="81"/>
      <c r="S646" s="81"/>
    </row>
    <row r="647">
      <c r="B647" s="87"/>
      <c r="C647" s="88"/>
      <c r="D647" s="100"/>
      <c r="E647" s="88"/>
      <c r="F647" s="88"/>
      <c r="G647" s="90"/>
      <c r="H647" s="90"/>
      <c r="I647" s="81"/>
      <c r="J647" s="88"/>
      <c r="K647" s="90"/>
      <c r="L647" s="90"/>
      <c r="M647" s="90"/>
      <c r="N647" s="90"/>
      <c r="O647" s="90"/>
      <c r="P647" s="81"/>
      <c r="S647" s="81"/>
    </row>
    <row r="648">
      <c r="B648" s="87"/>
      <c r="C648" s="88"/>
      <c r="D648" s="100"/>
      <c r="E648" s="88"/>
      <c r="F648" s="88"/>
      <c r="G648" s="90"/>
      <c r="H648" s="90"/>
      <c r="I648" s="81"/>
      <c r="J648" s="88"/>
      <c r="K648" s="90"/>
      <c r="L648" s="90"/>
      <c r="M648" s="90"/>
      <c r="N648" s="90"/>
      <c r="O648" s="90"/>
      <c r="P648" s="81"/>
      <c r="S648" s="81"/>
    </row>
    <row r="649">
      <c r="B649" s="87"/>
      <c r="C649" s="88"/>
      <c r="D649" s="100"/>
      <c r="E649" s="88"/>
      <c r="F649" s="88"/>
      <c r="G649" s="90"/>
      <c r="H649" s="90"/>
      <c r="I649" s="81"/>
      <c r="J649" s="88"/>
      <c r="K649" s="90"/>
      <c r="L649" s="90"/>
      <c r="M649" s="90"/>
      <c r="N649" s="90"/>
      <c r="O649" s="90"/>
      <c r="P649" s="81"/>
      <c r="S649" s="81"/>
    </row>
    <row r="650">
      <c r="B650" s="87"/>
      <c r="C650" s="88"/>
      <c r="D650" s="100"/>
      <c r="E650" s="88"/>
      <c r="F650" s="88"/>
      <c r="G650" s="90"/>
      <c r="H650" s="90"/>
      <c r="I650" s="81"/>
      <c r="J650" s="88"/>
      <c r="K650" s="90"/>
      <c r="L650" s="90"/>
      <c r="M650" s="90"/>
      <c r="N650" s="90"/>
      <c r="O650" s="90"/>
      <c r="P650" s="81"/>
      <c r="S650" s="81"/>
    </row>
    <row r="651">
      <c r="B651" s="87"/>
      <c r="C651" s="88"/>
      <c r="D651" s="100"/>
      <c r="E651" s="88"/>
      <c r="F651" s="88"/>
      <c r="G651" s="90"/>
      <c r="H651" s="90"/>
      <c r="I651" s="81"/>
      <c r="J651" s="88"/>
      <c r="K651" s="90"/>
      <c r="L651" s="90"/>
      <c r="M651" s="90"/>
      <c r="N651" s="90"/>
      <c r="O651" s="90"/>
      <c r="P651" s="81"/>
      <c r="S651" s="81"/>
    </row>
    <row r="652">
      <c r="B652" s="87"/>
      <c r="C652" s="88"/>
      <c r="D652" s="100"/>
      <c r="E652" s="88"/>
      <c r="F652" s="88"/>
      <c r="G652" s="90"/>
      <c r="H652" s="90"/>
      <c r="I652" s="81"/>
      <c r="J652" s="88"/>
      <c r="K652" s="90"/>
      <c r="L652" s="90"/>
      <c r="M652" s="90"/>
      <c r="N652" s="90"/>
      <c r="O652" s="90"/>
      <c r="P652" s="81"/>
      <c r="S652" s="81"/>
    </row>
    <row r="653">
      <c r="B653" s="87"/>
      <c r="C653" s="88"/>
      <c r="D653" s="100"/>
      <c r="E653" s="88"/>
      <c r="F653" s="88"/>
      <c r="G653" s="90"/>
      <c r="H653" s="90"/>
      <c r="I653" s="81"/>
      <c r="J653" s="88"/>
      <c r="K653" s="90"/>
      <c r="L653" s="90"/>
      <c r="M653" s="90"/>
      <c r="N653" s="90"/>
      <c r="O653" s="90"/>
      <c r="P653" s="81"/>
      <c r="S653" s="81"/>
    </row>
    <row r="654">
      <c r="B654" s="87"/>
      <c r="C654" s="88"/>
      <c r="D654" s="100"/>
      <c r="E654" s="88"/>
      <c r="F654" s="88"/>
      <c r="G654" s="90"/>
      <c r="H654" s="90"/>
      <c r="I654" s="81"/>
      <c r="J654" s="88"/>
      <c r="K654" s="90"/>
      <c r="L654" s="90"/>
      <c r="M654" s="90"/>
      <c r="N654" s="90"/>
      <c r="O654" s="90"/>
      <c r="P654" s="81"/>
      <c r="S654" s="81"/>
    </row>
    <row r="655">
      <c r="B655" s="87"/>
      <c r="C655" s="88"/>
      <c r="D655" s="100"/>
      <c r="E655" s="88"/>
      <c r="F655" s="88"/>
      <c r="G655" s="90"/>
      <c r="H655" s="90"/>
      <c r="I655" s="81"/>
      <c r="J655" s="88"/>
      <c r="K655" s="90"/>
      <c r="L655" s="90"/>
      <c r="M655" s="90"/>
      <c r="N655" s="90"/>
      <c r="O655" s="90"/>
      <c r="P655" s="81"/>
      <c r="S655" s="81"/>
    </row>
    <row r="656">
      <c r="B656" s="87"/>
      <c r="C656" s="88"/>
      <c r="D656" s="100"/>
      <c r="E656" s="88"/>
      <c r="F656" s="88"/>
      <c r="G656" s="90"/>
      <c r="H656" s="90"/>
      <c r="I656" s="81"/>
      <c r="J656" s="88"/>
      <c r="K656" s="90"/>
      <c r="L656" s="90"/>
      <c r="M656" s="90"/>
      <c r="N656" s="90"/>
      <c r="O656" s="90"/>
      <c r="P656" s="81"/>
      <c r="S656" s="81"/>
    </row>
    <row r="657">
      <c r="B657" s="87"/>
      <c r="C657" s="88"/>
      <c r="D657" s="100"/>
      <c r="E657" s="88"/>
      <c r="F657" s="88"/>
      <c r="G657" s="90"/>
      <c r="H657" s="90"/>
      <c r="I657" s="81"/>
      <c r="J657" s="88"/>
      <c r="K657" s="90"/>
      <c r="L657" s="90"/>
      <c r="M657" s="90"/>
      <c r="N657" s="90"/>
      <c r="O657" s="90"/>
      <c r="P657" s="81"/>
      <c r="S657" s="81"/>
    </row>
    <row r="658">
      <c r="B658" s="87"/>
      <c r="C658" s="88"/>
      <c r="D658" s="100"/>
      <c r="E658" s="88"/>
      <c r="F658" s="88"/>
      <c r="G658" s="90"/>
      <c r="H658" s="90"/>
      <c r="I658" s="81"/>
      <c r="J658" s="88"/>
      <c r="K658" s="90"/>
      <c r="L658" s="90"/>
      <c r="M658" s="90"/>
      <c r="N658" s="90"/>
      <c r="O658" s="90"/>
      <c r="P658" s="81"/>
      <c r="S658" s="81"/>
    </row>
    <row r="659">
      <c r="B659" s="87"/>
      <c r="C659" s="88"/>
      <c r="D659" s="100"/>
      <c r="E659" s="88"/>
      <c r="F659" s="88"/>
      <c r="G659" s="90"/>
      <c r="H659" s="90"/>
      <c r="I659" s="81"/>
      <c r="J659" s="88"/>
      <c r="K659" s="90"/>
      <c r="L659" s="90"/>
      <c r="M659" s="90"/>
      <c r="N659" s="90"/>
      <c r="O659" s="90"/>
      <c r="P659" s="81"/>
      <c r="S659" s="81"/>
    </row>
    <row r="660">
      <c r="B660" s="87"/>
      <c r="C660" s="88"/>
      <c r="D660" s="100"/>
      <c r="E660" s="88"/>
      <c r="F660" s="88"/>
      <c r="G660" s="90"/>
      <c r="H660" s="90"/>
      <c r="I660" s="81"/>
      <c r="J660" s="88"/>
      <c r="K660" s="90"/>
      <c r="L660" s="90"/>
      <c r="M660" s="90"/>
      <c r="N660" s="90"/>
      <c r="O660" s="90"/>
      <c r="P660" s="81"/>
      <c r="S660" s="81"/>
    </row>
    <row r="661">
      <c r="B661" s="87"/>
      <c r="C661" s="88"/>
      <c r="D661" s="100"/>
      <c r="E661" s="88"/>
      <c r="F661" s="88"/>
      <c r="G661" s="90"/>
      <c r="H661" s="90"/>
      <c r="I661" s="81"/>
      <c r="J661" s="88"/>
      <c r="K661" s="90"/>
      <c r="L661" s="90"/>
      <c r="M661" s="90"/>
      <c r="N661" s="90"/>
      <c r="O661" s="90"/>
      <c r="P661" s="81"/>
      <c r="S661" s="81"/>
    </row>
    <row r="662">
      <c r="B662" s="87"/>
      <c r="C662" s="88"/>
      <c r="D662" s="100"/>
      <c r="E662" s="88"/>
      <c r="F662" s="88"/>
      <c r="G662" s="90"/>
      <c r="H662" s="90"/>
      <c r="I662" s="81"/>
      <c r="J662" s="88"/>
      <c r="K662" s="90"/>
      <c r="L662" s="90"/>
      <c r="M662" s="90"/>
      <c r="N662" s="90"/>
      <c r="O662" s="90"/>
      <c r="P662" s="81"/>
      <c r="S662" s="81"/>
    </row>
    <row r="663">
      <c r="B663" s="87"/>
      <c r="C663" s="88"/>
      <c r="D663" s="100"/>
      <c r="E663" s="88"/>
      <c r="F663" s="88"/>
      <c r="G663" s="90"/>
      <c r="H663" s="90"/>
      <c r="I663" s="81"/>
      <c r="J663" s="88"/>
      <c r="K663" s="90"/>
      <c r="L663" s="90"/>
      <c r="M663" s="90"/>
      <c r="N663" s="90"/>
      <c r="O663" s="90"/>
      <c r="P663" s="81"/>
      <c r="S663" s="81"/>
    </row>
    <row r="664">
      <c r="B664" s="87"/>
      <c r="C664" s="88"/>
      <c r="D664" s="100"/>
      <c r="E664" s="88"/>
      <c r="F664" s="88"/>
      <c r="G664" s="90"/>
      <c r="H664" s="90"/>
      <c r="I664" s="81"/>
      <c r="J664" s="88"/>
      <c r="K664" s="90"/>
      <c r="L664" s="90"/>
      <c r="M664" s="90"/>
      <c r="N664" s="90"/>
      <c r="O664" s="90"/>
      <c r="P664" s="81"/>
      <c r="S664" s="81"/>
    </row>
    <row r="665">
      <c r="B665" s="87"/>
      <c r="C665" s="88"/>
      <c r="D665" s="100"/>
      <c r="E665" s="88"/>
      <c r="F665" s="88"/>
      <c r="G665" s="90"/>
      <c r="H665" s="90"/>
      <c r="I665" s="81"/>
      <c r="J665" s="88"/>
      <c r="K665" s="90"/>
      <c r="L665" s="90"/>
      <c r="M665" s="90"/>
      <c r="N665" s="90"/>
      <c r="O665" s="90"/>
      <c r="P665" s="81"/>
      <c r="S665" s="81"/>
    </row>
    <row r="666">
      <c r="B666" s="87"/>
      <c r="C666" s="88"/>
      <c r="D666" s="100"/>
      <c r="E666" s="88"/>
      <c r="F666" s="88"/>
      <c r="G666" s="90"/>
      <c r="H666" s="90"/>
      <c r="I666" s="81"/>
      <c r="J666" s="88"/>
      <c r="K666" s="90"/>
      <c r="L666" s="90"/>
      <c r="M666" s="90"/>
      <c r="N666" s="90"/>
      <c r="O666" s="90"/>
      <c r="P666" s="81"/>
      <c r="S666" s="81"/>
    </row>
    <row r="667">
      <c r="B667" s="87"/>
      <c r="C667" s="88"/>
      <c r="D667" s="100"/>
      <c r="E667" s="88"/>
      <c r="F667" s="88"/>
      <c r="G667" s="90"/>
      <c r="H667" s="90"/>
      <c r="I667" s="81"/>
      <c r="J667" s="88"/>
      <c r="K667" s="90"/>
      <c r="L667" s="90"/>
      <c r="M667" s="90"/>
      <c r="N667" s="90"/>
      <c r="O667" s="90"/>
      <c r="P667" s="81"/>
      <c r="S667" s="81"/>
    </row>
    <row r="668">
      <c r="B668" s="87"/>
      <c r="C668" s="88"/>
      <c r="D668" s="100"/>
      <c r="E668" s="88"/>
      <c r="F668" s="88"/>
      <c r="G668" s="90"/>
      <c r="H668" s="90"/>
      <c r="I668" s="81"/>
      <c r="J668" s="88"/>
      <c r="K668" s="90"/>
      <c r="L668" s="90"/>
      <c r="M668" s="90"/>
      <c r="N668" s="90"/>
      <c r="O668" s="90"/>
      <c r="P668" s="81"/>
      <c r="S668" s="81"/>
    </row>
    <row r="669">
      <c r="B669" s="87"/>
      <c r="C669" s="88"/>
      <c r="D669" s="100"/>
      <c r="E669" s="88"/>
      <c r="F669" s="88"/>
      <c r="G669" s="90"/>
      <c r="H669" s="90"/>
      <c r="I669" s="81"/>
      <c r="J669" s="88"/>
      <c r="K669" s="90"/>
      <c r="L669" s="90"/>
      <c r="M669" s="90"/>
      <c r="N669" s="90"/>
      <c r="O669" s="90"/>
      <c r="P669" s="81"/>
      <c r="S669" s="81"/>
    </row>
    <row r="670">
      <c r="B670" s="87"/>
      <c r="C670" s="88"/>
      <c r="D670" s="100"/>
      <c r="E670" s="88"/>
      <c r="F670" s="88"/>
      <c r="G670" s="90"/>
      <c r="H670" s="90"/>
      <c r="I670" s="81"/>
      <c r="J670" s="88"/>
      <c r="K670" s="90"/>
      <c r="L670" s="90"/>
      <c r="M670" s="90"/>
      <c r="N670" s="90"/>
      <c r="O670" s="90"/>
      <c r="P670" s="81"/>
      <c r="S670" s="81"/>
    </row>
    <row r="671">
      <c r="B671" s="87"/>
      <c r="C671" s="88"/>
      <c r="D671" s="100"/>
      <c r="E671" s="88"/>
      <c r="F671" s="88"/>
      <c r="G671" s="90"/>
      <c r="H671" s="90"/>
      <c r="I671" s="81"/>
      <c r="J671" s="88"/>
      <c r="K671" s="90"/>
      <c r="L671" s="90"/>
      <c r="M671" s="90"/>
      <c r="N671" s="90"/>
      <c r="O671" s="90"/>
      <c r="P671" s="81"/>
      <c r="S671" s="81"/>
    </row>
    <row r="672">
      <c r="B672" s="87"/>
      <c r="C672" s="88"/>
      <c r="D672" s="100"/>
      <c r="E672" s="88"/>
      <c r="F672" s="88"/>
      <c r="G672" s="90"/>
      <c r="H672" s="90"/>
      <c r="I672" s="81"/>
      <c r="J672" s="88"/>
      <c r="K672" s="90"/>
      <c r="L672" s="90"/>
      <c r="M672" s="90"/>
      <c r="N672" s="90"/>
      <c r="O672" s="90"/>
      <c r="P672" s="81"/>
      <c r="S672" s="81"/>
    </row>
    <row r="673">
      <c r="B673" s="87"/>
      <c r="C673" s="88"/>
      <c r="D673" s="100"/>
      <c r="E673" s="88"/>
      <c r="F673" s="88"/>
      <c r="G673" s="90"/>
      <c r="H673" s="90"/>
      <c r="I673" s="81"/>
      <c r="J673" s="88"/>
      <c r="K673" s="90"/>
      <c r="L673" s="90"/>
      <c r="M673" s="90"/>
      <c r="N673" s="90"/>
      <c r="O673" s="90"/>
      <c r="P673" s="81"/>
      <c r="S673" s="81"/>
    </row>
    <row r="674">
      <c r="B674" s="87"/>
      <c r="C674" s="88"/>
      <c r="D674" s="100"/>
      <c r="E674" s="88"/>
      <c r="F674" s="88"/>
      <c r="G674" s="90"/>
      <c r="H674" s="90"/>
      <c r="I674" s="81"/>
      <c r="J674" s="88"/>
      <c r="K674" s="90"/>
      <c r="L674" s="90"/>
      <c r="M674" s="90"/>
      <c r="N674" s="90"/>
      <c r="O674" s="90"/>
      <c r="P674" s="81"/>
      <c r="S674" s="81"/>
    </row>
    <row r="675">
      <c r="B675" s="87"/>
      <c r="C675" s="88"/>
      <c r="D675" s="100"/>
      <c r="E675" s="88"/>
      <c r="F675" s="88"/>
      <c r="G675" s="90"/>
      <c r="H675" s="90"/>
      <c r="I675" s="81"/>
      <c r="J675" s="88"/>
      <c r="K675" s="90"/>
      <c r="L675" s="90"/>
      <c r="M675" s="90"/>
      <c r="N675" s="90"/>
      <c r="O675" s="90"/>
      <c r="P675" s="81"/>
      <c r="S675" s="81"/>
    </row>
    <row r="676">
      <c r="B676" s="87"/>
      <c r="C676" s="88"/>
      <c r="D676" s="100"/>
      <c r="E676" s="88"/>
      <c r="F676" s="88"/>
      <c r="G676" s="90"/>
      <c r="H676" s="90"/>
      <c r="I676" s="81"/>
      <c r="J676" s="88"/>
      <c r="K676" s="90"/>
      <c r="L676" s="90"/>
      <c r="M676" s="90"/>
      <c r="N676" s="90"/>
      <c r="O676" s="90"/>
      <c r="P676" s="81"/>
      <c r="S676" s="81"/>
    </row>
    <row r="677">
      <c r="B677" s="87"/>
      <c r="C677" s="88"/>
      <c r="D677" s="100"/>
      <c r="E677" s="88"/>
      <c r="F677" s="88"/>
      <c r="G677" s="90"/>
      <c r="H677" s="90"/>
      <c r="I677" s="81"/>
      <c r="J677" s="88"/>
      <c r="K677" s="90"/>
      <c r="L677" s="90"/>
      <c r="M677" s="90"/>
      <c r="N677" s="90"/>
      <c r="O677" s="90"/>
      <c r="P677" s="81"/>
      <c r="S677" s="81"/>
    </row>
    <row r="678">
      <c r="B678" s="87"/>
      <c r="C678" s="88"/>
      <c r="D678" s="100"/>
      <c r="E678" s="88"/>
      <c r="F678" s="88"/>
      <c r="G678" s="90"/>
      <c r="H678" s="90"/>
      <c r="I678" s="81"/>
      <c r="J678" s="88"/>
      <c r="K678" s="90"/>
      <c r="L678" s="90"/>
      <c r="M678" s="90"/>
      <c r="N678" s="90"/>
      <c r="O678" s="90"/>
      <c r="P678" s="81"/>
      <c r="S678" s="81"/>
    </row>
    <row r="679">
      <c r="B679" s="87"/>
      <c r="C679" s="88"/>
      <c r="D679" s="100"/>
      <c r="E679" s="88"/>
      <c r="F679" s="88"/>
      <c r="G679" s="90"/>
      <c r="H679" s="90"/>
      <c r="I679" s="81"/>
      <c r="J679" s="88"/>
      <c r="K679" s="90"/>
      <c r="L679" s="90"/>
      <c r="M679" s="90"/>
      <c r="N679" s="90"/>
      <c r="O679" s="90"/>
      <c r="P679" s="81"/>
      <c r="S679" s="81"/>
    </row>
    <row r="680">
      <c r="B680" s="87"/>
      <c r="C680" s="88"/>
      <c r="D680" s="100"/>
      <c r="E680" s="88"/>
      <c r="F680" s="88"/>
      <c r="G680" s="90"/>
      <c r="H680" s="90"/>
      <c r="I680" s="81"/>
      <c r="J680" s="88"/>
      <c r="K680" s="90"/>
      <c r="L680" s="90"/>
      <c r="M680" s="90"/>
      <c r="N680" s="90"/>
      <c r="O680" s="90"/>
      <c r="P680" s="81"/>
      <c r="S680" s="81"/>
    </row>
    <row r="681">
      <c r="B681" s="87"/>
      <c r="C681" s="88"/>
      <c r="D681" s="100"/>
      <c r="E681" s="88"/>
      <c r="F681" s="88"/>
      <c r="G681" s="90"/>
      <c r="H681" s="90"/>
      <c r="I681" s="81"/>
      <c r="J681" s="88"/>
      <c r="K681" s="90"/>
      <c r="L681" s="90"/>
      <c r="M681" s="90"/>
      <c r="N681" s="90"/>
      <c r="O681" s="90"/>
      <c r="P681" s="81"/>
      <c r="S681" s="81"/>
    </row>
    <row r="682">
      <c r="B682" s="87"/>
      <c r="C682" s="88"/>
      <c r="D682" s="100"/>
      <c r="E682" s="88"/>
      <c r="F682" s="88"/>
      <c r="G682" s="90"/>
      <c r="H682" s="90"/>
      <c r="I682" s="81"/>
      <c r="J682" s="88"/>
      <c r="K682" s="90"/>
      <c r="L682" s="90"/>
      <c r="M682" s="90"/>
      <c r="N682" s="90"/>
      <c r="O682" s="90"/>
      <c r="P682" s="81"/>
      <c r="S682" s="81"/>
    </row>
    <row r="683">
      <c r="B683" s="87"/>
      <c r="C683" s="88"/>
      <c r="D683" s="100"/>
      <c r="E683" s="88"/>
      <c r="F683" s="88"/>
      <c r="G683" s="90"/>
      <c r="H683" s="90"/>
      <c r="I683" s="81"/>
      <c r="J683" s="88"/>
      <c r="K683" s="90"/>
      <c r="L683" s="90"/>
      <c r="M683" s="90"/>
      <c r="N683" s="90"/>
      <c r="O683" s="90"/>
      <c r="P683" s="81"/>
      <c r="S683" s="81"/>
    </row>
    <row r="684">
      <c r="B684" s="87"/>
      <c r="C684" s="88"/>
      <c r="D684" s="100"/>
      <c r="E684" s="88"/>
      <c r="F684" s="88"/>
      <c r="G684" s="90"/>
      <c r="H684" s="90"/>
      <c r="I684" s="81"/>
      <c r="J684" s="88"/>
      <c r="K684" s="90"/>
      <c r="L684" s="90"/>
      <c r="M684" s="90"/>
      <c r="N684" s="90"/>
      <c r="O684" s="90"/>
      <c r="P684" s="81"/>
      <c r="S684" s="81"/>
    </row>
    <row r="685">
      <c r="B685" s="87"/>
      <c r="C685" s="88"/>
      <c r="D685" s="100"/>
      <c r="E685" s="88"/>
      <c r="F685" s="88"/>
      <c r="G685" s="90"/>
      <c r="H685" s="90"/>
      <c r="I685" s="81"/>
      <c r="J685" s="88"/>
      <c r="K685" s="90"/>
      <c r="L685" s="90"/>
      <c r="M685" s="90"/>
      <c r="N685" s="90"/>
      <c r="O685" s="90"/>
      <c r="P685" s="81"/>
      <c r="S685" s="81"/>
    </row>
    <row r="686">
      <c r="B686" s="87"/>
      <c r="C686" s="88"/>
      <c r="D686" s="100"/>
      <c r="E686" s="88"/>
      <c r="F686" s="88"/>
      <c r="G686" s="90"/>
      <c r="H686" s="90"/>
      <c r="I686" s="81"/>
      <c r="J686" s="88"/>
      <c r="K686" s="90"/>
      <c r="L686" s="90"/>
      <c r="M686" s="90"/>
      <c r="N686" s="90"/>
      <c r="O686" s="90"/>
      <c r="P686" s="81"/>
      <c r="S686" s="81"/>
    </row>
    <row r="687">
      <c r="B687" s="87"/>
      <c r="C687" s="88"/>
      <c r="D687" s="100"/>
      <c r="E687" s="88"/>
      <c r="F687" s="88"/>
      <c r="G687" s="90"/>
      <c r="H687" s="90"/>
      <c r="I687" s="81"/>
      <c r="J687" s="88"/>
      <c r="K687" s="90"/>
      <c r="L687" s="90"/>
      <c r="M687" s="90"/>
      <c r="N687" s="90"/>
      <c r="O687" s="90"/>
      <c r="P687" s="81"/>
      <c r="S687" s="81"/>
    </row>
    <row r="688">
      <c r="B688" s="87"/>
      <c r="C688" s="88"/>
      <c r="D688" s="100"/>
      <c r="E688" s="88"/>
      <c r="F688" s="88"/>
      <c r="G688" s="90"/>
      <c r="H688" s="90"/>
      <c r="I688" s="81"/>
      <c r="J688" s="88"/>
      <c r="K688" s="90"/>
      <c r="L688" s="90"/>
      <c r="M688" s="90"/>
      <c r="N688" s="90"/>
      <c r="O688" s="90"/>
      <c r="P688" s="81"/>
      <c r="S688" s="81"/>
    </row>
    <row r="689">
      <c r="B689" s="87"/>
      <c r="C689" s="88"/>
      <c r="D689" s="100"/>
      <c r="E689" s="88"/>
      <c r="F689" s="88"/>
      <c r="G689" s="90"/>
      <c r="H689" s="90"/>
      <c r="I689" s="81"/>
      <c r="J689" s="88"/>
      <c r="K689" s="90"/>
      <c r="L689" s="90"/>
      <c r="M689" s="90"/>
      <c r="N689" s="90"/>
      <c r="O689" s="90"/>
      <c r="P689" s="81"/>
      <c r="S689" s="81"/>
    </row>
    <row r="690">
      <c r="B690" s="87"/>
      <c r="C690" s="88"/>
      <c r="D690" s="100"/>
      <c r="E690" s="88"/>
      <c r="F690" s="88"/>
      <c r="G690" s="90"/>
      <c r="H690" s="90"/>
      <c r="I690" s="81"/>
      <c r="J690" s="88"/>
      <c r="K690" s="90"/>
      <c r="L690" s="90"/>
      <c r="M690" s="90"/>
      <c r="N690" s="90"/>
      <c r="O690" s="90"/>
      <c r="P690" s="81"/>
      <c r="S690" s="81"/>
    </row>
    <row r="691">
      <c r="B691" s="87"/>
      <c r="C691" s="88"/>
      <c r="D691" s="100"/>
      <c r="E691" s="88"/>
      <c r="F691" s="88"/>
      <c r="G691" s="90"/>
      <c r="H691" s="90"/>
      <c r="I691" s="81"/>
      <c r="J691" s="88"/>
      <c r="K691" s="90"/>
      <c r="L691" s="90"/>
      <c r="M691" s="90"/>
      <c r="N691" s="90"/>
      <c r="O691" s="90"/>
      <c r="P691" s="81"/>
      <c r="S691" s="81"/>
    </row>
    <row r="692">
      <c r="B692" s="87"/>
      <c r="C692" s="88"/>
      <c r="D692" s="100"/>
      <c r="E692" s="88"/>
      <c r="F692" s="88"/>
      <c r="G692" s="90"/>
      <c r="H692" s="90"/>
      <c r="I692" s="81"/>
      <c r="J692" s="88"/>
      <c r="K692" s="90"/>
      <c r="L692" s="90"/>
      <c r="M692" s="90"/>
      <c r="N692" s="90"/>
      <c r="O692" s="90"/>
      <c r="P692" s="81"/>
      <c r="S692" s="81"/>
    </row>
    <row r="693">
      <c r="B693" s="87"/>
      <c r="C693" s="88"/>
      <c r="D693" s="100"/>
      <c r="E693" s="88"/>
      <c r="F693" s="88"/>
      <c r="G693" s="90"/>
      <c r="H693" s="90"/>
      <c r="I693" s="81"/>
      <c r="J693" s="88"/>
      <c r="K693" s="90"/>
      <c r="L693" s="90"/>
      <c r="M693" s="90"/>
      <c r="N693" s="90"/>
      <c r="O693" s="90"/>
      <c r="P693" s="81"/>
      <c r="S693" s="81"/>
    </row>
    <row r="694">
      <c r="B694" s="87"/>
      <c r="C694" s="88"/>
      <c r="D694" s="100"/>
      <c r="E694" s="88"/>
      <c r="F694" s="88"/>
      <c r="G694" s="90"/>
      <c r="H694" s="90"/>
      <c r="I694" s="81"/>
      <c r="J694" s="88"/>
      <c r="K694" s="90"/>
      <c r="L694" s="90"/>
      <c r="M694" s="90"/>
      <c r="N694" s="90"/>
      <c r="O694" s="90"/>
      <c r="P694" s="81"/>
      <c r="S694" s="81"/>
    </row>
    <row r="695">
      <c r="B695" s="87"/>
      <c r="C695" s="88"/>
      <c r="D695" s="100"/>
      <c r="E695" s="88"/>
      <c r="F695" s="88"/>
      <c r="G695" s="90"/>
      <c r="H695" s="90"/>
      <c r="I695" s="81"/>
      <c r="J695" s="88"/>
      <c r="K695" s="90"/>
      <c r="L695" s="90"/>
      <c r="M695" s="90"/>
      <c r="N695" s="90"/>
      <c r="O695" s="90"/>
      <c r="P695" s="81"/>
      <c r="S695" s="81"/>
    </row>
    <row r="696">
      <c r="B696" s="87"/>
      <c r="C696" s="88"/>
      <c r="D696" s="100"/>
      <c r="E696" s="88"/>
      <c r="F696" s="88"/>
      <c r="G696" s="90"/>
      <c r="H696" s="90"/>
      <c r="I696" s="81"/>
      <c r="J696" s="88"/>
      <c r="K696" s="90"/>
      <c r="L696" s="90"/>
      <c r="M696" s="90"/>
      <c r="N696" s="90"/>
      <c r="O696" s="90"/>
      <c r="P696" s="81"/>
      <c r="S696" s="81"/>
    </row>
    <row r="697">
      <c r="B697" s="87"/>
      <c r="C697" s="88"/>
      <c r="D697" s="100"/>
      <c r="E697" s="88"/>
      <c r="F697" s="88"/>
      <c r="G697" s="90"/>
      <c r="H697" s="90"/>
      <c r="I697" s="81"/>
      <c r="J697" s="88"/>
      <c r="K697" s="90"/>
      <c r="L697" s="90"/>
      <c r="M697" s="90"/>
      <c r="N697" s="90"/>
      <c r="O697" s="90"/>
      <c r="P697" s="81"/>
      <c r="S697" s="81"/>
    </row>
    <row r="698">
      <c r="B698" s="87"/>
      <c r="C698" s="88"/>
      <c r="D698" s="100"/>
      <c r="E698" s="88"/>
      <c r="F698" s="88"/>
      <c r="G698" s="90"/>
      <c r="H698" s="90"/>
      <c r="I698" s="81"/>
      <c r="J698" s="88"/>
      <c r="K698" s="90"/>
      <c r="L698" s="90"/>
      <c r="M698" s="90"/>
      <c r="N698" s="90"/>
      <c r="O698" s="90"/>
      <c r="P698" s="81"/>
      <c r="S698" s="81"/>
    </row>
    <row r="699">
      <c r="B699" s="87"/>
      <c r="C699" s="88"/>
      <c r="D699" s="100"/>
      <c r="E699" s="88"/>
      <c r="F699" s="88"/>
      <c r="G699" s="90"/>
      <c r="H699" s="90"/>
      <c r="I699" s="81"/>
      <c r="J699" s="88"/>
      <c r="K699" s="90"/>
      <c r="L699" s="90"/>
      <c r="M699" s="90"/>
      <c r="N699" s="90"/>
      <c r="O699" s="90"/>
      <c r="P699" s="81"/>
      <c r="S699" s="81"/>
    </row>
    <row r="700">
      <c r="B700" s="87"/>
      <c r="C700" s="88"/>
      <c r="D700" s="100"/>
      <c r="E700" s="88"/>
      <c r="F700" s="88"/>
      <c r="G700" s="90"/>
      <c r="H700" s="90"/>
      <c r="I700" s="81"/>
      <c r="J700" s="88"/>
      <c r="K700" s="90"/>
      <c r="L700" s="90"/>
      <c r="M700" s="90"/>
      <c r="N700" s="90"/>
      <c r="O700" s="90"/>
      <c r="P700" s="81"/>
      <c r="S700" s="81"/>
    </row>
    <row r="701">
      <c r="B701" s="87"/>
      <c r="C701" s="88"/>
      <c r="D701" s="100"/>
      <c r="E701" s="88"/>
      <c r="F701" s="88"/>
      <c r="G701" s="90"/>
      <c r="H701" s="90"/>
      <c r="I701" s="81"/>
      <c r="J701" s="88"/>
      <c r="K701" s="90"/>
      <c r="L701" s="90"/>
      <c r="M701" s="90"/>
      <c r="N701" s="90"/>
      <c r="O701" s="90"/>
      <c r="P701" s="81"/>
      <c r="S701" s="81"/>
    </row>
    <row r="702">
      <c r="B702" s="87"/>
      <c r="C702" s="88"/>
      <c r="D702" s="100"/>
      <c r="E702" s="88"/>
      <c r="F702" s="88"/>
      <c r="G702" s="90"/>
      <c r="H702" s="90"/>
      <c r="I702" s="81"/>
      <c r="J702" s="88"/>
      <c r="K702" s="90"/>
      <c r="L702" s="90"/>
      <c r="M702" s="90"/>
      <c r="N702" s="90"/>
      <c r="O702" s="90"/>
      <c r="P702" s="81"/>
      <c r="S702" s="81"/>
    </row>
    <row r="703">
      <c r="B703" s="87"/>
      <c r="C703" s="88"/>
      <c r="D703" s="100"/>
      <c r="E703" s="88"/>
      <c r="F703" s="88"/>
      <c r="G703" s="90"/>
      <c r="H703" s="90"/>
      <c r="I703" s="81"/>
      <c r="J703" s="88"/>
      <c r="K703" s="90"/>
      <c r="L703" s="90"/>
      <c r="M703" s="90"/>
      <c r="N703" s="90"/>
      <c r="O703" s="90"/>
      <c r="P703" s="81"/>
      <c r="S703" s="81"/>
    </row>
    <row r="704">
      <c r="B704" s="87"/>
      <c r="C704" s="88"/>
      <c r="D704" s="100"/>
      <c r="E704" s="88"/>
      <c r="F704" s="88"/>
      <c r="G704" s="90"/>
      <c r="H704" s="90"/>
      <c r="I704" s="81"/>
      <c r="J704" s="88"/>
      <c r="K704" s="90"/>
      <c r="L704" s="90"/>
      <c r="M704" s="90"/>
      <c r="N704" s="90"/>
      <c r="O704" s="90"/>
      <c r="P704" s="81"/>
      <c r="S704" s="81"/>
    </row>
    <row r="705">
      <c r="B705" s="87"/>
      <c r="C705" s="88"/>
      <c r="D705" s="100"/>
      <c r="E705" s="88"/>
      <c r="F705" s="88"/>
      <c r="G705" s="90"/>
      <c r="H705" s="90"/>
      <c r="I705" s="81"/>
      <c r="J705" s="88"/>
      <c r="K705" s="90"/>
      <c r="L705" s="90"/>
      <c r="M705" s="90"/>
      <c r="N705" s="90"/>
      <c r="O705" s="90"/>
      <c r="P705" s="81"/>
      <c r="S705" s="81"/>
    </row>
    <row r="706">
      <c r="B706" s="87"/>
      <c r="C706" s="88"/>
      <c r="D706" s="100"/>
      <c r="E706" s="88"/>
      <c r="F706" s="88"/>
      <c r="G706" s="90"/>
      <c r="H706" s="90"/>
      <c r="I706" s="81"/>
      <c r="J706" s="88"/>
      <c r="K706" s="90"/>
      <c r="L706" s="90"/>
      <c r="M706" s="90"/>
      <c r="N706" s="90"/>
      <c r="O706" s="90"/>
      <c r="P706" s="81"/>
      <c r="S706" s="81"/>
    </row>
    <row r="707">
      <c r="B707" s="87"/>
      <c r="C707" s="88"/>
      <c r="D707" s="100"/>
      <c r="E707" s="88"/>
      <c r="F707" s="88"/>
      <c r="G707" s="90"/>
      <c r="H707" s="90"/>
      <c r="I707" s="81"/>
      <c r="J707" s="88"/>
      <c r="K707" s="90"/>
      <c r="L707" s="90"/>
      <c r="M707" s="90"/>
      <c r="N707" s="90"/>
      <c r="O707" s="90"/>
      <c r="P707" s="81"/>
      <c r="S707" s="81"/>
    </row>
    <row r="708">
      <c r="B708" s="87"/>
      <c r="C708" s="88"/>
      <c r="D708" s="100"/>
      <c r="E708" s="88"/>
      <c r="F708" s="88"/>
      <c r="G708" s="90"/>
      <c r="H708" s="90"/>
      <c r="I708" s="81"/>
      <c r="J708" s="88"/>
      <c r="K708" s="90"/>
      <c r="L708" s="90"/>
      <c r="M708" s="90"/>
      <c r="N708" s="90"/>
      <c r="O708" s="90"/>
      <c r="P708" s="81"/>
      <c r="S708" s="81"/>
    </row>
    <row r="709">
      <c r="B709" s="87"/>
      <c r="C709" s="88"/>
      <c r="D709" s="100"/>
      <c r="E709" s="88"/>
      <c r="F709" s="88"/>
      <c r="G709" s="90"/>
      <c r="H709" s="90"/>
      <c r="I709" s="81"/>
      <c r="J709" s="88"/>
      <c r="K709" s="90"/>
      <c r="L709" s="90"/>
      <c r="M709" s="90"/>
      <c r="N709" s="90"/>
      <c r="O709" s="90"/>
      <c r="P709" s="81"/>
      <c r="S709" s="81"/>
    </row>
    <row r="710">
      <c r="B710" s="87"/>
      <c r="C710" s="88"/>
      <c r="D710" s="100"/>
      <c r="E710" s="88"/>
      <c r="F710" s="88"/>
      <c r="G710" s="90"/>
      <c r="H710" s="90"/>
      <c r="I710" s="81"/>
      <c r="J710" s="88"/>
      <c r="K710" s="90"/>
      <c r="L710" s="90"/>
      <c r="M710" s="90"/>
      <c r="N710" s="90"/>
      <c r="O710" s="90"/>
      <c r="P710" s="81"/>
      <c r="S710" s="81"/>
    </row>
    <row r="711">
      <c r="B711" s="87"/>
      <c r="C711" s="88"/>
      <c r="D711" s="100"/>
      <c r="E711" s="88"/>
      <c r="F711" s="88"/>
      <c r="G711" s="90"/>
      <c r="H711" s="90"/>
      <c r="I711" s="81"/>
      <c r="J711" s="88"/>
      <c r="K711" s="90"/>
      <c r="L711" s="90"/>
      <c r="M711" s="90"/>
      <c r="N711" s="90"/>
      <c r="O711" s="90"/>
      <c r="P711" s="81"/>
      <c r="S711" s="81"/>
    </row>
    <row r="712">
      <c r="B712" s="87"/>
      <c r="C712" s="88"/>
      <c r="D712" s="100"/>
      <c r="E712" s="88"/>
      <c r="F712" s="88"/>
      <c r="G712" s="90"/>
      <c r="H712" s="90"/>
      <c r="I712" s="81"/>
      <c r="J712" s="88"/>
      <c r="K712" s="90"/>
      <c r="L712" s="90"/>
      <c r="M712" s="90"/>
      <c r="N712" s="90"/>
      <c r="O712" s="90"/>
      <c r="P712" s="81"/>
      <c r="S712" s="81"/>
    </row>
    <row r="713">
      <c r="B713" s="87"/>
      <c r="C713" s="88"/>
      <c r="D713" s="100"/>
      <c r="E713" s="88"/>
      <c r="F713" s="88"/>
      <c r="G713" s="90"/>
      <c r="H713" s="90"/>
      <c r="I713" s="81"/>
      <c r="J713" s="88"/>
      <c r="K713" s="90"/>
      <c r="L713" s="90"/>
      <c r="M713" s="90"/>
      <c r="N713" s="90"/>
      <c r="O713" s="90"/>
      <c r="P713" s="81"/>
      <c r="S713" s="81"/>
    </row>
    <row r="714">
      <c r="B714" s="87"/>
      <c r="C714" s="88"/>
      <c r="D714" s="100"/>
      <c r="E714" s="88"/>
      <c r="F714" s="88"/>
      <c r="G714" s="90"/>
      <c r="H714" s="90"/>
      <c r="I714" s="81"/>
      <c r="J714" s="88"/>
      <c r="K714" s="90"/>
      <c r="L714" s="90"/>
      <c r="M714" s="90"/>
      <c r="N714" s="90"/>
      <c r="O714" s="90"/>
      <c r="P714" s="81"/>
      <c r="S714" s="81"/>
    </row>
    <row r="715">
      <c r="B715" s="87"/>
      <c r="C715" s="88"/>
      <c r="D715" s="100"/>
      <c r="E715" s="88"/>
      <c r="F715" s="88"/>
      <c r="G715" s="90"/>
      <c r="H715" s="90"/>
      <c r="I715" s="81"/>
      <c r="J715" s="88"/>
      <c r="K715" s="90"/>
      <c r="L715" s="90"/>
      <c r="M715" s="90"/>
      <c r="N715" s="90"/>
      <c r="O715" s="90"/>
      <c r="P715" s="81"/>
      <c r="S715" s="81"/>
    </row>
    <row r="716">
      <c r="B716" s="87"/>
      <c r="C716" s="88"/>
      <c r="D716" s="100"/>
      <c r="E716" s="88"/>
      <c r="F716" s="88"/>
      <c r="G716" s="90"/>
      <c r="H716" s="90"/>
      <c r="I716" s="81"/>
      <c r="J716" s="88"/>
      <c r="K716" s="90"/>
      <c r="L716" s="90"/>
      <c r="M716" s="90"/>
      <c r="N716" s="90"/>
      <c r="O716" s="90"/>
      <c r="P716" s="81"/>
      <c r="S716" s="81"/>
    </row>
    <row r="717">
      <c r="B717" s="87"/>
      <c r="C717" s="88"/>
      <c r="D717" s="100"/>
      <c r="E717" s="88"/>
      <c r="F717" s="88"/>
      <c r="G717" s="90"/>
      <c r="H717" s="90"/>
      <c r="I717" s="81"/>
      <c r="J717" s="88"/>
      <c r="K717" s="90"/>
      <c r="L717" s="90"/>
      <c r="M717" s="90"/>
      <c r="N717" s="90"/>
      <c r="O717" s="90"/>
      <c r="P717" s="81"/>
      <c r="S717" s="81"/>
    </row>
    <row r="718">
      <c r="B718" s="87"/>
      <c r="C718" s="88"/>
      <c r="D718" s="100"/>
      <c r="E718" s="88"/>
      <c r="F718" s="88"/>
      <c r="G718" s="90"/>
      <c r="H718" s="90"/>
      <c r="I718" s="81"/>
      <c r="J718" s="88"/>
      <c r="K718" s="90"/>
      <c r="L718" s="90"/>
      <c r="M718" s="90"/>
      <c r="N718" s="90"/>
      <c r="O718" s="90"/>
      <c r="P718" s="81"/>
      <c r="S718" s="81"/>
    </row>
    <row r="719">
      <c r="B719" s="87"/>
      <c r="C719" s="88"/>
      <c r="D719" s="100"/>
      <c r="E719" s="88"/>
      <c r="F719" s="88"/>
      <c r="G719" s="90"/>
      <c r="H719" s="90"/>
      <c r="I719" s="81"/>
      <c r="J719" s="88"/>
      <c r="K719" s="90"/>
      <c r="L719" s="90"/>
      <c r="M719" s="90"/>
      <c r="N719" s="90"/>
      <c r="O719" s="90"/>
      <c r="P719" s="81"/>
      <c r="S719" s="81"/>
    </row>
    <row r="720">
      <c r="B720" s="87"/>
      <c r="C720" s="88"/>
      <c r="D720" s="100"/>
      <c r="E720" s="88"/>
      <c r="F720" s="88"/>
      <c r="G720" s="90"/>
      <c r="H720" s="90"/>
      <c r="I720" s="81"/>
      <c r="J720" s="88"/>
      <c r="K720" s="90"/>
      <c r="L720" s="90"/>
      <c r="M720" s="90"/>
      <c r="N720" s="90"/>
      <c r="O720" s="90"/>
      <c r="P720" s="81"/>
      <c r="S720" s="81"/>
    </row>
    <row r="721">
      <c r="B721" s="87"/>
      <c r="C721" s="88"/>
      <c r="D721" s="100"/>
      <c r="E721" s="88"/>
      <c r="F721" s="88"/>
      <c r="G721" s="90"/>
      <c r="H721" s="90"/>
      <c r="I721" s="81"/>
      <c r="J721" s="88"/>
      <c r="K721" s="90"/>
      <c r="L721" s="90"/>
      <c r="M721" s="90"/>
      <c r="N721" s="90"/>
      <c r="O721" s="90"/>
      <c r="P721" s="81"/>
      <c r="S721" s="81"/>
    </row>
    <row r="722">
      <c r="B722" s="87"/>
      <c r="C722" s="88"/>
      <c r="D722" s="100"/>
      <c r="E722" s="88"/>
      <c r="F722" s="88"/>
      <c r="G722" s="90"/>
      <c r="H722" s="90"/>
      <c r="I722" s="81"/>
      <c r="J722" s="88"/>
      <c r="K722" s="90"/>
      <c r="L722" s="90"/>
      <c r="M722" s="90"/>
      <c r="N722" s="90"/>
      <c r="O722" s="90"/>
      <c r="P722" s="81"/>
      <c r="S722" s="81"/>
    </row>
    <row r="723">
      <c r="B723" s="87"/>
      <c r="C723" s="88"/>
      <c r="D723" s="100"/>
      <c r="E723" s="88"/>
      <c r="F723" s="88"/>
      <c r="G723" s="90"/>
      <c r="H723" s="90"/>
      <c r="I723" s="81"/>
      <c r="J723" s="88"/>
      <c r="K723" s="90"/>
      <c r="L723" s="90"/>
      <c r="M723" s="90"/>
      <c r="N723" s="90"/>
      <c r="O723" s="90"/>
      <c r="P723" s="81"/>
      <c r="S723" s="81"/>
    </row>
    <row r="724">
      <c r="B724" s="87"/>
      <c r="C724" s="88"/>
      <c r="D724" s="100"/>
      <c r="E724" s="88"/>
      <c r="F724" s="88"/>
      <c r="G724" s="90"/>
      <c r="H724" s="90"/>
      <c r="I724" s="81"/>
      <c r="J724" s="88"/>
      <c r="K724" s="90"/>
      <c r="L724" s="90"/>
      <c r="M724" s="90"/>
      <c r="N724" s="90"/>
      <c r="O724" s="90"/>
      <c r="P724" s="81"/>
      <c r="S724" s="81"/>
    </row>
    <row r="725">
      <c r="B725" s="87"/>
      <c r="C725" s="88"/>
      <c r="D725" s="100"/>
      <c r="E725" s="88"/>
      <c r="F725" s="88"/>
      <c r="G725" s="90"/>
      <c r="H725" s="90"/>
      <c r="I725" s="81"/>
      <c r="J725" s="88"/>
      <c r="K725" s="90"/>
      <c r="L725" s="90"/>
      <c r="M725" s="90"/>
      <c r="N725" s="90"/>
      <c r="O725" s="90"/>
      <c r="P725" s="81"/>
      <c r="S725" s="81"/>
    </row>
    <row r="726">
      <c r="B726" s="87"/>
      <c r="C726" s="88"/>
      <c r="D726" s="100"/>
      <c r="E726" s="88"/>
      <c r="F726" s="88"/>
      <c r="G726" s="90"/>
      <c r="H726" s="90"/>
      <c r="I726" s="81"/>
      <c r="J726" s="88"/>
      <c r="K726" s="90"/>
      <c r="L726" s="90"/>
      <c r="M726" s="90"/>
      <c r="N726" s="90"/>
      <c r="O726" s="90"/>
      <c r="P726" s="81"/>
      <c r="S726" s="81"/>
    </row>
    <row r="727">
      <c r="B727" s="87"/>
      <c r="C727" s="88"/>
      <c r="D727" s="100"/>
      <c r="E727" s="88"/>
      <c r="F727" s="88"/>
      <c r="G727" s="90"/>
      <c r="H727" s="90"/>
      <c r="I727" s="81"/>
      <c r="J727" s="88"/>
      <c r="K727" s="90"/>
      <c r="L727" s="90"/>
      <c r="M727" s="90"/>
      <c r="N727" s="90"/>
      <c r="O727" s="90"/>
      <c r="P727" s="81"/>
      <c r="S727" s="81"/>
    </row>
    <row r="728">
      <c r="B728" s="87"/>
      <c r="C728" s="88"/>
      <c r="D728" s="100"/>
      <c r="E728" s="88"/>
      <c r="F728" s="88"/>
      <c r="G728" s="90"/>
      <c r="H728" s="90"/>
      <c r="I728" s="81"/>
      <c r="J728" s="88"/>
      <c r="K728" s="90"/>
      <c r="L728" s="90"/>
      <c r="M728" s="90"/>
      <c r="N728" s="90"/>
      <c r="O728" s="90"/>
      <c r="P728" s="81"/>
      <c r="S728" s="81"/>
    </row>
    <row r="729">
      <c r="B729" s="87"/>
      <c r="C729" s="88"/>
      <c r="D729" s="100"/>
      <c r="E729" s="88"/>
      <c r="F729" s="88"/>
      <c r="G729" s="90"/>
      <c r="H729" s="90"/>
      <c r="I729" s="81"/>
      <c r="J729" s="88"/>
      <c r="K729" s="90"/>
      <c r="L729" s="90"/>
      <c r="M729" s="90"/>
      <c r="N729" s="90"/>
      <c r="O729" s="90"/>
      <c r="P729" s="81"/>
      <c r="S729" s="81"/>
    </row>
    <row r="730">
      <c r="B730" s="87"/>
      <c r="C730" s="88"/>
      <c r="D730" s="100"/>
      <c r="E730" s="88"/>
      <c r="F730" s="88"/>
      <c r="G730" s="90"/>
      <c r="H730" s="90"/>
      <c r="I730" s="81"/>
      <c r="J730" s="88"/>
      <c r="K730" s="90"/>
      <c r="L730" s="90"/>
      <c r="M730" s="90"/>
      <c r="N730" s="90"/>
      <c r="O730" s="90"/>
      <c r="P730" s="81"/>
      <c r="S730" s="81"/>
    </row>
    <row r="731">
      <c r="B731" s="87"/>
      <c r="C731" s="88"/>
      <c r="D731" s="100"/>
      <c r="E731" s="88"/>
      <c r="F731" s="88"/>
      <c r="G731" s="90"/>
      <c r="H731" s="90"/>
      <c r="I731" s="81"/>
      <c r="J731" s="88"/>
      <c r="K731" s="90"/>
      <c r="L731" s="90"/>
      <c r="M731" s="90"/>
      <c r="N731" s="90"/>
      <c r="O731" s="90"/>
      <c r="P731" s="81"/>
      <c r="S731" s="81"/>
    </row>
    <row r="732">
      <c r="B732" s="87"/>
      <c r="C732" s="88"/>
      <c r="D732" s="100"/>
      <c r="E732" s="88"/>
      <c r="F732" s="88"/>
      <c r="G732" s="90"/>
      <c r="H732" s="90"/>
      <c r="I732" s="81"/>
      <c r="J732" s="88"/>
      <c r="K732" s="90"/>
      <c r="L732" s="90"/>
      <c r="M732" s="90"/>
      <c r="N732" s="90"/>
      <c r="O732" s="90"/>
      <c r="P732" s="81"/>
      <c r="S732" s="81"/>
    </row>
    <row r="733">
      <c r="B733" s="87"/>
      <c r="C733" s="88"/>
      <c r="D733" s="100"/>
      <c r="E733" s="88"/>
      <c r="F733" s="88"/>
      <c r="G733" s="90"/>
      <c r="H733" s="90"/>
      <c r="I733" s="81"/>
      <c r="J733" s="88"/>
      <c r="K733" s="90"/>
      <c r="L733" s="90"/>
      <c r="M733" s="90"/>
      <c r="N733" s="90"/>
      <c r="O733" s="90"/>
      <c r="P733" s="81"/>
      <c r="S733" s="81"/>
    </row>
    <row r="734">
      <c r="B734" s="87"/>
      <c r="C734" s="88"/>
      <c r="D734" s="100"/>
      <c r="E734" s="88"/>
      <c r="F734" s="88"/>
      <c r="G734" s="90"/>
      <c r="H734" s="90"/>
      <c r="I734" s="81"/>
      <c r="J734" s="88"/>
      <c r="K734" s="90"/>
      <c r="L734" s="90"/>
      <c r="M734" s="90"/>
      <c r="N734" s="90"/>
      <c r="O734" s="90"/>
      <c r="P734" s="81"/>
      <c r="S734" s="81"/>
    </row>
    <row r="735">
      <c r="B735" s="87"/>
      <c r="C735" s="88"/>
      <c r="D735" s="100"/>
      <c r="E735" s="88"/>
      <c r="F735" s="88"/>
      <c r="G735" s="90"/>
      <c r="H735" s="90"/>
      <c r="I735" s="81"/>
      <c r="J735" s="88"/>
      <c r="K735" s="90"/>
      <c r="L735" s="90"/>
      <c r="M735" s="90"/>
      <c r="N735" s="90"/>
      <c r="O735" s="90"/>
      <c r="P735" s="81"/>
      <c r="S735" s="81"/>
    </row>
    <row r="736">
      <c r="B736" s="87"/>
      <c r="C736" s="88"/>
      <c r="D736" s="100"/>
      <c r="E736" s="88"/>
      <c r="F736" s="88"/>
      <c r="G736" s="90"/>
      <c r="H736" s="90"/>
      <c r="I736" s="81"/>
      <c r="J736" s="88"/>
      <c r="K736" s="90"/>
      <c r="L736" s="90"/>
      <c r="M736" s="90"/>
      <c r="N736" s="90"/>
      <c r="O736" s="90"/>
      <c r="P736" s="81"/>
      <c r="S736" s="81"/>
    </row>
    <row r="737">
      <c r="B737" s="87"/>
      <c r="C737" s="88"/>
      <c r="D737" s="100"/>
      <c r="E737" s="88"/>
      <c r="F737" s="88"/>
      <c r="G737" s="90"/>
      <c r="H737" s="90"/>
      <c r="I737" s="81"/>
      <c r="J737" s="88"/>
      <c r="K737" s="90"/>
      <c r="L737" s="90"/>
      <c r="M737" s="90"/>
      <c r="N737" s="90"/>
      <c r="O737" s="90"/>
      <c r="P737" s="81"/>
      <c r="S737" s="81"/>
    </row>
    <row r="738">
      <c r="B738" s="87"/>
      <c r="C738" s="88"/>
      <c r="D738" s="100"/>
      <c r="E738" s="88"/>
      <c r="F738" s="88"/>
      <c r="G738" s="90"/>
      <c r="H738" s="90"/>
      <c r="I738" s="81"/>
      <c r="J738" s="88"/>
      <c r="K738" s="90"/>
      <c r="L738" s="90"/>
      <c r="M738" s="90"/>
      <c r="N738" s="90"/>
      <c r="O738" s="90"/>
      <c r="P738" s="81"/>
      <c r="S738" s="81"/>
    </row>
    <row r="739">
      <c r="B739" s="87"/>
      <c r="C739" s="88"/>
      <c r="D739" s="100"/>
      <c r="E739" s="88"/>
      <c r="F739" s="88"/>
      <c r="G739" s="90"/>
      <c r="H739" s="90"/>
      <c r="I739" s="81"/>
      <c r="J739" s="88"/>
      <c r="K739" s="90"/>
      <c r="L739" s="90"/>
      <c r="M739" s="90"/>
      <c r="N739" s="90"/>
      <c r="O739" s="90"/>
      <c r="P739" s="81"/>
      <c r="S739" s="81"/>
    </row>
    <row r="740">
      <c r="B740" s="87"/>
      <c r="C740" s="88"/>
      <c r="D740" s="100"/>
      <c r="E740" s="88"/>
      <c r="F740" s="88"/>
      <c r="G740" s="90"/>
      <c r="H740" s="90"/>
      <c r="I740" s="81"/>
      <c r="J740" s="88"/>
      <c r="K740" s="90"/>
      <c r="L740" s="90"/>
      <c r="M740" s="90"/>
      <c r="N740" s="90"/>
      <c r="O740" s="90"/>
      <c r="P740" s="81"/>
      <c r="S740" s="81"/>
    </row>
    <row r="741">
      <c r="B741" s="87"/>
      <c r="C741" s="88"/>
      <c r="D741" s="100"/>
      <c r="E741" s="88"/>
      <c r="F741" s="88"/>
      <c r="G741" s="90"/>
      <c r="H741" s="90"/>
      <c r="I741" s="81"/>
      <c r="J741" s="88"/>
      <c r="K741" s="90"/>
      <c r="L741" s="90"/>
      <c r="M741" s="90"/>
      <c r="N741" s="90"/>
      <c r="O741" s="90"/>
      <c r="P741" s="81"/>
      <c r="S741" s="81"/>
    </row>
    <row r="742">
      <c r="B742" s="87"/>
      <c r="C742" s="88"/>
      <c r="D742" s="100"/>
      <c r="E742" s="88"/>
      <c r="F742" s="88"/>
      <c r="G742" s="90"/>
      <c r="H742" s="90"/>
      <c r="I742" s="81"/>
      <c r="J742" s="88"/>
      <c r="K742" s="90"/>
      <c r="L742" s="90"/>
      <c r="M742" s="90"/>
      <c r="N742" s="90"/>
      <c r="O742" s="90"/>
      <c r="P742" s="81"/>
      <c r="S742" s="81"/>
    </row>
    <row r="743">
      <c r="B743" s="87"/>
      <c r="C743" s="88"/>
      <c r="D743" s="100"/>
      <c r="E743" s="88"/>
      <c r="F743" s="88"/>
      <c r="G743" s="90"/>
      <c r="H743" s="90"/>
      <c r="I743" s="81"/>
      <c r="J743" s="88"/>
      <c r="K743" s="90"/>
      <c r="L743" s="90"/>
      <c r="M743" s="90"/>
      <c r="N743" s="90"/>
      <c r="O743" s="90"/>
      <c r="P743" s="81"/>
      <c r="S743" s="81"/>
    </row>
    <row r="744">
      <c r="B744" s="87"/>
      <c r="C744" s="88"/>
      <c r="D744" s="100"/>
      <c r="E744" s="88"/>
      <c r="F744" s="88"/>
      <c r="G744" s="90"/>
      <c r="H744" s="90"/>
      <c r="I744" s="81"/>
      <c r="J744" s="88"/>
      <c r="K744" s="90"/>
      <c r="L744" s="90"/>
      <c r="M744" s="90"/>
      <c r="N744" s="90"/>
      <c r="O744" s="90"/>
      <c r="P744" s="81"/>
      <c r="S744" s="81"/>
    </row>
    <row r="745">
      <c r="B745" s="87"/>
      <c r="C745" s="88"/>
      <c r="D745" s="100"/>
      <c r="E745" s="88"/>
      <c r="F745" s="88"/>
      <c r="G745" s="90"/>
      <c r="H745" s="90"/>
      <c r="I745" s="81"/>
      <c r="J745" s="88"/>
      <c r="K745" s="90"/>
      <c r="L745" s="90"/>
      <c r="M745" s="90"/>
      <c r="N745" s="90"/>
      <c r="O745" s="90"/>
      <c r="P745" s="81"/>
      <c r="S745" s="81"/>
    </row>
    <row r="746">
      <c r="B746" s="87"/>
      <c r="C746" s="88"/>
      <c r="D746" s="100"/>
      <c r="E746" s="88"/>
      <c r="F746" s="88"/>
      <c r="G746" s="90"/>
      <c r="H746" s="90"/>
      <c r="I746" s="81"/>
      <c r="J746" s="88"/>
      <c r="K746" s="90"/>
      <c r="L746" s="90"/>
      <c r="M746" s="90"/>
      <c r="N746" s="90"/>
      <c r="O746" s="90"/>
      <c r="P746" s="81"/>
      <c r="S746" s="81"/>
    </row>
    <row r="747">
      <c r="B747" s="87"/>
      <c r="C747" s="88"/>
      <c r="D747" s="100"/>
      <c r="E747" s="88"/>
      <c r="F747" s="88"/>
      <c r="G747" s="90"/>
      <c r="H747" s="90"/>
      <c r="I747" s="81"/>
      <c r="J747" s="88"/>
      <c r="K747" s="90"/>
      <c r="L747" s="90"/>
      <c r="M747" s="90"/>
      <c r="N747" s="90"/>
      <c r="O747" s="90"/>
      <c r="P747" s="81"/>
      <c r="S747" s="81"/>
    </row>
    <row r="748">
      <c r="B748" s="87"/>
      <c r="C748" s="88"/>
      <c r="D748" s="100"/>
      <c r="E748" s="88"/>
      <c r="F748" s="88"/>
      <c r="G748" s="90"/>
      <c r="H748" s="90"/>
      <c r="I748" s="81"/>
      <c r="J748" s="88"/>
      <c r="K748" s="90"/>
      <c r="L748" s="90"/>
      <c r="M748" s="90"/>
      <c r="N748" s="90"/>
      <c r="O748" s="90"/>
      <c r="P748" s="81"/>
      <c r="S748" s="81"/>
    </row>
    <row r="749">
      <c r="B749" s="87"/>
      <c r="C749" s="88"/>
      <c r="D749" s="100"/>
      <c r="E749" s="88"/>
      <c r="F749" s="88"/>
      <c r="G749" s="90"/>
      <c r="H749" s="90"/>
      <c r="I749" s="81"/>
      <c r="J749" s="88"/>
      <c r="K749" s="90"/>
      <c r="L749" s="90"/>
      <c r="M749" s="90"/>
      <c r="N749" s="90"/>
      <c r="O749" s="90"/>
      <c r="P749" s="81"/>
      <c r="S749" s="81"/>
    </row>
    <row r="750">
      <c r="B750" s="87"/>
      <c r="C750" s="88"/>
      <c r="D750" s="100"/>
      <c r="E750" s="88"/>
      <c r="F750" s="88"/>
      <c r="G750" s="90"/>
      <c r="H750" s="90"/>
      <c r="I750" s="81"/>
      <c r="J750" s="88"/>
      <c r="K750" s="90"/>
      <c r="L750" s="90"/>
      <c r="M750" s="90"/>
      <c r="N750" s="90"/>
      <c r="O750" s="90"/>
      <c r="P750" s="81"/>
      <c r="S750" s="81"/>
    </row>
    <row r="751">
      <c r="B751" s="87"/>
      <c r="C751" s="88"/>
      <c r="D751" s="100"/>
      <c r="E751" s="88"/>
      <c r="F751" s="88"/>
      <c r="G751" s="90"/>
      <c r="H751" s="90"/>
      <c r="I751" s="81"/>
      <c r="J751" s="88"/>
      <c r="K751" s="90"/>
      <c r="L751" s="90"/>
      <c r="M751" s="90"/>
      <c r="N751" s="90"/>
      <c r="O751" s="90"/>
      <c r="P751" s="81"/>
      <c r="S751" s="81"/>
    </row>
    <row r="752">
      <c r="B752" s="87"/>
      <c r="C752" s="88"/>
      <c r="D752" s="100"/>
      <c r="E752" s="88"/>
      <c r="F752" s="88"/>
      <c r="G752" s="90"/>
      <c r="H752" s="90"/>
      <c r="I752" s="81"/>
      <c r="J752" s="88"/>
      <c r="K752" s="90"/>
      <c r="L752" s="90"/>
      <c r="M752" s="90"/>
      <c r="N752" s="90"/>
      <c r="O752" s="90"/>
      <c r="P752" s="81"/>
      <c r="S752" s="81"/>
    </row>
    <row r="753">
      <c r="B753" s="87"/>
      <c r="C753" s="88"/>
      <c r="D753" s="100"/>
      <c r="E753" s="88"/>
      <c r="F753" s="88"/>
      <c r="G753" s="90"/>
      <c r="H753" s="90"/>
      <c r="I753" s="81"/>
      <c r="J753" s="88"/>
      <c r="K753" s="90"/>
      <c r="L753" s="90"/>
      <c r="M753" s="90"/>
      <c r="N753" s="90"/>
      <c r="O753" s="90"/>
      <c r="P753" s="81"/>
      <c r="S753" s="81"/>
    </row>
    <row r="754">
      <c r="B754" s="87"/>
      <c r="C754" s="88"/>
      <c r="D754" s="100"/>
      <c r="E754" s="88"/>
      <c r="F754" s="88"/>
      <c r="G754" s="90"/>
      <c r="H754" s="90"/>
      <c r="I754" s="81"/>
      <c r="J754" s="88"/>
      <c r="K754" s="90"/>
      <c r="L754" s="90"/>
      <c r="M754" s="90"/>
      <c r="N754" s="90"/>
      <c r="O754" s="90"/>
      <c r="P754" s="81"/>
      <c r="S754" s="81"/>
    </row>
    <row r="755">
      <c r="B755" s="87"/>
      <c r="C755" s="88"/>
      <c r="D755" s="100"/>
      <c r="E755" s="88"/>
      <c r="F755" s="88"/>
      <c r="G755" s="90"/>
      <c r="H755" s="90"/>
      <c r="I755" s="81"/>
      <c r="J755" s="88"/>
      <c r="K755" s="90"/>
      <c r="L755" s="90"/>
      <c r="M755" s="90"/>
      <c r="N755" s="90"/>
      <c r="O755" s="90"/>
      <c r="P755" s="81"/>
      <c r="S755" s="81"/>
    </row>
    <row r="756">
      <c r="B756" s="87"/>
      <c r="C756" s="88"/>
      <c r="D756" s="100"/>
      <c r="E756" s="88"/>
      <c r="F756" s="88"/>
      <c r="G756" s="90"/>
      <c r="H756" s="90"/>
      <c r="I756" s="81"/>
      <c r="J756" s="88"/>
      <c r="K756" s="90"/>
      <c r="L756" s="90"/>
      <c r="M756" s="90"/>
      <c r="N756" s="90"/>
      <c r="O756" s="90"/>
      <c r="P756" s="81"/>
      <c r="S756" s="81"/>
    </row>
    <row r="757">
      <c r="B757" s="87"/>
      <c r="C757" s="88"/>
      <c r="D757" s="100"/>
      <c r="E757" s="88"/>
      <c r="F757" s="88"/>
      <c r="G757" s="90"/>
      <c r="H757" s="90"/>
      <c r="I757" s="81"/>
      <c r="J757" s="88"/>
      <c r="K757" s="90"/>
      <c r="L757" s="90"/>
      <c r="M757" s="90"/>
      <c r="N757" s="90"/>
      <c r="O757" s="90"/>
      <c r="P757" s="81"/>
      <c r="S757" s="81"/>
    </row>
    <row r="758">
      <c r="B758" s="87"/>
      <c r="C758" s="88"/>
      <c r="D758" s="100"/>
      <c r="E758" s="88"/>
      <c r="F758" s="88"/>
      <c r="G758" s="90"/>
      <c r="H758" s="90"/>
      <c r="I758" s="81"/>
      <c r="J758" s="88"/>
      <c r="K758" s="90"/>
      <c r="L758" s="90"/>
      <c r="M758" s="90"/>
      <c r="N758" s="90"/>
      <c r="O758" s="90"/>
      <c r="P758" s="81"/>
      <c r="S758" s="81"/>
    </row>
    <row r="759">
      <c r="B759" s="87"/>
      <c r="C759" s="88"/>
      <c r="D759" s="100"/>
      <c r="E759" s="88"/>
      <c r="F759" s="88"/>
      <c r="G759" s="90"/>
      <c r="H759" s="90"/>
      <c r="I759" s="81"/>
      <c r="J759" s="88"/>
      <c r="K759" s="90"/>
      <c r="L759" s="90"/>
      <c r="M759" s="90"/>
      <c r="N759" s="90"/>
      <c r="O759" s="90"/>
      <c r="P759" s="81"/>
      <c r="S759" s="81"/>
    </row>
    <row r="760">
      <c r="B760" s="87"/>
      <c r="C760" s="88"/>
      <c r="D760" s="100"/>
      <c r="E760" s="88"/>
      <c r="F760" s="88"/>
      <c r="G760" s="90"/>
      <c r="H760" s="90"/>
      <c r="I760" s="81"/>
      <c r="J760" s="88"/>
      <c r="K760" s="90"/>
      <c r="L760" s="90"/>
      <c r="M760" s="90"/>
      <c r="N760" s="90"/>
      <c r="O760" s="90"/>
      <c r="P760" s="81"/>
      <c r="S760" s="81"/>
    </row>
    <row r="761">
      <c r="B761" s="87"/>
      <c r="C761" s="88"/>
      <c r="D761" s="100"/>
      <c r="E761" s="88"/>
      <c r="F761" s="88"/>
      <c r="G761" s="90"/>
      <c r="H761" s="90"/>
      <c r="I761" s="81"/>
      <c r="J761" s="88"/>
      <c r="K761" s="90"/>
      <c r="L761" s="90"/>
      <c r="M761" s="90"/>
      <c r="N761" s="90"/>
      <c r="O761" s="90"/>
      <c r="P761" s="81"/>
      <c r="S761" s="81"/>
    </row>
    <row r="762">
      <c r="B762" s="87"/>
      <c r="C762" s="88"/>
      <c r="D762" s="100"/>
      <c r="E762" s="88"/>
      <c r="F762" s="88"/>
      <c r="G762" s="90"/>
      <c r="H762" s="90"/>
      <c r="I762" s="81"/>
      <c r="J762" s="88"/>
      <c r="K762" s="90"/>
      <c r="L762" s="90"/>
      <c r="M762" s="90"/>
      <c r="N762" s="90"/>
      <c r="O762" s="90"/>
      <c r="P762" s="81"/>
      <c r="S762" s="81"/>
    </row>
    <row r="763">
      <c r="B763" s="87"/>
      <c r="C763" s="88"/>
      <c r="D763" s="100"/>
      <c r="E763" s="88"/>
      <c r="F763" s="88"/>
      <c r="G763" s="90"/>
      <c r="H763" s="90"/>
      <c r="I763" s="81"/>
      <c r="J763" s="88"/>
      <c r="K763" s="90"/>
      <c r="L763" s="90"/>
      <c r="M763" s="90"/>
      <c r="N763" s="90"/>
      <c r="O763" s="90"/>
      <c r="P763" s="81"/>
      <c r="S763" s="81"/>
    </row>
    <row r="764">
      <c r="B764" s="87"/>
      <c r="C764" s="88"/>
      <c r="D764" s="100"/>
      <c r="E764" s="88"/>
      <c r="F764" s="88"/>
      <c r="G764" s="90"/>
      <c r="H764" s="90"/>
      <c r="I764" s="81"/>
      <c r="J764" s="88"/>
      <c r="K764" s="90"/>
      <c r="L764" s="90"/>
      <c r="M764" s="90"/>
      <c r="N764" s="90"/>
      <c r="O764" s="90"/>
      <c r="P764" s="81"/>
      <c r="S764" s="81"/>
    </row>
    <row r="765">
      <c r="B765" s="87"/>
      <c r="C765" s="88"/>
      <c r="D765" s="100"/>
      <c r="E765" s="88"/>
      <c r="F765" s="88"/>
      <c r="G765" s="90"/>
      <c r="H765" s="90"/>
      <c r="I765" s="81"/>
      <c r="J765" s="88"/>
      <c r="K765" s="90"/>
      <c r="L765" s="90"/>
      <c r="M765" s="90"/>
      <c r="N765" s="90"/>
      <c r="O765" s="90"/>
      <c r="P765" s="81"/>
      <c r="S765" s="81"/>
    </row>
    <row r="766">
      <c r="B766" s="87"/>
      <c r="C766" s="88"/>
      <c r="D766" s="100"/>
      <c r="E766" s="88"/>
      <c r="F766" s="88"/>
      <c r="G766" s="90"/>
      <c r="H766" s="90"/>
      <c r="I766" s="81"/>
      <c r="J766" s="88"/>
      <c r="K766" s="90"/>
      <c r="L766" s="90"/>
      <c r="M766" s="90"/>
      <c r="N766" s="90"/>
      <c r="O766" s="90"/>
      <c r="P766" s="81"/>
      <c r="S766" s="81"/>
    </row>
    <row r="767">
      <c r="B767" s="87"/>
      <c r="C767" s="88"/>
      <c r="D767" s="100"/>
      <c r="E767" s="88"/>
      <c r="F767" s="88"/>
      <c r="G767" s="90"/>
      <c r="H767" s="90"/>
      <c r="I767" s="81"/>
      <c r="J767" s="88"/>
      <c r="K767" s="90"/>
      <c r="L767" s="90"/>
      <c r="M767" s="90"/>
      <c r="N767" s="90"/>
      <c r="O767" s="90"/>
      <c r="P767" s="81"/>
      <c r="S767" s="81"/>
    </row>
    <row r="768">
      <c r="B768" s="87"/>
      <c r="C768" s="88"/>
      <c r="D768" s="100"/>
      <c r="E768" s="88"/>
      <c r="F768" s="88"/>
      <c r="G768" s="90"/>
      <c r="H768" s="90"/>
      <c r="I768" s="81"/>
      <c r="J768" s="88"/>
      <c r="K768" s="90"/>
      <c r="L768" s="90"/>
      <c r="M768" s="90"/>
      <c r="N768" s="90"/>
      <c r="O768" s="90"/>
      <c r="P768" s="81"/>
      <c r="S768" s="81"/>
    </row>
    <row r="769">
      <c r="B769" s="87"/>
      <c r="C769" s="88"/>
      <c r="D769" s="100"/>
      <c r="E769" s="88"/>
      <c r="F769" s="88"/>
      <c r="G769" s="90"/>
      <c r="H769" s="90"/>
      <c r="I769" s="81"/>
      <c r="J769" s="88"/>
      <c r="K769" s="90"/>
      <c r="L769" s="90"/>
      <c r="M769" s="90"/>
      <c r="N769" s="90"/>
      <c r="O769" s="90"/>
      <c r="P769" s="81"/>
      <c r="S769" s="81"/>
    </row>
    <row r="770">
      <c r="B770" s="87"/>
      <c r="C770" s="88"/>
      <c r="D770" s="100"/>
      <c r="E770" s="88"/>
      <c r="F770" s="88"/>
      <c r="G770" s="90"/>
      <c r="H770" s="90"/>
      <c r="I770" s="81"/>
      <c r="J770" s="88"/>
      <c r="K770" s="90"/>
      <c r="L770" s="90"/>
      <c r="M770" s="90"/>
      <c r="N770" s="90"/>
      <c r="O770" s="90"/>
      <c r="P770" s="81"/>
      <c r="S770" s="81"/>
    </row>
    <row r="771">
      <c r="B771" s="87"/>
      <c r="C771" s="88"/>
      <c r="D771" s="100"/>
      <c r="E771" s="88"/>
      <c r="F771" s="88"/>
      <c r="G771" s="90"/>
      <c r="H771" s="90"/>
      <c r="I771" s="81"/>
      <c r="J771" s="88"/>
      <c r="K771" s="90"/>
      <c r="L771" s="90"/>
      <c r="M771" s="90"/>
      <c r="N771" s="90"/>
      <c r="O771" s="90"/>
      <c r="P771" s="81"/>
      <c r="S771" s="81"/>
    </row>
    <row r="772">
      <c r="B772" s="87"/>
      <c r="C772" s="88"/>
      <c r="D772" s="100"/>
      <c r="E772" s="88"/>
      <c r="F772" s="88"/>
      <c r="G772" s="90"/>
      <c r="H772" s="90"/>
      <c r="I772" s="81"/>
      <c r="J772" s="88"/>
      <c r="K772" s="90"/>
      <c r="L772" s="90"/>
      <c r="M772" s="90"/>
      <c r="N772" s="90"/>
      <c r="O772" s="90"/>
      <c r="P772" s="81"/>
      <c r="S772" s="81"/>
    </row>
    <row r="773">
      <c r="B773" s="87"/>
      <c r="C773" s="88"/>
      <c r="D773" s="100"/>
      <c r="E773" s="88"/>
      <c r="F773" s="88"/>
      <c r="G773" s="90"/>
      <c r="H773" s="90"/>
      <c r="I773" s="81"/>
      <c r="J773" s="88"/>
      <c r="K773" s="90"/>
      <c r="L773" s="90"/>
      <c r="M773" s="90"/>
      <c r="N773" s="90"/>
      <c r="O773" s="90"/>
      <c r="P773" s="81"/>
      <c r="S773" s="81"/>
    </row>
    <row r="774">
      <c r="B774" s="87"/>
      <c r="C774" s="88"/>
      <c r="D774" s="100"/>
      <c r="E774" s="88"/>
      <c r="F774" s="88"/>
      <c r="G774" s="90"/>
      <c r="H774" s="90"/>
      <c r="I774" s="81"/>
      <c r="J774" s="88"/>
      <c r="K774" s="90"/>
      <c r="L774" s="90"/>
      <c r="M774" s="90"/>
      <c r="N774" s="90"/>
      <c r="O774" s="90"/>
      <c r="P774" s="81"/>
      <c r="S774" s="81"/>
    </row>
    <row r="775">
      <c r="B775" s="87"/>
      <c r="C775" s="88"/>
      <c r="D775" s="100"/>
      <c r="E775" s="88"/>
      <c r="F775" s="88"/>
      <c r="G775" s="90"/>
      <c r="H775" s="90"/>
      <c r="I775" s="81"/>
      <c r="J775" s="88"/>
      <c r="K775" s="90"/>
      <c r="L775" s="90"/>
      <c r="M775" s="90"/>
      <c r="N775" s="90"/>
      <c r="O775" s="90"/>
      <c r="P775" s="81"/>
      <c r="S775" s="81"/>
    </row>
    <row r="776">
      <c r="B776" s="87"/>
      <c r="C776" s="88"/>
      <c r="D776" s="100"/>
      <c r="E776" s="88"/>
      <c r="F776" s="88"/>
      <c r="G776" s="90"/>
      <c r="H776" s="90"/>
      <c r="I776" s="81"/>
      <c r="J776" s="88"/>
      <c r="K776" s="90"/>
      <c r="L776" s="90"/>
      <c r="M776" s="90"/>
      <c r="N776" s="90"/>
      <c r="O776" s="90"/>
      <c r="P776" s="81"/>
      <c r="S776" s="81"/>
    </row>
    <row r="777">
      <c r="B777" s="87"/>
      <c r="C777" s="88"/>
      <c r="D777" s="100"/>
      <c r="E777" s="88"/>
      <c r="F777" s="88"/>
      <c r="G777" s="90"/>
      <c r="H777" s="90"/>
      <c r="I777" s="81"/>
      <c r="J777" s="88"/>
      <c r="K777" s="90"/>
      <c r="L777" s="90"/>
      <c r="M777" s="90"/>
      <c r="N777" s="90"/>
      <c r="O777" s="90"/>
      <c r="P777" s="81"/>
      <c r="S777" s="81"/>
    </row>
    <row r="778">
      <c r="B778" s="87"/>
      <c r="C778" s="88"/>
      <c r="D778" s="100"/>
      <c r="E778" s="88"/>
      <c r="F778" s="88"/>
      <c r="G778" s="90"/>
      <c r="H778" s="90"/>
      <c r="I778" s="81"/>
      <c r="J778" s="88"/>
      <c r="K778" s="90"/>
      <c r="L778" s="90"/>
      <c r="M778" s="90"/>
      <c r="N778" s="90"/>
      <c r="O778" s="90"/>
      <c r="P778" s="81"/>
      <c r="S778" s="81"/>
    </row>
    <row r="779">
      <c r="B779" s="87"/>
      <c r="C779" s="88"/>
      <c r="D779" s="100"/>
      <c r="E779" s="88"/>
      <c r="F779" s="88"/>
      <c r="G779" s="90"/>
      <c r="H779" s="90"/>
      <c r="I779" s="81"/>
      <c r="J779" s="88"/>
      <c r="K779" s="90"/>
      <c r="L779" s="90"/>
      <c r="M779" s="90"/>
      <c r="N779" s="90"/>
      <c r="O779" s="90"/>
      <c r="P779" s="81"/>
      <c r="S779" s="81"/>
    </row>
    <row r="780">
      <c r="B780" s="87"/>
      <c r="C780" s="88"/>
      <c r="D780" s="100"/>
      <c r="E780" s="88"/>
      <c r="F780" s="88"/>
      <c r="G780" s="90"/>
      <c r="H780" s="90"/>
      <c r="I780" s="81"/>
      <c r="J780" s="88"/>
      <c r="K780" s="90"/>
      <c r="L780" s="90"/>
      <c r="M780" s="90"/>
      <c r="N780" s="90"/>
      <c r="O780" s="90"/>
      <c r="P780" s="81"/>
      <c r="S780" s="81"/>
    </row>
    <row r="781">
      <c r="B781" s="87"/>
      <c r="C781" s="88"/>
      <c r="D781" s="100"/>
      <c r="E781" s="88"/>
      <c r="F781" s="88"/>
      <c r="G781" s="90"/>
      <c r="H781" s="90"/>
      <c r="I781" s="81"/>
      <c r="J781" s="88"/>
      <c r="K781" s="90"/>
      <c r="L781" s="90"/>
      <c r="M781" s="90"/>
      <c r="N781" s="90"/>
      <c r="O781" s="90"/>
      <c r="P781" s="81"/>
      <c r="S781" s="81"/>
    </row>
    <row r="782">
      <c r="B782" s="87"/>
      <c r="C782" s="88"/>
      <c r="D782" s="100"/>
      <c r="E782" s="88"/>
      <c r="F782" s="88"/>
      <c r="G782" s="90"/>
      <c r="H782" s="90"/>
      <c r="I782" s="81"/>
      <c r="J782" s="88"/>
      <c r="K782" s="90"/>
      <c r="L782" s="90"/>
      <c r="M782" s="90"/>
      <c r="N782" s="90"/>
      <c r="O782" s="90"/>
      <c r="P782" s="81"/>
      <c r="S782" s="81"/>
    </row>
    <row r="783">
      <c r="B783" s="87"/>
      <c r="C783" s="88"/>
      <c r="D783" s="100"/>
      <c r="E783" s="88"/>
      <c r="F783" s="88"/>
      <c r="G783" s="90"/>
      <c r="H783" s="90"/>
      <c r="I783" s="81"/>
      <c r="J783" s="88"/>
      <c r="K783" s="90"/>
      <c r="L783" s="90"/>
      <c r="M783" s="90"/>
      <c r="N783" s="90"/>
      <c r="O783" s="90"/>
      <c r="P783" s="81"/>
      <c r="S783" s="81"/>
    </row>
    <row r="784">
      <c r="B784" s="87"/>
      <c r="C784" s="88"/>
      <c r="D784" s="100"/>
      <c r="E784" s="88"/>
      <c r="F784" s="88"/>
      <c r="G784" s="90"/>
      <c r="H784" s="90"/>
      <c r="I784" s="81"/>
      <c r="J784" s="88"/>
      <c r="K784" s="90"/>
      <c r="L784" s="90"/>
      <c r="M784" s="90"/>
      <c r="N784" s="90"/>
      <c r="O784" s="90"/>
      <c r="P784" s="81"/>
      <c r="S784" s="81"/>
    </row>
    <row r="785">
      <c r="B785" s="87"/>
      <c r="C785" s="88"/>
      <c r="D785" s="100"/>
      <c r="E785" s="88"/>
      <c r="F785" s="88"/>
      <c r="G785" s="90"/>
      <c r="H785" s="90"/>
      <c r="I785" s="81"/>
      <c r="J785" s="88"/>
      <c r="K785" s="90"/>
      <c r="L785" s="90"/>
      <c r="M785" s="90"/>
      <c r="N785" s="90"/>
      <c r="O785" s="90"/>
      <c r="P785" s="81"/>
      <c r="S785" s="81"/>
    </row>
    <row r="786">
      <c r="B786" s="87"/>
      <c r="C786" s="88"/>
      <c r="D786" s="100"/>
      <c r="E786" s="88"/>
      <c r="F786" s="88"/>
      <c r="G786" s="90"/>
      <c r="H786" s="90"/>
      <c r="I786" s="81"/>
      <c r="J786" s="88"/>
      <c r="K786" s="90"/>
      <c r="L786" s="90"/>
      <c r="M786" s="90"/>
      <c r="N786" s="90"/>
      <c r="O786" s="90"/>
      <c r="P786" s="81"/>
      <c r="S786" s="81"/>
    </row>
    <row r="787">
      <c r="B787" s="87"/>
      <c r="C787" s="88"/>
      <c r="D787" s="100"/>
      <c r="E787" s="88"/>
      <c r="F787" s="88"/>
      <c r="G787" s="90"/>
      <c r="H787" s="90"/>
      <c r="I787" s="81"/>
      <c r="J787" s="88"/>
      <c r="K787" s="90"/>
      <c r="L787" s="90"/>
      <c r="M787" s="90"/>
      <c r="N787" s="90"/>
      <c r="O787" s="90"/>
      <c r="P787" s="81"/>
      <c r="S787" s="81"/>
    </row>
    <row r="788">
      <c r="B788" s="87"/>
      <c r="C788" s="88"/>
      <c r="D788" s="100"/>
      <c r="E788" s="88"/>
      <c r="F788" s="88"/>
      <c r="G788" s="90"/>
      <c r="H788" s="90"/>
      <c r="I788" s="81"/>
      <c r="J788" s="88"/>
      <c r="K788" s="90"/>
      <c r="L788" s="90"/>
      <c r="M788" s="90"/>
      <c r="N788" s="90"/>
      <c r="O788" s="90"/>
      <c r="P788" s="81"/>
      <c r="S788" s="81"/>
    </row>
    <row r="789">
      <c r="B789" s="87"/>
      <c r="C789" s="88"/>
      <c r="D789" s="100"/>
      <c r="E789" s="88"/>
      <c r="F789" s="88"/>
      <c r="G789" s="90"/>
      <c r="H789" s="90"/>
      <c r="I789" s="81"/>
      <c r="J789" s="88"/>
      <c r="K789" s="90"/>
      <c r="L789" s="90"/>
      <c r="M789" s="90"/>
      <c r="N789" s="90"/>
      <c r="O789" s="90"/>
      <c r="P789" s="81"/>
      <c r="S789" s="81"/>
    </row>
    <row r="790">
      <c r="B790" s="87"/>
      <c r="C790" s="88"/>
      <c r="D790" s="100"/>
      <c r="E790" s="88"/>
      <c r="F790" s="88"/>
      <c r="G790" s="90"/>
      <c r="H790" s="90"/>
      <c r="I790" s="81"/>
      <c r="J790" s="88"/>
      <c r="K790" s="90"/>
      <c r="L790" s="90"/>
      <c r="M790" s="90"/>
      <c r="N790" s="90"/>
      <c r="O790" s="90"/>
      <c r="P790" s="81"/>
      <c r="S790" s="81"/>
    </row>
    <row r="791">
      <c r="B791" s="87"/>
      <c r="C791" s="88"/>
      <c r="D791" s="100"/>
      <c r="E791" s="88"/>
      <c r="F791" s="88"/>
      <c r="G791" s="90"/>
      <c r="H791" s="90"/>
      <c r="I791" s="81"/>
      <c r="J791" s="88"/>
      <c r="K791" s="90"/>
      <c r="L791" s="90"/>
      <c r="M791" s="90"/>
      <c r="N791" s="90"/>
      <c r="O791" s="90"/>
      <c r="P791" s="81"/>
      <c r="S791" s="81"/>
    </row>
    <row r="792">
      <c r="B792" s="87"/>
      <c r="C792" s="88"/>
      <c r="D792" s="100"/>
      <c r="E792" s="88"/>
      <c r="F792" s="88"/>
      <c r="G792" s="90"/>
      <c r="H792" s="90"/>
      <c r="I792" s="81"/>
      <c r="J792" s="88"/>
      <c r="K792" s="90"/>
      <c r="L792" s="90"/>
      <c r="M792" s="90"/>
      <c r="N792" s="90"/>
      <c r="O792" s="90"/>
      <c r="P792" s="81"/>
      <c r="S792" s="81"/>
    </row>
    <row r="793">
      <c r="B793" s="87"/>
      <c r="C793" s="88"/>
      <c r="D793" s="100"/>
      <c r="E793" s="88"/>
      <c r="F793" s="88"/>
      <c r="G793" s="90"/>
      <c r="H793" s="90"/>
      <c r="I793" s="81"/>
      <c r="J793" s="88"/>
      <c r="K793" s="90"/>
      <c r="L793" s="90"/>
      <c r="M793" s="90"/>
      <c r="N793" s="90"/>
      <c r="O793" s="90"/>
      <c r="P793" s="81"/>
      <c r="S793" s="81"/>
    </row>
    <row r="794">
      <c r="B794" s="87"/>
      <c r="C794" s="88"/>
      <c r="D794" s="100"/>
      <c r="E794" s="88"/>
      <c r="F794" s="88"/>
      <c r="G794" s="90"/>
      <c r="H794" s="90"/>
      <c r="I794" s="81"/>
      <c r="J794" s="88"/>
      <c r="K794" s="90"/>
      <c r="L794" s="90"/>
      <c r="M794" s="90"/>
      <c r="N794" s="90"/>
      <c r="O794" s="90"/>
      <c r="P794" s="81"/>
      <c r="S794" s="81"/>
    </row>
    <row r="795">
      <c r="B795" s="87"/>
      <c r="C795" s="88"/>
      <c r="D795" s="100"/>
      <c r="E795" s="88"/>
      <c r="F795" s="88"/>
      <c r="G795" s="90"/>
      <c r="H795" s="90"/>
      <c r="I795" s="81"/>
      <c r="J795" s="88"/>
      <c r="K795" s="90"/>
      <c r="L795" s="90"/>
      <c r="M795" s="90"/>
      <c r="N795" s="90"/>
      <c r="O795" s="90"/>
      <c r="P795" s="81"/>
      <c r="S795" s="81"/>
    </row>
    <row r="796">
      <c r="B796" s="87"/>
      <c r="C796" s="88"/>
      <c r="D796" s="100"/>
      <c r="E796" s="88"/>
      <c r="F796" s="88"/>
      <c r="G796" s="90"/>
      <c r="H796" s="90"/>
      <c r="I796" s="81"/>
      <c r="J796" s="88"/>
      <c r="K796" s="90"/>
      <c r="L796" s="90"/>
      <c r="M796" s="90"/>
      <c r="N796" s="90"/>
      <c r="O796" s="90"/>
      <c r="P796" s="81"/>
      <c r="S796" s="81"/>
    </row>
    <row r="797">
      <c r="B797" s="87"/>
      <c r="C797" s="88"/>
      <c r="D797" s="100"/>
      <c r="E797" s="88"/>
      <c r="F797" s="88"/>
      <c r="G797" s="90"/>
      <c r="H797" s="90"/>
      <c r="I797" s="81"/>
      <c r="J797" s="88"/>
      <c r="K797" s="90"/>
      <c r="L797" s="90"/>
      <c r="M797" s="90"/>
      <c r="N797" s="90"/>
      <c r="O797" s="90"/>
      <c r="P797" s="81"/>
      <c r="S797" s="81"/>
    </row>
    <row r="798">
      <c r="B798" s="87"/>
      <c r="C798" s="88"/>
      <c r="D798" s="100"/>
      <c r="E798" s="88"/>
      <c r="F798" s="88"/>
      <c r="G798" s="90"/>
      <c r="H798" s="90"/>
      <c r="I798" s="81"/>
      <c r="J798" s="88"/>
      <c r="K798" s="90"/>
      <c r="L798" s="90"/>
      <c r="M798" s="90"/>
      <c r="N798" s="90"/>
      <c r="O798" s="90"/>
      <c r="P798" s="81"/>
      <c r="S798" s="81"/>
    </row>
    <row r="799">
      <c r="B799" s="87"/>
      <c r="C799" s="88"/>
      <c r="D799" s="100"/>
      <c r="E799" s="88"/>
      <c r="F799" s="88"/>
      <c r="G799" s="90"/>
      <c r="H799" s="90"/>
      <c r="I799" s="81"/>
      <c r="J799" s="88"/>
      <c r="K799" s="90"/>
      <c r="L799" s="90"/>
      <c r="M799" s="90"/>
      <c r="N799" s="90"/>
      <c r="O799" s="90"/>
      <c r="P799" s="81"/>
      <c r="S799" s="81"/>
    </row>
    <row r="800">
      <c r="B800" s="87"/>
      <c r="C800" s="88"/>
      <c r="D800" s="100"/>
      <c r="E800" s="88"/>
      <c r="F800" s="88"/>
      <c r="G800" s="90"/>
      <c r="H800" s="90"/>
      <c r="I800" s="81"/>
      <c r="J800" s="88"/>
      <c r="K800" s="90"/>
      <c r="L800" s="90"/>
      <c r="M800" s="90"/>
      <c r="N800" s="90"/>
      <c r="O800" s="90"/>
      <c r="P800" s="81"/>
      <c r="S800" s="81"/>
    </row>
    <row r="801">
      <c r="B801" s="87"/>
      <c r="C801" s="88"/>
      <c r="D801" s="100"/>
      <c r="E801" s="88"/>
      <c r="F801" s="88"/>
      <c r="G801" s="90"/>
      <c r="H801" s="90"/>
      <c r="I801" s="81"/>
      <c r="J801" s="88"/>
      <c r="K801" s="90"/>
      <c r="L801" s="90"/>
      <c r="M801" s="90"/>
      <c r="N801" s="90"/>
      <c r="O801" s="90"/>
      <c r="P801" s="81"/>
      <c r="S801" s="81"/>
    </row>
    <row r="802">
      <c r="B802" s="87"/>
      <c r="C802" s="88"/>
      <c r="D802" s="100"/>
      <c r="E802" s="88"/>
      <c r="F802" s="88"/>
      <c r="G802" s="90"/>
      <c r="H802" s="90"/>
      <c r="I802" s="81"/>
      <c r="J802" s="88"/>
      <c r="K802" s="90"/>
      <c r="L802" s="90"/>
      <c r="M802" s="90"/>
      <c r="N802" s="90"/>
      <c r="O802" s="90"/>
      <c r="P802" s="81"/>
      <c r="S802" s="81"/>
    </row>
    <row r="803">
      <c r="B803" s="87"/>
      <c r="C803" s="88"/>
      <c r="D803" s="100"/>
      <c r="E803" s="88"/>
      <c r="F803" s="88"/>
      <c r="G803" s="90"/>
      <c r="H803" s="90"/>
      <c r="I803" s="81"/>
      <c r="J803" s="88"/>
      <c r="K803" s="90"/>
      <c r="L803" s="90"/>
      <c r="M803" s="90"/>
      <c r="N803" s="90"/>
      <c r="O803" s="90"/>
      <c r="P803" s="81"/>
      <c r="S803" s="81"/>
    </row>
    <row r="804">
      <c r="B804" s="87"/>
      <c r="C804" s="88"/>
      <c r="D804" s="100"/>
      <c r="E804" s="88"/>
      <c r="F804" s="88"/>
      <c r="G804" s="90"/>
      <c r="H804" s="90"/>
      <c r="I804" s="81"/>
      <c r="J804" s="88"/>
      <c r="K804" s="90"/>
      <c r="L804" s="90"/>
      <c r="M804" s="90"/>
      <c r="N804" s="90"/>
      <c r="O804" s="90"/>
      <c r="P804" s="81"/>
      <c r="S804" s="81"/>
    </row>
    <row r="805">
      <c r="B805" s="87"/>
      <c r="C805" s="88"/>
      <c r="D805" s="100"/>
      <c r="E805" s="88"/>
      <c r="F805" s="88"/>
      <c r="G805" s="90"/>
      <c r="H805" s="90"/>
      <c r="I805" s="81"/>
      <c r="J805" s="88"/>
      <c r="K805" s="90"/>
      <c r="L805" s="90"/>
      <c r="M805" s="90"/>
      <c r="N805" s="90"/>
      <c r="O805" s="90"/>
      <c r="P805" s="81"/>
      <c r="S805" s="81"/>
    </row>
    <row r="806">
      <c r="B806" s="87"/>
      <c r="C806" s="88"/>
      <c r="D806" s="100"/>
      <c r="E806" s="88"/>
      <c r="F806" s="88"/>
      <c r="G806" s="90"/>
      <c r="H806" s="90"/>
      <c r="I806" s="81"/>
      <c r="J806" s="88"/>
      <c r="K806" s="90"/>
      <c r="L806" s="90"/>
      <c r="M806" s="90"/>
      <c r="N806" s="90"/>
      <c r="O806" s="90"/>
      <c r="P806" s="81"/>
      <c r="S806" s="81"/>
    </row>
    <row r="807">
      <c r="B807" s="87"/>
      <c r="C807" s="88"/>
      <c r="D807" s="100"/>
      <c r="E807" s="88"/>
      <c r="F807" s="88"/>
      <c r="G807" s="90"/>
      <c r="H807" s="90"/>
      <c r="I807" s="81"/>
      <c r="J807" s="88"/>
      <c r="K807" s="90"/>
      <c r="L807" s="90"/>
      <c r="M807" s="90"/>
      <c r="N807" s="90"/>
      <c r="O807" s="90"/>
      <c r="P807" s="81"/>
      <c r="S807" s="81"/>
    </row>
    <row r="808">
      <c r="B808" s="87"/>
      <c r="C808" s="88"/>
      <c r="D808" s="100"/>
      <c r="E808" s="88"/>
      <c r="F808" s="88"/>
      <c r="G808" s="90"/>
      <c r="H808" s="90"/>
      <c r="I808" s="81"/>
      <c r="J808" s="88"/>
      <c r="K808" s="90"/>
      <c r="L808" s="90"/>
      <c r="M808" s="90"/>
      <c r="N808" s="90"/>
      <c r="O808" s="90"/>
      <c r="P808" s="81"/>
      <c r="S808" s="81"/>
    </row>
    <row r="809">
      <c r="B809" s="87"/>
      <c r="C809" s="88"/>
      <c r="D809" s="100"/>
      <c r="E809" s="88"/>
      <c r="F809" s="88"/>
      <c r="G809" s="90"/>
      <c r="H809" s="90"/>
      <c r="I809" s="81"/>
      <c r="J809" s="88"/>
      <c r="K809" s="90"/>
      <c r="L809" s="90"/>
      <c r="M809" s="90"/>
      <c r="N809" s="90"/>
      <c r="O809" s="90"/>
      <c r="P809" s="81"/>
      <c r="S809" s="81"/>
    </row>
    <row r="810">
      <c r="B810" s="87"/>
      <c r="C810" s="88"/>
      <c r="D810" s="100"/>
      <c r="E810" s="88"/>
      <c r="F810" s="88"/>
      <c r="G810" s="90"/>
      <c r="H810" s="90"/>
      <c r="I810" s="81"/>
      <c r="J810" s="88"/>
      <c r="K810" s="90"/>
      <c r="L810" s="90"/>
      <c r="M810" s="90"/>
      <c r="N810" s="90"/>
      <c r="O810" s="90"/>
      <c r="P810" s="81"/>
      <c r="S810" s="81"/>
    </row>
    <row r="811">
      <c r="B811" s="87"/>
      <c r="C811" s="88"/>
      <c r="D811" s="100"/>
      <c r="E811" s="88"/>
      <c r="F811" s="88"/>
      <c r="G811" s="90"/>
      <c r="H811" s="90"/>
      <c r="I811" s="81"/>
      <c r="J811" s="88"/>
      <c r="K811" s="90"/>
      <c r="L811" s="90"/>
      <c r="M811" s="90"/>
      <c r="N811" s="90"/>
      <c r="O811" s="90"/>
      <c r="P811" s="81"/>
      <c r="S811" s="81"/>
    </row>
    <row r="812">
      <c r="B812" s="87"/>
      <c r="C812" s="88"/>
      <c r="D812" s="100"/>
      <c r="E812" s="88"/>
      <c r="F812" s="88"/>
      <c r="G812" s="90"/>
      <c r="H812" s="90"/>
      <c r="I812" s="81"/>
      <c r="J812" s="88"/>
      <c r="K812" s="90"/>
      <c r="L812" s="90"/>
      <c r="M812" s="90"/>
      <c r="N812" s="90"/>
      <c r="O812" s="90"/>
      <c r="P812" s="81"/>
      <c r="S812" s="81"/>
    </row>
    <row r="813">
      <c r="B813" s="87"/>
      <c r="C813" s="88"/>
      <c r="D813" s="100"/>
      <c r="E813" s="88"/>
      <c r="F813" s="88"/>
      <c r="G813" s="90"/>
      <c r="H813" s="90"/>
      <c r="I813" s="81"/>
      <c r="J813" s="88"/>
      <c r="K813" s="90"/>
      <c r="L813" s="90"/>
      <c r="M813" s="90"/>
      <c r="N813" s="90"/>
      <c r="O813" s="90"/>
      <c r="P813" s="81"/>
      <c r="S813" s="81"/>
    </row>
    <row r="814">
      <c r="B814" s="87"/>
      <c r="C814" s="88"/>
      <c r="D814" s="100"/>
      <c r="E814" s="88"/>
      <c r="F814" s="88"/>
      <c r="G814" s="90"/>
      <c r="H814" s="90"/>
      <c r="I814" s="81"/>
      <c r="J814" s="88"/>
      <c r="K814" s="90"/>
      <c r="L814" s="90"/>
      <c r="M814" s="90"/>
      <c r="N814" s="90"/>
      <c r="O814" s="90"/>
      <c r="P814" s="81"/>
      <c r="S814" s="81"/>
    </row>
    <row r="815">
      <c r="B815" s="87"/>
      <c r="C815" s="88"/>
      <c r="D815" s="100"/>
      <c r="E815" s="88"/>
      <c r="F815" s="88"/>
      <c r="G815" s="90"/>
      <c r="H815" s="90"/>
      <c r="I815" s="81"/>
      <c r="J815" s="88"/>
      <c r="K815" s="90"/>
      <c r="L815" s="90"/>
      <c r="M815" s="90"/>
      <c r="N815" s="90"/>
      <c r="O815" s="90"/>
      <c r="P815" s="81"/>
      <c r="S815" s="81"/>
    </row>
    <row r="816">
      <c r="B816" s="87"/>
      <c r="C816" s="88"/>
      <c r="D816" s="100"/>
      <c r="E816" s="88"/>
      <c r="F816" s="88"/>
      <c r="G816" s="90"/>
      <c r="H816" s="90"/>
      <c r="I816" s="81"/>
      <c r="J816" s="88"/>
      <c r="K816" s="90"/>
      <c r="L816" s="90"/>
      <c r="M816" s="90"/>
      <c r="N816" s="90"/>
      <c r="O816" s="90"/>
      <c r="P816" s="81"/>
      <c r="S816" s="81"/>
    </row>
    <row r="817">
      <c r="B817" s="87"/>
      <c r="C817" s="88"/>
      <c r="D817" s="100"/>
      <c r="E817" s="88"/>
      <c r="F817" s="88"/>
      <c r="G817" s="90"/>
      <c r="H817" s="90"/>
      <c r="I817" s="81"/>
      <c r="J817" s="88"/>
      <c r="K817" s="90"/>
      <c r="L817" s="90"/>
      <c r="M817" s="90"/>
      <c r="N817" s="90"/>
      <c r="O817" s="90"/>
      <c r="P817" s="81"/>
      <c r="S817" s="81"/>
    </row>
    <row r="818">
      <c r="B818" s="87"/>
      <c r="C818" s="88"/>
      <c r="D818" s="100"/>
      <c r="E818" s="88"/>
      <c r="F818" s="88"/>
      <c r="G818" s="90"/>
      <c r="H818" s="90"/>
      <c r="I818" s="81"/>
      <c r="J818" s="88"/>
      <c r="K818" s="90"/>
      <c r="L818" s="90"/>
      <c r="M818" s="90"/>
      <c r="N818" s="90"/>
      <c r="O818" s="90"/>
      <c r="P818" s="81"/>
      <c r="S818" s="81"/>
    </row>
    <row r="819">
      <c r="B819" s="87"/>
      <c r="C819" s="88"/>
      <c r="D819" s="100"/>
      <c r="E819" s="88"/>
      <c r="F819" s="88"/>
      <c r="G819" s="90"/>
      <c r="H819" s="90"/>
      <c r="I819" s="81"/>
      <c r="J819" s="88"/>
      <c r="K819" s="90"/>
      <c r="L819" s="90"/>
      <c r="M819" s="90"/>
      <c r="N819" s="90"/>
      <c r="O819" s="90"/>
      <c r="P819" s="81"/>
      <c r="S819" s="81"/>
    </row>
    <row r="820">
      <c r="B820" s="87"/>
      <c r="C820" s="88"/>
      <c r="D820" s="100"/>
      <c r="E820" s="88"/>
      <c r="F820" s="88"/>
      <c r="G820" s="90"/>
      <c r="H820" s="90"/>
      <c r="I820" s="81"/>
      <c r="J820" s="88"/>
      <c r="K820" s="90"/>
      <c r="L820" s="90"/>
      <c r="M820" s="90"/>
      <c r="N820" s="90"/>
      <c r="O820" s="90"/>
      <c r="P820" s="81"/>
      <c r="S820" s="81"/>
    </row>
    <row r="821">
      <c r="B821" s="87"/>
      <c r="C821" s="88"/>
      <c r="D821" s="100"/>
      <c r="E821" s="88"/>
      <c r="F821" s="88"/>
      <c r="G821" s="90"/>
      <c r="H821" s="90"/>
      <c r="I821" s="81"/>
      <c r="J821" s="88"/>
      <c r="K821" s="90"/>
      <c r="L821" s="90"/>
      <c r="M821" s="90"/>
      <c r="N821" s="90"/>
      <c r="O821" s="90"/>
      <c r="P821" s="81"/>
      <c r="S821" s="81"/>
    </row>
    <row r="822">
      <c r="B822" s="87"/>
      <c r="C822" s="88"/>
      <c r="D822" s="100"/>
      <c r="E822" s="88"/>
      <c r="F822" s="88"/>
      <c r="G822" s="90"/>
      <c r="H822" s="90"/>
      <c r="I822" s="81"/>
      <c r="J822" s="88"/>
      <c r="K822" s="90"/>
      <c r="L822" s="90"/>
      <c r="M822" s="90"/>
      <c r="N822" s="90"/>
      <c r="O822" s="90"/>
      <c r="P822" s="81"/>
      <c r="S822" s="81"/>
    </row>
    <row r="823">
      <c r="B823" s="87"/>
      <c r="C823" s="88"/>
      <c r="D823" s="100"/>
      <c r="E823" s="88"/>
      <c r="F823" s="88"/>
      <c r="G823" s="90"/>
      <c r="H823" s="90"/>
      <c r="I823" s="81"/>
      <c r="J823" s="88"/>
      <c r="K823" s="90"/>
      <c r="L823" s="90"/>
      <c r="M823" s="90"/>
      <c r="N823" s="90"/>
      <c r="O823" s="90"/>
      <c r="P823" s="81"/>
      <c r="S823" s="81"/>
    </row>
    <row r="824">
      <c r="B824" s="87"/>
      <c r="C824" s="88"/>
      <c r="D824" s="100"/>
      <c r="E824" s="88"/>
      <c r="F824" s="88"/>
      <c r="G824" s="90"/>
      <c r="H824" s="90"/>
      <c r="I824" s="81"/>
      <c r="J824" s="88"/>
      <c r="K824" s="90"/>
      <c r="L824" s="90"/>
      <c r="M824" s="90"/>
      <c r="N824" s="90"/>
      <c r="O824" s="90"/>
      <c r="P824" s="81"/>
      <c r="S824" s="81"/>
    </row>
    <row r="825">
      <c r="B825" s="87"/>
      <c r="C825" s="88"/>
      <c r="D825" s="100"/>
      <c r="E825" s="88"/>
      <c r="F825" s="88"/>
      <c r="G825" s="90"/>
      <c r="H825" s="90"/>
      <c r="I825" s="81"/>
      <c r="J825" s="88"/>
      <c r="K825" s="90"/>
      <c r="L825" s="90"/>
      <c r="M825" s="90"/>
      <c r="N825" s="90"/>
      <c r="O825" s="90"/>
      <c r="P825" s="81"/>
      <c r="S825" s="81"/>
    </row>
    <row r="826">
      <c r="B826" s="87"/>
      <c r="C826" s="88"/>
      <c r="D826" s="100"/>
      <c r="E826" s="88"/>
      <c r="F826" s="88"/>
      <c r="G826" s="90"/>
      <c r="H826" s="90"/>
      <c r="I826" s="81"/>
      <c r="J826" s="88"/>
      <c r="K826" s="90"/>
      <c r="L826" s="90"/>
      <c r="M826" s="90"/>
      <c r="N826" s="90"/>
      <c r="O826" s="90"/>
      <c r="P826" s="81"/>
      <c r="S826" s="81"/>
    </row>
    <row r="827">
      <c r="B827" s="87"/>
      <c r="C827" s="88"/>
      <c r="D827" s="100"/>
      <c r="E827" s="88"/>
      <c r="F827" s="88"/>
      <c r="G827" s="90"/>
      <c r="H827" s="90"/>
      <c r="I827" s="81"/>
      <c r="J827" s="88"/>
      <c r="K827" s="90"/>
      <c r="L827" s="90"/>
      <c r="M827" s="90"/>
      <c r="N827" s="90"/>
      <c r="O827" s="90"/>
      <c r="P827" s="81"/>
      <c r="S827" s="81"/>
    </row>
    <row r="828">
      <c r="B828" s="87"/>
      <c r="C828" s="88"/>
      <c r="D828" s="100"/>
      <c r="E828" s="88"/>
      <c r="F828" s="88"/>
      <c r="G828" s="90"/>
      <c r="H828" s="90"/>
      <c r="I828" s="81"/>
      <c r="J828" s="88"/>
      <c r="K828" s="90"/>
      <c r="L828" s="90"/>
      <c r="M828" s="90"/>
      <c r="N828" s="90"/>
      <c r="O828" s="90"/>
      <c r="P828" s="81"/>
      <c r="S828" s="81"/>
    </row>
    <row r="829">
      <c r="B829" s="87"/>
      <c r="C829" s="88"/>
      <c r="D829" s="100"/>
      <c r="E829" s="88"/>
      <c r="F829" s="88"/>
      <c r="G829" s="90"/>
      <c r="H829" s="90"/>
      <c r="I829" s="81"/>
      <c r="J829" s="88"/>
      <c r="K829" s="90"/>
      <c r="L829" s="90"/>
      <c r="M829" s="90"/>
      <c r="N829" s="90"/>
      <c r="O829" s="90"/>
      <c r="P829" s="81"/>
      <c r="S829" s="81"/>
    </row>
    <row r="830">
      <c r="B830" s="87"/>
      <c r="C830" s="88"/>
      <c r="D830" s="100"/>
      <c r="E830" s="88"/>
      <c r="F830" s="88"/>
      <c r="G830" s="90"/>
      <c r="H830" s="90"/>
      <c r="I830" s="81"/>
      <c r="J830" s="88"/>
      <c r="K830" s="90"/>
      <c r="L830" s="90"/>
      <c r="M830" s="90"/>
      <c r="N830" s="90"/>
      <c r="O830" s="90"/>
      <c r="P830" s="81"/>
      <c r="S830" s="81"/>
    </row>
    <row r="831">
      <c r="B831" s="87"/>
      <c r="C831" s="88"/>
      <c r="D831" s="100"/>
      <c r="E831" s="88"/>
      <c r="F831" s="88"/>
      <c r="G831" s="90"/>
      <c r="H831" s="90"/>
      <c r="I831" s="81"/>
      <c r="J831" s="88"/>
      <c r="K831" s="90"/>
      <c r="L831" s="90"/>
      <c r="M831" s="90"/>
      <c r="N831" s="90"/>
      <c r="O831" s="90"/>
      <c r="P831" s="81"/>
      <c r="S831" s="81"/>
    </row>
    <row r="832">
      <c r="B832" s="87"/>
      <c r="C832" s="88"/>
      <c r="D832" s="100"/>
      <c r="E832" s="88"/>
      <c r="F832" s="88"/>
      <c r="G832" s="90"/>
      <c r="H832" s="90"/>
      <c r="I832" s="81"/>
      <c r="J832" s="88"/>
      <c r="K832" s="90"/>
      <c r="L832" s="90"/>
      <c r="M832" s="90"/>
      <c r="N832" s="90"/>
      <c r="O832" s="90"/>
      <c r="P832" s="81"/>
      <c r="S832" s="81"/>
    </row>
    <row r="833">
      <c r="B833" s="87"/>
      <c r="C833" s="88"/>
      <c r="D833" s="100"/>
      <c r="E833" s="88"/>
      <c r="F833" s="88"/>
      <c r="G833" s="90"/>
      <c r="H833" s="90"/>
      <c r="I833" s="81"/>
      <c r="J833" s="88"/>
      <c r="K833" s="90"/>
      <c r="L833" s="90"/>
      <c r="M833" s="90"/>
      <c r="N833" s="90"/>
      <c r="O833" s="90"/>
      <c r="P833" s="81"/>
      <c r="S833" s="81"/>
    </row>
    <row r="834">
      <c r="B834" s="87"/>
      <c r="C834" s="88"/>
      <c r="D834" s="100"/>
      <c r="E834" s="88"/>
      <c r="F834" s="88"/>
      <c r="G834" s="90"/>
      <c r="H834" s="90"/>
      <c r="I834" s="81"/>
      <c r="J834" s="88"/>
      <c r="K834" s="90"/>
      <c r="L834" s="90"/>
      <c r="M834" s="90"/>
      <c r="N834" s="90"/>
      <c r="O834" s="90"/>
      <c r="P834" s="81"/>
      <c r="S834" s="81"/>
    </row>
    <row r="835">
      <c r="B835" s="87"/>
      <c r="C835" s="88"/>
      <c r="D835" s="100"/>
      <c r="E835" s="88"/>
      <c r="F835" s="88"/>
      <c r="G835" s="90"/>
      <c r="H835" s="90"/>
      <c r="I835" s="81"/>
      <c r="J835" s="88"/>
      <c r="K835" s="90"/>
      <c r="L835" s="90"/>
      <c r="M835" s="90"/>
      <c r="N835" s="90"/>
      <c r="O835" s="90"/>
      <c r="P835" s="81"/>
      <c r="S835" s="81"/>
    </row>
    <row r="836">
      <c r="B836" s="87"/>
      <c r="C836" s="88"/>
      <c r="D836" s="100"/>
      <c r="E836" s="88"/>
      <c r="F836" s="88"/>
      <c r="G836" s="90"/>
      <c r="H836" s="90"/>
      <c r="I836" s="81"/>
      <c r="J836" s="88"/>
      <c r="K836" s="90"/>
      <c r="L836" s="90"/>
      <c r="M836" s="90"/>
      <c r="N836" s="90"/>
      <c r="O836" s="90"/>
      <c r="P836" s="81"/>
      <c r="S836" s="81"/>
    </row>
    <row r="837">
      <c r="B837" s="87"/>
      <c r="C837" s="88"/>
      <c r="D837" s="100"/>
      <c r="E837" s="88"/>
      <c r="F837" s="88"/>
      <c r="G837" s="90"/>
      <c r="H837" s="90"/>
      <c r="I837" s="81"/>
      <c r="J837" s="88"/>
      <c r="K837" s="90"/>
      <c r="L837" s="90"/>
      <c r="M837" s="90"/>
      <c r="N837" s="90"/>
      <c r="O837" s="90"/>
      <c r="P837" s="81"/>
      <c r="S837" s="81"/>
    </row>
    <row r="838">
      <c r="B838" s="87"/>
      <c r="C838" s="88"/>
      <c r="D838" s="100"/>
      <c r="E838" s="88"/>
      <c r="F838" s="88"/>
      <c r="G838" s="90"/>
      <c r="H838" s="90"/>
      <c r="I838" s="81"/>
      <c r="J838" s="88"/>
      <c r="K838" s="90"/>
      <c r="L838" s="90"/>
      <c r="M838" s="90"/>
      <c r="N838" s="90"/>
      <c r="O838" s="90"/>
      <c r="P838" s="81"/>
      <c r="S838" s="81"/>
    </row>
    <row r="839">
      <c r="B839" s="87"/>
      <c r="C839" s="88"/>
      <c r="D839" s="100"/>
      <c r="E839" s="88"/>
      <c r="F839" s="88"/>
      <c r="G839" s="90"/>
      <c r="H839" s="90"/>
      <c r="I839" s="81"/>
      <c r="J839" s="88"/>
      <c r="K839" s="90"/>
      <c r="L839" s="90"/>
      <c r="M839" s="90"/>
      <c r="N839" s="90"/>
      <c r="O839" s="90"/>
      <c r="P839" s="81"/>
      <c r="S839" s="81"/>
    </row>
    <row r="840">
      <c r="B840" s="87"/>
      <c r="C840" s="88"/>
      <c r="D840" s="100"/>
      <c r="E840" s="88"/>
      <c r="F840" s="88"/>
      <c r="G840" s="90"/>
      <c r="H840" s="90"/>
      <c r="I840" s="81"/>
      <c r="J840" s="88"/>
      <c r="K840" s="90"/>
      <c r="L840" s="90"/>
      <c r="M840" s="90"/>
      <c r="N840" s="90"/>
      <c r="O840" s="90"/>
      <c r="P840" s="81"/>
      <c r="S840" s="81"/>
    </row>
    <row r="841">
      <c r="B841" s="87"/>
      <c r="C841" s="88"/>
      <c r="D841" s="100"/>
      <c r="E841" s="88"/>
      <c r="F841" s="88"/>
      <c r="G841" s="90"/>
      <c r="H841" s="90"/>
      <c r="I841" s="81"/>
      <c r="J841" s="88"/>
      <c r="K841" s="90"/>
      <c r="L841" s="90"/>
      <c r="M841" s="90"/>
      <c r="N841" s="90"/>
      <c r="O841" s="90"/>
      <c r="P841" s="81"/>
      <c r="S841" s="81"/>
    </row>
    <row r="842">
      <c r="B842" s="87"/>
      <c r="C842" s="88"/>
      <c r="D842" s="100"/>
      <c r="E842" s="88"/>
      <c r="F842" s="88"/>
      <c r="G842" s="90"/>
      <c r="H842" s="90"/>
      <c r="I842" s="81"/>
      <c r="J842" s="88"/>
      <c r="K842" s="90"/>
      <c r="L842" s="90"/>
      <c r="M842" s="90"/>
      <c r="N842" s="90"/>
      <c r="O842" s="90"/>
      <c r="P842" s="81"/>
      <c r="S842" s="81"/>
    </row>
    <row r="843">
      <c r="B843" s="87"/>
      <c r="C843" s="88"/>
      <c r="D843" s="100"/>
      <c r="E843" s="88"/>
      <c r="F843" s="88"/>
      <c r="G843" s="90"/>
      <c r="H843" s="90"/>
      <c r="I843" s="81"/>
      <c r="J843" s="88"/>
      <c r="K843" s="90"/>
      <c r="L843" s="90"/>
      <c r="M843" s="90"/>
      <c r="N843" s="90"/>
      <c r="O843" s="90"/>
      <c r="P843" s="81"/>
      <c r="S843" s="81"/>
    </row>
    <row r="844">
      <c r="B844" s="87"/>
      <c r="C844" s="88"/>
      <c r="D844" s="100"/>
      <c r="E844" s="88"/>
      <c r="F844" s="88"/>
      <c r="G844" s="90"/>
      <c r="H844" s="90"/>
      <c r="I844" s="81"/>
      <c r="J844" s="88"/>
      <c r="K844" s="90"/>
      <c r="L844" s="90"/>
      <c r="M844" s="90"/>
      <c r="N844" s="90"/>
      <c r="O844" s="90"/>
      <c r="P844" s="81"/>
      <c r="S844" s="81"/>
    </row>
    <row r="845">
      <c r="B845" s="87"/>
      <c r="C845" s="88"/>
      <c r="D845" s="100"/>
      <c r="E845" s="88"/>
      <c r="F845" s="88"/>
      <c r="G845" s="90"/>
      <c r="H845" s="90"/>
      <c r="I845" s="81"/>
      <c r="J845" s="88"/>
      <c r="K845" s="90"/>
      <c r="L845" s="90"/>
      <c r="M845" s="90"/>
      <c r="N845" s="90"/>
      <c r="O845" s="90"/>
      <c r="P845" s="81"/>
      <c r="S845" s="81"/>
    </row>
    <row r="846">
      <c r="B846" s="87"/>
      <c r="C846" s="88"/>
      <c r="D846" s="100"/>
      <c r="E846" s="88"/>
      <c r="F846" s="88"/>
      <c r="G846" s="90"/>
      <c r="H846" s="90"/>
      <c r="I846" s="81"/>
      <c r="J846" s="88"/>
      <c r="K846" s="90"/>
      <c r="L846" s="90"/>
      <c r="M846" s="90"/>
      <c r="N846" s="90"/>
      <c r="O846" s="90"/>
      <c r="P846" s="81"/>
      <c r="S846" s="81"/>
    </row>
    <row r="847">
      <c r="B847" s="87"/>
      <c r="C847" s="88"/>
      <c r="D847" s="100"/>
      <c r="E847" s="88"/>
      <c r="F847" s="88"/>
      <c r="G847" s="90"/>
      <c r="H847" s="90"/>
      <c r="I847" s="81"/>
      <c r="J847" s="88"/>
      <c r="K847" s="90"/>
      <c r="L847" s="90"/>
      <c r="M847" s="90"/>
      <c r="N847" s="90"/>
      <c r="O847" s="90"/>
      <c r="P847" s="81"/>
      <c r="S847" s="81"/>
    </row>
    <row r="848">
      <c r="B848" s="87"/>
      <c r="C848" s="88"/>
      <c r="D848" s="100"/>
      <c r="E848" s="88"/>
      <c r="F848" s="88"/>
      <c r="G848" s="90"/>
      <c r="H848" s="90"/>
      <c r="I848" s="81"/>
      <c r="J848" s="88"/>
      <c r="K848" s="90"/>
      <c r="L848" s="90"/>
      <c r="M848" s="90"/>
      <c r="N848" s="90"/>
      <c r="O848" s="90"/>
      <c r="P848" s="81"/>
      <c r="S848" s="81"/>
    </row>
    <row r="849">
      <c r="B849" s="87"/>
      <c r="C849" s="88"/>
      <c r="D849" s="100"/>
      <c r="E849" s="88"/>
      <c r="F849" s="88"/>
      <c r="G849" s="90"/>
      <c r="H849" s="90"/>
      <c r="I849" s="81"/>
      <c r="J849" s="88"/>
      <c r="K849" s="90"/>
      <c r="L849" s="90"/>
      <c r="M849" s="90"/>
      <c r="N849" s="90"/>
      <c r="O849" s="90"/>
      <c r="P849" s="81"/>
      <c r="S849" s="81"/>
    </row>
    <row r="850">
      <c r="B850" s="87"/>
      <c r="C850" s="88"/>
      <c r="D850" s="100"/>
      <c r="E850" s="88"/>
      <c r="F850" s="88"/>
      <c r="G850" s="90"/>
      <c r="H850" s="90"/>
      <c r="I850" s="81"/>
      <c r="J850" s="88"/>
      <c r="K850" s="90"/>
      <c r="L850" s="90"/>
      <c r="M850" s="90"/>
      <c r="N850" s="90"/>
      <c r="O850" s="90"/>
      <c r="P850" s="81"/>
      <c r="S850" s="81"/>
    </row>
    <row r="851">
      <c r="B851" s="87"/>
      <c r="C851" s="88"/>
      <c r="D851" s="100"/>
      <c r="E851" s="88"/>
      <c r="F851" s="88"/>
      <c r="G851" s="90"/>
      <c r="H851" s="90"/>
      <c r="I851" s="81"/>
      <c r="J851" s="88"/>
      <c r="K851" s="90"/>
      <c r="L851" s="90"/>
      <c r="M851" s="90"/>
      <c r="N851" s="90"/>
      <c r="O851" s="90"/>
      <c r="P851" s="81"/>
      <c r="S851" s="81"/>
    </row>
    <row r="852">
      <c r="B852" s="87"/>
      <c r="C852" s="88"/>
      <c r="D852" s="100"/>
      <c r="E852" s="88"/>
      <c r="F852" s="88"/>
      <c r="G852" s="90"/>
      <c r="H852" s="90"/>
      <c r="I852" s="81"/>
      <c r="J852" s="88"/>
      <c r="K852" s="90"/>
      <c r="L852" s="90"/>
      <c r="M852" s="90"/>
      <c r="N852" s="90"/>
      <c r="O852" s="90"/>
      <c r="P852" s="81"/>
      <c r="S852" s="81"/>
    </row>
    <row r="853">
      <c r="B853" s="87"/>
      <c r="C853" s="88"/>
      <c r="D853" s="100"/>
      <c r="E853" s="88"/>
      <c r="F853" s="88"/>
      <c r="G853" s="90"/>
      <c r="H853" s="90"/>
      <c r="I853" s="81"/>
      <c r="J853" s="88"/>
      <c r="K853" s="90"/>
      <c r="L853" s="90"/>
      <c r="M853" s="90"/>
      <c r="N853" s="90"/>
      <c r="O853" s="90"/>
      <c r="P853" s="81"/>
      <c r="S853" s="81"/>
    </row>
    <row r="854">
      <c r="B854" s="87"/>
      <c r="C854" s="88"/>
      <c r="D854" s="100"/>
      <c r="E854" s="88"/>
      <c r="F854" s="88"/>
      <c r="G854" s="90"/>
      <c r="H854" s="90"/>
      <c r="I854" s="81"/>
      <c r="J854" s="88"/>
      <c r="K854" s="90"/>
      <c r="L854" s="90"/>
      <c r="M854" s="90"/>
      <c r="N854" s="90"/>
      <c r="O854" s="90"/>
      <c r="P854" s="81"/>
      <c r="S854" s="81"/>
    </row>
    <row r="855">
      <c r="B855" s="87"/>
      <c r="C855" s="88"/>
      <c r="D855" s="100"/>
      <c r="E855" s="88"/>
      <c r="F855" s="88"/>
      <c r="G855" s="90"/>
      <c r="H855" s="90"/>
      <c r="I855" s="81"/>
      <c r="J855" s="88"/>
      <c r="K855" s="90"/>
      <c r="L855" s="90"/>
      <c r="M855" s="90"/>
      <c r="N855" s="90"/>
      <c r="O855" s="90"/>
      <c r="P855" s="81"/>
      <c r="S855" s="81"/>
    </row>
    <row r="856">
      <c r="B856" s="87"/>
      <c r="C856" s="88"/>
      <c r="D856" s="100"/>
      <c r="E856" s="88"/>
      <c r="F856" s="88"/>
      <c r="G856" s="90"/>
      <c r="H856" s="90"/>
      <c r="I856" s="81"/>
      <c r="J856" s="88"/>
      <c r="K856" s="90"/>
      <c r="L856" s="90"/>
      <c r="M856" s="90"/>
      <c r="N856" s="90"/>
      <c r="O856" s="90"/>
      <c r="P856" s="81"/>
      <c r="S856" s="81"/>
    </row>
    <row r="857">
      <c r="B857" s="87"/>
      <c r="C857" s="88"/>
      <c r="D857" s="100"/>
      <c r="E857" s="88"/>
      <c r="F857" s="88"/>
      <c r="G857" s="90"/>
      <c r="H857" s="90"/>
      <c r="I857" s="81"/>
      <c r="J857" s="88"/>
      <c r="K857" s="90"/>
      <c r="L857" s="90"/>
      <c r="M857" s="90"/>
      <c r="N857" s="90"/>
      <c r="O857" s="90"/>
      <c r="P857" s="81"/>
      <c r="S857" s="81"/>
    </row>
    <row r="858">
      <c r="B858" s="87"/>
      <c r="C858" s="88"/>
      <c r="D858" s="100"/>
      <c r="E858" s="88"/>
      <c r="F858" s="88"/>
      <c r="G858" s="90"/>
      <c r="H858" s="90"/>
      <c r="I858" s="81"/>
      <c r="J858" s="88"/>
      <c r="K858" s="90"/>
      <c r="L858" s="90"/>
      <c r="M858" s="90"/>
      <c r="N858" s="90"/>
      <c r="O858" s="90"/>
      <c r="P858" s="81"/>
      <c r="S858" s="81"/>
    </row>
    <row r="859">
      <c r="B859" s="87"/>
      <c r="C859" s="88"/>
      <c r="D859" s="100"/>
      <c r="E859" s="88"/>
      <c r="F859" s="88"/>
      <c r="G859" s="90"/>
      <c r="H859" s="90"/>
      <c r="I859" s="81"/>
      <c r="J859" s="88"/>
      <c r="K859" s="90"/>
      <c r="L859" s="90"/>
      <c r="M859" s="90"/>
      <c r="N859" s="90"/>
      <c r="O859" s="90"/>
      <c r="P859" s="81"/>
      <c r="S859" s="81"/>
    </row>
    <row r="860">
      <c r="B860" s="87"/>
      <c r="C860" s="88"/>
      <c r="D860" s="100"/>
      <c r="E860" s="88"/>
      <c r="F860" s="88"/>
      <c r="G860" s="90"/>
      <c r="H860" s="90"/>
      <c r="I860" s="81"/>
      <c r="J860" s="88"/>
      <c r="K860" s="90"/>
      <c r="L860" s="90"/>
      <c r="M860" s="90"/>
      <c r="N860" s="90"/>
      <c r="O860" s="90"/>
      <c r="P860" s="81"/>
      <c r="S860" s="81"/>
    </row>
    <row r="861">
      <c r="B861" s="87"/>
      <c r="C861" s="88"/>
      <c r="D861" s="100"/>
      <c r="E861" s="88"/>
      <c r="F861" s="88"/>
      <c r="G861" s="90"/>
      <c r="H861" s="90"/>
      <c r="I861" s="81"/>
      <c r="J861" s="88"/>
      <c r="K861" s="90"/>
      <c r="L861" s="90"/>
      <c r="M861" s="90"/>
      <c r="N861" s="90"/>
      <c r="O861" s="90"/>
      <c r="P861" s="81"/>
      <c r="S861" s="81"/>
    </row>
    <row r="862">
      <c r="B862" s="87"/>
      <c r="C862" s="88"/>
      <c r="D862" s="100"/>
      <c r="E862" s="88"/>
      <c r="F862" s="88"/>
      <c r="G862" s="90"/>
      <c r="H862" s="90"/>
      <c r="I862" s="81"/>
      <c r="J862" s="88"/>
      <c r="K862" s="90"/>
      <c r="L862" s="90"/>
      <c r="M862" s="90"/>
      <c r="N862" s="90"/>
      <c r="O862" s="90"/>
      <c r="P862" s="81"/>
      <c r="S862" s="81"/>
    </row>
    <row r="863">
      <c r="B863" s="87"/>
      <c r="C863" s="88"/>
      <c r="D863" s="100"/>
      <c r="E863" s="88"/>
      <c r="F863" s="88"/>
      <c r="G863" s="90"/>
      <c r="H863" s="90"/>
      <c r="I863" s="81"/>
      <c r="J863" s="88"/>
      <c r="K863" s="90"/>
      <c r="L863" s="90"/>
      <c r="M863" s="90"/>
      <c r="N863" s="90"/>
      <c r="O863" s="90"/>
      <c r="P863" s="81"/>
      <c r="S863" s="81"/>
    </row>
    <row r="864">
      <c r="B864" s="87"/>
      <c r="C864" s="88"/>
      <c r="D864" s="100"/>
      <c r="E864" s="88"/>
      <c r="F864" s="88"/>
      <c r="G864" s="90"/>
      <c r="H864" s="90"/>
      <c r="I864" s="81"/>
      <c r="J864" s="88"/>
      <c r="K864" s="90"/>
      <c r="L864" s="90"/>
      <c r="M864" s="90"/>
      <c r="N864" s="90"/>
      <c r="O864" s="90"/>
      <c r="P864" s="81"/>
      <c r="S864" s="81"/>
    </row>
    <row r="865">
      <c r="B865" s="87"/>
      <c r="C865" s="88"/>
      <c r="D865" s="100"/>
      <c r="E865" s="88"/>
      <c r="F865" s="88"/>
      <c r="G865" s="90"/>
      <c r="H865" s="90"/>
      <c r="I865" s="81"/>
      <c r="J865" s="88"/>
      <c r="K865" s="90"/>
      <c r="L865" s="90"/>
      <c r="M865" s="90"/>
      <c r="N865" s="90"/>
      <c r="O865" s="90"/>
      <c r="P865" s="81"/>
      <c r="S865" s="81"/>
    </row>
    <row r="866">
      <c r="B866" s="87"/>
      <c r="C866" s="88"/>
      <c r="D866" s="100"/>
      <c r="E866" s="88"/>
      <c r="F866" s="88"/>
      <c r="G866" s="90"/>
      <c r="H866" s="90"/>
      <c r="I866" s="81"/>
      <c r="J866" s="88"/>
      <c r="K866" s="90"/>
      <c r="L866" s="90"/>
      <c r="M866" s="90"/>
      <c r="N866" s="90"/>
      <c r="O866" s="90"/>
      <c r="P866" s="81"/>
      <c r="S866" s="81"/>
    </row>
    <row r="867">
      <c r="B867" s="87"/>
      <c r="C867" s="88"/>
      <c r="D867" s="100"/>
      <c r="E867" s="88"/>
      <c r="F867" s="88"/>
      <c r="G867" s="90"/>
      <c r="H867" s="90"/>
      <c r="I867" s="81"/>
      <c r="J867" s="88"/>
      <c r="K867" s="90"/>
      <c r="L867" s="90"/>
      <c r="M867" s="90"/>
      <c r="N867" s="90"/>
      <c r="O867" s="90"/>
      <c r="P867" s="81"/>
      <c r="S867" s="81"/>
    </row>
    <row r="868">
      <c r="B868" s="87"/>
      <c r="C868" s="88"/>
      <c r="D868" s="100"/>
      <c r="E868" s="88"/>
      <c r="F868" s="88"/>
      <c r="G868" s="90"/>
      <c r="H868" s="90"/>
      <c r="I868" s="81"/>
      <c r="J868" s="88"/>
      <c r="K868" s="90"/>
      <c r="L868" s="90"/>
      <c r="M868" s="90"/>
      <c r="N868" s="90"/>
      <c r="O868" s="90"/>
      <c r="P868" s="81"/>
      <c r="S868" s="81"/>
    </row>
    <row r="869">
      <c r="B869" s="87"/>
      <c r="C869" s="88"/>
      <c r="D869" s="100"/>
      <c r="E869" s="88"/>
      <c r="F869" s="88"/>
      <c r="G869" s="90"/>
      <c r="H869" s="90"/>
      <c r="I869" s="81"/>
      <c r="J869" s="88"/>
      <c r="K869" s="90"/>
      <c r="L869" s="90"/>
      <c r="M869" s="90"/>
      <c r="N869" s="90"/>
      <c r="O869" s="90"/>
      <c r="P869" s="81"/>
      <c r="S869" s="81"/>
    </row>
    <row r="870">
      <c r="B870" s="87"/>
      <c r="C870" s="88"/>
      <c r="D870" s="100"/>
      <c r="E870" s="88"/>
      <c r="F870" s="88"/>
      <c r="G870" s="90"/>
      <c r="H870" s="90"/>
      <c r="I870" s="81"/>
      <c r="J870" s="88"/>
      <c r="K870" s="90"/>
      <c r="L870" s="90"/>
      <c r="M870" s="90"/>
      <c r="N870" s="90"/>
      <c r="O870" s="90"/>
      <c r="P870" s="81"/>
      <c r="S870" s="81"/>
    </row>
    <row r="871">
      <c r="B871" s="87"/>
      <c r="C871" s="88"/>
      <c r="D871" s="100"/>
      <c r="E871" s="88"/>
      <c r="F871" s="88"/>
      <c r="G871" s="90"/>
      <c r="H871" s="90"/>
      <c r="I871" s="81"/>
      <c r="J871" s="88"/>
      <c r="K871" s="90"/>
      <c r="L871" s="90"/>
      <c r="M871" s="90"/>
      <c r="N871" s="90"/>
      <c r="O871" s="90"/>
      <c r="P871" s="81"/>
      <c r="S871" s="81"/>
    </row>
    <row r="872">
      <c r="B872" s="87"/>
      <c r="C872" s="88"/>
      <c r="D872" s="100"/>
      <c r="E872" s="88"/>
      <c r="F872" s="88"/>
      <c r="G872" s="90"/>
      <c r="H872" s="90"/>
      <c r="I872" s="81"/>
      <c r="J872" s="88"/>
      <c r="K872" s="90"/>
      <c r="L872" s="90"/>
      <c r="M872" s="90"/>
      <c r="N872" s="90"/>
      <c r="O872" s="90"/>
      <c r="P872" s="81"/>
      <c r="S872" s="81"/>
    </row>
    <row r="873">
      <c r="B873" s="87"/>
      <c r="C873" s="88"/>
      <c r="D873" s="100"/>
      <c r="E873" s="88"/>
      <c r="F873" s="88"/>
      <c r="G873" s="90"/>
      <c r="H873" s="90"/>
      <c r="I873" s="81"/>
      <c r="J873" s="88"/>
      <c r="K873" s="90"/>
      <c r="L873" s="90"/>
      <c r="M873" s="90"/>
      <c r="N873" s="90"/>
      <c r="O873" s="90"/>
      <c r="P873" s="81"/>
      <c r="S873" s="81"/>
    </row>
    <row r="874">
      <c r="B874" s="87"/>
      <c r="C874" s="88"/>
      <c r="D874" s="100"/>
      <c r="E874" s="88"/>
      <c r="F874" s="88"/>
      <c r="G874" s="90"/>
      <c r="H874" s="90"/>
      <c r="I874" s="81"/>
      <c r="J874" s="88"/>
      <c r="K874" s="90"/>
      <c r="L874" s="90"/>
      <c r="M874" s="90"/>
      <c r="N874" s="90"/>
      <c r="O874" s="90"/>
      <c r="P874" s="81"/>
      <c r="S874" s="81"/>
    </row>
    <row r="875">
      <c r="B875" s="87"/>
      <c r="C875" s="88"/>
      <c r="D875" s="100"/>
      <c r="E875" s="88"/>
      <c r="F875" s="88"/>
      <c r="G875" s="90"/>
      <c r="H875" s="90"/>
      <c r="I875" s="81"/>
      <c r="J875" s="88"/>
      <c r="K875" s="90"/>
      <c r="L875" s="90"/>
      <c r="M875" s="90"/>
      <c r="N875" s="90"/>
      <c r="O875" s="90"/>
      <c r="P875" s="81"/>
      <c r="S875" s="81"/>
    </row>
    <row r="876">
      <c r="B876" s="87"/>
      <c r="C876" s="88"/>
      <c r="D876" s="100"/>
      <c r="E876" s="88"/>
      <c r="F876" s="88"/>
      <c r="G876" s="90"/>
      <c r="H876" s="90"/>
      <c r="I876" s="81"/>
      <c r="J876" s="88"/>
      <c r="K876" s="90"/>
      <c r="L876" s="90"/>
      <c r="M876" s="90"/>
      <c r="N876" s="90"/>
      <c r="O876" s="90"/>
      <c r="P876" s="81"/>
      <c r="S876" s="81"/>
    </row>
    <row r="877">
      <c r="B877" s="87"/>
      <c r="C877" s="88"/>
      <c r="D877" s="100"/>
      <c r="E877" s="88"/>
      <c r="F877" s="88"/>
      <c r="G877" s="90"/>
      <c r="H877" s="90"/>
      <c r="I877" s="81"/>
      <c r="J877" s="88"/>
      <c r="K877" s="90"/>
      <c r="L877" s="90"/>
      <c r="M877" s="90"/>
      <c r="N877" s="90"/>
      <c r="O877" s="90"/>
      <c r="P877" s="81"/>
      <c r="S877" s="81"/>
    </row>
    <row r="878">
      <c r="B878" s="87"/>
      <c r="C878" s="88"/>
      <c r="D878" s="100"/>
      <c r="E878" s="88"/>
      <c r="F878" s="88"/>
      <c r="G878" s="90"/>
      <c r="H878" s="90"/>
      <c r="I878" s="81"/>
      <c r="J878" s="88"/>
      <c r="K878" s="90"/>
      <c r="L878" s="90"/>
      <c r="M878" s="90"/>
      <c r="N878" s="90"/>
      <c r="O878" s="90"/>
      <c r="P878" s="81"/>
      <c r="S878" s="81"/>
    </row>
    <row r="879">
      <c r="B879" s="87"/>
      <c r="C879" s="88"/>
      <c r="D879" s="100"/>
      <c r="E879" s="88"/>
      <c r="F879" s="88"/>
      <c r="G879" s="90"/>
      <c r="H879" s="90"/>
      <c r="I879" s="81"/>
      <c r="J879" s="88"/>
      <c r="K879" s="90"/>
      <c r="L879" s="90"/>
      <c r="M879" s="90"/>
      <c r="N879" s="90"/>
      <c r="O879" s="90"/>
      <c r="P879" s="81"/>
      <c r="S879" s="81"/>
    </row>
    <row r="880">
      <c r="B880" s="87"/>
      <c r="C880" s="88"/>
      <c r="D880" s="100"/>
      <c r="E880" s="88"/>
      <c r="F880" s="88"/>
      <c r="G880" s="90"/>
      <c r="H880" s="90"/>
      <c r="I880" s="81"/>
      <c r="J880" s="88"/>
      <c r="K880" s="90"/>
      <c r="L880" s="90"/>
      <c r="M880" s="90"/>
      <c r="N880" s="90"/>
      <c r="O880" s="90"/>
      <c r="P880" s="81"/>
      <c r="S880" s="81"/>
    </row>
    <row r="881">
      <c r="B881" s="87"/>
      <c r="C881" s="88"/>
      <c r="D881" s="100"/>
      <c r="E881" s="88"/>
      <c r="F881" s="88"/>
      <c r="G881" s="90"/>
      <c r="H881" s="90"/>
      <c r="I881" s="81"/>
      <c r="J881" s="88"/>
      <c r="K881" s="90"/>
      <c r="L881" s="90"/>
      <c r="M881" s="90"/>
      <c r="N881" s="90"/>
      <c r="O881" s="90"/>
      <c r="P881" s="81"/>
      <c r="S881" s="81"/>
    </row>
    <row r="882">
      <c r="B882" s="87"/>
      <c r="C882" s="88"/>
      <c r="D882" s="100"/>
      <c r="E882" s="88"/>
      <c r="F882" s="88"/>
      <c r="G882" s="90"/>
      <c r="H882" s="90"/>
      <c r="I882" s="81"/>
      <c r="J882" s="88"/>
      <c r="K882" s="90"/>
      <c r="L882" s="90"/>
      <c r="M882" s="90"/>
      <c r="N882" s="90"/>
      <c r="O882" s="90"/>
      <c r="P882" s="81"/>
      <c r="S882" s="81"/>
    </row>
    <row r="883">
      <c r="B883" s="87"/>
      <c r="C883" s="88"/>
      <c r="D883" s="100"/>
      <c r="E883" s="88"/>
      <c r="F883" s="88"/>
      <c r="G883" s="90"/>
      <c r="H883" s="90"/>
      <c r="I883" s="81"/>
      <c r="J883" s="88"/>
      <c r="K883" s="90"/>
      <c r="L883" s="90"/>
      <c r="M883" s="90"/>
      <c r="N883" s="90"/>
      <c r="O883" s="90"/>
      <c r="P883" s="81"/>
      <c r="S883" s="81"/>
    </row>
    <row r="884">
      <c r="B884" s="87"/>
      <c r="C884" s="88"/>
      <c r="D884" s="100"/>
      <c r="E884" s="88"/>
      <c r="F884" s="88"/>
      <c r="G884" s="90"/>
      <c r="H884" s="90"/>
      <c r="I884" s="81"/>
      <c r="J884" s="88"/>
      <c r="K884" s="90"/>
      <c r="L884" s="90"/>
      <c r="M884" s="90"/>
      <c r="N884" s="90"/>
      <c r="O884" s="90"/>
      <c r="P884" s="81"/>
      <c r="S884" s="81"/>
    </row>
    <row r="885">
      <c r="B885" s="87"/>
      <c r="C885" s="88"/>
      <c r="D885" s="100"/>
      <c r="E885" s="88"/>
      <c r="F885" s="88"/>
      <c r="G885" s="90"/>
      <c r="H885" s="90"/>
      <c r="I885" s="81"/>
      <c r="J885" s="88"/>
      <c r="K885" s="90"/>
      <c r="L885" s="90"/>
      <c r="M885" s="90"/>
      <c r="N885" s="90"/>
      <c r="O885" s="90"/>
      <c r="P885" s="81"/>
      <c r="S885" s="81"/>
    </row>
    <row r="886">
      <c r="B886" s="87"/>
      <c r="C886" s="88"/>
      <c r="D886" s="100"/>
      <c r="E886" s="88"/>
      <c r="F886" s="88"/>
      <c r="G886" s="90"/>
      <c r="H886" s="90"/>
      <c r="I886" s="81"/>
      <c r="J886" s="88"/>
      <c r="K886" s="90"/>
      <c r="L886" s="90"/>
      <c r="M886" s="90"/>
      <c r="N886" s="90"/>
      <c r="O886" s="90"/>
      <c r="P886" s="81"/>
      <c r="S886" s="81"/>
    </row>
    <row r="887">
      <c r="B887" s="87"/>
      <c r="C887" s="88"/>
      <c r="D887" s="100"/>
      <c r="E887" s="88"/>
      <c r="F887" s="88"/>
      <c r="G887" s="90"/>
      <c r="H887" s="90"/>
      <c r="I887" s="81"/>
      <c r="J887" s="88"/>
      <c r="K887" s="90"/>
      <c r="L887" s="90"/>
      <c r="M887" s="90"/>
      <c r="N887" s="90"/>
      <c r="O887" s="90"/>
      <c r="P887" s="81"/>
      <c r="S887" s="81"/>
    </row>
    <row r="888">
      <c r="B888" s="87"/>
      <c r="C888" s="88"/>
      <c r="D888" s="100"/>
      <c r="E888" s="88"/>
      <c r="F888" s="88"/>
      <c r="G888" s="90"/>
      <c r="H888" s="90"/>
      <c r="I888" s="81"/>
      <c r="J888" s="88"/>
      <c r="K888" s="90"/>
      <c r="L888" s="90"/>
      <c r="M888" s="90"/>
      <c r="N888" s="90"/>
      <c r="O888" s="90"/>
      <c r="P888" s="81"/>
      <c r="S888" s="81"/>
    </row>
    <row r="889">
      <c r="B889" s="87"/>
      <c r="C889" s="88"/>
      <c r="D889" s="100"/>
      <c r="E889" s="88"/>
      <c r="F889" s="88"/>
      <c r="G889" s="90"/>
      <c r="H889" s="90"/>
      <c r="I889" s="81"/>
      <c r="J889" s="88"/>
      <c r="K889" s="90"/>
      <c r="L889" s="90"/>
      <c r="M889" s="90"/>
      <c r="N889" s="90"/>
      <c r="O889" s="90"/>
      <c r="P889" s="81"/>
      <c r="S889" s="81"/>
    </row>
    <row r="890">
      <c r="B890" s="87"/>
      <c r="C890" s="88"/>
      <c r="D890" s="100"/>
      <c r="E890" s="88"/>
      <c r="F890" s="88"/>
      <c r="G890" s="90"/>
      <c r="H890" s="90"/>
      <c r="I890" s="81"/>
      <c r="J890" s="88"/>
      <c r="K890" s="90"/>
      <c r="L890" s="90"/>
      <c r="M890" s="90"/>
      <c r="N890" s="90"/>
      <c r="O890" s="90"/>
      <c r="P890" s="81"/>
      <c r="S890" s="81"/>
    </row>
    <row r="891">
      <c r="B891" s="87"/>
      <c r="C891" s="88"/>
      <c r="D891" s="100"/>
      <c r="E891" s="88"/>
      <c r="F891" s="88"/>
      <c r="G891" s="90"/>
      <c r="H891" s="90"/>
      <c r="I891" s="81"/>
      <c r="J891" s="88"/>
      <c r="K891" s="90"/>
      <c r="L891" s="90"/>
      <c r="M891" s="90"/>
      <c r="N891" s="90"/>
      <c r="O891" s="90"/>
      <c r="P891" s="81"/>
      <c r="S891" s="81"/>
    </row>
    <row r="892">
      <c r="B892" s="87"/>
      <c r="C892" s="88"/>
      <c r="D892" s="100"/>
      <c r="E892" s="88"/>
      <c r="F892" s="88"/>
      <c r="G892" s="90"/>
      <c r="H892" s="90"/>
      <c r="I892" s="81"/>
      <c r="J892" s="88"/>
      <c r="K892" s="90"/>
      <c r="L892" s="90"/>
      <c r="M892" s="90"/>
      <c r="N892" s="90"/>
      <c r="O892" s="90"/>
      <c r="P892" s="81"/>
      <c r="S892" s="81"/>
    </row>
    <row r="893">
      <c r="B893" s="87"/>
      <c r="C893" s="88"/>
      <c r="D893" s="100"/>
      <c r="E893" s="88"/>
      <c r="F893" s="88"/>
      <c r="G893" s="90"/>
      <c r="H893" s="90"/>
      <c r="I893" s="81"/>
      <c r="J893" s="88"/>
      <c r="K893" s="90"/>
      <c r="L893" s="90"/>
      <c r="M893" s="90"/>
      <c r="N893" s="90"/>
      <c r="O893" s="90"/>
      <c r="P893" s="81"/>
      <c r="S893" s="81"/>
    </row>
    <row r="894">
      <c r="B894" s="87"/>
      <c r="C894" s="88"/>
      <c r="D894" s="100"/>
      <c r="E894" s="88"/>
      <c r="F894" s="88"/>
      <c r="G894" s="90"/>
      <c r="H894" s="90"/>
      <c r="I894" s="81"/>
      <c r="J894" s="88"/>
      <c r="K894" s="90"/>
      <c r="L894" s="90"/>
      <c r="M894" s="90"/>
      <c r="N894" s="90"/>
      <c r="O894" s="90"/>
      <c r="P894" s="81"/>
      <c r="S894" s="81"/>
    </row>
    <row r="895">
      <c r="B895" s="87"/>
      <c r="C895" s="88"/>
      <c r="D895" s="100"/>
      <c r="E895" s="88"/>
      <c r="F895" s="88"/>
      <c r="G895" s="90"/>
      <c r="H895" s="90"/>
      <c r="I895" s="81"/>
      <c r="J895" s="88"/>
      <c r="K895" s="90"/>
      <c r="L895" s="90"/>
      <c r="M895" s="90"/>
      <c r="N895" s="90"/>
      <c r="O895" s="90"/>
      <c r="P895" s="81"/>
      <c r="S895" s="81"/>
    </row>
    <row r="896">
      <c r="B896" s="87"/>
      <c r="C896" s="88"/>
      <c r="D896" s="100"/>
      <c r="E896" s="88"/>
      <c r="F896" s="88"/>
      <c r="G896" s="90"/>
      <c r="H896" s="90"/>
      <c r="I896" s="81"/>
      <c r="J896" s="88"/>
      <c r="K896" s="90"/>
      <c r="L896" s="90"/>
      <c r="M896" s="90"/>
      <c r="N896" s="90"/>
      <c r="O896" s="90"/>
      <c r="P896" s="81"/>
      <c r="S896" s="81"/>
    </row>
    <row r="897">
      <c r="B897" s="87"/>
      <c r="C897" s="88"/>
      <c r="D897" s="100"/>
      <c r="E897" s="88"/>
      <c r="F897" s="88"/>
      <c r="G897" s="90"/>
      <c r="H897" s="90"/>
      <c r="I897" s="81"/>
      <c r="J897" s="88"/>
      <c r="K897" s="90"/>
      <c r="L897" s="90"/>
      <c r="M897" s="90"/>
      <c r="N897" s="90"/>
      <c r="O897" s="90"/>
      <c r="P897" s="81"/>
      <c r="S897" s="81"/>
    </row>
    <row r="898">
      <c r="B898" s="87"/>
      <c r="C898" s="88"/>
      <c r="D898" s="100"/>
      <c r="E898" s="88"/>
      <c r="F898" s="88"/>
      <c r="G898" s="90"/>
      <c r="H898" s="90"/>
      <c r="I898" s="81"/>
      <c r="J898" s="88"/>
      <c r="K898" s="90"/>
      <c r="L898" s="90"/>
      <c r="M898" s="90"/>
      <c r="N898" s="90"/>
      <c r="O898" s="90"/>
      <c r="P898" s="81"/>
      <c r="S898" s="81"/>
    </row>
    <row r="899">
      <c r="B899" s="87"/>
      <c r="C899" s="88"/>
      <c r="D899" s="100"/>
      <c r="E899" s="88"/>
      <c r="F899" s="88"/>
      <c r="G899" s="90"/>
      <c r="H899" s="90"/>
      <c r="I899" s="81"/>
      <c r="J899" s="88"/>
      <c r="K899" s="90"/>
      <c r="L899" s="90"/>
      <c r="M899" s="90"/>
      <c r="N899" s="90"/>
      <c r="O899" s="90"/>
      <c r="P899" s="81"/>
      <c r="S899" s="81"/>
    </row>
    <row r="900">
      <c r="B900" s="87"/>
      <c r="C900" s="88"/>
      <c r="D900" s="100"/>
      <c r="E900" s="88"/>
      <c r="F900" s="88"/>
      <c r="G900" s="90"/>
      <c r="H900" s="90"/>
      <c r="I900" s="81"/>
      <c r="J900" s="88"/>
      <c r="K900" s="90"/>
      <c r="L900" s="90"/>
      <c r="M900" s="90"/>
      <c r="N900" s="90"/>
      <c r="O900" s="90"/>
      <c r="P900" s="81"/>
      <c r="S900" s="81"/>
    </row>
    <row r="901">
      <c r="B901" s="87"/>
      <c r="C901" s="88"/>
      <c r="D901" s="100"/>
      <c r="E901" s="88"/>
      <c r="F901" s="88"/>
      <c r="G901" s="90"/>
      <c r="H901" s="90"/>
      <c r="I901" s="81"/>
      <c r="J901" s="88"/>
      <c r="K901" s="90"/>
      <c r="L901" s="90"/>
      <c r="M901" s="90"/>
      <c r="N901" s="90"/>
      <c r="O901" s="90"/>
      <c r="P901" s="81"/>
      <c r="S901" s="81"/>
    </row>
    <row r="902">
      <c r="B902" s="87"/>
      <c r="C902" s="88"/>
      <c r="D902" s="100"/>
      <c r="E902" s="88"/>
      <c r="F902" s="88"/>
      <c r="G902" s="90"/>
      <c r="H902" s="90"/>
      <c r="I902" s="81"/>
      <c r="J902" s="88"/>
      <c r="K902" s="90"/>
      <c r="L902" s="90"/>
      <c r="M902" s="90"/>
      <c r="N902" s="90"/>
      <c r="O902" s="90"/>
      <c r="P902" s="81"/>
      <c r="S902" s="81"/>
    </row>
    <row r="903">
      <c r="B903" s="87"/>
      <c r="C903" s="88"/>
      <c r="D903" s="100"/>
      <c r="E903" s="88"/>
      <c r="F903" s="88"/>
      <c r="G903" s="90"/>
      <c r="H903" s="90"/>
      <c r="I903" s="81"/>
      <c r="J903" s="88"/>
      <c r="K903" s="90"/>
      <c r="L903" s="90"/>
      <c r="M903" s="90"/>
      <c r="N903" s="90"/>
      <c r="O903" s="90"/>
      <c r="P903" s="81"/>
      <c r="S903" s="81"/>
    </row>
    <row r="904">
      <c r="B904" s="87"/>
      <c r="C904" s="88"/>
      <c r="D904" s="100"/>
      <c r="E904" s="88"/>
      <c r="F904" s="88"/>
      <c r="G904" s="90"/>
      <c r="H904" s="90"/>
      <c r="I904" s="81"/>
      <c r="J904" s="88"/>
      <c r="K904" s="90"/>
      <c r="L904" s="90"/>
      <c r="M904" s="90"/>
      <c r="N904" s="90"/>
      <c r="O904" s="90"/>
      <c r="P904" s="81"/>
      <c r="S904" s="81"/>
    </row>
    <row r="905">
      <c r="B905" s="87"/>
      <c r="C905" s="88"/>
      <c r="D905" s="100"/>
      <c r="E905" s="88"/>
      <c r="F905" s="88"/>
      <c r="G905" s="90"/>
      <c r="H905" s="90"/>
      <c r="I905" s="81"/>
      <c r="J905" s="88"/>
      <c r="K905" s="90"/>
      <c r="L905" s="90"/>
      <c r="M905" s="90"/>
      <c r="N905" s="90"/>
      <c r="O905" s="90"/>
      <c r="P905" s="81"/>
      <c r="S905" s="81"/>
    </row>
    <row r="906">
      <c r="B906" s="87"/>
      <c r="C906" s="88"/>
      <c r="D906" s="100"/>
      <c r="E906" s="88"/>
      <c r="F906" s="88"/>
      <c r="G906" s="90"/>
      <c r="H906" s="90"/>
      <c r="I906" s="81"/>
      <c r="J906" s="88"/>
      <c r="K906" s="90"/>
      <c r="L906" s="90"/>
      <c r="M906" s="90"/>
      <c r="N906" s="90"/>
      <c r="O906" s="90"/>
      <c r="P906" s="81"/>
      <c r="S906" s="81"/>
    </row>
    <row r="907">
      <c r="B907" s="87"/>
      <c r="C907" s="88"/>
      <c r="D907" s="100"/>
      <c r="E907" s="88"/>
      <c r="F907" s="88"/>
      <c r="G907" s="90"/>
      <c r="H907" s="90"/>
      <c r="I907" s="81"/>
      <c r="J907" s="88"/>
      <c r="K907" s="90"/>
      <c r="L907" s="90"/>
      <c r="M907" s="90"/>
      <c r="N907" s="90"/>
      <c r="O907" s="90"/>
      <c r="P907" s="81"/>
      <c r="S907" s="81"/>
    </row>
    <row r="908">
      <c r="B908" s="87"/>
      <c r="C908" s="88"/>
      <c r="D908" s="100"/>
      <c r="E908" s="88"/>
      <c r="F908" s="88"/>
      <c r="G908" s="90"/>
      <c r="H908" s="90"/>
      <c r="I908" s="81"/>
      <c r="J908" s="88"/>
      <c r="K908" s="90"/>
      <c r="L908" s="90"/>
      <c r="M908" s="90"/>
      <c r="N908" s="90"/>
      <c r="O908" s="90"/>
      <c r="P908" s="81"/>
      <c r="S908" s="81"/>
    </row>
    <row r="909">
      <c r="B909" s="87"/>
      <c r="C909" s="88"/>
      <c r="D909" s="100"/>
      <c r="E909" s="88"/>
      <c r="F909" s="88"/>
      <c r="G909" s="90"/>
      <c r="H909" s="90"/>
      <c r="I909" s="81"/>
      <c r="J909" s="88"/>
      <c r="K909" s="90"/>
      <c r="L909" s="90"/>
      <c r="M909" s="90"/>
      <c r="N909" s="90"/>
      <c r="O909" s="90"/>
      <c r="P909" s="81"/>
      <c r="S909" s="81"/>
    </row>
    <row r="910">
      <c r="B910" s="87"/>
      <c r="C910" s="88"/>
      <c r="D910" s="100"/>
      <c r="E910" s="88"/>
      <c r="F910" s="88"/>
      <c r="G910" s="90"/>
      <c r="H910" s="90"/>
      <c r="I910" s="81"/>
      <c r="J910" s="88"/>
      <c r="K910" s="90"/>
      <c r="L910" s="90"/>
      <c r="M910" s="90"/>
      <c r="N910" s="90"/>
      <c r="O910" s="90"/>
      <c r="P910" s="81"/>
      <c r="S910" s="81"/>
    </row>
    <row r="911">
      <c r="B911" s="87"/>
      <c r="C911" s="88"/>
      <c r="D911" s="100"/>
      <c r="E911" s="88"/>
      <c r="F911" s="88"/>
      <c r="G911" s="90"/>
      <c r="H911" s="90"/>
      <c r="I911" s="81"/>
      <c r="J911" s="88"/>
      <c r="K911" s="90"/>
      <c r="L911" s="90"/>
      <c r="M911" s="90"/>
      <c r="N911" s="90"/>
      <c r="O911" s="90"/>
      <c r="P911" s="81"/>
      <c r="S911" s="81"/>
    </row>
    <row r="912">
      <c r="B912" s="87"/>
      <c r="C912" s="88"/>
      <c r="D912" s="100"/>
      <c r="E912" s="88"/>
      <c r="F912" s="88"/>
      <c r="G912" s="90"/>
      <c r="H912" s="90"/>
      <c r="I912" s="81"/>
      <c r="J912" s="88"/>
      <c r="K912" s="90"/>
      <c r="L912" s="90"/>
      <c r="M912" s="90"/>
      <c r="N912" s="90"/>
      <c r="O912" s="90"/>
      <c r="P912" s="81"/>
      <c r="S912" s="81"/>
    </row>
    <row r="913">
      <c r="B913" s="87"/>
      <c r="C913" s="88"/>
      <c r="D913" s="100"/>
      <c r="E913" s="88"/>
      <c r="F913" s="88"/>
      <c r="G913" s="90"/>
      <c r="H913" s="90"/>
      <c r="I913" s="81"/>
      <c r="J913" s="88"/>
      <c r="K913" s="90"/>
      <c r="L913" s="90"/>
      <c r="M913" s="90"/>
      <c r="N913" s="90"/>
      <c r="O913" s="90"/>
      <c r="P913" s="81"/>
      <c r="S913" s="81"/>
    </row>
    <row r="914">
      <c r="B914" s="87"/>
      <c r="C914" s="88"/>
      <c r="D914" s="100"/>
      <c r="E914" s="88"/>
      <c r="F914" s="88"/>
      <c r="G914" s="90"/>
      <c r="H914" s="90"/>
      <c r="I914" s="81"/>
      <c r="J914" s="88"/>
      <c r="K914" s="90"/>
      <c r="L914" s="90"/>
      <c r="M914" s="90"/>
      <c r="N914" s="90"/>
      <c r="O914" s="90"/>
      <c r="P914" s="81"/>
      <c r="S914" s="81"/>
    </row>
    <row r="915">
      <c r="B915" s="87"/>
      <c r="C915" s="88"/>
      <c r="D915" s="100"/>
      <c r="E915" s="88"/>
      <c r="F915" s="88"/>
      <c r="G915" s="90"/>
      <c r="H915" s="90"/>
      <c r="I915" s="81"/>
      <c r="J915" s="88"/>
      <c r="K915" s="90"/>
      <c r="L915" s="90"/>
      <c r="M915" s="90"/>
      <c r="N915" s="90"/>
      <c r="O915" s="90"/>
      <c r="P915" s="81"/>
      <c r="S915" s="81"/>
    </row>
    <row r="916">
      <c r="B916" s="87"/>
      <c r="C916" s="88"/>
      <c r="D916" s="100"/>
      <c r="E916" s="88"/>
      <c r="F916" s="88"/>
      <c r="G916" s="90"/>
      <c r="H916" s="90"/>
      <c r="I916" s="81"/>
      <c r="J916" s="88"/>
      <c r="K916" s="90"/>
      <c r="L916" s="90"/>
      <c r="M916" s="90"/>
      <c r="N916" s="90"/>
      <c r="O916" s="90"/>
      <c r="P916" s="81"/>
      <c r="S916" s="81"/>
    </row>
    <row r="917">
      <c r="B917" s="87"/>
      <c r="C917" s="88"/>
      <c r="D917" s="100"/>
      <c r="E917" s="88"/>
      <c r="F917" s="88"/>
      <c r="G917" s="90"/>
      <c r="H917" s="90"/>
      <c r="I917" s="81"/>
      <c r="J917" s="88"/>
      <c r="K917" s="90"/>
      <c r="L917" s="90"/>
      <c r="M917" s="90"/>
      <c r="N917" s="90"/>
      <c r="O917" s="90"/>
      <c r="P917" s="81"/>
      <c r="S917" s="81"/>
    </row>
    <row r="918">
      <c r="B918" s="87"/>
      <c r="C918" s="88"/>
      <c r="D918" s="100"/>
      <c r="E918" s="88"/>
      <c r="F918" s="88"/>
      <c r="G918" s="90"/>
      <c r="H918" s="90"/>
      <c r="I918" s="81"/>
      <c r="J918" s="88"/>
      <c r="K918" s="90"/>
      <c r="L918" s="90"/>
      <c r="M918" s="90"/>
      <c r="N918" s="90"/>
      <c r="O918" s="90"/>
      <c r="P918" s="81"/>
      <c r="S918" s="81"/>
    </row>
    <row r="919">
      <c r="B919" s="87"/>
      <c r="C919" s="88"/>
      <c r="D919" s="100"/>
      <c r="E919" s="88"/>
      <c r="F919" s="88"/>
      <c r="G919" s="90"/>
      <c r="H919" s="90"/>
      <c r="I919" s="81"/>
      <c r="J919" s="88"/>
      <c r="K919" s="90"/>
      <c r="L919" s="90"/>
      <c r="M919" s="90"/>
      <c r="N919" s="90"/>
      <c r="O919" s="90"/>
      <c r="P919" s="81"/>
      <c r="S919" s="81"/>
    </row>
    <row r="920">
      <c r="B920" s="87"/>
      <c r="C920" s="88"/>
      <c r="D920" s="100"/>
      <c r="E920" s="88"/>
      <c r="F920" s="88"/>
      <c r="G920" s="90"/>
      <c r="H920" s="90"/>
      <c r="I920" s="81"/>
      <c r="J920" s="88"/>
      <c r="K920" s="90"/>
      <c r="L920" s="90"/>
      <c r="M920" s="90"/>
      <c r="N920" s="90"/>
      <c r="O920" s="90"/>
      <c r="P920" s="81"/>
      <c r="S920" s="81"/>
    </row>
    <row r="921">
      <c r="B921" s="87"/>
      <c r="C921" s="88"/>
      <c r="D921" s="100"/>
      <c r="E921" s="88"/>
      <c r="F921" s="88"/>
      <c r="G921" s="90"/>
      <c r="H921" s="90"/>
      <c r="I921" s="81"/>
      <c r="J921" s="88"/>
      <c r="K921" s="90"/>
      <c r="L921" s="90"/>
      <c r="M921" s="90"/>
      <c r="N921" s="90"/>
      <c r="O921" s="90"/>
      <c r="P921" s="81"/>
      <c r="S921" s="81"/>
    </row>
    <row r="922">
      <c r="B922" s="87"/>
      <c r="C922" s="88"/>
      <c r="D922" s="100"/>
      <c r="E922" s="88"/>
      <c r="F922" s="88"/>
      <c r="G922" s="90"/>
      <c r="H922" s="90"/>
      <c r="I922" s="81"/>
      <c r="J922" s="88"/>
      <c r="K922" s="90"/>
      <c r="L922" s="90"/>
      <c r="M922" s="90"/>
      <c r="N922" s="90"/>
      <c r="O922" s="90"/>
      <c r="P922" s="81"/>
      <c r="S922" s="81"/>
    </row>
    <row r="923">
      <c r="B923" s="87"/>
      <c r="C923" s="88"/>
      <c r="D923" s="100"/>
      <c r="E923" s="88"/>
      <c r="F923" s="88"/>
      <c r="G923" s="90"/>
      <c r="H923" s="90"/>
      <c r="I923" s="81"/>
      <c r="J923" s="88"/>
      <c r="K923" s="90"/>
      <c r="L923" s="90"/>
      <c r="M923" s="90"/>
      <c r="N923" s="90"/>
      <c r="O923" s="90"/>
      <c r="P923" s="81"/>
      <c r="S923" s="81"/>
    </row>
    <row r="924">
      <c r="B924" s="87"/>
      <c r="C924" s="88"/>
      <c r="D924" s="100"/>
      <c r="E924" s="88"/>
      <c r="F924" s="88"/>
      <c r="G924" s="90"/>
      <c r="H924" s="90"/>
      <c r="I924" s="81"/>
      <c r="J924" s="88"/>
      <c r="K924" s="90"/>
      <c r="L924" s="90"/>
      <c r="M924" s="90"/>
      <c r="N924" s="90"/>
      <c r="O924" s="90"/>
      <c r="P924" s="81"/>
      <c r="S924" s="81"/>
    </row>
    <row r="925">
      <c r="B925" s="87"/>
      <c r="C925" s="88"/>
      <c r="D925" s="100"/>
      <c r="E925" s="88"/>
      <c r="F925" s="88"/>
      <c r="G925" s="90"/>
      <c r="H925" s="90"/>
      <c r="I925" s="81"/>
      <c r="J925" s="88"/>
      <c r="K925" s="90"/>
      <c r="L925" s="90"/>
      <c r="M925" s="90"/>
      <c r="N925" s="90"/>
      <c r="O925" s="90"/>
      <c r="P925" s="81"/>
      <c r="S925" s="81"/>
    </row>
    <row r="926">
      <c r="B926" s="87"/>
      <c r="C926" s="88"/>
      <c r="D926" s="100"/>
      <c r="E926" s="88"/>
      <c r="F926" s="88"/>
      <c r="G926" s="90"/>
      <c r="H926" s="90"/>
      <c r="I926" s="81"/>
      <c r="J926" s="88"/>
      <c r="K926" s="90"/>
      <c r="L926" s="90"/>
      <c r="M926" s="90"/>
      <c r="N926" s="90"/>
      <c r="O926" s="90"/>
      <c r="P926" s="81"/>
      <c r="S926" s="81"/>
    </row>
    <row r="927">
      <c r="B927" s="87"/>
      <c r="C927" s="88"/>
      <c r="D927" s="100"/>
      <c r="E927" s="88"/>
      <c r="F927" s="88"/>
      <c r="G927" s="90"/>
      <c r="H927" s="90"/>
      <c r="I927" s="81"/>
      <c r="J927" s="88"/>
      <c r="K927" s="90"/>
      <c r="L927" s="90"/>
      <c r="M927" s="90"/>
      <c r="N927" s="90"/>
      <c r="O927" s="90"/>
      <c r="P927" s="81"/>
      <c r="S927" s="81"/>
    </row>
    <row r="928">
      <c r="B928" s="87"/>
      <c r="C928" s="88"/>
      <c r="D928" s="100"/>
      <c r="E928" s="88"/>
      <c r="F928" s="88"/>
      <c r="G928" s="90"/>
      <c r="H928" s="90"/>
      <c r="I928" s="81"/>
      <c r="J928" s="88"/>
      <c r="K928" s="90"/>
      <c r="L928" s="90"/>
      <c r="M928" s="90"/>
      <c r="N928" s="90"/>
      <c r="O928" s="90"/>
      <c r="P928" s="81"/>
      <c r="S928" s="81"/>
    </row>
    <row r="929">
      <c r="B929" s="87"/>
      <c r="C929" s="88"/>
      <c r="D929" s="100"/>
      <c r="E929" s="88"/>
      <c r="F929" s="88"/>
      <c r="G929" s="90"/>
      <c r="H929" s="90"/>
      <c r="I929" s="81"/>
      <c r="J929" s="88"/>
      <c r="K929" s="90"/>
      <c r="L929" s="90"/>
      <c r="M929" s="90"/>
      <c r="N929" s="90"/>
      <c r="O929" s="90"/>
      <c r="P929" s="81"/>
      <c r="S929" s="81"/>
    </row>
    <row r="930">
      <c r="B930" s="87"/>
      <c r="C930" s="88"/>
      <c r="D930" s="100"/>
      <c r="E930" s="88"/>
      <c r="F930" s="88"/>
      <c r="G930" s="90"/>
      <c r="H930" s="90"/>
      <c r="I930" s="81"/>
      <c r="J930" s="88"/>
      <c r="K930" s="90"/>
      <c r="L930" s="90"/>
      <c r="M930" s="90"/>
      <c r="N930" s="90"/>
      <c r="O930" s="90"/>
      <c r="P930" s="81"/>
      <c r="S930" s="81"/>
    </row>
    <row r="931">
      <c r="B931" s="87"/>
      <c r="C931" s="88"/>
      <c r="D931" s="100"/>
      <c r="E931" s="88"/>
      <c r="F931" s="88"/>
      <c r="G931" s="90"/>
      <c r="H931" s="90"/>
      <c r="I931" s="81"/>
      <c r="J931" s="88"/>
      <c r="K931" s="90"/>
      <c r="L931" s="90"/>
      <c r="M931" s="90"/>
      <c r="N931" s="90"/>
      <c r="O931" s="90"/>
      <c r="P931" s="81"/>
      <c r="S931" s="81"/>
    </row>
    <row r="932">
      <c r="B932" s="87"/>
      <c r="C932" s="88"/>
      <c r="D932" s="100"/>
      <c r="E932" s="88"/>
      <c r="F932" s="88"/>
      <c r="G932" s="90"/>
      <c r="H932" s="90"/>
      <c r="I932" s="81"/>
      <c r="J932" s="88"/>
      <c r="K932" s="90"/>
      <c r="L932" s="90"/>
      <c r="M932" s="90"/>
      <c r="N932" s="90"/>
      <c r="O932" s="90"/>
      <c r="P932" s="81"/>
      <c r="S932" s="81"/>
    </row>
    <row r="933">
      <c r="B933" s="87"/>
      <c r="C933" s="88"/>
      <c r="D933" s="100"/>
      <c r="E933" s="88"/>
      <c r="F933" s="88"/>
      <c r="G933" s="90"/>
      <c r="H933" s="90"/>
      <c r="I933" s="81"/>
      <c r="J933" s="88"/>
      <c r="K933" s="90"/>
      <c r="L933" s="90"/>
      <c r="M933" s="90"/>
      <c r="N933" s="90"/>
      <c r="O933" s="90"/>
      <c r="P933" s="81"/>
      <c r="S933" s="81"/>
    </row>
    <row r="934">
      <c r="B934" s="87"/>
      <c r="C934" s="88"/>
      <c r="D934" s="100"/>
      <c r="E934" s="88"/>
      <c r="F934" s="88"/>
      <c r="G934" s="90"/>
      <c r="H934" s="90"/>
      <c r="I934" s="81"/>
      <c r="J934" s="88"/>
      <c r="K934" s="90"/>
      <c r="L934" s="90"/>
      <c r="M934" s="90"/>
      <c r="N934" s="90"/>
      <c r="O934" s="90"/>
      <c r="P934" s="81"/>
      <c r="S934" s="81"/>
    </row>
    <row r="935">
      <c r="B935" s="87"/>
      <c r="C935" s="88"/>
      <c r="D935" s="100"/>
      <c r="E935" s="88"/>
      <c r="F935" s="88"/>
      <c r="G935" s="90"/>
      <c r="H935" s="90"/>
      <c r="I935" s="81"/>
      <c r="J935" s="88"/>
      <c r="K935" s="90"/>
      <c r="L935" s="90"/>
      <c r="M935" s="90"/>
      <c r="N935" s="90"/>
      <c r="O935" s="90"/>
      <c r="P935" s="81"/>
      <c r="S935" s="81"/>
    </row>
    <row r="936">
      <c r="B936" s="87"/>
      <c r="C936" s="88"/>
      <c r="D936" s="100"/>
      <c r="E936" s="88"/>
      <c r="F936" s="88"/>
      <c r="G936" s="90"/>
      <c r="H936" s="90"/>
      <c r="I936" s="81"/>
      <c r="J936" s="88"/>
      <c r="K936" s="90"/>
      <c r="L936" s="90"/>
      <c r="M936" s="90"/>
      <c r="N936" s="90"/>
      <c r="O936" s="90"/>
      <c r="P936" s="81"/>
      <c r="S936" s="81"/>
    </row>
    <row r="937">
      <c r="B937" s="87"/>
      <c r="C937" s="88"/>
      <c r="D937" s="100"/>
      <c r="E937" s="88"/>
      <c r="F937" s="88"/>
      <c r="G937" s="90"/>
      <c r="H937" s="90"/>
      <c r="I937" s="81"/>
      <c r="J937" s="88"/>
      <c r="K937" s="90"/>
      <c r="L937" s="90"/>
      <c r="M937" s="90"/>
      <c r="N937" s="90"/>
      <c r="O937" s="90"/>
      <c r="P937" s="81"/>
      <c r="S937" s="81"/>
    </row>
    <row r="938">
      <c r="B938" s="87"/>
      <c r="C938" s="88"/>
      <c r="D938" s="100"/>
      <c r="E938" s="88"/>
      <c r="F938" s="88"/>
      <c r="G938" s="90"/>
      <c r="H938" s="90"/>
      <c r="I938" s="81"/>
      <c r="J938" s="88"/>
      <c r="K938" s="90"/>
      <c r="L938" s="90"/>
      <c r="M938" s="90"/>
      <c r="N938" s="90"/>
      <c r="O938" s="90"/>
      <c r="P938" s="81"/>
      <c r="S938" s="81"/>
    </row>
    <row r="939">
      <c r="B939" s="87"/>
      <c r="C939" s="88"/>
      <c r="D939" s="100"/>
      <c r="E939" s="88"/>
      <c r="F939" s="88"/>
      <c r="G939" s="90"/>
      <c r="H939" s="90"/>
      <c r="I939" s="81"/>
      <c r="J939" s="88"/>
      <c r="K939" s="90"/>
      <c r="L939" s="90"/>
      <c r="M939" s="90"/>
      <c r="N939" s="90"/>
      <c r="O939" s="90"/>
      <c r="P939" s="81"/>
      <c r="S939" s="81"/>
    </row>
    <row r="940">
      <c r="B940" s="87"/>
      <c r="C940" s="88"/>
      <c r="D940" s="100"/>
      <c r="E940" s="88"/>
      <c r="F940" s="88"/>
      <c r="G940" s="90"/>
      <c r="H940" s="90"/>
      <c r="I940" s="81"/>
      <c r="J940" s="88"/>
      <c r="K940" s="90"/>
      <c r="L940" s="90"/>
      <c r="M940" s="90"/>
      <c r="N940" s="90"/>
      <c r="O940" s="90"/>
      <c r="P940" s="81"/>
      <c r="S940" s="81"/>
    </row>
    <row r="941">
      <c r="B941" s="87"/>
      <c r="C941" s="88"/>
      <c r="D941" s="100"/>
      <c r="E941" s="88"/>
      <c r="F941" s="88"/>
      <c r="G941" s="90"/>
      <c r="H941" s="90"/>
      <c r="I941" s="81"/>
      <c r="J941" s="88"/>
      <c r="K941" s="90"/>
      <c r="L941" s="90"/>
      <c r="M941" s="90"/>
      <c r="N941" s="90"/>
      <c r="O941" s="90"/>
      <c r="P941" s="81"/>
      <c r="S941" s="81"/>
    </row>
    <row r="942">
      <c r="B942" s="87"/>
      <c r="C942" s="88"/>
      <c r="D942" s="100"/>
      <c r="E942" s="88"/>
      <c r="F942" s="88"/>
      <c r="G942" s="90"/>
      <c r="H942" s="90"/>
      <c r="I942" s="81"/>
      <c r="J942" s="88"/>
      <c r="K942" s="90"/>
      <c r="L942" s="90"/>
      <c r="M942" s="90"/>
      <c r="N942" s="90"/>
      <c r="O942" s="90"/>
      <c r="P942" s="81"/>
      <c r="S942" s="81"/>
    </row>
    <row r="943">
      <c r="B943" s="87"/>
      <c r="C943" s="88"/>
      <c r="D943" s="100"/>
      <c r="E943" s="88"/>
      <c r="F943" s="88"/>
      <c r="G943" s="90"/>
      <c r="H943" s="90"/>
      <c r="I943" s="81"/>
      <c r="J943" s="88"/>
      <c r="K943" s="90"/>
      <c r="L943" s="90"/>
      <c r="M943" s="90"/>
      <c r="N943" s="90"/>
      <c r="O943" s="90"/>
      <c r="P943" s="81"/>
      <c r="S943" s="81"/>
    </row>
    <row r="944">
      <c r="B944" s="87"/>
      <c r="C944" s="88"/>
      <c r="D944" s="100"/>
      <c r="E944" s="88"/>
      <c r="F944" s="88"/>
      <c r="G944" s="90"/>
      <c r="H944" s="90"/>
      <c r="I944" s="81"/>
      <c r="J944" s="88"/>
      <c r="K944" s="90"/>
      <c r="L944" s="90"/>
      <c r="M944" s="90"/>
      <c r="N944" s="90"/>
      <c r="O944" s="90"/>
      <c r="P944" s="81"/>
      <c r="S944" s="81"/>
    </row>
    <row r="945">
      <c r="B945" s="87"/>
      <c r="C945" s="88"/>
      <c r="D945" s="100"/>
      <c r="E945" s="88"/>
      <c r="F945" s="88"/>
      <c r="G945" s="90"/>
      <c r="H945" s="90"/>
      <c r="I945" s="81"/>
      <c r="J945" s="88"/>
      <c r="K945" s="90"/>
      <c r="L945" s="90"/>
      <c r="M945" s="90"/>
      <c r="N945" s="90"/>
      <c r="O945" s="90"/>
      <c r="P945" s="81"/>
      <c r="S945" s="81"/>
    </row>
    <row r="946">
      <c r="B946" s="87"/>
      <c r="C946" s="88"/>
      <c r="D946" s="100"/>
      <c r="E946" s="88"/>
      <c r="F946" s="88"/>
      <c r="G946" s="90"/>
      <c r="H946" s="90"/>
      <c r="I946" s="81"/>
      <c r="J946" s="88"/>
      <c r="K946" s="90"/>
      <c r="L946" s="90"/>
      <c r="M946" s="90"/>
      <c r="N946" s="90"/>
      <c r="O946" s="90"/>
      <c r="P946" s="81"/>
      <c r="S946" s="81"/>
    </row>
    <row r="947">
      <c r="B947" s="87"/>
      <c r="C947" s="88"/>
      <c r="D947" s="100"/>
      <c r="E947" s="88"/>
      <c r="F947" s="88"/>
      <c r="G947" s="90"/>
      <c r="H947" s="90"/>
      <c r="I947" s="81"/>
      <c r="J947" s="88"/>
      <c r="K947" s="90"/>
      <c r="L947" s="90"/>
      <c r="M947" s="90"/>
      <c r="N947" s="90"/>
      <c r="O947" s="90"/>
      <c r="P947" s="81"/>
      <c r="S947" s="81"/>
    </row>
    <row r="948">
      <c r="B948" s="87"/>
      <c r="C948" s="88"/>
      <c r="D948" s="100"/>
      <c r="E948" s="88"/>
      <c r="F948" s="88"/>
      <c r="G948" s="90"/>
      <c r="H948" s="90"/>
      <c r="I948" s="81"/>
      <c r="J948" s="88"/>
      <c r="K948" s="90"/>
      <c r="L948" s="90"/>
      <c r="M948" s="90"/>
      <c r="N948" s="90"/>
      <c r="O948" s="90"/>
      <c r="P948" s="81"/>
      <c r="S948" s="81"/>
    </row>
    <row r="949">
      <c r="B949" s="87"/>
      <c r="C949" s="88"/>
      <c r="D949" s="100"/>
      <c r="E949" s="88"/>
      <c r="F949" s="88"/>
      <c r="G949" s="90"/>
      <c r="H949" s="90"/>
      <c r="I949" s="81"/>
      <c r="J949" s="88"/>
      <c r="K949" s="90"/>
      <c r="L949" s="90"/>
      <c r="M949" s="90"/>
      <c r="N949" s="90"/>
      <c r="O949" s="90"/>
      <c r="P949" s="81"/>
      <c r="S949" s="81"/>
    </row>
    <row r="950">
      <c r="B950" s="87"/>
      <c r="C950" s="88"/>
      <c r="D950" s="100"/>
      <c r="E950" s="88"/>
      <c r="F950" s="88"/>
      <c r="G950" s="90"/>
      <c r="H950" s="90"/>
      <c r="I950" s="81"/>
      <c r="J950" s="88"/>
      <c r="K950" s="90"/>
      <c r="L950" s="90"/>
      <c r="M950" s="90"/>
      <c r="N950" s="90"/>
      <c r="O950" s="90"/>
      <c r="P950" s="81"/>
      <c r="S950" s="81"/>
    </row>
    <row r="951">
      <c r="B951" s="87"/>
      <c r="C951" s="88"/>
      <c r="D951" s="100"/>
      <c r="E951" s="88"/>
      <c r="F951" s="88"/>
      <c r="G951" s="90"/>
      <c r="H951" s="90"/>
      <c r="I951" s="81"/>
      <c r="J951" s="88"/>
      <c r="K951" s="90"/>
      <c r="L951" s="90"/>
      <c r="M951" s="90"/>
      <c r="N951" s="90"/>
      <c r="O951" s="90"/>
      <c r="P951" s="81"/>
      <c r="S951" s="81"/>
    </row>
    <row r="952">
      <c r="B952" s="87"/>
      <c r="C952" s="88"/>
      <c r="D952" s="100"/>
      <c r="E952" s="88"/>
      <c r="F952" s="88"/>
      <c r="G952" s="90"/>
      <c r="H952" s="90"/>
      <c r="I952" s="81"/>
      <c r="J952" s="88"/>
      <c r="K952" s="90"/>
      <c r="L952" s="90"/>
      <c r="M952" s="90"/>
      <c r="N952" s="90"/>
      <c r="O952" s="90"/>
      <c r="P952" s="81"/>
      <c r="S952" s="81"/>
    </row>
    <row r="953">
      <c r="B953" s="87"/>
      <c r="C953" s="88"/>
      <c r="D953" s="100"/>
      <c r="E953" s="88"/>
      <c r="F953" s="88"/>
      <c r="G953" s="90"/>
      <c r="H953" s="90"/>
      <c r="I953" s="81"/>
      <c r="J953" s="88"/>
      <c r="K953" s="90"/>
      <c r="L953" s="90"/>
      <c r="M953" s="90"/>
      <c r="N953" s="90"/>
      <c r="O953" s="90"/>
      <c r="P953" s="81"/>
      <c r="S953" s="81"/>
    </row>
    <row r="954">
      <c r="B954" s="87"/>
      <c r="C954" s="88"/>
      <c r="D954" s="100"/>
      <c r="E954" s="88"/>
      <c r="F954" s="88"/>
      <c r="G954" s="90"/>
      <c r="H954" s="90"/>
      <c r="I954" s="81"/>
      <c r="J954" s="88"/>
      <c r="K954" s="90"/>
      <c r="L954" s="90"/>
      <c r="M954" s="90"/>
      <c r="N954" s="90"/>
      <c r="O954" s="90"/>
      <c r="P954" s="81"/>
      <c r="S954" s="81"/>
    </row>
    <row r="955">
      <c r="B955" s="87"/>
      <c r="C955" s="88"/>
      <c r="D955" s="100"/>
      <c r="E955" s="88"/>
      <c r="F955" s="88"/>
      <c r="G955" s="90"/>
      <c r="H955" s="90"/>
      <c r="I955" s="81"/>
      <c r="J955" s="88"/>
      <c r="K955" s="90"/>
      <c r="L955" s="90"/>
      <c r="M955" s="90"/>
      <c r="N955" s="90"/>
      <c r="O955" s="90"/>
      <c r="P955" s="81"/>
      <c r="S955" s="81"/>
    </row>
    <row r="956">
      <c r="B956" s="87"/>
      <c r="C956" s="88"/>
      <c r="D956" s="100"/>
      <c r="E956" s="88"/>
      <c r="F956" s="88"/>
      <c r="G956" s="90"/>
      <c r="H956" s="90"/>
      <c r="I956" s="81"/>
      <c r="J956" s="88"/>
      <c r="K956" s="90"/>
      <c r="L956" s="90"/>
      <c r="M956" s="90"/>
      <c r="N956" s="90"/>
      <c r="O956" s="90"/>
      <c r="P956" s="81"/>
      <c r="S956" s="81"/>
    </row>
    <row r="957">
      <c r="B957" s="87"/>
      <c r="C957" s="88"/>
      <c r="D957" s="100"/>
      <c r="E957" s="88"/>
      <c r="F957" s="88"/>
      <c r="G957" s="90"/>
      <c r="H957" s="90"/>
      <c r="I957" s="81"/>
      <c r="J957" s="88"/>
      <c r="K957" s="90"/>
      <c r="L957" s="90"/>
      <c r="M957" s="90"/>
      <c r="N957" s="90"/>
      <c r="O957" s="90"/>
      <c r="P957" s="81"/>
      <c r="S957" s="81"/>
    </row>
    <row r="958">
      <c r="B958" s="87"/>
      <c r="C958" s="88"/>
      <c r="D958" s="100"/>
      <c r="E958" s="88"/>
      <c r="F958" s="88"/>
      <c r="G958" s="90"/>
      <c r="H958" s="90"/>
      <c r="I958" s="81"/>
      <c r="J958" s="88"/>
      <c r="K958" s="90"/>
      <c r="L958" s="90"/>
      <c r="M958" s="90"/>
      <c r="N958" s="90"/>
      <c r="O958" s="90"/>
      <c r="P958" s="81"/>
      <c r="S958" s="81"/>
    </row>
    <row r="959">
      <c r="B959" s="87"/>
      <c r="C959" s="88"/>
      <c r="D959" s="100"/>
      <c r="E959" s="88"/>
      <c r="F959" s="88"/>
      <c r="G959" s="90"/>
      <c r="H959" s="90"/>
      <c r="I959" s="81"/>
      <c r="J959" s="88"/>
      <c r="K959" s="90"/>
      <c r="L959" s="90"/>
      <c r="M959" s="90"/>
      <c r="N959" s="90"/>
      <c r="O959" s="90"/>
      <c r="P959" s="81"/>
      <c r="S959" s="81"/>
    </row>
    <row r="960">
      <c r="B960" s="87"/>
      <c r="C960" s="88"/>
      <c r="D960" s="100"/>
      <c r="E960" s="88"/>
      <c r="F960" s="88"/>
      <c r="G960" s="90"/>
      <c r="H960" s="90"/>
      <c r="I960" s="81"/>
      <c r="J960" s="88"/>
      <c r="K960" s="90"/>
      <c r="L960" s="90"/>
      <c r="M960" s="90"/>
      <c r="N960" s="90"/>
      <c r="O960" s="90"/>
      <c r="P960" s="81"/>
      <c r="S960" s="81"/>
    </row>
    <row r="961">
      <c r="B961" s="87"/>
      <c r="C961" s="88"/>
      <c r="D961" s="100"/>
      <c r="E961" s="88"/>
      <c r="F961" s="88"/>
      <c r="G961" s="90"/>
      <c r="H961" s="90"/>
      <c r="I961" s="81"/>
      <c r="J961" s="88"/>
      <c r="K961" s="90"/>
      <c r="L961" s="90"/>
      <c r="M961" s="90"/>
      <c r="N961" s="90"/>
      <c r="O961" s="90"/>
      <c r="P961" s="81"/>
      <c r="S961" s="81"/>
    </row>
    <row r="962">
      <c r="B962" s="87"/>
      <c r="C962" s="88"/>
      <c r="D962" s="100"/>
      <c r="E962" s="88"/>
      <c r="F962" s="88"/>
      <c r="G962" s="90"/>
      <c r="H962" s="90"/>
      <c r="I962" s="81"/>
      <c r="J962" s="88"/>
      <c r="K962" s="90"/>
      <c r="L962" s="90"/>
      <c r="M962" s="90"/>
      <c r="N962" s="90"/>
      <c r="O962" s="90"/>
      <c r="P962" s="81"/>
      <c r="S962" s="81"/>
    </row>
    <row r="963">
      <c r="B963" s="87"/>
      <c r="C963" s="88"/>
      <c r="D963" s="100"/>
      <c r="E963" s="88"/>
      <c r="F963" s="88"/>
      <c r="G963" s="90"/>
      <c r="H963" s="90"/>
      <c r="I963" s="81"/>
      <c r="J963" s="88"/>
      <c r="K963" s="90"/>
      <c r="L963" s="90"/>
      <c r="M963" s="90"/>
      <c r="N963" s="90"/>
      <c r="O963" s="90"/>
      <c r="P963" s="81"/>
      <c r="S963" s="81"/>
    </row>
    <row r="964">
      <c r="B964" s="87"/>
      <c r="C964" s="88"/>
      <c r="D964" s="100"/>
      <c r="E964" s="88"/>
      <c r="F964" s="88"/>
      <c r="G964" s="90"/>
      <c r="H964" s="90"/>
      <c r="I964" s="81"/>
      <c r="J964" s="88"/>
      <c r="K964" s="90"/>
      <c r="L964" s="90"/>
      <c r="M964" s="90"/>
      <c r="N964" s="90"/>
      <c r="O964" s="90"/>
      <c r="P964" s="81"/>
      <c r="S964" s="81"/>
    </row>
    <row r="965">
      <c r="B965" s="87"/>
      <c r="C965" s="88"/>
      <c r="D965" s="100"/>
      <c r="E965" s="88"/>
      <c r="F965" s="88"/>
      <c r="G965" s="90"/>
      <c r="H965" s="90"/>
      <c r="I965" s="81"/>
      <c r="J965" s="88"/>
      <c r="K965" s="90"/>
      <c r="L965" s="90"/>
      <c r="M965" s="90"/>
      <c r="N965" s="90"/>
      <c r="O965" s="90"/>
      <c r="P965" s="81"/>
      <c r="S965" s="81"/>
    </row>
    <row r="966">
      <c r="B966" s="87"/>
      <c r="C966" s="88"/>
      <c r="D966" s="100"/>
      <c r="E966" s="88"/>
      <c r="F966" s="88"/>
      <c r="G966" s="90"/>
      <c r="H966" s="90"/>
      <c r="I966" s="81"/>
      <c r="J966" s="88"/>
      <c r="K966" s="90"/>
      <c r="L966" s="90"/>
      <c r="M966" s="90"/>
      <c r="N966" s="90"/>
      <c r="O966" s="90"/>
      <c r="P966" s="81"/>
      <c r="S966" s="81"/>
    </row>
    <row r="967">
      <c r="B967" s="87"/>
      <c r="C967" s="88"/>
      <c r="D967" s="100"/>
      <c r="E967" s="88"/>
      <c r="F967" s="88"/>
      <c r="G967" s="90"/>
      <c r="H967" s="90"/>
      <c r="I967" s="81"/>
      <c r="J967" s="88"/>
      <c r="K967" s="90"/>
      <c r="L967" s="90"/>
      <c r="M967" s="90"/>
      <c r="N967" s="90"/>
      <c r="O967" s="90"/>
      <c r="P967" s="81"/>
      <c r="S967" s="81"/>
    </row>
    <row r="968">
      <c r="B968" s="87"/>
      <c r="C968" s="88"/>
      <c r="D968" s="100"/>
      <c r="E968" s="88"/>
      <c r="F968" s="88"/>
      <c r="G968" s="90"/>
      <c r="H968" s="90"/>
      <c r="I968" s="81"/>
      <c r="J968" s="88"/>
      <c r="K968" s="90"/>
      <c r="L968" s="90"/>
      <c r="M968" s="90"/>
      <c r="N968" s="90"/>
      <c r="O968" s="90"/>
      <c r="P968" s="81"/>
      <c r="S968" s="81"/>
    </row>
    <row r="969">
      <c r="B969" s="87"/>
      <c r="C969" s="88"/>
      <c r="D969" s="100"/>
      <c r="E969" s="88"/>
      <c r="F969" s="88"/>
      <c r="G969" s="90"/>
      <c r="H969" s="90"/>
      <c r="I969" s="81"/>
      <c r="J969" s="88"/>
      <c r="K969" s="90"/>
      <c r="L969" s="90"/>
      <c r="M969" s="90"/>
      <c r="N969" s="90"/>
      <c r="O969" s="90"/>
      <c r="P969" s="81"/>
      <c r="S969" s="81"/>
    </row>
    <row r="970">
      <c r="B970" s="87"/>
      <c r="C970" s="88"/>
      <c r="D970" s="100"/>
      <c r="E970" s="88"/>
      <c r="F970" s="88"/>
      <c r="G970" s="90"/>
      <c r="H970" s="90"/>
      <c r="I970" s="81"/>
      <c r="J970" s="88"/>
      <c r="K970" s="90"/>
      <c r="L970" s="90"/>
      <c r="M970" s="90"/>
      <c r="N970" s="90"/>
      <c r="O970" s="90"/>
      <c r="P970" s="81"/>
      <c r="S970" s="81"/>
    </row>
    <row r="971">
      <c r="B971" s="87"/>
      <c r="C971" s="88"/>
      <c r="D971" s="100"/>
      <c r="E971" s="88"/>
      <c r="F971" s="88"/>
      <c r="G971" s="90"/>
      <c r="H971" s="90"/>
      <c r="I971" s="81"/>
      <c r="J971" s="88"/>
      <c r="K971" s="90"/>
      <c r="L971" s="90"/>
      <c r="M971" s="90"/>
      <c r="N971" s="90"/>
      <c r="O971" s="90"/>
      <c r="P971" s="81"/>
      <c r="S971" s="81"/>
    </row>
    <row r="972">
      <c r="B972" s="87"/>
      <c r="C972" s="88"/>
      <c r="D972" s="100"/>
      <c r="E972" s="88"/>
      <c r="F972" s="88"/>
      <c r="G972" s="90"/>
      <c r="H972" s="90"/>
      <c r="I972" s="81"/>
      <c r="J972" s="88"/>
      <c r="K972" s="90"/>
      <c r="L972" s="90"/>
      <c r="M972" s="90"/>
      <c r="N972" s="90"/>
      <c r="O972" s="90"/>
      <c r="P972" s="81"/>
      <c r="S972" s="81"/>
    </row>
    <row r="973">
      <c r="B973" s="87"/>
      <c r="C973" s="88"/>
      <c r="D973" s="100"/>
      <c r="E973" s="88"/>
      <c r="F973" s="88"/>
      <c r="G973" s="90"/>
      <c r="H973" s="90"/>
      <c r="I973" s="81"/>
      <c r="J973" s="88"/>
      <c r="K973" s="90"/>
      <c r="L973" s="90"/>
      <c r="M973" s="90"/>
      <c r="N973" s="90"/>
      <c r="O973" s="90"/>
      <c r="P973" s="81"/>
      <c r="S973" s="81"/>
    </row>
    <row r="974">
      <c r="B974" s="87"/>
      <c r="C974" s="88"/>
      <c r="D974" s="100"/>
      <c r="E974" s="88"/>
      <c r="F974" s="88"/>
      <c r="G974" s="90"/>
      <c r="H974" s="90"/>
      <c r="I974" s="81"/>
      <c r="J974" s="88"/>
      <c r="K974" s="90"/>
      <c r="L974" s="90"/>
      <c r="M974" s="90"/>
      <c r="N974" s="90"/>
      <c r="O974" s="90"/>
      <c r="P974" s="81"/>
      <c r="S974" s="81"/>
    </row>
    <row r="975">
      <c r="B975" s="87"/>
      <c r="C975" s="88"/>
      <c r="D975" s="100"/>
      <c r="E975" s="88"/>
      <c r="F975" s="88"/>
      <c r="G975" s="90"/>
      <c r="H975" s="90"/>
      <c r="I975" s="81"/>
      <c r="J975" s="88"/>
      <c r="K975" s="90"/>
      <c r="L975" s="90"/>
      <c r="M975" s="90"/>
      <c r="N975" s="90"/>
      <c r="O975" s="90"/>
      <c r="P975" s="81"/>
      <c r="S975" s="81"/>
    </row>
    <row r="976">
      <c r="B976" s="87"/>
      <c r="C976" s="88"/>
      <c r="D976" s="100"/>
      <c r="E976" s="88"/>
      <c r="F976" s="88"/>
      <c r="G976" s="90"/>
      <c r="H976" s="90"/>
      <c r="I976" s="81"/>
      <c r="J976" s="88"/>
      <c r="K976" s="90"/>
      <c r="L976" s="90"/>
      <c r="M976" s="90"/>
      <c r="N976" s="90"/>
      <c r="O976" s="90"/>
      <c r="P976" s="81"/>
      <c r="S976" s="81"/>
    </row>
    <row r="977">
      <c r="B977" s="87"/>
      <c r="C977" s="88"/>
      <c r="D977" s="100"/>
      <c r="E977" s="88"/>
      <c r="F977" s="88"/>
      <c r="G977" s="90"/>
      <c r="H977" s="90"/>
      <c r="I977" s="81"/>
      <c r="J977" s="88"/>
      <c r="K977" s="90"/>
      <c r="L977" s="90"/>
      <c r="M977" s="90"/>
      <c r="N977" s="90"/>
      <c r="O977" s="90"/>
      <c r="P977" s="81"/>
      <c r="S977" s="81"/>
    </row>
    <row r="978">
      <c r="B978" s="87"/>
      <c r="C978" s="88"/>
      <c r="D978" s="100"/>
      <c r="E978" s="88"/>
      <c r="F978" s="88"/>
      <c r="G978" s="90"/>
      <c r="H978" s="90"/>
      <c r="I978" s="81"/>
      <c r="J978" s="88"/>
      <c r="K978" s="90"/>
      <c r="L978" s="90"/>
      <c r="M978" s="90"/>
      <c r="N978" s="90"/>
      <c r="O978" s="90"/>
      <c r="P978" s="81"/>
      <c r="S978" s="81"/>
    </row>
    <row r="979">
      <c r="B979" s="87"/>
      <c r="C979" s="88"/>
      <c r="D979" s="100"/>
      <c r="E979" s="88"/>
      <c r="F979" s="88"/>
      <c r="G979" s="90"/>
      <c r="H979" s="90"/>
      <c r="I979" s="81"/>
      <c r="J979" s="88"/>
      <c r="K979" s="90"/>
      <c r="L979" s="90"/>
      <c r="M979" s="90"/>
      <c r="N979" s="90"/>
      <c r="O979" s="90"/>
      <c r="P979" s="81"/>
      <c r="S979" s="81"/>
    </row>
    <row r="980">
      <c r="B980" s="87"/>
      <c r="C980" s="88"/>
      <c r="D980" s="100"/>
      <c r="E980" s="88"/>
      <c r="F980" s="88"/>
      <c r="G980" s="90"/>
      <c r="H980" s="90"/>
      <c r="I980" s="81"/>
      <c r="J980" s="88"/>
      <c r="K980" s="90"/>
      <c r="L980" s="90"/>
      <c r="M980" s="90"/>
      <c r="N980" s="90"/>
      <c r="O980" s="90"/>
      <c r="P980" s="81"/>
      <c r="S980" s="81"/>
    </row>
    <row r="981">
      <c r="B981" s="87"/>
      <c r="C981" s="88"/>
      <c r="D981" s="100"/>
      <c r="E981" s="88"/>
      <c r="F981" s="88"/>
      <c r="G981" s="90"/>
      <c r="H981" s="90"/>
      <c r="I981" s="81"/>
      <c r="J981" s="88"/>
      <c r="K981" s="90"/>
      <c r="L981" s="90"/>
      <c r="M981" s="90"/>
      <c r="N981" s="90"/>
      <c r="O981" s="90"/>
      <c r="P981" s="81"/>
      <c r="S981" s="81"/>
    </row>
    <row r="982">
      <c r="B982" s="87"/>
      <c r="C982" s="88"/>
      <c r="D982" s="100"/>
      <c r="E982" s="88"/>
      <c r="F982" s="88"/>
      <c r="G982" s="90"/>
      <c r="H982" s="90"/>
      <c r="I982" s="81"/>
      <c r="J982" s="88"/>
      <c r="K982" s="90"/>
      <c r="L982" s="90"/>
      <c r="M982" s="90"/>
      <c r="N982" s="90"/>
      <c r="O982" s="90"/>
      <c r="P982" s="81"/>
      <c r="S982" s="81"/>
    </row>
    <row r="983">
      <c r="B983" s="87"/>
      <c r="C983" s="88"/>
      <c r="D983" s="100"/>
      <c r="E983" s="88"/>
      <c r="F983" s="88"/>
      <c r="G983" s="90"/>
      <c r="H983" s="90"/>
      <c r="I983" s="81"/>
      <c r="J983" s="88"/>
      <c r="K983" s="90"/>
      <c r="L983" s="90"/>
      <c r="M983" s="90"/>
      <c r="N983" s="90"/>
      <c r="O983" s="90"/>
      <c r="P983" s="81"/>
      <c r="S983" s="81"/>
    </row>
    <row r="984">
      <c r="B984" s="87"/>
      <c r="C984" s="88"/>
      <c r="D984" s="100"/>
      <c r="E984" s="88"/>
      <c r="F984" s="88"/>
      <c r="G984" s="90"/>
      <c r="H984" s="90"/>
      <c r="I984" s="81"/>
      <c r="J984" s="88"/>
      <c r="K984" s="90"/>
      <c r="L984" s="90"/>
      <c r="M984" s="90"/>
      <c r="N984" s="90"/>
      <c r="O984" s="90"/>
      <c r="P984" s="81"/>
      <c r="S984" s="81"/>
    </row>
    <row r="985">
      <c r="B985" s="87"/>
      <c r="C985" s="88"/>
      <c r="D985" s="100"/>
      <c r="E985" s="88"/>
      <c r="F985" s="88"/>
      <c r="G985" s="90"/>
      <c r="H985" s="90"/>
      <c r="I985" s="81"/>
      <c r="J985" s="88"/>
      <c r="K985" s="90"/>
      <c r="L985" s="90"/>
      <c r="M985" s="90"/>
      <c r="N985" s="90"/>
      <c r="O985" s="90"/>
      <c r="P985" s="81"/>
      <c r="S985" s="81"/>
    </row>
    <row r="986">
      <c r="B986" s="87"/>
      <c r="C986" s="88"/>
      <c r="D986" s="100"/>
      <c r="E986" s="88"/>
      <c r="F986" s="88"/>
      <c r="G986" s="90"/>
      <c r="H986" s="90"/>
      <c r="I986" s="81"/>
      <c r="J986" s="88"/>
      <c r="K986" s="90"/>
      <c r="L986" s="90"/>
      <c r="M986" s="90"/>
      <c r="N986" s="90"/>
      <c r="O986" s="90"/>
      <c r="P986" s="81"/>
      <c r="S986" s="81"/>
    </row>
    <row r="987">
      <c r="B987" s="87"/>
      <c r="C987" s="88"/>
      <c r="D987" s="100"/>
      <c r="E987" s="88"/>
      <c r="F987" s="88"/>
      <c r="G987" s="90"/>
      <c r="H987" s="90"/>
      <c r="I987" s="81"/>
      <c r="J987" s="88"/>
      <c r="K987" s="90"/>
      <c r="L987" s="90"/>
      <c r="M987" s="90"/>
      <c r="N987" s="90"/>
      <c r="O987" s="90"/>
      <c r="P987" s="81"/>
      <c r="S987" s="81"/>
    </row>
    <row r="988">
      <c r="B988" s="87"/>
      <c r="C988" s="88"/>
      <c r="D988" s="100"/>
      <c r="E988" s="88"/>
      <c r="F988" s="88"/>
      <c r="G988" s="90"/>
      <c r="H988" s="90"/>
      <c r="I988" s="81"/>
      <c r="J988" s="88"/>
      <c r="K988" s="90"/>
      <c r="L988" s="90"/>
      <c r="M988" s="90"/>
      <c r="N988" s="90"/>
      <c r="O988" s="90"/>
      <c r="P988" s="81"/>
      <c r="S988" s="81"/>
    </row>
    <row r="989">
      <c r="B989" s="87"/>
      <c r="C989" s="88"/>
      <c r="D989" s="100"/>
      <c r="E989" s="88"/>
      <c r="F989" s="88"/>
      <c r="G989" s="90"/>
      <c r="H989" s="90"/>
      <c r="I989" s="81"/>
      <c r="J989" s="88"/>
      <c r="K989" s="90"/>
      <c r="L989" s="90"/>
      <c r="M989" s="90"/>
      <c r="N989" s="90"/>
      <c r="O989" s="90"/>
      <c r="P989" s="81"/>
      <c r="S989" s="81"/>
    </row>
    <row r="990">
      <c r="B990" s="87"/>
      <c r="C990" s="88"/>
      <c r="D990" s="100"/>
      <c r="E990" s="88"/>
      <c r="F990" s="88"/>
      <c r="G990" s="90"/>
      <c r="H990" s="90"/>
      <c r="I990" s="81"/>
      <c r="J990" s="88"/>
      <c r="K990" s="90"/>
      <c r="L990" s="90"/>
      <c r="M990" s="90"/>
      <c r="N990" s="90"/>
      <c r="O990" s="90"/>
      <c r="P990" s="81"/>
      <c r="S990" s="81"/>
    </row>
    <row r="991">
      <c r="B991" s="87"/>
      <c r="C991" s="88"/>
      <c r="D991" s="100"/>
      <c r="E991" s="88"/>
      <c r="F991" s="88"/>
      <c r="G991" s="90"/>
      <c r="H991" s="90"/>
      <c r="I991" s="81"/>
      <c r="J991" s="88"/>
      <c r="K991" s="90"/>
      <c r="L991" s="90"/>
      <c r="M991" s="90"/>
      <c r="N991" s="90"/>
      <c r="O991" s="90"/>
      <c r="P991" s="81"/>
      <c r="S991" s="81"/>
    </row>
    <row r="992">
      <c r="B992" s="87"/>
      <c r="C992" s="88"/>
      <c r="D992" s="100"/>
      <c r="E992" s="88"/>
      <c r="F992" s="88"/>
      <c r="G992" s="90"/>
      <c r="H992" s="90"/>
      <c r="I992" s="81"/>
      <c r="J992" s="88"/>
      <c r="K992" s="90"/>
      <c r="L992" s="90"/>
      <c r="M992" s="90"/>
      <c r="N992" s="90"/>
      <c r="O992" s="90"/>
      <c r="P992" s="81"/>
      <c r="S992" s="81"/>
    </row>
    <row r="993">
      <c r="B993" s="87"/>
      <c r="C993" s="88"/>
      <c r="D993" s="100"/>
      <c r="E993" s="88"/>
      <c r="F993" s="88"/>
      <c r="G993" s="90"/>
      <c r="H993" s="90"/>
      <c r="I993" s="81"/>
      <c r="J993" s="88"/>
      <c r="K993" s="90"/>
      <c r="L993" s="90"/>
      <c r="M993" s="90"/>
      <c r="N993" s="90"/>
      <c r="O993" s="90"/>
      <c r="P993" s="81"/>
      <c r="S993" s="81"/>
    </row>
    <row r="994">
      <c r="B994" s="87"/>
      <c r="C994" s="88"/>
      <c r="D994" s="100"/>
      <c r="E994" s="88"/>
      <c r="F994" s="88"/>
      <c r="G994" s="90"/>
      <c r="H994" s="90"/>
      <c r="I994" s="81"/>
      <c r="J994" s="88"/>
      <c r="K994" s="90"/>
      <c r="L994" s="90"/>
      <c r="M994" s="90"/>
      <c r="N994" s="90"/>
      <c r="O994" s="90"/>
      <c r="P994" s="81"/>
      <c r="S994" s="81"/>
    </row>
    <row r="995">
      <c r="B995" s="87"/>
      <c r="C995" s="88"/>
      <c r="D995" s="100"/>
      <c r="E995" s="88"/>
      <c r="F995" s="88"/>
      <c r="G995" s="90"/>
      <c r="H995" s="90"/>
      <c r="I995" s="81"/>
      <c r="J995" s="88"/>
      <c r="K995" s="90"/>
      <c r="L995" s="90"/>
      <c r="M995" s="90"/>
      <c r="N995" s="90"/>
      <c r="O995" s="90"/>
      <c r="P995" s="81"/>
      <c r="S995" s="81"/>
    </row>
    <row r="996">
      <c r="B996" s="87"/>
      <c r="C996" s="88"/>
      <c r="D996" s="100"/>
      <c r="E996" s="88"/>
      <c r="F996" s="88"/>
      <c r="G996" s="90"/>
      <c r="H996" s="90"/>
      <c r="I996" s="81"/>
      <c r="J996" s="88"/>
      <c r="K996" s="90"/>
      <c r="L996" s="90"/>
      <c r="M996" s="90"/>
      <c r="N996" s="90"/>
      <c r="O996" s="90"/>
      <c r="P996" s="81"/>
      <c r="S996" s="81"/>
    </row>
    <row r="997">
      <c r="B997" s="87"/>
      <c r="C997" s="88"/>
      <c r="D997" s="100"/>
      <c r="E997" s="88"/>
      <c r="F997" s="88"/>
      <c r="G997" s="90"/>
      <c r="H997" s="90"/>
      <c r="I997" s="81"/>
      <c r="J997" s="88"/>
      <c r="K997" s="90"/>
      <c r="L997" s="90"/>
      <c r="M997" s="90"/>
      <c r="N997" s="90"/>
      <c r="O997" s="90"/>
      <c r="P997" s="81"/>
      <c r="S997" s="81"/>
    </row>
    <row r="998">
      <c r="B998" s="87"/>
      <c r="C998" s="88"/>
      <c r="D998" s="100"/>
      <c r="E998" s="88"/>
      <c r="F998" s="88"/>
      <c r="G998" s="90"/>
      <c r="H998" s="90"/>
      <c r="I998" s="81"/>
      <c r="J998" s="88"/>
      <c r="K998" s="90"/>
      <c r="L998" s="90"/>
      <c r="M998" s="90"/>
      <c r="N998" s="90"/>
      <c r="O998" s="90"/>
      <c r="P998" s="81"/>
      <c r="S998" s="81"/>
    </row>
    <row r="999">
      <c r="B999" s="87"/>
      <c r="C999" s="88"/>
      <c r="D999" s="100"/>
      <c r="E999" s="88"/>
      <c r="F999" s="88"/>
      <c r="G999" s="90"/>
      <c r="H999" s="90"/>
      <c r="I999" s="81"/>
      <c r="J999" s="88"/>
      <c r="K999" s="90"/>
      <c r="L999" s="90"/>
      <c r="M999" s="90"/>
      <c r="N999" s="90"/>
      <c r="O999" s="90"/>
      <c r="P999" s="81"/>
      <c r="S999" s="81"/>
    </row>
    <row r="1000">
      <c r="B1000" s="87"/>
      <c r="C1000" s="88"/>
      <c r="D1000" s="100"/>
      <c r="E1000" s="88"/>
      <c r="F1000" s="88"/>
      <c r="G1000" s="90"/>
      <c r="H1000" s="90"/>
      <c r="I1000" s="81"/>
      <c r="J1000" s="88"/>
      <c r="K1000" s="90"/>
      <c r="L1000" s="90"/>
      <c r="M1000" s="90"/>
      <c r="N1000" s="90"/>
      <c r="O1000" s="90"/>
      <c r="P1000" s="81"/>
      <c r="S1000" s="81"/>
    </row>
    <row r="1001">
      <c r="B1001" s="87"/>
      <c r="C1001" s="88"/>
      <c r="D1001" s="100"/>
      <c r="E1001" s="88"/>
      <c r="F1001" s="88"/>
      <c r="G1001" s="90"/>
      <c r="H1001" s="90"/>
      <c r="I1001" s="81"/>
      <c r="J1001" s="88"/>
      <c r="K1001" s="90"/>
      <c r="L1001" s="90"/>
      <c r="M1001" s="90"/>
      <c r="N1001" s="90"/>
      <c r="O1001" s="90"/>
      <c r="P1001" s="81"/>
      <c r="S1001" s="81"/>
    </row>
  </sheetData>
  <conditionalFormatting sqref="D2:D1001">
    <cfRule type="notContainsBlanks" dxfId="3" priority="1">
      <formula>LEN(TRIM(D2))&gt;0</formula>
    </cfRule>
  </conditionalFormatting>
  <hyperlinks>
    <hyperlink r:id="rId1" ref="R32"/>
    <hyperlink r:id="rId2" ref="R37"/>
  </hyperlinks>
  <drawing r:id="rId3"/>
</worksheet>
</file>